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 activeTab="1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5" i="1"/>
  <c r="N15"/>
  <c r="O14"/>
  <c r="N14"/>
  <c r="O17"/>
  <c r="N17"/>
  <c r="N16"/>
  <c r="O16" s="1"/>
  <c r="N51"/>
  <c r="O51" s="1"/>
  <c r="N49"/>
  <c r="O49" s="1"/>
  <c r="O40" i="3"/>
  <c r="N40"/>
  <c r="N14" i="2"/>
  <c r="O14" s="1"/>
  <c r="N15"/>
  <c r="O15" s="1"/>
  <c r="N19" i="1"/>
  <c r="O19" s="1"/>
  <c r="N20"/>
  <c r="O20" s="1"/>
  <c r="O16" i="2"/>
  <c r="N16"/>
  <c r="N41"/>
  <c r="O41" s="1"/>
  <c r="N18" i="1"/>
  <c r="O18" s="1"/>
  <c r="G26" i="2"/>
  <c r="G25"/>
  <c r="G24"/>
  <c r="G23"/>
  <c r="G22"/>
  <c r="G21"/>
  <c r="I20"/>
  <c r="G24" i="3"/>
  <c r="G23"/>
  <c r="G22"/>
  <c r="G21"/>
  <c r="G20"/>
  <c r="G19"/>
  <c r="I18"/>
  <c r="N13"/>
  <c r="O13" s="1"/>
  <c r="N12"/>
  <c r="O12" s="1"/>
  <c r="G31" i="1"/>
  <c r="G30"/>
  <c r="G29"/>
  <c r="G28"/>
  <c r="G27"/>
  <c r="G26"/>
  <c r="I25"/>
  <c r="N48"/>
  <c r="O48" s="1"/>
  <c r="N41" i="3"/>
  <c r="O41" s="1"/>
  <c r="N47" i="1"/>
  <c r="O47" s="1"/>
  <c r="N43" i="3"/>
  <c r="O43" s="1"/>
  <c r="N42" i="2"/>
  <c r="O42" s="1"/>
  <c r="N44"/>
  <c r="O44" s="1"/>
  <c r="N45"/>
  <c r="O45" s="1"/>
  <c r="N50" i="1"/>
  <c r="O50" s="1"/>
  <c r="N42" i="3"/>
  <c r="O42" s="1"/>
  <c r="N44"/>
  <c r="O44" s="1"/>
  <c r="N43" i="2"/>
  <c r="O43" s="1"/>
  <c r="N52" i="1"/>
  <c r="O52" s="1"/>
  <c r="N53"/>
  <c r="O53" s="1"/>
  <c r="N54"/>
  <c r="O54" s="1"/>
  <c r="N57"/>
  <c r="O57" s="1"/>
  <c r="N56"/>
  <c r="O56" s="1"/>
  <c r="N55"/>
  <c r="O55" s="1"/>
  <c r="N59"/>
  <c r="O59" s="1"/>
  <c r="N58"/>
  <c r="O58" s="1"/>
  <c r="N60"/>
  <c r="O60" s="1"/>
  <c r="N62"/>
  <c r="O62" s="1"/>
  <c r="N45" i="3"/>
  <c r="O45" s="1"/>
  <c r="N46"/>
  <c r="O46" s="1"/>
  <c r="N46" i="2"/>
  <c r="O46" s="1"/>
  <c r="N61" i="1"/>
  <c r="O61" s="1"/>
  <c r="N63"/>
  <c r="O63" s="1"/>
  <c r="N47" i="3"/>
  <c r="O47" s="1"/>
  <c r="N49" i="2"/>
  <c r="O49" s="1"/>
  <c r="N48"/>
  <c r="O48" s="1"/>
  <c r="N47"/>
  <c r="O47" s="1"/>
  <c r="N70" i="1"/>
  <c r="O70" s="1"/>
  <c r="N67"/>
  <c r="O67" s="1"/>
  <c r="N64"/>
  <c r="O64" s="1"/>
  <c r="N65"/>
  <c r="O65" s="1"/>
  <c r="N66"/>
  <c r="O66" s="1"/>
  <c r="N68"/>
  <c r="O68" s="1"/>
  <c r="N69"/>
  <c r="O69" s="1"/>
  <c r="N76"/>
  <c r="O76" s="1"/>
  <c r="N71"/>
  <c r="O71" s="1"/>
  <c r="N50" i="2"/>
  <c r="O50" s="1"/>
  <c r="N48" i="3"/>
  <c r="O48" s="1"/>
  <c r="N51" i="2"/>
  <c r="O51" s="1"/>
  <c r="N72" i="1"/>
  <c r="O72" s="1"/>
  <c r="N73"/>
  <c r="O73" s="1"/>
  <c r="N74"/>
  <c r="O74" s="1"/>
  <c r="N75"/>
  <c r="O75" s="1"/>
  <c r="N82"/>
  <c r="O82" s="1"/>
  <c r="N52" i="2"/>
  <c r="O52" s="1"/>
  <c r="N78" i="1"/>
  <c r="O78" s="1"/>
  <c r="N77"/>
  <c r="O77" s="1"/>
  <c r="N53" i="2"/>
  <c r="O53" s="1"/>
  <c r="N80" i="1"/>
  <c r="O80" s="1"/>
  <c r="N79"/>
  <c r="O79" s="1"/>
  <c r="N81"/>
  <c r="O81" s="1"/>
  <c r="N49" i="3"/>
  <c r="O49" s="1"/>
  <c r="N54" i="2"/>
  <c r="O54" s="1"/>
  <c r="N83" i="1"/>
  <c r="O83" s="1"/>
  <c r="N135"/>
  <c r="O135" s="1"/>
  <c r="N89" i="3"/>
  <c r="O89" s="1"/>
  <c r="N84" i="1"/>
  <c r="O84" s="1"/>
  <c r="N85"/>
  <c r="O85" s="1"/>
  <c r="N57" i="2"/>
  <c r="O57" s="1"/>
  <c r="N50" i="3"/>
  <c r="O50" s="1"/>
  <c r="N56" i="2"/>
  <c r="O56" s="1"/>
  <c r="N55"/>
  <c r="O55" s="1"/>
  <c r="N86" i="1"/>
  <c r="O86" s="1"/>
  <c r="N90"/>
  <c r="O90" s="1"/>
  <c r="N87"/>
  <c r="O87" s="1"/>
  <c r="N52" i="3"/>
  <c r="O52" s="1"/>
  <c r="N51"/>
  <c r="O51" s="1"/>
  <c r="G63"/>
  <c r="G62"/>
  <c r="G61"/>
  <c r="G60"/>
  <c r="G59"/>
  <c r="G58"/>
  <c r="I57"/>
  <c r="N88" i="1"/>
  <c r="O88" s="1"/>
  <c r="N89"/>
  <c r="O89" s="1"/>
  <c r="N95"/>
  <c r="O95" s="1"/>
  <c r="N81" i="3"/>
  <c r="O81" s="1"/>
  <c r="N91" i="1"/>
  <c r="O91" s="1"/>
  <c r="N92"/>
  <c r="O92" s="1"/>
  <c r="N93"/>
  <c r="O93" s="1"/>
  <c r="N94"/>
  <c r="O94" s="1"/>
  <c r="N58" i="2"/>
  <c r="O58" s="1"/>
  <c r="N60"/>
  <c r="O60" s="1"/>
  <c r="N59"/>
  <c r="O59" s="1"/>
  <c r="N97" i="1"/>
  <c r="O97" s="1"/>
  <c r="N96"/>
  <c r="O96" s="1"/>
  <c r="N98"/>
  <c r="O98" s="1"/>
  <c r="G70" i="2"/>
  <c r="G69"/>
  <c r="G68"/>
  <c r="G67"/>
  <c r="G66"/>
  <c r="G65"/>
  <c r="I64"/>
  <c r="N84" i="3"/>
  <c r="O84" s="1"/>
  <c r="N80"/>
  <c r="O80" s="1"/>
  <c r="N82"/>
  <c r="O82" s="1"/>
  <c r="N100" i="1"/>
  <c r="O100" s="1"/>
  <c r="N99"/>
  <c r="O99" s="1"/>
  <c r="G112"/>
  <c r="G111"/>
  <c r="G110"/>
  <c r="G109"/>
  <c r="G108"/>
  <c r="G107"/>
  <c r="I106"/>
  <c r="N101"/>
  <c r="O101" s="1"/>
  <c r="N128"/>
  <c r="O128" s="1"/>
  <c r="N84" i="2"/>
  <c r="O84" s="1"/>
  <c r="N85"/>
  <c r="O85" s="1"/>
  <c r="N132" i="1"/>
  <c r="O132" s="1"/>
  <c r="N131"/>
  <c r="O131" s="1"/>
  <c r="N130"/>
  <c r="O130" s="1"/>
  <c r="N129"/>
  <c r="O129" s="1"/>
  <c r="N83" i="3"/>
  <c r="O83" s="1"/>
  <c r="N86" i="2"/>
  <c r="O86" s="1"/>
  <c r="N87"/>
  <c r="O87" s="1"/>
  <c r="N88"/>
  <c r="O88" s="1"/>
  <c r="N133" i="1"/>
  <c r="O133" s="1"/>
  <c r="N134"/>
  <c r="O134" s="1"/>
  <c r="N136"/>
  <c r="O136" s="1"/>
  <c r="N142"/>
  <c r="O142" s="1"/>
  <c r="N138"/>
  <c r="O138" s="1"/>
  <c r="N139"/>
  <c r="O139" s="1"/>
  <c r="N89" i="2"/>
  <c r="O89" s="1"/>
  <c r="N143" i="1"/>
  <c r="O143" s="1"/>
  <c r="N140"/>
  <c r="O140" s="1"/>
  <c r="N137"/>
  <c r="O137" s="1"/>
  <c r="N141"/>
  <c r="O141" s="1"/>
  <c r="N85" i="3"/>
  <c r="O85" s="1"/>
  <c r="N90" i="2"/>
  <c r="O90" s="1"/>
  <c r="N86" i="3"/>
  <c r="O86" s="1"/>
  <c r="N91" i="2"/>
  <c r="O91" s="1"/>
  <c r="N147" i="1"/>
  <c r="O147" s="1"/>
  <c r="N94" i="2"/>
  <c r="O94" s="1"/>
  <c r="N92"/>
  <c r="O92" s="1"/>
  <c r="N146" i="1"/>
  <c r="O146" s="1"/>
  <c r="N145"/>
  <c r="O145" s="1"/>
  <c r="N144"/>
  <c r="O144" s="1"/>
  <c r="N148"/>
  <c r="O148" s="1"/>
  <c r="N149"/>
  <c r="O149" s="1"/>
  <c r="N93" i="2"/>
  <c r="O93" s="1"/>
  <c r="N153" i="1"/>
  <c r="O153" s="1"/>
  <c r="N150"/>
  <c r="O150" s="1"/>
  <c r="N95" i="2"/>
  <c r="O95" s="1"/>
  <c r="N97"/>
  <c r="O97" s="1"/>
  <c r="N98"/>
  <c r="O98" s="1"/>
  <c r="N151" i="1"/>
  <c r="O151" s="1"/>
  <c r="N152"/>
  <c r="O152" s="1"/>
  <c r="N96" i="2"/>
  <c r="O96" s="1"/>
  <c r="N162" i="1"/>
  <c r="O162" s="1"/>
  <c r="N154"/>
  <c r="O154" s="1"/>
  <c r="N160"/>
  <c r="O160" s="1"/>
  <c r="N87" i="3"/>
  <c r="O87" s="1"/>
  <c r="N99" i="2"/>
  <c r="O99" s="1"/>
  <c r="N269" i="1"/>
  <c r="O269" s="1"/>
  <c r="N203"/>
  <c r="O203" s="1"/>
  <c r="N204"/>
  <c r="O204" s="1"/>
  <c r="N208"/>
  <c r="O208" s="1"/>
  <c r="N157"/>
  <c r="O157" s="1"/>
  <c r="N156"/>
  <c r="O156" s="1"/>
  <c r="N155"/>
  <c r="O155" s="1"/>
  <c r="N158"/>
  <c r="O158" s="1"/>
  <c r="N159"/>
  <c r="O159" s="1"/>
  <c r="N161"/>
  <c r="O161" s="1"/>
  <c r="N163"/>
  <c r="O163" s="1"/>
  <c r="N164"/>
  <c r="O164" s="1"/>
  <c r="N165"/>
  <c r="O165" s="1"/>
  <c r="N88" i="3"/>
  <c r="O88" s="1"/>
  <c r="N100" i="2"/>
  <c r="O100" s="1"/>
  <c r="N101"/>
  <c r="O101" s="1"/>
  <c r="N102"/>
  <c r="O102" s="1"/>
  <c r="N103"/>
  <c r="O103" s="1"/>
  <c r="N127"/>
  <c r="O127" s="1"/>
  <c r="N128"/>
  <c r="O128" s="1"/>
  <c r="G100" i="3"/>
  <c r="G99"/>
  <c r="G98"/>
  <c r="G97"/>
  <c r="G96"/>
  <c r="G95"/>
  <c r="I94"/>
  <c r="N166" i="1"/>
  <c r="O166" s="1"/>
  <c r="N168"/>
  <c r="O168" s="1"/>
  <c r="N167"/>
  <c r="O167" s="1"/>
  <c r="N170"/>
  <c r="O170" s="1"/>
  <c r="N169"/>
  <c r="O169" s="1"/>
  <c r="N171"/>
  <c r="O171" s="1"/>
  <c r="N176"/>
  <c r="O176" s="1"/>
  <c r="N174"/>
  <c r="O174" s="1"/>
  <c r="N173"/>
  <c r="O173" s="1"/>
  <c r="N172"/>
  <c r="O172" s="1"/>
  <c r="G113" i="2"/>
  <c r="G112"/>
  <c r="G111"/>
  <c r="G110"/>
  <c r="G109"/>
  <c r="G108"/>
  <c r="I107"/>
  <c r="N131"/>
  <c r="O131" s="1"/>
  <c r="G187" i="1"/>
  <c r="G186"/>
  <c r="G185"/>
  <c r="G184"/>
  <c r="G183"/>
  <c r="G182"/>
  <c r="I181"/>
  <c r="N175"/>
  <c r="O175" s="1"/>
  <c r="N205"/>
  <c r="O205" s="1"/>
  <c r="N206"/>
  <c r="O206" s="1"/>
  <c r="N207"/>
  <c r="O207" s="1"/>
  <c r="N117" i="3"/>
  <c r="O117" s="1"/>
  <c r="N129" i="2"/>
  <c r="O129" s="1"/>
  <c r="N211" i="1"/>
  <c r="O211" s="1"/>
  <c r="N210"/>
  <c r="O210" s="1"/>
  <c r="N209"/>
  <c r="O209" s="1"/>
  <c r="N118" i="3"/>
  <c r="O118" s="1"/>
  <c r="N119"/>
  <c r="O119" s="1"/>
  <c r="N130" i="2"/>
  <c r="O130" s="1"/>
  <c r="N212" i="1"/>
  <c r="O212" s="1"/>
  <c r="N213"/>
  <c r="O213" s="1"/>
  <c r="N214"/>
  <c r="O214" s="1"/>
  <c r="N215"/>
  <c r="O215" s="1"/>
  <c r="N217"/>
  <c r="O217" s="1"/>
  <c r="N216"/>
  <c r="O216" s="1"/>
  <c r="N134" i="2"/>
  <c r="O134" s="1"/>
  <c r="N133"/>
  <c r="O133" s="1"/>
  <c r="N218" i="1"/>
  <c r="O218" s="1"/>
  <c r="N219"/>
  <c r="O219" s="1"/>
  <c r="N120" i="3"/>
  <c r="O120" s="1"/>
  <c r="N132" i="2"/>
  <c r="O132" s="1"/>
  <c r="N220" i="1"/>
  <c r="O220" s="1"/>
  <c r="N221"/>
  <c r="O221" s="1"/>
  <c r="N222"/>
  <c r="O222" s="1"/>
  <c r="N135" i="2"/>
  <c r="O135" s="1"/>
  <c r="N223" i="1"/>
  <c r="O223" s="1"/>
  <c r="N224"/>
  <c r="O224" s="1"/>
  <c r="N225"/>
  <c r="O225" s="1"/>
  <c r="G18" i="3" l="1"/>
  <c r="G25" i="1"/>
  <c r="G57" i="3"/>
  <c r="G106" i="1"/>
  <c r="G94" i="3"/>
  <c r="G181" i="1"/>
  <c r="N136" i="2"/>
  <c r="O136" s="1"/>
  <c r="N137"/>
  <c r="O137" s="1"/>
  <c r="N116" i="3"/>
  <c r="O116" s="1"/>
  <c r="N226" i="1"/>
  <c r="O226" s="1"/>
  <c r="N229"/>
  <c r="O229" s="1"/>
  <c r="N227"/>
  <c r="O227" s="1"/>
  <c r="N232"/>
  <c r="O232" s="1"/>
  <c r="N228"/>
  <c r="O228" s="1"/>
  <c r="N233"/>
  <c r="O233" s="1"/>
  <c r="N231"/>
  <c r="O231" s="1"/>
  <c r="N121" i="3"/>
  <c r="O121" s="1"/>
  <c r="N230" i="1"/>
  <c r="O230" s="1"/>
  <c r="N138" i="2"/>
  <c r="O138" s="1"/>
  <c r="N139"/>
  <c r="O139" s="1"/>
  <c r="N234" i="1"/>
  <c r="O234" s="1"/>
  <c r="G133" i="3"/>
  <c r="G132"/>
  <c r="G131"/>
  <c r="G130"/>
  <c r="G129"/>
  <c r="G128"/>
  <c r="I127"/>
  <c r="N122"/>
  <c r="O122" s="1"/>
  <c r="N235" i="1"/>
  <c r="O235" s="1"/>
  <c r="N236"/>
  <c r="O236" s="1"/>
  <c r="N167" i="2"/>
  <c r="O167" s="1"/>
  <c r="N238" i="1"/>
  <c r="O238" s="1"/>
  <c r="N237"/>
  <c r="O237" s="1"/>
  <c r="N239"/>
  <c r="O239" s="1"/>
  <c r="N240"/>
  <c r="O240" s="1"/>
  <c r="N267"/>
  <c r="O267" s="1"/>
  <c r="N268"/>
  <c r="O268" s="1"/>
  <c r="G151" i="2"/>
  <c r="G150"/>
  <c r="G149"/>
  <c r="G148"/>
  <c r="G147"/>
  <c r="G146"/>
  <c r="I145"/>
  <c r="N141"/>
  <c r="O141" s="1"/>
  <c r="N140"/>
  <c r="O140" s="1"/>
  <c r="G251" i="1"/>
  <c r="G250"/>
  <c r="G249"/>
  <c r="G248"/>
  <c r="G247"/>
  <c r="G246"/>
  <c r="I245"/>
  <c r="N149" i="3"/>
  <c r="O149" s="1"/>
  <c r="N168" i="2"/>
  <c r="O168" s="1"/>
  <c r="N270" i="1"/>
  <c r="O270" s="1"/>
  <c r="N150" i="3"/>
  <c r="O150" s="1"/>
  <c r="N170" i="2"/>
  <c r="O170" s="1"/>
  <c r="N169"/>
  <c r="O169" s="1"/>
  <c r="N271" i="1"/>
  <c r="O271" s="1"/>
  <c r="N272"/>
  <c r="O272" s="1"/>
  <c r="N273"/>
  <c r="O273" s="1"/>
  <c r="N151" i="3"/>
  <c r="O151" s="1"/>
  <c r="N171" i="2"/>
  <c r="O171" s="1"/>
  <c r="N275" i="1"/>
  <c r="O275" s="1"/>
  <c r="N274"/>
  <c r="O274" s="1"/>
  <c r="N172" i="2"/>
  <c r="O172" s="1"/>
  <c r="N278" i="1"/>
  <c r="O278" s="1"/>
  <c r="N277"/>
  <c r="O277" s="1"/>
  <c r="N276"/>
  <c r="O276" s="1"/>
  <c r="N173" i="2"/>
  <c r="O173" s="1"/>
  <c r="N279" i="1"/>
  <c r="O279" s="1"/>
  <c r="N280"/>
  <c r="O280" s="1"/>
  <c r="N281"/>
  <c r="O281" s="1"/>
  <c r="N282"/>
  <c r="O282" s="1"/>
  <c r="N283"/>
  <c r="O283" s="1"/>
  <c r="N174" i="2"/>
  <c r="O174" s="1"/>
  <c r="N175"/>
  <c r="O175" s="1"/>
  <c r="N284" i="1"/>
  <c r="O284" s="1"/>
  <c r="N286"/>
  <c r="O286" s="1"/>
  <c r="N285"/>
  <c r="O285" s="1"/>
  <c r="N176" i="2"/>
  <c r="O176" s="1"/>
  <c r="N288" i="1"/>
  <c r="O288" s="1"/>
  <c r="N287"/>
  <c r="O287" s="1"/>
  <c r="N177" i="2"/>
  <c r="O177" s="1"/>
  <c r="N180"/>
  <c r="O180" s="1"/>
  <c r="N289" i="1"/>
  <c r="O289" s="1"/>
  <c r="N290"/>
  <c r="O290" s="1"/>
  <c r="N291"/>
  <c r="O291" s="1"/>
  <c r="N292"/>
  <c r="O292" s="1"/>
  <c r="N293"/>
  <c r="O293" s="1"/>
  <c r="N299"/>
  <c r="O299" s="1"/>
  <c r="N295"/>
  <c r="O295" s="1"/>
  <c r="N179" i="2"/>
  <c r="O179" s="1"/>
  <c r="N178"/>
  <c r="O178" s="1"/>
  <c r="N294" i="1"/>
  <c r="O294" s="1"/>
  <c r="N152" i="3"/>
  <c r="O152" s="1"/>
  <c r="N296" i="1"/>
  <c r="O296" s="1"/>
  <c r="N298"/>
  <c r="O298" s="1"/>
  <c r="N297"/>
  <c r="O297" s="1"/>
  <c r="N302"/>
  <c r="O302" s="1"/>
  <c r="N153" i="3"/>
  <c r="O153" s="1"/>
  <c r="N182" i="2"/>
  <c r="O182" s="1"/>
  <c r="N181"/>
  <c r="O181" s="1"/>
  <c r="N300" i="1"/>
  <c r="O300" s="1"/>
  <c r="N301"/>
  <c r="O301" s="1"/>
  <c r="N303"/>
  <c r="O303" s="1"/>
  <c r="N304"/>
  <c r="O304" s="1"/>
  <c r="N183" i="2"/>
  <c r="O183" s="1"/>
  <c r="N184"/>
  <c r="O184" s="1"/>
  <c r="N185"/>
  <c r="O185" s="1"/>
  <c r="N305" i="1"/>
  <c r="O305" s="1"/>
  <c r="N306"/>
  <c r="O306" s="1"/>
  <c r="N154" i="3"/>
  <c r="O154" s="1"/>
  <c r="N310" i="1"/>
  <c r="O310" s="1"/>
  <c r="N309"/>
  <c r="O309" s="1"/>
  <c r="N308"/>
  <c r="O308" s="1"/>
  <c r="N307"/>
  <c r="O307" s="1"/>
  <c r="N155" i="3"/>
  <c r="O155" s="1"/>
  <c r="N311" i="1"/>
  <c r="O311" s="1"/>
  <c r="N316"/>
  <c r="O316" s="1"/>
  <c r="N318"/>
  <c r="O318" s="1"/>
  <c r="N313"/>
  <c r="O313" s="1"/>
  <c r="N312"/>
  <c r="O312" s="1"/>
  <c r="N347"/>
  <c r="O347" s="1"/>
  <c r="N348"/>
  <c r="O348" s="1"/>
  <c r="N315"/>
  <c r="O315" s="1"/>
  <c r="N314"/>
  <c r="O314" s="1"/>
  <c r="N317"/>
  <c r="O317" s="1"/>
  <c r="N319"/>
  <c r="O319" s="1"/>
  <c r="N346"/>
  <c r="O346" s="1"/>
  <c r="N352"/>
  <c r="O352" s="1"/>
  <c r="N182" i="3"/>
  <c r="O182" s="1"/>
  <c r="G166"/>
  <c r="G165"/>
  <c r="G164"/>
  <c r="G163"/>
  <c r="G162"/>
  <c r="G161"/>
  <c r="I160"/>
  <c r="G195" i="2"/>
  <c r="G194"/>
  <c r="G193"/>
  <c r="G192"/>
  <c r="G191"/>
  <c r="G190"/>
  <c r="I189"/>
  <c r="G330" i="1"/>
  <c r="G329"/>
  <c r="G328"/>
  <c r="G327"/>
  <c r="G326"/>
  <c r="G325"/>
  <c r="I324"/>
  <c r="N190" i="3"/>
  <c r="N184"/>
  <c r="O184" s="1"/>
  <c r="N212" i="2"/>
  <c r="O212" s="1"/>
  <c r="N349" i="1"/>
  <c r="O349" s="1"/>
  <c r="N351"/>
  <c r="O351" s="1"/>
  <c r="N350"/>
  <c r="O350" s="1"/>
  <c r="N354"/>
  <c r="O354" s="1"/>
  <c r="N213" i="2"/>
  <c r="O213" s="1"/>
  <c r="N185" i="3"/>
  <c r="O185" s="1"/>
  <c r="N189"/>
  <c r="N211" i="2"/>
  <c r="O211" s="1"/>
  <c r="N355" i="1"/>
  <c r="O355" s="1"/>
  <c r="N186" i="3"/>
  <c r="O186" s="1"/>
  <c r="N187"/>
  <c r="O187" s="1"/>
  <c r="N217" i="2"/>
  <c r="O217" s="1"/>
  <c r="N214"/>
  <c r="O214" s="1"/>
  <c r="N356" i="1"/>
  <c r="O356" s="1"/>
  <c r="N359"/>
  <c r="O359" s="1"/>
  <c r="N215" i="2"/>
  <c r="O215" s="1"/>
  <c r="N357" i="1"/>
  <c r="O357" s="1"/>
  <c r="N358"/>
  <c r="O358" s="1"/>
  <c r="N363"/>
  <c r="O363" s="1"/>
  <c r="N360"/>
  <c r="O360" s="1"/>
  <c r="N216" i="2"/>
  <c r="O216" s="1"/>
  <c r="N219"/>
  <c r="O219" s="1"/>
  <c r="N361" i="1"/>
  <c r="O361" s="1"/>
  <c r="N188" i="3"/>
  <c r="O188" s="1"/>
  <c r="N218" i="2"/>
  <c r="O218" s="1"/>
  <c r="N362" i="1"/>
  <c r="O362" s="1"/>
  <c r="N367"/>
  <c r="O367" s="1"/>
  <c r="N370"/>
  <c r="O370" s="1"/>
  <c r="N371"/>
  <c r="O371" s="1"/>
  <c r="N365"/>
  <c r="O365" s="1"/>
  <c r="N364"/>
  <c r="O364" s="1"/>
  <c r="N366"/>
  <c r="O366" s="1"/>
  <c r="N368"/>
  <c r="O368" s="1"/>
  <c r="N220" i="2"/>
  <c r="O220" s="1"/>
  <c r="N369" i="1"/>
  <c r="O369" s="1"/>
  <c r="N222" i="2"/>
  <c r="O222" s="1"/>
  <c r="N376" i="1"/>
  <c r="O376" s="1"/>
  <c r="N191" i="3"/>
  <c r="O191" s="1"/>
  <c r="N221" i="2"/>
  <c r="O221" s="1"/>
  <c r="N373" i="1"/>
  <c r="O373" s="1"/>
  <c r="N372"/>
  <c r="O372" s="1"/>
  <c r="N377"/>
  <c r="O377" s="1"/>
  <c r="N374"/>
  <c r="O374" s="1"/>
  <c r="N375"/>
  <c r="O375" s="1"/>
  <c r="N223" i="2"/>
  <c r="O223" s="1"/>
  <c r="N224"/>
  <c r="O224" s="1"/>
  <c r="N378" i="1"/>
  <c r="O378" s="1"/>
  <c r="N379"/>
  <c r="O379" s="1"/>
  <c r="N380"/>
  <c r="O380" s="1"/>
  <c r="N381"/>
  <c r="O381" s="1"/>
  <c r="N225" i="2"/>
  <c r="O225" s="1"/>
  <c r="N226"/>
  <c r="O226" s="1"/>
  <c r="N386" i="1"/>
  <c r="O386" s="1"/>
  <c r="N382"/>
  <c r="O382" s="1"/>
  <c r="N383"/>
  <c r="O383" s="1"/>
  <c r="N385"/>
  <c r="O385" s="1"/>
  <c r="N384"/>
  <c r="O384" s="1"/>
  <c r="N387"/>
  <c r="O387" s="1"/>
  <c r="N388"/>
  <c r="O388" s="1"/>
  <c r="N390"/>
  <c r="O390" s="1"/>
  <c r="N389"/>
  <c r="O389" s="1"/>
  <c r="N192" i="3"/>
  <c r="O192" s="1"/>
  <c r="G203"/>
  <c r="G202"/>
  <c r="G201"/>
  <c r="G200"/>
  <c r="G199"/>
  <c r="G198"/>
  <c r="I197"/>
  <c r="G238" i="2"/>
  <c r="G237"/>
  <c r="G236"/>
  <c r="G235"/>
  <c r="G234"/>
  <c r="G233"/>
  <c r="I232"/>
  <c r="N227"/>
  <c r="O227" s="1"/>
  <c r="N391" i="1"/>
  <c r="O391" s="1"/>
  <c r="N392"/>
  <c r="O392" s="1"/>
  <c r="N393"/>
  <c r="O393" s="1"/>
  <c r="N394"/>
  <c r="O394" s="1"/>
  <c r="N395"/>
  <c r="O395" s="1"/>
  <c r="G406"/>
  <c r="G405"/>
  <c r="G404"/>
  <c r="G403"/>
  <c r="G402"/>
  <c r="G401"/>
  <c r="I400"/>
  <c r="N422"/>
  <c r="O422" s="1"/>
  <c r="N431"/>
  <c r="O431" s="1"/>
  <c r="N254" i="2"/>
  <c r="O254" s="1"/>
  <c r="N220" i="3"/>
  <c r="O220" s="1"/>
  <c r="N255" i="2"/>
  <c r="O255" s="1"/>
  <c r="N426" i="1"/>
  <c r="O426" s="1"/>
  <c r="N425"/>
  <c r="O425" s="1"/>
  <c r="N424"/>
  <c r="O424" s="1"/>
  <c r="N423"/>
  <c r="O423" s="1"/>
  <c r="N427"/>
  <c r="O427" s="1"/>
  <c r="N219" i="3"/>
  <c r="O219" s="1"/>
  <c r="N221"/>
  <c r="O221" s="1"/>
  <c r="N256" i="2"/>
  <c r="O256" s="1"/>
  <c r="N260"/>
  <c r="O260" s="1"/>
  <c r="N428" i="1"/>
  <c r="O428" s="1"/>
  <c r="N429"/>
  <c r="O429" s="1"/>
  <c r="N430"/>
  <c r="O430" s="1"/>
  <c r="N257" i="2"/>
  <c r="O257" s="1"/>
  <c r="N433" i="1"/>
  <c r="O433" s="1"/>
  <c r="N432"/>
  <c r="O432" s="1"/>
  <c r="N259" i="2"/>
  <c r="O259" s="1"/>
  <c r="N258"/>
  <c r="O258" s="1"/>
  <c r="N435" i="1"/>
  <c r="O435" s="1"/>
  <c r="N434"/>
  <c r="O434" s="1"/>
  <c r="N262" i="2"/>
  <c r="O262" s="1"/>
  <c r="N438" i="1"/>
  <c r="O438" s="1"/>
  <c r="N437"/>
  <c r="O437" s="1"/>
  <c r="N436"/>
  <c r="O436" s="1"/>
  <c r="N268" i="2"/>
  <c r="O268" s="1"/>
  <c r="N439" i="1"/>
  <c r="O439" s="1"/>
  <c r="N440"/>
  <c r="O440" s="1"/>
  <c r="N441"/>
  <c r="O441" s="1"/>
  <c r="N261" i="2"/>
  <c r="O261" s="1"/>
  <c r="N442" i="1"/>
  <c r="O442" s="1"/>
  <c r="N263" i="2"/>
  <c r="O263" s="1"/>
  <c r="N452" i="1"/>
  <c r="O452" s="1"/>
  <c r="N443"/>
  <c r="O443" s="1"/>
  <c r="N254" i="3"/>
  <c r="O254" s="1"/>
  <c r="N255"/>
  <c r="O255" s="1"/>
  <c r="N256"/>
  <c r="O256" s="1"/>
  <c r="N222"/>
  <c r="O222" s="1"/>
  <c r="N223"/>
  <c r="O223" s="1"/>
  <c r="N224"/>
  <c r="O224" s="1"/>
  <c r="N225"/>
  <c r="O225" s="1"/>
  <c r="N226"/>
  <c r="O226" s="1"/>
  <c r="N227"/>
  <c r="O227" s="1"/>
  <c r="N265" i="2"/>
  <c r="O265" s="1"/>
  <c r="N264"/>
  <c r="O264" s="1"/>
  <c r="N445" i="1"/>
  <c r="O445" s="1"/>
  <c r="N444"/>
  <c r="O444" s="1"/>
  <c r="N451"/>
  <c r="O451" s="1"/>
  <c r="N448"/>
  <c r="O448" s="1"/>
  <c r="N266" i="2"/>
  <c r="O266" s="1"/>
  <c r="N446" i="1"/>
  <c r="O446" s="1"/>
  <c r="N447"/>
  <c r="O447" s="1"/>
  <c r="N267" i="2"/>
  <c r="O267" s="1"/>
  <c r="N269"/>
  <c r="O269" s="1"/>
  <c r="N449" i="1"/>
  <c r="O449" s="1"/>
  <c r="N450"/>
  <c r="O450" s="1"/>
  <c r="N271" i="2"/>
  <c r="O271" s="1"/>
  <c r="N270"/>
  <c r="O270" s="1"/>
  <c r="N454" i="1"/>
  <c r="O454" s="1"/>
  <c r="N453"/>
  <c r="O453" s="1"/>
  <c r="N455"/>
  <c r="O455" s="1"/>
  <c r="N456"/>
  <c r="O456" s="1"/>
  <c r="N272" i="2"/>
  <c r="O272" s="1"/>
  <c r="N458" i="1"/>
  <c r="O458" s="1"/>
  <c r="N457"/>
  <c r="O457" s="1"/>
  <c r="N459"/>
  <c r="O459" s="1"/>
  <c r="N460"/>
  <c r="O460" s="1"/>
  <c r="N461"/>
  <c r="O461" s="1"/>
  <c r="N466"/>
  <c r="O466" s="1"/>
  <c r="N273" i="2"/>
  <c r="O273" s="1"/>
  <c r="N274"/>
  <c r="O274" s="1"/>
  <c r="N462" i="1"/>
  <c r="O462" s="1"/>
  <c r="N463"/>
  <c r="O463" s="1"/>
  <c r="N464"/>
  <c r="O464" s="1"/>
  <c r="N465"/>
  <c r="O465" s="1"/>
  <c r="N467"/>
  <c r="O467" s="1"/>
  <c r="N494"/>
  <c r="O494" s="1"/>
  <c r="N275" i="2"/>
  <c r="O275" s="1"/>
  <c r="G238" i="3"/>
  <c r="G237"/>
  <c r="G236"/>
  <c r="G235"/>
  <c r="G234"/>
  <c r="G233"/>
  <c r="I232"/>
  <c r="G286" i="2"/>
  <c r="G285"/>
  <c r="G284"/>
  <c r="G283"/>
  <c r="G282"/>
  <c r="G281"/>
  <c r="I280"/>
  <c r="G478" i="1"/>
  <c r="G477"/>
  <c r="G476"/>
  <c r="G475"/>
  <c r="G474"/>
  <c r="G473"/>
  <c r="I472"/>
  <c r="N302" i="2"/>
  <c r="O302" s="1"/>
  <c r="N303"/>
  <c r="O303" s="1"/>
  <c r="N496" i="1"/>
  <c r="O496" s="1"/>
  <c r="N495"/>
  <c r="O495" s="1"/>
  <c r="N501"/>
  <c r="O501" s="1"/>
  <c r="N507"/>
  <c r="O507" s="1"/>
  <c r="N305" i="2"/>
  <c r="O305" s="1"/>
  <c r="N306"/>
  <c r="O306" s="1"/>
  <c r="N498" i="1"/>
  <c r="O498" s="1"/>
  <c r="N497"/>
  <c r="O497" s="1"/>
  <c r="N304" i="2"/>
  <c r="O304" s="1"/>
  <c r="N499" i="1"/>
  <c r="O499" s="1"/>
  <c r="N500"/>
  <c r="O500" s="1"/>
  <c r="N502"/>
  <c r="O502" s="1"/>
  <c r="N503"/>
  <c r="O503" s="1"/>
  <c r="N513"/>
  <c r="O513" s="1"/>
  <c r="N504"/>
  <c r="O504" s="1"/>
  <c r="N516"/>
  <c r="O516" s="1"/>
  <c r="N508"/>
  <c r="O508" s="1"/>
  <c r="N505"/>
  <c r="O505" s="1"/>
  <c r="N506"/>
  <c r="O506" s="1"/>
  <c r="N509"/>
  <c r="O509" s="1"/>
  <c r="N309" i="2"/>
  <c r="O309" s="1"/>
  <c r="N307"/>
  <c r="O307" s="1"/>
  <c r="N512" i="1"/>
  <c r="O512" s="1"/>
  <c r="N511"/>
  <c r="O511" s="1"/>
  <c r="N510"/>
  <c r="O510" s="1"/>
  <c r="N308" i="2"/>
  <c r="O308" s="1"/>
  <c r="N514" i="1"/>
  <c r="O514" s="1"/>
  <c r="N515"/>
  <c r="O515" s="1"/>
  <c r="N517"/>
  <c r="O517" s="1"/>
  <c r="N310" i="2"/>
  <c r="O310" s="1"/>
  <c r="N518" i="1"/>
  <c r="O518" s="1"/>
  <c r="N524"/>
  <c r="O524" s="1"/>
  <c r="N520"/>
  <c r="O520" s="1"/>
  <c r="N311" i="2"/>
  <c r="O311" s="1"/>
  <c r="N519" i="1"/>
  <c r="O519" s="1"/>
  <c r="G267" i="3"/>
  <c r="G266"/>
  <c r="G265"/>
  <c r="G264"/>
  <c r="G263"/>
  <c r="G262"/>
  <c r="I261"/>
  <c r="N312" i="2"/>
  <c r="O312" s="1"/>
  <c r="N521" i="1"/>
  <c r="O521" s="1"/>
  <c r="N522"/>
  <c r="O522" s="1"/>
  <c r="N523"/>
  <c r="O523" s="1"/>
  <c r="N525"/>
  <c r="O525" s="1"/>
  <c r="N526"/>
  <c r="O526" s="1"/>
  <c r="N313" i="2"/>
  <c r="O313" s="1"/>
  <c r="N314"/>
  <c r="O314" s="1"/>
  <c r="N527" i="1"/>
  <c r="O527" s="1"/>
  <c r="N528"/>
  <c r="O528" s="1"/>
  <c r="N529"/>
  <c r="O529" s="1"/>
  <c r="N533"/>
  <c r="O533" s="1"/>
  <c r="N315" i="2"/>
  <c r="O315" s="1"/>
  <c r="N532" i="1"/>
  <c r="O532" s="1"/>
  <c r="N531"/>
  <c r="O531" s="1"/>
  <c r="N530"/>
  <c r="O530" s="1"/>
  <c r="N316" i="2"/>
  <c r="O316" s="1"/>
  <c r="N535" i="1"/>
  <c r="O535" s="1"/>
  <c r="N564"/>
  <c r="O564" s="1"/>
  <c r="N565"/>
  <c r="O565" s="1"/>
  <c r="N534"/>
  <c r="O534" s="1"/>
  <c r="N536"/>
  <c r="O536" s="1"/>
  <c r="N537"/>
  <c r="O537" s="1"/>
  <c r="N317" i="2"/>
  <c r="O317" s="1"/>
  <c r="N283" i="3"/>
  <c r="G328" i="2"/>
  <c r="G327"/>
  <c r="G326"/>
  <c r="G325"/>
  <c r="G324"/>
  <c r="G323"/>
  <c r="I322"/>
  <c r="N344"/>
  <c r="O344" s="1"/>
  <c r="G548" i="1"/>
  <c r="G547"/>
  <c r="G546"/>
  <c r="G545"/>
  <c r="G544"/>
  <c r="G543"/>
  <c r="I542"/>
  <c r="N285" i="3"/>
  <c r="N284"/>
  <c r="N286"/>
  <c r="N345" i="2"/>
  <c r="O345" s="1"/>
  <c r="N346"/>
  <c r="O346" s="1"/>
  <c r="N567" i="1"/>
  <c r="O567" s="1"/>
  <c r="N566"/>
  <c r="O566" s="1"/>
  <c r="N349" i="2"/>
  <c r="O349" s="1"/>
  <c r="N348"/>
  <c r="O348" s="1"/>
  <c r="N347"/>
  <c r="O347" s="1"/>
  <c r="N570" i="1"/>
  <c r="O570" s="1"/>
  <c r="N569"/>
  <c r="O569" s="1"/>
  <c r="N568"/>
  <c r="O568" s="1"/>
  <c r="N577"/>
  <c r="O577" s="1"/>
  <c r="N572"/>
  <c r="O572" s="1"/>
  <c r="N571"/>
  <c r="O571" s="1"/>
  <c r="N576"/>
  <c r="O576" s="1"/>
  <c r="N574"/>
  <c r="O574" s="1"/>
  <c r="N573"/>
  <c r="O573" s="1"/>
  <c r="N287" i="3"/>
  <c r="N575" i="1"/>
  <c r="O575" s="1"/>
  <c r="N578"/>
  <c r="O578" s="1"/>
  <c r="N350" i="2"/>
  <c r="O350" s="1"/>
  <c r="N288" i="3"/>
  <c r="N351" i="2"/>
  <c r="O351" s="1"/>
  <c r="N352"/>
  <c r="O352" s="1"/>
  <c r="N289" i="3"/>
  <c r="N353" i="2"/>
  <c r="O353" s="1"/>
  <c r="N579" i="1"/>
  <c r="O579" s="1"/>
  <c r="N581"/>
  <c r="O581" s="1"/>
  <c r="N580"/>
  <c r="O580" s="1"/>
  <c r="N354" i="2"/>
  <c r="O354" s="1"/>
  <c r="N290" i="3"/>
  <c r="N582" i="1"/>
  <c r="O582" s="1"/>
  <c r="N584"/>
  <c r="O584" s="1"/>
  <c r="N583"/>
  <c r="O583" s="1"/>
  <c r="N591"/>
  <c r="O591" s="1"/>
  <c r="N291" i="3"/>
  <c r="N292"/>
  <c r="N294"/>
  <c r="N588" i="1"/>
  <c r="O588" s="1"/>
  <c r="N590"/>
  <c r="O590" s="1"/>
  <c r="N585"/>
  <c r="O585" s="1"/>
  <c r="N355" i="2"/>
  <c r="O355" s="1"/>
  <c r="N586" i="1"/>
  <c r="O586" s="1"/>
  <c r="N587"/>
  <c r="O587" s="1"/>
  <c r="N593"/>
  <c r="O593" s="1"/>
  <c r="N360" i="2"/>
  <c r="O360" s="1"/>
  <c r="N356"/>
  <c r="O356" s="1"/>
  <c r="N592" i="1"/>
  <c r="O592" s="1"/>
  <c r="N357" i="2"/>
  <c r="O357" s="1"/>
  <c r="N589" i="1"/>
  <c r="O589" s="1"/>
  <c r="N293" i="3"/>
  <c r="N594" i="1"/>
  <c r="O594" s="1"/>
  <c r="N358" i="2"/>
  <c r="O358" s="1"/>
  <c r="N359"/>
  <c r="O359" s="1"/>
  <c r="N596" i="1"/>
  <c r="O596" s="1"/>
  <c r="N595"/>
  <c r="O595" s="1"/>
  <c r="N295" i="3"/>
  <c r="N296"/>
  <c r="N597" i="1"/>
  <c r="O294" i="3" s="1"/>
  <c r="N598" i="1"/>
  <c r="O598" s="1"/>
  <c r="N599"/>
  <c r="O599" s="1"/>
  <c r="N600"/>
  <c r="O600" s="1"/>
  <c r="N601"/>
  <c r="O601" s="1"/>
  <c r="N363" i="2"/>
  <c r="O363" s="1"/>
  <c r="N297" i="3"/>
  <c r="O297" s="1"/>
  <c r="N361" i="2"/>
  <c r="O361" s="1"/>
  <c r="N603" i="1"/>
  <c r="O603" s="1"/>
  <c r="N362" i="2"/>
  <c r="O362" s="1"/>
  <c r="N364"/>
  <c r="O364" s="1"/>
  <c r="N602" i="1"/>
  <c r="O602" s="1"/>
  <c r="N604"/>
  <c r="O604" s="1"/>
  <c r="G308" i="3"/>
  <c r="G307"/>
  <c r="G306"/>
  <c r="G305"/>
  <c r="G304"/>
  <c r="G303"/>
  <c r="I302"/>
  <c r="N637" i="1"/>
  <c r="O637" s="1"/>
  <c r="N635"/>
  <c r="O635" s="1"/>
  <c r="N605"/>
  <c r="O605" s="1"/>
  <c r="N606"/>
  <c r="O606" s="1"/>
  <c r="N607"/>
  <c r="O607" s="1"/>
  <c r="N365" i="2"/>
  <c r="O365" s="1"/>
  <c r="N366"/>
  <c r="O366" s="1"/>
  <c r="N367"/>
  <c r="O367" s="1"/>
  <c r="N634" i="1"/>
  <c r="O634" s="1"/>
  <c r="N636"/>
  <c r="O636" s="1"/>
  <c r="N639"/>
  <c r="O639" s="1"/>
  <c r="G378" i="2"/>
  <c r="G377"/>
  <c r="G376"/>
  <c r="G375"/>
  <c r="G374"/>
  <c r="G373"/>
  <c r="I372"/>
  <c r="G618" i="1"/>
  <c r="G617"/>
  <c r="G616"/>
  <c r="G615"/>
  <c r="G614"/>
  <c r="G613"/>
  <c r="I612"/>
  <c r="N395" i="2"/>
  <c r="O395" s="1"/>
  <c r="N638" i="1"/>
  <c r="O638" s="1"/>
  <c r="N324" i="3"/>
  <c r="O324" s="1"/>
  <c r="N640" i="1"/>
  <c r="O640" s="1"/>
  <c r="N325" i="3"/>
  <c r="O325" s="1"/>
  <c r="N396" i="2"/>
  <c r="O396" s="1"/>
  <c r="N641" i="1"/>
  <c r="O641" s="1"/>
  <c r="N326" i="3"/>
  <c r="O326" s="1"/>
  <c r="N397" i="2"/>
  <c r="O397" s="1"/>
  <c r="N647" i="1"/>
  <c r="O647" s="1"/>
  <c r="N644"/>
  <c r="O644" s="1"/>
  <c r="N643"/>
  <c r="O643" s="1"/>
  <c r="N642"/>
  <c r="O642" s="1"/>
  <c r="N645"/>
  <c r="O645" s="1"/>
  <c r="N646"/>
  <c r="O646" s="1"/>
  <c r="N394" i="2"/>
  <c r="O394" s="1"/>
  <c r="N398"/>
  <c r="O398" s="1"/>
  <c r="N648" i="1"/>
  <c r="O648" s="1"/>
  <c r="N649"/>
  <c r="O649" s="1"/>
  <c r="N652"/>
  <c r="O652" s="1"/>
  <c r="N657"/>
  <c r="O657" s="1"/>
  <c r="N327" i="3"/>
  <c r="O327" s="1"/>
  <c r="N656" i="1"/>
  <c r="O656" s="1"/>
  <c r="N658"/>
  <c r="O658" s="1"/>
  <c r="N655"/>
  <c r="N654"/>
  <c r="O654" s="1"/>
  <c r="N651"/>
  <c r="O651" s="1"/>
  <c r="N653"/>
  <c r="O653" s="1"/>
  <c r="N650"/>
  <c r="O650" s="1"/>
  <c r="N663"/>
  <c r="O663" s="1"/>
  <c r="N328" i="3"/>
  <c r="O328" s="1"/>
  <c r="N399" i="2"/>
  <c r="O399" s="1"/>
  <c r="N400"/>
  <c r="O400" s="1"/>
  <c r="N665" i="1"/>
  <c r="O665" s="1"/>
  <c r="N329" i="3"/>
  <c r="O329" s="1"/>
  <c r="N659" i="1"/>
  <c r="O659" s="1"/>
  <c r="N660"/>
  <c r="O660" s="1"/>
  <c r="N401" i="2"/>
  <c r="O401" s="1"/>
  <c r="N435"/>
  <c r="O435" s="1"/>
  <c r="N330" i="3"/>
  <c r="O330" s="1"/>
  <c r="N402" i="2"/>
  <c r="O402" s="1"/>
  <c r="N661" i="1"/>
  <c r="O661" s="1"/>
  <c r="N662"/>
  <c r="O662" s="1"/>
  <c r="N664"/>
  <c r="O664" s="1"/>
  <c r="N666"/>
  <c r="O666" s="1"/>
  <c r="N331" i="3"/>
  <c r="O331" s="1"/>
  <c r="G342"/>
  <c r="G341"/>
  <c r="G340"/>
  <c r="G339"/>
  <c r="G338"/>
  <c r="G337"/>
  <c r="I336"/>
  <c r="N403" i="2"/>
  <c r="O403" s="1"/>
  <c r="N667" i="1"/>
  <c r="O667" s="1"/>
  <c r="N668"/>
  <c r="O668" s="1"/>
  <c r="N669"/>
  <c r="O669" s="1"/>
  <c r="N670"/>
  <c r="O670" s="1"/>
  <c r="N671"/>
  <c r="O671" s="1"/>
  <c r="N676"/>
  <c r="O676" s="1"/>
  <c r="N672"/>
  <c r="O672" s="1"/>
  <c r="N673"/>
  <c r="O673" s="1"/>
  <c r="N404" i="2"/>
  <c r="O404" s="1"/>
  <c r="N674" i="1"/>
  <c r="O674" s="1"/>
  <c r="N675"/>
  <c r="O675" s="1"/>
  <c r="N677"/>
  <c r="O677" s="1"/>
  <c r="N679"/>
  <c r="O679" s="1"/>
  <c r="N405" i="2"/>
  <c r="O405" s="1"/>
  <c r="N678" i="1"/>
  <c r="O678" s="1"/>
  <c r="N680"/>
  <c r="O680" s="1"/>
  <c r="N710"/>
  <c r="O710" s="1"/>
  <c r="N709"/>
  <c r="O709" s="1"/>
  <c r="G416" i="2"/>
  <c r="G415"/>
  <c r="G414"/>
  <c r="G413"/>
  <c r="G412"/>
  <c r="G411"/>
  <c r="I410"/>
  <c r="N681" i="1"/>
  <c r="O681" s="1"/>
  <c r="G693"/>
  <c r="G692"/>
  <c r="G691"/>
  <c r="G690"/>
  <c r="G689"/>
  <c r="G688"/>
  <c r="I687"/>
  <c r="N682"/>
  <c r="O682" s="1"/>
  <c r="N358" i="3"/>
  <c r="O358" s="1"/>
  <c r="N359"/>
  <c r="O359" s="1"/>
  <c r="N433" i="2"/>
  <c r="O433" s="1"/>
  <c r="N436"/>
  <c r="O436" s="1"/>
  <c r="N714" i="1"/>
  <c r="N434" i="2"/>
  <c r="O434" s="1"/>
  <c r="N712" i="1"/>
  <c r="O712" s="1"/>
  <c r="N711"/>
  <c r="O711" s="1"/>
  <c r="N716"/>
  <c r="O716" s="1"/>
  <c r="N360" i="3"/>
  <c r="O360" s="1"/>
  <c r="N437" i="2"/>
  <c r="O437" s="1"/>
  <c r="N713" i="1"/>
  <c r="O713" s="1"/>
  <c r="N715"/>
  <c r="O715" s="1"/>
  <c r="N718"/>
  <c r="O718" s="1"/>
  <c r="N719"/>
  <c r="O719" s="1"/>
  <c r="N438" i="2"/>
  <c r="O438" s="1"/>
  <c r="N361" i="3"/>
  <c r="O361" s="1"/>
  <c r="N717" i="1"/>
  <c r="O717" s="1"/>
  <c r="N721"/>
  <c r="O721" s="1"/>
  <c r="G127" i="3" l="1"/>
  <c r="G245" i="1"/>
  <c r="G324"/>
  <c r="G160" i="3"/>
  <c r="O190"/>
  <c r="O189"/>
  <c r="G197"/>
  <c r="G400" i="1"/>
  <c r="G472"/>
  <c r="G232" i="3"/>
  <c r="G261"/>
  <c r="O283"/>
  <c r="G542" i="1"/>
  <c r="O285" i="3"/>
  <c r="O286"/>
  <c r="O284"/>
  <c r="O287"/>
  <c r="O597" i="1"/>
  <c r="O288" i="3"/>
  <c r="O290"/>
  <c r="O289"/>
  <c r="O291"/>
  <c r="O292"/>
  <c r="O295"/>
  <c r="O293"/>
  <c r="O296"/>
  <c r="G302"/>
  <c r="G612" i="1"/>
  <c r="O655"/>
  <c r="G336" i="3"/>
  <c r="G687" i="1"/>
  <c r="N724"/>
  <c r="O724" s="1"/>
  <c r="N439" i="2"/>
  <c r="O439" s="1"/>
  <c r="N720" i="1"/>
  <c r="O720" s="1"/>
  <c r="N440" i="2"/>
  <c r="O440" s="1"/>
  <c r="N441"/>
  <c r="O441" s="1"/>
  <c r="N442"/>
  <c r="O442" s="1"/>
  <c r="N723" i="1"/>
  <c r="O723" s="1"/>
  <c r="N722"/>
  <c r="O722" s="1"/>
  <c r="N725"/>
  <c r="O725" s="1"/>
  <c r="N726"/>
  <c r="O726" s="1"/>
  <c r="N729"/>
  <c r="O729" s="1"/>
  <c r="N362" i="3"/>
  <c r="O362" s="1"/>
  <c r="N728" i="1"/>
  <c r="O728" s="1"/>
  <c r="N727"/>
  <c r="O727" s="1"/>
  <c r="N730"/>
  <c r="O730" s="1"/>
  <c r="N731"/>
  <c r="O731" s="1"/>
  <c r="N443" i="2"/>
  <c r="O443" s="1"/>
  <c r="N732" i="1"/>
  <c r="O732" s="1"/>
  <c r="N733"/>
  <c r="O733" s="1"/>
  <c r="N735"/>
  <c r="O735" s="1"/>
  <c r="N736"/>
  <c r="O736" s="1"/>
  <c r="N444" i="2"/>
  <c r="O444" s="1"/>
  <c r="N734" i="1"/>
  <c r="O734" s="1"/>
  <c r="N445" i="2"/>
  <c r="O445" s="1"/>
  <c r="N737" i="1"/>
  <c r="O737" s="1"/>
  <c r="N738"/>
  <c r="O738" s="1"/>
  <c r="N739"/>
  <c r="O739" s="1"/>
  <c r="N745"/>
  <c r="O745" s="1"/>
  <c r="N446" i="2"/>
  <c r="O446" s="1"/>
  <c r="N363" i="3"/>
  <c r="N364"/>
  <c r="O364" s="1"/>
  <c r="G375"/>
  <c r="G374"/>
  <c r="G373"/>
  <c r="G372"/>
  <c r="G371"/>
  <c r="G370"/>
  <c r="I369"/>
  <c r="N448" i="2"/>
  <c r="O448" s="1"/>
  <c r="N447"/>
  <c r="O447" s="1"/>
  <c r="N743" i="1"/>
  <c r="O743" s="1"/>
  <c r="N742"/>
  <c r="O742" s="1"/>
  <c r="N741"/>
  <c r="O741" s="1"/>
  <c r="N740"/>
  <c r="O740" s="1"/>
  <c r="N744"/>
  <c r="O744" s="1"/>
  <c r="N748"/>
  <c r="O748" s="1"/>
  <c r="N747"/>
  <c r="O747" s="1"/>
  <c r="N746"/>
  <c r="O746" s="1"/>
  <c r="N749"/>
  <c r="O749" s="1"/>
  <c r="N750"/>
  <c r="O750" s="1"/>
  <c r="N751"/>
  <c r="O751" s="1"/>
  <c r="N752"/>
  <c r="O752" s="1"/>
  <c r="N754"/>
  <c r="O754" s="1"/>
  <c r="N782"/>
  <c r="O782" s="1"/>
  <c r="N783"/>
  <c r="O783" s="1"/>
  <c r="N392" i="3"/>
  <c r="O392" s="1"/>
  <c r="N753" i="1"/>
  <c r="O753" s="1"/>
  <c r="N477" i="2"/>
  <c r="O477" s="1"/>
  <c r="N786" i="1"/>
  <c r="O786" s="1"/>
  <c r="N391" i="3"/>
  <c r="O391" s="1"/>
  <c r="N476" i="2"/>
  <c r="O476" s="1"/>
  <c r="N478"/>
  <c r="O478" s="1"/>
  <c r="G460"/>
  <c r="G459"/>
  <c r="G458"/>
  <c r="G457"/>
  <c r="G456"/>
  <c r="G455"/>
  <c r="I454"/>
  <c r="N449"/>
  <c r="O449" s="1"/>
  <c r="G766" i="1"/>
  <c r="G765"/>
  <c r="G764"/>
  <c r="G763"/>
  <c r="G762"/>
  <c r="G761"/>
  <c r="I760"/>
  <c r="N755"/>
  <c r="O755" s="1"/>
  <c r="N784"/>
  <c r="O784" s="1"/>
  <c r="N789"/>
  <c r="O789" s="1"/>
  <c r="N787"/>
  <c r="O787" s="1"/>
  <c r="N785"/>
  <c r="O785" s="1"/>
  <c r="N788"/>
  <c r="O788" s="1"/>
  <c r="N393" i="3"/>
  <c r="O393" s="1"/>
  <c r="N479" i="2"/>
  <c r="O479" s="1"/>
  <c r="N790" i="1"/>
  <c r="O790" s="1"/>
  <c r="N394" i="3"/>
  <c r="O394" s="1"/>
  <c r="N791" i="1"/>
  <c r="O791" s="1"/>
  <c r="N794"/>
  <c r="O794" s="1"/>
  <c r="N793"/>
  <c r="O793" s="1"/>
  <c r="N792"/>
  <c r="O792" s="1"/>
  <c r="N796"/>
  <c r="O796" s="1"/>
  <c r="N480" i="2"/>
  <c r="O480" s="1"/>
  <c r="N795" i="1"/>
  <c r="O795" s="1"/>
  <c r="N395" i="3"/>
  <c r="O395" s="1"/>
  <c r="N481" i="2"/>
  <c r="O481" s="1"/>
  <c r="N798" i="1"/>
  <c r="O798" s="1"/>
  <c r="N797"/>
  <c r="O797" s="1"/>
  <c r="N800"/>
  <c r="O800" s="1"/>
  <c r="N482" i="2"/>
  <c r="O482" s="1"/>
  <c r="N799" i="1"/>
  <c r="O799" s="1"/>
  <c r="N483" i="2"/>
  <c r="O483" s="1"/>
  <c r="N801" i="1"/>
  <c r="O801" s="1"/>
  <c r="N803"/>
  <c r="O803" s="1"/>
  <c r="N802"/>
  <c r="O802" s="1"/>
  <c r="N484" i="2"/>
  <c r="O484" s="1"/>
  <c r="N804" i="1"/>
  <c r="O804" s="1"/>
  <c r="N398" i="3"/>
  <c r="O398" s="1"/>
  <c r="N397"/>
  <c r="O397" s="1"/>
  <c r="N396"/>
  <c r="O396" s="1"/>
  <c r="N809" i="1"/>
  <c r="O809" s="1"/>
  <c r="N805"/>
  <c r="O805" s="1"/>
  <c r="N485" i="2"/>
  <c r="O485" s="1"/>
  <c r="N806" i="1"/>
  <c r="O806" s="1"/>
  <c r="N807"/>
  <c r="O807" s="1"/>
  <c r="N808"/>
  <c r="O808" s="1"/>
  <c r="N810"/>
  <c r="O810" s="1"/>
  <c r="N812"/>
  <c r="O812" s="1"/>
  <c r="N811"/>
  <c r="O811" s="1"/>
  <c r="N813"/>
  <c r="O813" s="1"/>
  <c r="N814"/>
  <c r="O814" s="1"/>
  <c r="N815"/>
  <c r="O815" s="1"/>
  <c r="N486" i="2"/>
  <c r="O486" s="1"/>
  <c r="N818" i="1"/>
  <c r="O818" s="1"/>
  <c r="N817"/>
  <c r="O817" s="1"/>
  <c r="N816"/>
  <c r="O816" s="1"/>
  <c r="N860"/>
  <c r="O860" s="1"/>
  <c r="N487" i="2"/>
  <c r="O487" s="1"/>
  <c r="N825" i="1"/>
  <c r="O825" s="1"/>
  <c r="N824"/>
  <c r="O824" s="1"/>
  <c r="N823"/>
  <c r="O823" s="1"/>
  <c r="N822"/>
  <c r="O822" s="1"/>
  <c r="N821"/>
  <c r="O821" s="1"/>
  <c r="N820"/>
  <c r="O820" s="1"/>
  <c r="N819"/>
  <c r="O819" s="1"/>
  <c r="N826"/>
  <c r="O826" s="1"/>
  <c r="N488" i="2"/>
  <c r="O488" s="1"/>
  <c r="G499"/>
  <c r="G498"/>
  <c r="G497"/>
  <c r="G496"/>
  <c r="G495"/>
  <c r="G494"/>
  <c r="I493"/>
  <c r="N829" i="1"/>
  <c r="O829" s="1"/>
  <c r="N828"/>
  <c r="O828" s="1"/>
  <c r="N827"/>
  <c r="O827" s="1"/>
  <c r="G409" i="3"/>
  <c r="G408"/>
  <c r="G407"/>
  <c r="G406"/>
  <c r="G405"/>
  <c r="G404"/>
  <c r="I403"/>
  <c r="N515" i="2"/>
  <c r="O515" s="1"/>
  <c r="N830" i="1"/>
  <c r="O830" s="1"/>
  <c r="G843"/>
  <c r="G842"/>
  <c r="G841"/>
  <c r="G840"/>
  <c r="G839"/>
  <c r="G838"/>
  <c r="I837"/>
  <c r="N831"/>
  <c r="O831" s="1"/>
  <c r="N425" i="3"/>
  <c r="O425" s="1"/>
  <c r="N516" i="2"/>
  <c r="O516" s="1"/>
  <c r="N863" i="1"/>
  <c r="O863" s="1"/>
  <c r="N862"/>
  <c r="O862" s="1"/>
  <c r="N861"/>
  <c r="O861" s="1"/>
  <c r="N426" i="3"/>
  <c r="O426" s="1"/>
  <c r="N517" i="2"/>
  <c r="O517" s="1"/>
  <c r="N864" i="1"/>
  <c r="O864" s="1"/>
  <c r="N865"/>
  <c r="O865" s="1"/>
  <c r="N427" i="3"/>
  <c r="O427" s="1"/>
  <c r="N428"/>
  <c r="O428" s="1"/>
  <c r="N429"/>
  <c r="O429" s="1"/>
  <c r="N430"/>
  <c r="O430" s="1"/>
  <c r="N518" i="2"/>
  <c r="O518" s="1"/>
  <c r="N867" i="1"/>
  <c r="O867" s="1"/>
  <c r="N866"/>
  <c r="O866" s="1"/>
  <c r="N868"/>
  <c r="O868" s="1"/>
  <c r="N869"/>
  <c r="O869" s="1"/>
  <c r="N870"/>
  <c r="O870" s="1"/>
  <c r="N519" i="2"/>
  <c r="O519" s="1"/>
  <c r="N872" i="1"/>
  <c r="O872" s="1"/>
  <c r="N871"/>
  <c r="O871" s="1"/>
  <c r="N874"/>
  <c r="O874" s="1"/>
  <c r="N873"/>
  <c r="O873" s="1"/>
  <c r="N876"/>
  <c r="O876" s="1"/>
  <c r="N875"/>
  <c r="O875" s="1"/>
  <c r="N524" i="2"/>
  <c r="O524" s="1"/>
  <c r="N520"/>
  <c r="O520" s="1"/>
  <c r="N877" i="1"/>
  <c r="O877" s="1"/>
  <c r="N878"/>
  <c r="O878" s="1"/>
  <c r="N521" i="2"/>
  <c r="O521" s="1"/>
  <c r="N525"/>
  <c r="O525" s="1"/>
  <c r="N879" i="1"/>
  <c r="O879" s="1"/>
  <c r="N880"/>
  <c r="O880" s="1"/>
  <c r="N881"/>
  <c r="O881" s="1"/>
  <c r="N882"/>
  <c r="O882" s="1"/>
  <c r="N522" i="2"/>
  <c r="O522" s="1"/>
  <c r="N883" i="1"/>
  <c r="O883" s="1"/>
  <c r="N884"/>
  <c r="O884" s="1"/>
  <c r="N885"/>
  <c r="O885" s="1"/>
  <c r="N523" i="2"/>
  <c r="O523" s="1"/>
  <c r="N887" i="1"/>
  <c r="O887" s="1"/>
  <c r="N886"/>
  <c r="O886" s="1"/>
  <c r="G441" i="3"/>
  <c r="G440"/>
  <c r="G439"/>
  <c r="G438"/>
  <c r="G437"/>
  <c r="G436"/>
  <c r="I435"/>
  <c r="N888" i="1"/>
  <c r="O888" s="1"/>
  <c r="N889"/>
  <c r="O889" s="1"/>
  <c r="N890"/>
  <c r="O890" s="1"/>
  <c r="G536" i="2"/>
  <c r="G535"/>
  <c r="G534"/>
  <c r="G533"/>
  <c r="G532"/>
  <c r="G531"/>
  <c r="I530"/>
  <c r="N891" i="1"/>
  <c r="O891" s="1"/>
  <c r="N552" i="2"/>
  <c r="O552" s="1"/>
  <c r="N893" i="1"/>
  <c r="O893" s="1"/>
  <c r="N892"/>
  <c r="O892" s="1"/>
  <c r="G905"/>
  <c r="G904"/>
  <c r="G903"/>
  <c r="G902"/>
  <c r="G901"/>
  <c r="G900"/>
  <c r="I899"/>
  <c r="N894"/>
  <c r="O894" s="1"/>
  <c r="N924"/>
  <c r="O924" s="1"/>
  <c r="N921"/>
  <c r="O921" s="1"/>
  <c r="N922"/>
  <c r="O922" s="1"/>
  <c r="N923"/>
  <c r="O923" s="1"/>
  <c r="N457" i="3"/>
  <c r="O457" s="1"/>
  <c r="N458"/>
  <c r="O458" s="1"/>
  <c r="N553" i="2"/>
  <c r="O553" s="1"/>
  <c r="N931" i="1"/>
  <c r="O931" s="1"/>
  <c r="N925"/>
  <c r="O925" s="1"/>
  <c r="N926"/>
  <c r="O926" s="1"/>
  <c r="N927"/>
  <c r="O927" s="1"/>
  <c r="N928"/>
  <c r="O928" s="1"/>
  <c r="N940"/>
  <c r="O940" s="1"/>
  <c r="N929"/>
  <c r="O929" s="1"/>
  <c r="N930"/>
  <c r="O930" s="1"/>
  <c r="N459" i="3"/>
  <c r="O459" s="1"/>
  <c r="N555" i="2"/>
  <c r="O555" s="1"/>
  <c r="N554"/>
  <c r="O554" s="1"/>
  <c r="N932" i="1"/>
  <c r="O932" s="1"/>
  <c r="N933"/>
  <c r="O933" s="1"/>
  <c r="N934"/>
  <c r="O934" s="1"/>
  <c r="N938"/>
  <c r="O938" s="1"/>
  <c r="N935"/>
  <c r="O935" s="1"/>
  <c r="N936"/>
  <c r="O936" s="1"/>
  <c r="N937"/>
  <c r="O937" s="1"/>
  <c r="N939"/>
  <c r="O939" s="1"/>
  <c r="N460" i="3"/>
  <c r="O460" s="1"/>
  <c r="N556" i="2"/>
  <c r="O556" s="1"/>
  <c r="N941" i="1"/>
  <c r="O941" s="1"/>
  <c r="N942"/>
  <c r="O942" s="1"/>
  <c r="N951"/>
  <c r="O951" s="1"/>
  <c r="N557" i="2"/>
  <c r="O557" s="1"/>
  <c r="O363" i="3" l="1"/>
  <c r="O714" i="1"/>
  <c r="G369" i="3"/>
  <c r="G760" i="1"/>
  <c r="G403" i="3"/>
  <c r="G837" i="1"/>
  <c r="G435" i="3"/>
  <c r="G899" i="1"/>
  <c r="N461" i="3"/>
  <c r="O461" s="1"/>
  <c r="N558" i="2"/>
  <c r="O558" s="1"/>
  <c r="N943" i="1"/>
  <c r="O943" s="1"/>
  <c r="N944"/>
  <c r="O944" s="1"/>
  <c r="N945"/>
  <c r="O945" s="1"/>
  <c r="N560" i="2"/>
  <c r="O560" s="1"/>
  <c r="N946" i="1"/>
  <c r="O946" s="1"/>
  <c r="N947"/>
  <c r="O947" s="1"/>
  <c r="N948"/>
  <c r="O948" s="1"/>
  <c r="N462" i="3"/>
  <c r="O462" s="1"/>
  <c r="N559" i="2"/>
  <c r="O559" s="1"/>
  <c r="N949" i="1"/>
  <c r="O949" s="1"/>
  <c r="N950"/>
  <c r="O950" s="1"/>
  <c r="N954"/>
  <c r="O954" s="1"/>
  <c r="N593" i="2"/>
  <c r="O593" s="1"/>
  <c r="N952" i="1"/>
  <c r="O952" s="1"/>
  <c r="N953"/>
  <c r="O953" s="1"/>
  <c r="N955"/>
  <c r="O955" s="1"/>
  <c r="N956"/>
  <c r="O956" s="1"/>
  <c r="N960"/>
  <c r="O960" s="1"/>
  <c r="N961"/>
  <c r="O961" s="1"/>
  <c r="N965"/>
  <c r="O965" s="1"/>
  <c r="N957"/>
  <c r="O957" s="1"/>
  <c r="N958"/>
  <c r="O958" s="1"/>
  <c r="N964"/>
  <c r="O964" s="1"/>
  <c r="N463" i="3"/>
  <c r="O463" s="1"/>
  <c r="N561" i="2"/>
  <c r="O561" s="1"/>
  <c r="N959" i="1"/>
  <c r="O959" s="1"/>
  <c r="N962"/>
  <c r="O962" s="1"/>
  <c r="N963"/>
  <c r="O963" s="1"/>
  <c r="N966"/>
  <c r="O966" s="1"/>
  <c r="N967"/>
  <c r="O967" s="1"/>
  <c r="N968"/>
  <c r="O968" s="1"/>
  <c r="N562" i="2"/>
  <c r="O562" s="1"/>
  <c r="N971" i="1"/>
  <c r="O971" s="1"/>
  <c r="N969"/>
  <c r="O969" s="1"/>
  <c r="N970"/>
  <c r="O970" s="1"/>
  <c r="N972"/>
  <c r="O972" s="1"/>
  <c r="N974"/>
  <c r="O974" s="1"/>
  <c r="N464" i="3"/>
  <c r="O464" s="1"/>
  <c r="N563" i="2"/>
  <c r="O563" s="1"/>
  <c r="N973" i="1"/>
  <c r="O973" s="1"/>
  <c r="N975"/>
  <c r="O975" s="1"/>
  <c r="G575" i="2"/>
  <c r="G574"/>
  <c r="G573"/>
  <c r="G572"/>
  <c r="G571"/>
  <c r="G570"/>
  <c r="I569"/>
  <c r="N465" i="3"/>
  <c r="O465" s="1"/>
  <c r="N976" i="1"/>
  <c r="O976" s="1"/>
  <c r="N977"/>
  <c r="O977" s="1"/>
  <c r="G476" i="3"/>
  <c r="G475"/>
  <c r="G474"/>
  <c r="G473"/>
  <c r="G472"/>
  <c r="G471"/>
  <c r="I470"/>
  <c r="N592" i="2"/>
  <c r="O592" s="1"/>
  <c r="N596"/>
  <c r="O596" s="1"/>
  <c r="N978" i="1"/>
  <c r="O978" s="1"/>
  <c r="G991"/>
  <c r="G990"/>
  <c r="G989"/>
  <c r="G988"/>
  <c r="G987"/>
  <c r="G986"/>
  <c r="I985"/>
  <c r="N979"/>
  <c r="O979" s="1"/>
  <c r="N1011"/>
  <c r="O1011" s="1"/>
  <c r="N1008"/>
  <c r="O1008" s="1"/>
  <c r="N1009"/>
  <c r="O1009" s="1"/>
  <c r="N1010"/>
  <c r="O1010" s="1"/>
  <c r="N1014"/>
  <c r="O1014" s="1"/>
  <c r="N1012"/>
  <c r="O1012" s="1"/>
  <c r="N1013"/>
  <c r="O1013" s="1"/>
  <c r="N1015"/>
  <c r="O1015" s="1"/>
  <c r="N1016"/>
  <c r="O1016" s="1"/>
  <c r="N493" i="3"/>
  <c r="O493" s="1"/>
  <c r="N594" i="2"/>
  <c r="O594" s="1"/>
  <c r="N595"/>
  <c r="O595" s="1"/>
  <c r="N1017" i="1"/>
  <c r="O1017" s="1"/>
  <c r="N1018"/>
  <c r="O1018" s="1"/>
  <c r="N494" i="3"/>
  <c r="O494" s="1"/>
  <c r="N1019" i="1"/>
  <c r="O1019" s="1"/>
  <c r="N599" i="2"/>
  <c r="O599" s="1"/>
  <c r="N1021" i="1"/>
  <c r="O1021" s="1"/>
  <c r="N1020"/>
  <c r="O1020" s="1"/>
  <c r="N1022"/>
  <c r="O1022" s="1"/>
  <c r="N1025"/>
  <c r="O1025" s="1"/>
  <c r="N495" i="3"/>
  <c r="O495" s="1"/>
  <c r="N597" i="2"/>
  <c r="O597" s="1"/>
  <c r="N1023" i="1"/>
  <c r="O1023" s="1"/>
  <c r="N1024"/>
  <c r="O1024" s="1"/>
  <c r="N496" i="3"/>
  <c r="O496" s="1"/>
  <c r="N598" i="2"/>
  <c r="O598" s="1"/>
  <c r="N1028" i="1"/>
  <c r="O1028" s="1"/>
  <c r="N1027"/>
  <c r="O1027" s="1"/>
  <c r="N1026"/>
  <c r="O1026" s="1"/>
  <c r="N1029"/>
  <c r="O1029" s="1"/>
  <c r="N497" i="3"/>
  <c r="O497" s="1"/>
  <c r="N1031" i="1"/>
  <c r="O1031" s="1"/>
  <c r="N1030"/>
  <c r="O1030" s="1"/>
  <c r="N1032"/>
  <c r="O1032" s="1"/>
  <c r="N600" i="2"/>
  <c r="O600" s="1"/>
  <c r="N601"/>
  <c r="O601" s="1"/>
  <c r="N1033" i="1"/>
  <c r="O1033" s="1"/>
  <c r="N1034"/>
  <c r="O1034" s="1"/>
  <c r="N1035"/>
  <c r="O1035" s="1"/>
  <c r="N498" i="3"/>
  <c r="O498" s="1"/>
  <c r="N602" i="2"/>
  <c r="O602" s="1"/>
  <c r="N1036" i="1"/>
  <c r="O1036" s="1"/>
  <c r="N1037"/>
  <c r="O1037" s="1"/>
  <c r="N1038"/>
  <c r="O1038" s="1"/>
  <c r="N1039"/>
  <c r="O1039" s="1"/>
  <c r="N499" i="3"/>
  <c r="O499" s="1"/>
  <c r="N603" i="2"/>
  <c r="O603" s="1"/>
  <c r="N1040" i="1"/>
  <c r="O1040" s="1"/>
  <c r="N1042"/>
  <c r="O1042" s="1"/>
  <c r="N1041"/>
  <c r="O1041" s="1"/>
  <c r="N1043"/>
  <c r="O1043" s="1"/>
  <c r="N604" i="2"/>
  <c r="O604" s="1"/>
  <c r="N605"/>
  <c r="O605" s="1"/>
  <c r="N607"/>
  <c r="O607" s="1"/>
  <c r="N1044" i="1"/>
  <c r="O1044" s="1"/>
  <c r="N1045"/>
  <c r="O1045" s="1"/>
  <c r="N500" i="3"/>
  <c r="O500" s="1"/>
  <c r="N1046" i="1"/>
  <c r="O1046" s="1"/>
  <c r="N606" i="2"/>
  <c r="O606" s="1"/>
  <c r="N1047" i="1"/>
  <c r="O1047" s="1"/>
  <c r="N1048"/>
  <c r="O1048" s="1"/>
  <c r="N1049"/>
  <c r="O1049" s="1"/>
  <c r="N1050"/>
  <c r="O1050" s="1"/>
  <c r="N1051"/>
  <c r="O1051" s="1"/>
  <c r="N501" i="3"/>
  <c r="O501" s="1"/>
  <c r="N1052" i="1"/>
  <c r="O1052" s="1"/>
  <c r="N1053"/>
  <c r="O1053" s="1"/>
  <c r="N1060"/>
  <c r="O1060" s="1"/>
  <c r="N1057"/>
  <c r="O1057" s="1"/>
  <c r="N1055"/>
  <c r="O1055" s="1"/>
  <c r="N1056"/>
  <c r="O1056" s="1"/>
  <c r="N1054"/>
  <c r="O1054" s="1"/>
  <c r="N1062"/>
  <c r="O1062" s="1"/>
  <c r="N608" i="2"/>
  <c r="O608" s="1"/>
  <c r="N1058" i="1"/>
  <c r="O1058" s="1"/>
  <c r="N1061"/>
  <c r="O1061" s="1"/>
  <c r="N1059"/>
  <c r="O1059" s="1"/>
  <c r="N609" i="2"/>
  <c r="O609" s="1"/>
  <c r="N502" i="3"/>
  <c r="O502" s="1"/>
  <c r="N610" i="2"/>
  <c r="O610" s="1"/>
  <c r="N611"/>
  <c r="O611" s="1"/>
  <c r="N1063" i="1"/>
  <c r="O1063" s="1"/>
  <c r="N1064"/>
  <c r="O1064" s="1"/>
  <c r="N1065"/>
  <c r="O1065" s="1"/>
  <c r="N1069"/>
  <c r="O1069" s="1"/>
  <c r="N1067"/>
  <c r="O1067" s="1"/>
  <c r="N1066"/>
  <c r="O1066" s="1"/>
  <c r="N503" i="3"/>
  <c r="O503" s="1"/>
  <c r="N1068" i="1"/>
  <c r="O1068" s="1"/>
  <c r="G514" i="3"/>
  <c r="G513"/>
  <c r="G512"/>
  <c r="G511"/>
  <c r="G510"/>
  <c r="G509"/>
  <c r="I508"/>
  <c r="G622" i="2"/>
  <c r="G621"/>
  <c r="G620"/>
  <c r="G619"/>
  <c r="G618"/>
  <c r="G617"/>
  <c r="I616"/>
  <c r="G1080" i="1"/>
  <c r="G1079"/>
  <c r="G1078"/>
  <c r="G1077"/>
  <c r="G1076"/>
  <c r="G1075"/>
  <c r="I1074"/>
  <c r="N531" i="3"/>
  <c r="O531" s="1"/>
  <c r="N1096" i="1"/>
  <c r="O1096" s="1"/>
  <c r="N1097"/>
  <c r="O1097" s="1"/>
  <c r="N640" i="2"/>
  <c r="O640" s="1"/>
  <c r="N639"/>
  <c r="O639" s="1"/>
  <c r="N641"/>
  <c r="O641" s="1"/>
  <c r="N1098" i="1"/>
  <c r="O1098" s="1"/>
  <c r="N1099"/>
  <c r="O1099" s="1"/>
  <c r="N532" i="3"/>
  <c r="O532" s="1"/>
  <c r="N1100" i="1"/>
  <c r="O1100" s="1"/>
  <c r="N1101"/>
  <c r="O1101" s="1"/>
  <c r="N1102"/>
  <c r="O1102" s="1"/>
  <c r="N1103"/>
  <c r="O1103" s="1"/>
  <c r="N533" i="3"/>
  <c r="O533" s="1"/>
  <c r="N1105" i="1"/>
  <c r="O1105" s="1"/>
  <c r="N644" i="2"/>
  <c r="O644" s="1"/>
  <c r="N1104" i="1"/>
  <c r="O1104" s="1"/>
  <c r="N1108"/>
  <c r="O1108" s="1"/>
  <c r="N642" i="2"/>
  <c r="O642" s="1"/>
  <c r="N1109" i="1"/>
  <c r="O1109" s="1"/>
  <c r="N1106"/>
  <c r="O1106" s="1"/>
  <c r="N1107"/>
  <c r="O1107" s="1"/>
  <c r="N534" i="3"/>
  <c r="O534" s="1"/>
  <c r="N646" i="2"/>
  <c r="O646" s="1"/>
  <c r="N1112" i="1"/>
  <c r="O1112" s="1"/>
  <c r="N535" i="3"/>
  <c r="O535" s="1"/>
  <c r="N643" i="2"/>
  <c r="O643" s="1"/>
  <c r="N647"/>
  <c r="O647" s="1"/>
  <c r="N1110" i="1"/>
  <c r="O1110" s="1"/>
  <c r="N1111"/>
  <c r="O1111" s="1"/>
  <c r="N1114"/>
  <c r="O1114" s="1"/>
  <c r="N1115"/>
  <c r="O1115" s="1"/>
  <c r="N645" i="2"/>
  <c r="O645" s="1"/>
  <c r="N1113" i="1"/>
  <c r="O1113" s="1"/>
  <c r="N1116"/>
  <c r="O1116" s="1"/>
  <c r="N1117"/>
  <c r="O1117" s="1"/>
  <c r="N1118"/>
  <c r="O1118" s="1"/>
  <c r="N536" i="3"/>
  <c r="O536" s="1"/>
  <c r="N1119" i="1"/>
  <c r="O1119" s="1"/>
  <c r="N1120"/>
  <c r="O1120" s="1"/>
  <c r="N1121"/>
  <c r="O1121" s="1"/>
  <c r="N1123"/>
  <c r="O1123" s="1"/>
  <c r="N1127"/>
  <c r="O1127" s="1"/>
  <c r="N1122"/>
  <c r="O1122" s="1"/>
  <c r="N1126"/>
  <c r="O1126" s="1"/>
  <c r="N537" i="3"/>
  <c r="O537" s="1"/>
  <c r="N648" i="2"/>
  <c r="O648" s="1"/>
  <c r="N1125" i="1"/>
  <c r="O1125" s="1"/>
  <c r="N1124"/>
  <c r="O1124" s="1"/>
  <c r="N1132"/>
  <c r="O1132" s="1"/>
  <c r="N649" i="2"/>
  <c r="O649" s="1"/>
  <c r="N1129" i="1"/>
  <c r="O1129" s="1"/>
  <c r="N1128"/>
  <c r="O1128" s="1"/>
  <c r="N1130"/>
  <c r="O1130" s="1"/>
  <c r="N539" i="3"/>
  <c r="O539" s="1"/>
  <c r="N1131" i="1"/>
  <c r="O1131" s="1"/>
  <c r="N650" i="2"/>
  <c r="O650" s="1"/>
  <c r="N538" i="3"/>
  <c r="O538" s="1"/>
  <c r="N1134" i="1"/>
  <c r="O1134" s="1"/>
  <c r="G550" i="3"/>
  <c r="G549"/>
  <c r="G548"/>
  <c r="G547"/>
  <c r="G546"/>
  <c r="G545"/>
  <c r="I544"/>
  <c r="N651" i="2"/>
  <c r="O651" s="1"/>
  <c r="N1133" i="1"/>
  <c r="O1133" s="1"/>
  <c r="N1138"/>
  <c r="O1138" s="1"/>
  <c r="N1137"/>
  <c r="O1137" s="1"/>
  <c r="N1135"/>
  <c r="O1135" s="1"/>
  <c r="N1136"/>
  <c r="O1136" s="1"/>
  <c r="N1139"/>
  <c r="O1139" s="1"/>
  <c r="N652" i="2"/>
  <c r="O652" s="1"/>
  <c r="N1140" i="1"/>
  <c r="O1140" s="1"/>
  <c r="N1168"/>
  <c r="O1168" s="1"/>
  <c r="G663" i="2"/>
  <c r="G662"/>
  <c r="G661"/>
  <c r="G660"/>
  <c r="G659"/>
  <c r="G658"/>
  <c r="I657"/>
  <c r="G1151" i="1"/>
  <c r="G1150"/>
  <c r="G1149"/>
  <c r="G1148"/>
  <c r="G1147"/>
  <c r="G1146"/>
  <c r="I1145"/>
  <c r="N566" i="3"/>
  <c r="O566" s="1"/>
  <c r="N567"/>
  <c r="O567" s="1"/>
  <c r="N568"/>
  <c r="O568" s="1"/>
  <c r="N569"/>
  <c r="O569" s="1"/>
  <c r="N570"/>
  <c r="O570" s="1"/>
  <c r="N603"/>
  <c r="N680" i="2"/>
  <c r="O680" s="1"/>
  <c r="N681"/>
  <c r="O681" s="1"/>
  <c r="N1169" i="1"/>
  <c r="O1169" s="1"/>
  <c r="N1170"/>
  <c r="O1170" s="1"/>
  <c r="N682" i="2"/>
  <c r="O682" s="1"/>
  <c r="N1171" i="1"/>
  <c r="O1171" s="1"/>
  <c r="N1172"/>
  <c r="O1172" s="1"/>
  <c r="N1173"/>
  <c r="O1173" s="1"/>
  <c r="N1174"/>
  <c r="O1174" s="1"/>
  <c r="N683" i="2"/>
  <c r="O683" s="1"/>
  <c r="N686"/>
  <c r="O686" s="1"/>
  <c r="N684"/>
  <c r="O684" s="1"/>
  <c r="N685"/>
  <c r="O685" s="1"/>
  <c r="N1176" i="1"/>
  <c r="O1176" s="1"/>
  <c r="N1175"/>
  <c r="O1175" s="1"/>
  <c r="N1177"/>
  <c r="O1177" s="1"/>
  <c r="N1178"/>
  <c r="O1178" s="1"/>
  <c r="N1179"/>
  <c r="O1179" s="1"/>
  <c r="N1182"/>
  <c r="O1182" s="1"/>
  <c r="N1181"/>
  <c r="O1181" s="1"/>
  <c r="N1180"/>
  <c r="O1180" s="1"/>
  <c r="N1183"/>
  <c r="O1183" s="1"/>
  <c r="N1191"/>
  <c r="O1191" s="1"/>
  <c r="N1186"/>
  <c r="O1186" s="1"/>
  <c r="N1185"/>
  <c r="O1185" s="1"/>
  <c r="N1184"/>
  <c r="O1184" s="1"/>
  <c r="N1187"/>
  <c r="O1187" s="1"/>
  <c r="N1190"/>
  <c r="O1190" s="1"/>
  <c r="N1193"/>
  <c r="O1193" s="1"/>
  <c r="N1192"/>
  <c r="O1192" s="1"/>
  <c r="N687" i="2"/>
  <c r="O687" s="1"/>
  <c r="N688"/>
  <c r="O688" s="1"/>
  <c r="N1188" i="1"/>
  <c r="O1188" s="1"/>
  <c r="N1189"/>
  <c r="O1189" s="1"/>
  <c r="N1198"/>
  <c r="N1194"/>
  <c r="O1194" s="1"/>
  <c r="N1195"/>
  <c r="O1195" s="1"/>
  <c r="N1197"/>
  <c r="O1197" s="1"/>
  <c r="N689" i="2"/>
  <c r="O689" s="1"/>
  <c r="N1196" i="1"/>
  <c r="O1196" s="1"/>
  <c r="N690" i="2"/>
  <c r="O690" s="1"/>
  <c r="N1201" i="1"/>
  <c r="O1201" s="1"/>
  <c r="N1199"/>
  <c r="O1199" s="1"/>
  <c r="N1200"/>
  <c r="O1200" s="1"/>
  <c r="N1202"/>
  <c r="O1202" s="1"/>
  <c r="N1205"/>
  <c r="O1205" s="1"/>
  <c r="N691" i="2"/>
  <c r="O691" s="1"/>
  <c r="N1203" i="1"/>
  <c r="O1203" s="1"/>
  <c r="N1204"/>
  <c r="O1204" s="1"/>
  <c r="N1207"/>
  <c r="O1207" s="1"/>
  <c r="N1206"/>
  <c r="O1206" s="1"/>
  <c r="N1208"/>
  <c r="O1208" s="1"/>
  <c r="N1209"/>
  <c r="O1209" s="1"/>
  <c r="N1211"/>
  <c r="O1211" s="1"/>
  <c r="N1210"/>
  <c r="O1210" s="1"/>
  <c r="N1212"/>
  <c r="O1212" s="1"/>
  <c r="N1215"/>
  <c r="O1215" s="1"/>
  <c r="N1213"/>
  <c r="O1213" s="1"/>
  <c r="N1214"/>
  <c r="O1214" s="1"/>
  <c r="N1216"/>
  <c r="O1216" s="1"/>
  <c r="N1217"/>
  <c r="O1217" s="1"/>
  <c r="N1221"/>
  <c r="O1221" s="1"/>
  <c r="N1218"/>
  <c r="O1218" s="1"/>
  <c r="N692" i="2"/>
  <c r="O692" s="1"/>
  <c r="N693"/>
  <c r="O693" s="1"/>
  <c r="N1219" i="1"/>
  <c r="O1219" s="1"/>
  <c r="N1220"/>
  <c r="O1220" s="1"/>
  <c r="N1222"/>
  <c r="O1222" s="1"/>
  <c r="G581" i="3"/>
  <c r="G580"/>
  <c r="G579"/>
  <c r="G578"/>
  <c r="G577"/>
  <c r="G576"/>
  <c r="I575"/>
  <c r="N1224" i="1"/>
  <c r="O1224" s="1"/>
  <c r="N694" i="2"/>
  <c r="O694" s="1"/>
  <c r="N1223" i="1"/>
  <c r="O1223" s="1"/>
  <c r="N1225"/>
  <c r="O1225" s="1"/>
  <c r="G705" i="2"/>
  <c r="G704"/>
  <c r="G703"/>
  <c r="G702"/>
  <c r="G701"/>
  <c r="G700"/>
  <c r="I699"/>
  <c r="G1238" i="1"/>
  <c r="G1237"/>
  <c r="G1236"/>
  <c r="G1235"/>
  <c r="G1234"/>
  <c r="G1233"/>
  <c r="I1232"/>
  <c r="N1226"/>
  <c r="O1226" s="1"/>
  <c r="N1255"/>
  <c r="O1255" s="1"/>
  <c r="N722" i="2"/>
  <c r="O722" s="1"/>
  <c r="N725"/>
  <c r="O725" s="1"/>
  <c r="N724"/>
  <c r="O724" s="1"/>
  <c r="N723"/>
  <c r="O723" s="1"/>
  <c r="N1256" i="1"/>
  <c r="O1256" s="1"/>
  <c r="N1257"/>
  <c r="O1257" s="1"/>
  <c r="N1258"/>
  <c r="O1258" s="1"/>
  <c r="N1259"/>
  <c r="O1259" s="1"/>
  <c r="N1260"/>
  <c r="O1260" s="1"/>
  <c r="N1261"/>
  <c r="O1261" s="1"/>
  <c r="N731" i="2"/>
  <c r="O731" s="1"/>
  <c r="N726"/>
  <c r="O726" s="1"/>
  <c r="N727"/>
  <c r="O727" s="1"/>
  <c r="N728"/>
  <c r="O728" s="1"/>
  <c r="N729"/>
  <c r="O729" s="1"/>
  <c r="N1262" i="1"/>
  <c r="O1262" s="1"/>
  <c r="N1263"/>
  <c r="O1263" s="1"/>
  <c r="N1264"/>
  <c r="O1264" s="1"/>
  <c r="G470" i="3" l="1"/>
  <c r="G985" i="1"/>
  <c r="G508" i="3"/>
  <c r="G1074" i="1"/>
  <c r="G544" i="3"/>
  <c r="G1145" i="1"/>
  <c r="G575" i="3"/>
  <c r="G1232" i="1"/>
  <c r="N730" i="2"/>
  <c r="O730" s="1"/>
  <c r="N732"/>
  <c r="O732" s="1"/>
  <c r="N733"/>
  <c r="O733" s="1"/>
  <c r="N1265" i="1"/>
  <c r="O1265" s="1"/>
  <c r="N1267"/>
  <c r="O1267" s="1"/>
  <c r="N735" i="2"/>
  <c r="O735" s="1"/>
  <c r="N1266" i="1"/>
  <c r="O1266" s="1"/>
  <c r="N1268"/>
  <c r="O1268" s="1"/>
  <c r="N734" i="2"/>
  <c r="O734" s="1"/>
  <c r="N1269" i="1"/>
  <c r="O1269" s="1"/>
  <c r="N1270"/>
  <c r="O1270" s="1"/>
  <c r="N736" i="2"/>
  <c r="O736" s="1"/>
  <c r="N1271" i="1"/>
  <c r="O1271" s="1"/>
  <c r="N1274"/>
  <c r="O1274" s="1"/>
  <c r="N737" i="2"/>
  <c r="O737" s="1"/>
  <c r="N1272" i="1"/>
  <c r="O1272" s="1"/>
  <c r="N1273"/>
  <c r="O1273" s="1"/>
  <c r="N1275"/>
  <c r="O1275" s="1"/>
  <c r="N1276"/>
  <c r="O1276" s="1"/>
  <c r="N738" i="2"/>
  <c r="O738" s="1"/>
  <c r="N1277" i="1"/>
  <c r="O1277" s="1"/>
  <c r="N1278"/>
  <c r="O1278" s="1"/>
  <c r="N1279"/>
  <c r="O1279" s="1"/>
  <c r="N1281"/>
  <c r="O1281" s="1"/>
  <c r="G749" i="2"/>
  <c r="G748"/>
  <c r="G747"/>
  <c r="G746"/>
  <c r="G745"/>
  <c r="G744"/>
  <c r="I743"/>
  <c r="G1293" i="1"/>
  <c r="G1292"/>
  <c r="G1291"/>
  <c r="G1290"/>
  <c r="G1289"/>
  <c r="G1288"/>
  <c r="I1287"/>
  <c r="N1280"/>
  <c r="O1280" s="1"/>
  <c r="N1309"/>
  <c r="O1309" s="1"/>
  <c r="N1310"/>
  <c r="O1310" s="1"/>
  <c r="N597" i="3"/>
  <c r="O597" s="1"/>
  <c r="N765" i="2"/>
  <c r="O765" s="1"/>
  <c r="N766"/>
  <c r="O766" s="1"/>
  <c r="N598" i="3"/>
  <c r="O598" s="1"/>
  <c r="N767" i="2"/>
  <c r="O767" s="1"/>
  <c r="N768"/>
  <c r="O768" s="1"/>
  <c r="N1311" i="1"/>
  <c r="O1311" s="1"/>
  <c r="N1312"/>
  <c r="O1312" s="1"/>
  <c r="N599" i="3"/>
  <c r="O599" s="1"/>
  <c r="N1314" i="1"/>
  <c r="O1314" s="1"/>
  <c r="N1313"/>
  <c r="O1313" s="1"/>
  <c r="N1315"/>
  <c r="O1315" s="1"/>
  <c r="N604" i="3"/>
  <c r="O604" s="1"/>
  <c r="N601"/>
  <c r="O601" s="1"/>
  <c r="N600"/>
  <c r="O600" s="1"/>
  <c r="N769" i="2"/>
  <c r="O769" s="1"/>
  <c r="N1317" i="1"/>
  <c r="O1317" s="1"/>
  <c r="N1316"/>
  <c r="O1316" s="1"/>
  <c r="N1318"/>
  <c r="O1318" s="1"/>
  <c r="N1319"/>
  <c r="O1319" s="1"/>
  <c r="N1320"/>
  <c r="O1320" s="1"/>
  <c r="N1321"/>
  <c r="O1321" s="1"/>
  <c r="N771" i="2"/>
  <c r="O771" s="1"/>
  <c r="N1323" i="1"/>
  <c r="O1323" s="1"/>
  <c r="N1322"/>
  <c r="O1322" s="1"/>
  <c r="N1324"/>
  <c r="O1324" s="1"/>
  <c r="N1325"/>
  <c r="O1325" s="1"/>
  <c r="N770" i="2"/>
  <c r="O770" s="1"/>
  <c r="N1326" i="1"/>
  <c r="O1326" s="1"/>
  <c r="N1327"/>
  <c r="O1327" s="1"/>
  <c r="N1329"/>
  <c r="O1329" s="1"/>
  <c r="N1328"/>
  <c r="O1328" s="1"/>
  <c r="N1330"/>
  <c r="O1330" s="1"/>
  <c r="N772" i="2"/>
  <c r="O772" s="1"/>
  <c r="N1337" i="1"/>
  <c r="O1337" s="1"/>
  <c r="N1331"/>
  <c r="O1331" s="1"/>
  <c r="N1332"/>
  <c r="O1332" s="1"/>
  <c r="N602" i="3"/>
  <c r="O602" s="1"/>
  <c r="O603"/>
  <c r="N1333" i="1"/>
  <c r="O1333" s="1"/>
  <c r="N1334"/>
  <c r="O1334" s="1"/>
  <c r="N773" i="2"/>
  <c r="O773" s="1"/>
  <c r="N1335" i="1"/>
  <c r="O1335" s="1"/>
  <c r="N1336"/>
  <c r="O1336" s="1"/>
  <c r="N1338"/>
  <c r="O1338" s="1"/>
  <c r="N1339"/>
  <c r="O1339" s="1"/>
  <c r="N774" i="2"/>
  <c r="O774" s="1"/>
  <c r="N1340" i="1"/>
  <c r="O1340" s="1"/>
  <c r="N1342"/>
  <c r="O1342" s="1"/>
  <c r="N1341"/>
  <c r="O1341" s="1"/>
  <c r="N1343"/>
  <c r="O1343" s="1"/>
  <c r="N1348"/>
  <c r="O1348" s="1"/>
  <c r="N1345"/>
  <c r="O1345" s="1"/>
  <c r="N1344"/>
  <c r="O1344" s="1"/>
  <c r="N1346"/>
  <c r="O1346" s="1"/>
  <c r="N1347"/>
  <c r="O1347" s="1"/>
  <c r="N1349"/>
  <c r="O1349" s="1"/>
  <c r="N1350"/>
  <c r="O1350" s="1"/>
  <c r="N775" i="2"/>
  <c r="O775" s="1"/>
  <c r="N1352" i="1"/>
  <c r="O1352" s="1"/>
  <c r="N1351"/>
  <c r="O1351" s="1"/>
  <c r="N1353"/>
  <c r="O1353" s="1"/>
  <c r="N1354"/>
  <c r="O1354" s="1"/>
  <c r="N1355"/>
  <c r="O1355" s="1"/>
  <c r="N1356"/>
  <c r="O1356" s="1"/>
  <c r="N1357"/>
  <c r="O1357" s="1"/>
  <c r="N1358"/>
  <c r="O1358" s="1"/>
  <c r="N1359"/>
  <c r="O1359" s="1"/>
  <c r="G616" i="3"/>
  <c r="G615"/>
  <c r="G614"/>
  <c r="G613"/>
  <c r="G612"/>
  <c r="G611"/>
  <c r="I610"/>
  <c r="G786" i="2"/>
  <c r="G785"/>
  <c r="G784"/>
  <c r="G783"/>
  <c r="G782"/>
  <c r="G781"/>
  <c r="I780"/>
  <c r="N1360" i="1"/>
  <c r="O1360" s="1"/>
  <c r="N1361"/>
  <c r="O1361" s="1"/>
  <c r="N1362"/>
  <c r="O1362" s="1"/>
  <c r="N803" i="2"/>
  <c r="O803" s="1"/>
  <c r="G1373" i="1"/>
  <c r="G1372"/>
  <c r="G1371"/>
  <c r="G1370"/>
  <c r="G1369"/>
  <c r="G1368"/>
  <c r="I1367"/>
  <c r="N1398"/>
  <c r="O1398" s="1"/>
  <c r="N1396"/>
  <c r="O1396" s="1"/>
  <c r="N1390"/>
  <c r="O1390" s="1"/>
  <c r="N633" i="3"/>
  <c r="O633" s="1"/>
  <c r="N634"/>
  <c r="O634" s="1"/>
  <c r="N804" i="2"/>
  <c r="O804" s="1"/>
  <c r="N1392" i="1"/>
  <c r="O1392" s="1"/>
  <c r="N1391"/>
  <c r="O1391" s="1"/>
  <c r="N1393"/>
  <c r="O1393" s="1"/>
  <c r="N1394"/>
  <c r="O1394" s="1"/>
  <c r="N805" i="2"/>
  <c r="O805" s="1"/>
  <c r="N1395" i="1"/>
  <c r="O1395" s="1"/>
  <c r="N1397"/>
  <c r="O1397" s="1"/>
  <c r="N1471"/>
  <c r="O1471" s="1"/>
  <c r="N635" i="3"/>
  <c r="O635" s="1"/>
  <c r="N806" i="2"/>
  <c r="O806" s="1"/>
  <c r="N1399" i="1"/>
  <c r="O1399" s="1"/>
  <c r="N1400"/>
  <c r="O1400" s="1"/>
  <c r="N1401"/>
  <c r="O1401" s="1"/>
  <c r="N636" i="3"/>
  <c r="O636" s="1"/>
  <c r="N807" i="2"/>
  <c r="O807" s="1"/>
  <c r="N1402" i="1"/>
  <c r="O1402" s="1"/>
  <c r="N1404"/>
  <c r="O1404" s="1"/>
  <c r="N1403"/>
  <c r="O1403" s="1"/>
  <c r="N1405"/>
  <c r="O1405" s="1"/>
  <c r="N1406"/>
  <c r="O1406" s="1"/>
  <c r="N1407"/>
  <c r="O1407" s="1"/>
  <c r="N637" i="3"/>
  <c r="O637" s="1"/>
  <c r="N638"/>
  <c r="O638" s="1"/>
  <c r="N808" i="2"/>
  <c r="O808" s="1"/>
  <c r="N1408" i="1"/>
  <c r="O1408" s="1"/>
  <c r="N1410"/>
  <c r="O1410" s="1"/>
  <c r="N1409"/>
  <c r="O1409" s="1"/>
  <c r="N1411"/>
  <c r="O1411" s="1"/>
  <c r="N1414"/>
  <c r="O1414" s="1"/>
  <c r="N1413"/>
  <c r="O1413" s="1"/>
  <c r="N1412"/>
  <c r="O1412" s="1"/>
  <c r="N1415"/>
  <c r="O1415" s="1"/>
  <c r="N809" i="2"/>
  <c r="O809" s="1"/>
  <c r="N1420" i="1"/>
  <c r="O1420" s="1"/>
  <c r="N1421"/>
  <c r="O1421" s="1"/>
  <c r="N1422"/>
  <c r="O1422" s="1"/>
  <c r="N1423"/>
  <c r="O1423" s="1"/>
  <c r="N810" i="2"/>
  <c r="N1417" i="1"/>
  <c r="O1417" s="1"/>
  <c r="N1416"/>
  <c r="O1416" s="1"/>
  <c r="N1418"/>
  <c r="O1418" s="1"/>
  <c r="N1419"/>
  <c r="O1419" s="1"/>
  <c r="N1424"/>
  <c r="O1424" s="1"/>
  <c r="N811" i="2"/>
  <c r="O811" s="1"/>
  <c r="N1425" i="1"/>
  <c r="O1425" s="1"/>
  <c r="N1426"/>
  <c r="O1426" s="1"/>
  <c r="N1428"/>
  <c r="O1428" s="1"/>
  <c r="N1427"/>
  <c r="O1427" s="1"/>
  <c r="N1429"/>
  <c r="O1429" s="1"/>
  <c r="N1430"/>
  <c r="O1430" s="1"/>
  <c r="G650" i="3"/>
  <c r="G649"/>
  <c r="G648"/>
  <c r="G647"/>
  <c r="G646"/>
  <c r="G645"/>
  <c r="I644"/>
  <c r="G822" i="2"/>
  <c r="G821"/>
  <c r="G820"/>
  <c r="G819"/>
  <c r="G818"/>
  <c r="G817"/>
  <c r="I816"/>
  <c r="N1431" i="1"/>
  <c r="O1431" s="1"/>
  <c r="N1432"/>
  <c r="O1432" s="1"/>
  <c r="N1433"/>
  <c r="O1433" s="1"/>
  <c r="N1434"/>
  <c r="O1434" s="1"/>
  <c r="N1435"/>
  <c r="O1435" s="1"/>
  <c r="N1436"/>
  <c r="O1436" s="1"/>
  <c r="N1437"/>
  <c r="O1437" s="1"/>
  <c r="N1438"/>
  <c r="O1438" s="1"/>
  <c r="N1439"/>
  <c r="O1439" s="1"/>
  <c r="N839" i="2"/>
  <c r="O839" s="1"/>
  <c r="G1452" i="1"/>
  <c r="G1451"/>
  <c r="G1450"/>
  <c r="G1449"/>
  <c r="G1448"/>
  <c r="G1447"/>
  <c r="I1446"/>
  <c r="N1440"/>
  <c r="O1440" s="1"/>
  <c r="N1472"/>
  <c r="O1472" s="1"/>
  <c r="N1469"/>
  <c r="O1469" s="1"/>
  <c r="N1470"/>
  <c r="O1470" s="1"/>
  <c r="N1473"/>
  <c r="O1473" s="1"/>
  <c r="N1474"/>
  <c r="O1474" s="1"/>
  <c r="N1475"/>
  <c r="O1475" s="1"/>
  <c r="N840" i="2"/>
  <c r="O840" s="1"/>
  <c r="N842"/>
  <c r="O842" s="1"/>
  <c r="N667" i="3"/>
  <c r="O667" s="1"/>
  <c r="N1476" i="1"/>
  <c r="O1476" s="1"/>
  <c r="N1477"/>
  <c r="O1477" s="1"/>
  <c r="N1480"/>
  <c r="O1480" s="1"/>
  <c r="N1478"/>
  <c r="O1478" s="1"/>
  <c r="N1479"/>
  <c r="O1479" s="1"/>
  <c r="N1494"/>
  <c r="O1494" s="1"/>
  <c r="N668" i="3"/>
  <c r="O668" s="1"/>
  <c r="N669"/>
  <c r="O669" s="1"/>
  <c r="N841" i="2"/>
  <c r="O841" s="1"/>
  <c r="N1481" i="1"/>
  <c r="O1481" s="1"/>
  <c r="N1482"/>
  <c r="O1482" s="1"/>
  <c r="N1483"/>
  <c r="O1483" s="1"/>
  <c r="N1484"/>
  <c r="O1484" s="1"/>
  <c r="N1485"/>
  <c r="O1485" s="1"/>
  <c r="N1486"/>
  <c r="O1486" s="1"/>
  <c r="N670" i="3"/>
  <c r="O670" s="1"/>
  <c r="N843" i="2"/>
  <c r="O843" s="1"/>
  <c r="N1487" i="1"/>
  <c r="O1487" s="1"/>
  <c r="N1490"/>
  <c r="O1490" s="1"/>
  <c r="N1489"/>
  <c r="O1489" s="1"/>
  <c r="N1488"/>
  <c r="O1488" s="1"/>
  <c r="N1491"/>
  <c r="O1491" s="1"/>
  <c r="N844" i="2"/>
  <c r="O844" s="1"/>
  <c r="N1492" i="1"/>
  <c r="O1492" s="1"/>
  <c r="N1493"/>
  <c r="O1493" s="1"/>
  <c r="N845" i="2"/>
  <c r="O845" s="1"/>
  <c r="N1495" i="1"/>
  <c r="O1495" s="1"/>
  <c r="N851" i="2"/>
  <c r="O851" s="1"/>
  <c r="N671" i="3"/>
  <c r="O671" s="1"/>
  <c r="N1496" i="1"/>
  <c r="O1496" s="1"/>
  <c r="N1497"/>
  <c r="O1497" s="1"/>
  <c r="N1498"/>
  <c r="O1498" s="1"/>
  <c r="N1499"/>
  <c r="O1499" s="1"/>
  <c r="N1500"/>
  <c r="O1500" s="1"/>
  <c r="N1501"/>
  <c r="O1501" s="1"/>
  <c r="N846" i="2"/>
  <c r="O846" s="1"/>
  <c r="N1504" i="1"/>
  <c r="O1504" s="1"/>
  <c r="N1502"/>
  <c r="O1502" s="1"/>
  <c r="N1503"/>
  <c r="O1503" s="1"/>
  <c r="N1505"/>
  <c r="O1505" s="1"/>
  <c r="N847" i="2"/>
  <c r="O847" s="1"/>
  <c r="N1506" i="1"/>
  <c r="O1506" s="1"/>
  <c r="N1507"/>
  <c r="O1507" s="1"/>
  <c r="N1508"/>
  <c r="O1508" s="1"/>
  <c r="N1509"/>
  <c r="O1509" s="1"/>
  <c r="N1516"/>
  <c r="O1516" s="1"/>
  <c r="N1517"/>
  <c r="O1517" s="1"/>
  <c r="N1512"/>
  <c r="O1512" s="1"/>
  <c r="N1510"/>
  <c r="O1510" s="1"/>
  <c r="N1511"/>
  <c r="O1511" s="1"/>
  <c r="N1513"/>
  <c r="O1513" s="1"/>
  <c r="N672" i="3"/>
  <c r="O672" s="1"/>
  <c r="N848" i="2"/>
  <c r="O848" s="1"/>
  <c r="N1514" i="1"/>
  <c r="O1514" s="1"/>
  <c r="N674" i="3"/>
  <c r="O674" s="1"/>
  <c r="N853" i="2"/>
  <c r="O853" s="1"/>
  <c r="N1515" i="1"/>
  <c r="O1515" s="1"/>
  <c r="N1521"/>
  <c r="O1521" s="1"/>
  <c r="N1531"/>
  <c r="O1531" s="1"/>
  <c r="N673" i="3"/>
  <c r="O673" s="1"/>
  <c r="N850" i="2"/>
  <c r="O850" s="1"/>
  <c r="N1518" i="1"/>
  <c r="O1518" s="1"/>
  <c r="N1519"/>
  <c r="O1519" s="1"/>
  <c r="N849" i="2"/>
  <c r="O849" s="1"/>
  <c r="N1520" i="1"/>
  <c r="O1520" s="1"/>
  <c r="N852" i="2"/>
  <c r="O852" s="1"/>
  <c r="N1522" i="1"/>
  <c r="O1522" s="1"/>
  <c r="N1523"/>
  <c r="O1523" s="1"/>
  <c r="N1524"/>
  <c r="O1524" s="1"/>
  <c r="N1527"/>
  <c r="O1527" s="1"/>
  <c r="N1525"/>
  <c r="O1525" s="1"/>
  <c r="N1526"/>
  <c r="O1526" s="1"/>
  <c r="N1528"/>
  <c r="O1528" s="1"/>
  <c r="N1529"/>
  <c r="O1529" s="1"/>
  <c r="N1530"/>
  <c r="O1530" s="1"/>
  <c r="N702" i="3"/>
  <c r="O702" s="1"/>
  <c r="N1563" i="1"/>
  <c r="O1563" s="1"/>
  <c r="N1564"/>
  <c r="O1564" s="1"/>
  <c r="N1532"/>
  <c r="O1532" s="1"/>
  <c r="N1533"/>
  <c r="O1533" s="1"/>
  <c r="G685" i="3"/>
  <c r="G684"/>
  <c r="G683"/>
  <c r="G682"/>
  <c r="G681"/>
  <c r="G680"/>
  <c r="I679"/>
  <c r="G866" i="2"/>
  <c r="G865"/>
  <c r="G864"/>
  <c r="G863"/>
  <c r="G862"/>
  <c r="G861"/>
  <c r="I860"/>
  <c r="N854"/>
  <c r="O854" s="1"/>
  <c r="G1546" i="1"/>
  <c r="G1545"/>
  <c r="G1544"/>
  <c r="G1543"/>
  <c r="G1542"/>
  <c r="G1541"/>
  <c r="I1540"/>
  <c r="N1534"/>
  <c r="O1534" s="1"/>
  <c r="N703" i="3"/>
  <c r="O703" s="1"/>
  <c r="N1565" i="1"/>
  <c r="O1565" s="1"/>
  <c r="N1566"/>
  <c r="O1566" s="1"/>
  <c r="N1567"/>
  <c r="O1567" s="1"/>
  <c r="N1568"/>
  <c r="O1568" s="1"/>
  <c r="N704" i="3"/>
  <c r="O704" s="1"/>
  <c r="N883" i="2"/>
  <c r="O883" s="1"/>
  <c r="N884"/>
  <c r="O884" s="1"/>
  <c r="N1569" i="1"/>
  <c r="O1569" s="1"/>
  <c r="N1570"/>
  <c r="O1570" s="1"/>
  <c r="N1571"/>
  <c r="O1571" s="1"/>
  <c r="N1573"/>
  <c r="O1573" s="1"/>
  <c r="N1574"/>
  <c r="O1574" s="1"/>
  <c r="N1584"/>
  <c r="O1584" s="1"/>
  <c r="N1572"/>
  <c r="O1572" s="1"/>
  <c r="N708" i="3"/>
  <c r="O708" s="1"/>
  <c r="N1587" i="1"/>
  <c r="O1587" s="1"/>
  <c r="N706" i="3"/>
  <c r="O706" s="1"/>
  <c r="N1575" i="1"/>
  <c r="O1575" s="1"/>
  <c r="N1581"/>
  <c r="O1581" s="1"/>
  <c r="N705" i="3"/>
  <c r="O705" s="1"/>
  <c r="N1577" i="1"/>
  <c r="O1577" s="1"/>
  <c r="N1576"/>
  <c r="O1576" s="1"/>
  <c r="N1578"/>
  <c r="O1578" s="1"/>
  <c r="N1579"/>
  <c r="O1579" s="1"/>
  <c r="N885" i="2"/>
  <c r="O885" s="1"/>
  <c r="N1580" i="1"/>
  <c r="O1580" s="1"/>
  <c r="N1582"/>
  <c r="O1582" s="1"/>
  <c r="N707" i="3"/>
  <c r="O707" s="1"/>
  <c r="N1583" i="1"/>
  <c r="O1583" s="1"/>
  <c r="N709" i="3"/>
  <c r="O709" s="1"/>
  <c r="N886" i="2"/>
  <c r="O886" s="1"/>
  <c r="N887"/>
  <c r="O887" s="1"/>
  <c r="N1585" i="1"/>
  <c r="O1585" s="1"/>
  <c r="N1586"/>
  <c r="O1586" s="1"/>
  <c r="N1592"/>
  <c r="O1592" s="1"/>
  <c r="N888" i="2"/>
  <c r="O888" s="1"/>
  <c r="N1588" i="1"/>
  <c r="O1588" s="1"/>
  <c r="N1589"/>
  <c r="O1589" s="1"/>
  <c r="N1590"/>
  <c r="O1590" s="1"/>
  <c r="N1591"/>
  <c r="O1591" s="1"/>
  <c r="N1596"/>
  <c r="O1596" s="1"/>
  <c r="N1593"/>
  <c r="O1593" s="1"/>
  <c r="N1594"/>
  <c r="O1594" s="1"/>
  <c r="N1595"/>
  <c r="O1595" s="1"/>
  <c r="N1597"/>
  <c r="O1597" s="1"/>
  <c r="N1598"/>
  <c r="O1598" s="1"/>
  <c r="N1599"/>
  <c r="O1599" s="1"/>
  <c r="N1607"/>
  <c r="O1607" s="1"/>
  <c r="N1602"/>
  <c r="O1602" s="1"/>
  <c r="N894" i="2"/>
  <c r="O894" s="1"/>
  <c r="N889"/>
  <c r="O889" s="1"/>
  <c r="N1600" i="1"/>
  <c r="O1600" s="1"/>
  <c r="N1601"/>
  <c r="O1601" s="1"/>
  <c r="N890" i="2"/>
  <c r="O890" s="1"/>
  <c r="N1603" i="1"/>
  <c r="O1603" s="1"/>
  <c r="N711" i="3"/>
  <c r="O711" s="1"/>
  <c r="N891" i="2"/>
  <c r="O891" s="1"/>
  <c r="N1604" i="1"/>
  <c r="O1604" s="1"/>
  <c r="N1605"/>
  <c r="O1605" s="1"/>
  <c r="N1606"/>
  <c r="O1606" s="1"/>
  <c r="N1614"/>
  <c r="O1614" s="1"/>
  <c r="G720" i="3"/>
  <c r="G719"/>
  <c r="G718"/>
  <c r="G717"/>
  <c r="G716"/>
  <c r="G715"/>
  <c r="I714"/>
  <c r="N710"/>
  <c r="O710" s="1"/>
  <c r="N892" i="2"/>
  <c r="O892" s="1"/>
  <c r="N1608" i="1"/>
  <c r="O1608" s="1"/>
  <c r="N1609"/>
  <c r="O1609" s="1"/>
  <c r="N1610"/>
  <c r="O1610" s="1"/>
  <c r="N893" i="2"/>
  <c r="O893" s="1"/>
  <c r="N895"/>
  <c r="N1611" i="1"/>
  <c r="O1611" s="1"/>
  <c r="N1612"/>
  <c r="O1612" s="1"/>
  <c r="N1613"/>
  <c r="O1613" s="1"/>
  <c r="N1615"/>
  <c r="O1615" s="1"/>
  <c r="N1616"/>
  <c r="O1616" s="1"/>
  <c r="N1617"/>
  <c r="O1617" s="1"/>
  <c r="G1287" l="1"/>
  <c r="G610" i="3"/>
  <c r="G1367" i="1"/>
  <c r="O810" i="2"/>
  <c r="G644" i="3"/>
  <c r="G1446" i="1"/>
  <c r="G679" i="3"/>
  <c r="G1540" i="1"/>
  <c r="G714" i="3"/>
  <c r="N1618" i="1"/>
  <c r="O1618" s="1"/>
  <c r="N1620"/>
  <c r="O1620" s="1"/>
  <c r="N1619"/>
  <c r="O1619" s="1"/>
  <c r="G904" i="2"/>
  <c r="G903"/>
  <c r="G902"/>
  <c r="G901"/>
  <c r="G900"/>
  <c r="G899"/>
  <c r="I898"/>
  <c r="N1621" i="1"/>
  <c r="O1621" s="1"/>
  <c r="N1622"/>
  <c r="O1622" s="1"/>
  <c r="N921" i="2"/>
  <c r="O921" s="1"/>
  <c r="N922"/>
  <c r="O922" s="1"/>
  <c r="N1623" i="1"/>
  <c r="G1633"/>
  <c r="G1632"/>
  <c r="G1631"/>
  <c r="G1630"/>
  <c r="G1629"/>
  <c r="G1628"/>
  <c r="I1627"/>
  <c r="N1624"/>
  <c r="O1624" s="1"/>
  <c r="N923" i="2"/>
  <c r="O923" s="1"/>
  <c r="N926"/>
  <c r="O926" s="1"/>
  <c r="N1652" i="1"/>
  <c r="O1652" s="1"/>
  <c r="N1651"/>
  <c r="O1651" s="1"/>
  <c r="N924" i="2"/>
  <c r="O924" s="1"/>
  <c r="N927"/>
  <c r="O927" s="1"/>
  <c r="N1650" i="1"/>
  <c r="O1650" s="1"/>
  <c r="N1660"/>
  <c r="O1660" s="1"/>
  <c r="N925" i="2"/>
  <c r="O925" s="1"/>
  <c r="N1653" i="1"/>
  <c r="O1653" s="1"/>
  <c r="N1654"/>
  <c r="O1654" s="1"/>
  <c r="N1655"/>
  <c r="O1655" s="1"/>
  <c r="N1656"/>
  <c r="O1656" s="1"/>
  <c r="N1657"/>
  <c r="O1657" s="1"/>
  <c r="N1658"/>
  <c r="O1658" s="1"/>
  <c r="N1659"/>
  <c r="O1659" s="1"/>
  <c r="N1661"/>
  <c r="O1661" s="1"/>
  <c r="N1662"/>
  <c r="O1662" s="1"/>
  <c r="N1663"/>
  <c r="O1663" s="1"/>
  <c r="N737" i="3"/>
  <c r="O737" s="1"/>
  <c r="N738"/>
  <c r="O738" s="1"/>
  <c r="N928" i="2"/>
  <c r="N929"/>
  <c r="O929" s="1"/>
  <c r="N1666" i="1"/>
  <c r="O1666" s="1"/>
  <c r="N1664"/>
  <c r="O1664" s="1"/>
  <c r="N1665"/>
  <c r="O1665" s="1"/>
  <c r="N1667"/>
  <c r="O1667" s="1"/>
  <c r="N1668"/>
  <c r="O1668" s="1"/>
  <c r="N1669"/>
  <c r="O1669" s="1"/>
  <c r="N1670"/>
  <c r="O1670" s="1"/>
  <c r="N1671"/>
  <c r="O1671" s="1"/>
  <c r="N1672"/>
  <c r="O1672" s="1"/>
  <c r="N1673"/>
  <c r="O1673" s="1"/>
  <c r="N1674"/>
  <c r="O1674" s="1"/>
  <c r="N1675"/>
  <c r="O1675" s="1"/>
  <c r="N739" i="3"/>
  <c r="O739" s="1"/>
  <c r="N1676" i="1"/>
  <c r="O1676" s="1"/>
  <c r="N1677"/>
  <c r="O1677" s="1"/>
  <c r="N1678"/>
  <c r="O1678" s="1"/>
  <c r="N1679"/>
  <c r="O1679" s="1"/>
  <c r="N1680"/>
  <c r="O1680" s="1"/>
  <c r="N1681"/>
  <c r="O1681" s="1"/>
  <c r="N1682"/>
  <c r="O1682" s="1"/>
  <c r="N1683"/>
  <c r="O1683" s="1"/>
  <c r="N1684"/>
  <c r="O1684" s="1"/>
  <c r="N1685"/>
  <c r="O1685" s="1"/>
  <c r="N1696"/>
  <c r="O1696" s="1"/>
  <c r="N1697"/>
  <c r="O1697" s="1"/>
  <c r="N740" i="3"/>
  <c r="O740" s="1"/>
  <c r="N1686" i="1"/>
  <c r="O1686" s="1"/>
  <c r="N1687"/>
  <c r="O1687" s="1"/>
  <c r="N1688"/>
  <c r="O1688" s="1"/>
  <c r="N1689"/>
  <c r="O1689" s="1"/>
  <c r="N741" i="3"/>
  <c r="O741" s="1"/>
  <c r="N1690" i="1"/>
  <c r="O1690" s="1"/>
  <c r="N1691"/>
  <c r="O1691" s="1"/>
  <c r="N1692"/>
  <c r="O1692" s="1"/>
  <c r="N1693"/>
  <c r="O1693" s="1"/>
  <c r="N1694"/>
  <c r="O1694" s="1"/>
  <c r="N1695"/>
  <c r="O1695" s="1"/>
  <c r="N1698"/>
  <c r="O1698" s="1"/>
  <c r="N1699"/>
  <c r="O1699" s="1"/>
  <c r="N930" i="2"/>
  <c r="O930" s="1"/>
  <c r="N742" i="3"/>
  <c r="O742" s="1"/>
  <c r="N743"/>
  <c r="O743" s="1"/>
  <c r="N744"/>
  <c r="O744" s="1"/>
  <c r="N931" i="2"/>
  <c r="O931" s="1"/>
  <c r="N1700" i="1"/>
  <c r="O1700" s="1"/>
  <c r="N1701"/>
  <c r="O1701" s="1"/>
  <c r="N1702"/>
  <c r="O1702" s="1"/>
  <c r="N1707"/>
  <c r="O1707" s="1"/>
  <c r="N932" i="2"/>
  <c r="O932" s="1"/>
  <c r="N933"/>
  <c r="O933" s="1"/>
  <c r="N1703" i="1"/>
  <c r="O1703" s="1"/>
  <c r="N1704"/>
  <c r="O1704" s="1"/>
  <c r="N1705"/>
  <c r="O1705" s="1"/>
  <c r="N1706"/>
  <c r="O1706" s="1"/>
  <c r="N1708"/>
  <c r="O1708" s="1"/>
  <c r="N1709"/>
  <c r="O1709" s="1"/>
  <c r="N1710"/>
  <c r="O1710" s="1"/>
  <c r="N1711"/>
  <c r="O1711" s="1"/>
  <c r="N1712"/>
  <c r="O1712" s="1"/>
  <c r="G753" i="3"/>
  <c r="G752"/>
  <c r="G751"/>
  <c r="G750"/>
  <c r="G749"/>
  <c r="G748"/>
  <c r="I747"/>
  <c r="G941" i="2"/>
  <c r="G940"/>
  <c r="G939"/>
  <c r="G938"/>
  <c r="G937"/>
  <c r="G936"/>
  <c r="I935"/>
  <c r="N958"/>
  <c r="O958" s="1"/>
  <c r="G1722" i="1"/>
  <c r="G1721"/>
  <c r="G1720"/>
  <c r="G1719"/>
  <c r="G1718"/>
  <c r="G1717"/>
  <c r="I1716"/>
  <c r="N1713"/>
  <c r="O1713" s="1"/>
  <c r="N960" i="2"/>
  <c r="O960" s="1"/>
  <c r="N959"/>
  <c r="O959" s="1"/>
  <c r="N770" i="3"/>
  <c r="N771"/>
  <c r="O771" s="1"/>
  <c r="N1739" i="1"/>
  <c r="O770" i="3" s="1"/>
  <c r="N1740" i="1"/>
  <c r="O1740" s="1"/>
  <c r="N1741"/>
  <c r="O1741" s="1"/>
  <c r="N1742"/>
  <c r="O1742" s="1"/>
  <c r="N1743"/>
  <c r="O1743" s="1"/>
  <c r="N772" i="3"/>
  <c r="O772" s="1"/>
  <c r="N1744" i="1"/>
  <c r="O1744" s="1"/>
  <c r="N1745"/>
  <c r="O1745" s="1"/>
  <c r="N1746"/>
  <c r="O1746" s="1"/>
  <c r="N961" i="2"/>
  <c r="O961" s="1"/>
  <c r="N1747" i="1"/>
  <c r="O1747" s="1"/>
  <c r="N1748"/>
  <c r="O1748" s="1"/>
  <c r="N1749"/>
  <c r="O1749" s="1"/>
  <c r="N962" i="2"/>
  <c r="O962" s="1"/>
  <c r="N963"/>
  <c r="O963" s="1"/>
  <c r="N1750" i="1"/>
  <c r="O1750" s="1"/>
  <c r="N1751"/>
  <c r="O1751" s="1"/>
  <c r="N1752"/>
  <c r="O1752" s="1"/>
  <c r="N1770"/>
  <c r="O1770" s="1"/>
  <c r="N773" i="3"/>
  <c r="O773" s="1"/>
  <c r="N1753" i="1"/>
  <c r="O1753" s="1"/>
  <c r="N1754"/>
  <c r="O1754" s="1"/>
  <c r="N1755"/>
  <c r="O1755" s="1"/>
  <c r="N774" i="3"/>
  <c r="O774" s="1"/>
  <c r="N1756" i="1"/>
  <c r="O1756" s="1"/>
  <c r="N1758"/>
  <c r="O1758" s="1"/>
  <c r="N1757"/>
  <c r="O1757" s="1"/>
  <c r="N1759"/>
  <c r="O1759" s="1"/>
  <c r="N1766"/>
  <c r="O1766" s="1"/>
  <c r="N964" i="2"/>
  <c r="O964" s="1"/>
  <c r="N965"/>
  <c r="O965" s="1"/>
  <c r="N966"/>
  <c r="O966" s="1"/>
  <c r="N1760" i="1"/>
  <c r="O1760" s="1"/>
  <c r="N1761"/>
  <c r="O1761" s="1"/>
  <c r="N1762"/>
  <c r="O1762" s="1"/>
  <c r="N1763"/>
  <c r="O1763" s="1"/>
  <c r="N1764"/>
  <c r="O1764" s="1"/>
  <c r="N1765"/>
  <c r="O1765" s="1"/>
  <c r="N1767"/>
  <c r="O1767" s="1"/>
  <c r="N1771"/>
  <c r="O1771" s="1"/>
  <c r="N775" i="3"/>
  <c r="O775" s="1"/>
  <c r="N1768" i="1"/>
  <c r="O1768" s="1"/>
  <c r="N1769"/>
  <c r="O1769" s="1"/>
  <c r="N776" i="3"/>
  <c r="O776" s="1"/>
  <c r="N1772" i="1"/>
  <c r="O1772" s="1"/>
  <c r="N1773"/>
  <c r="O1773" s="1"/>
  <c r="N1774"/>
  <c r="O1774" s="1"/>
  <c r="N1775"/>
  <c r="O1775" s="1"/>
  <c r="N967" i="2"/>
  <c r="O967" s="1"/>
  <c r="N1776" i="1"/>
  <c r="O1776" s="1"/>
  <c r="N1777"/>
  <c r="O1777" s="1"/>
  <c r="N1778"/>
  <c r="O1778" s="1"/>
  <c r="N1787"/>
  <c r="O1787" s="1"/>
  <c r="N1779"/>
  <c r="O1779" s="1"/>
  <c r="N1780"/>
  <c r="O1780" s="1"/>
  <c r="N1781"/>
  <c r="O1781" s="1"/>
  <c r="N777" i="3"/>
  <c r="O777" s="1"/>
  <c r="N778"/>
  <c r="O778" s="1"/>
  <c r="N1782" i="1"/>
  <c r="O1782" s="1"/>
  <c r="N1783"/>
  <c r="O1783" s="1"/>
  <c r="N1784"/>
  <c r="O1784" s="1"/>
  <c r="N1785"/>
  <c r="O1785" s="1"/>
  <c r="N1786"/>
  <c r="O1786" s="1"/>
  <c r="N1788"/>
  <c r="O1788" s="1"/>
  <c r="N1789"/>
  <c r="O1789" s="1"/>
  <c r="N968" i="2"/>
  <c r="O968" s="1"/>
  <c r="N969"/>
  <c r="O969" s="1"/>
  <c r="N779" i="3"/>
  <c r="O779" s="1"/>
  <c r="N1790" i="1"/>
  <c r="O1790" s="1"/>
  <c r="N1791"/>
  <c r="O1791" s="1"/>
  <c r="N1795"/>
  <c r="O1795" s="1"/>
  <c r="N1796"/>
  <c r="O1796" s="1"/>
  <c r="I974" i="2"/>
  <c r="G975"/>
  <c r="G976"/>
  <c r="G977"/>
  <c r="G978"/>
  <c r="G979"/>
  <c r="G980"/>
  <c r="N970"/>
  <c r="O970" s="1"/>
  <c r="N1801" i="1"/>
  <c r="O1801" s="1"/>
  <c r="N1792"/>
  <c r="O1792" s="1"/>
  <c r="N1793"/>
  <c r="O1793" s="1"/>
  <c r="N1794"/>
  <c r="O1794" s="1"/>
  <c r="N1797"/>
  <c r="O1797" s="1"/>
  <c r="N1798"/>
  <c r="O1798" s="1"/>
  <c r="N1799"/>
  <c r="O1799" s="1"/>
  <c r="N1800"/>
  <c r="O1800" s="1"/>
  <c r="N971" i="2"/>
  <c r="O971" s="1"/>
  <c r="N972"/>
  <c r="O972" s="1"/>
  <c r="N1802" i="1"/>
  <c r="O1802" s="1"/>
  <c r="N1803"/>
  <c r="O1803" s="1"/>
  <c r="G787" i="3"/>
  <c r="G786"/>
  <c r="G785"/>
  <c r="G784"/>
  <c r="G783"/>
  <c r="G782"/>
  <c r="I781"/>
  <c r="G1010" i="2"/>
  <c r="G1009"/>
  <c r="G1008"/>
  <c r="G1007"/>
  <c r="G1006"/>
  <c r="G1005"/>
  <c r="I1004"/>
  <c r="G1004"/>
  <c r="N1804" i="1"/>
  <c r="O1804" s="1"/>
  <c r="N1805"/>
  <c r="O1805" s="1"/>
  <c r="G1815"/>
  <c r="G1814"/>
  <c r="G1813"/>
  <c r="G1812"/>
  <c r="G1811"/>
  <c r="G1810"/>
  <c r="I1809"/>
  <c r="N1806"/>
  <c r="O1806" s="1"/>
  <c r="N1832"/>
  <c r="O1832" s="1"/>
  <c r="N1833"/>
  <c r="O1833" s="1"/>
  <c r="N1834"/>
  <c r="O1834" s="1"/>
  <c r="N1835"/>
  <c r="O1835" s="1"/>
  <c r="N1836"/>
  <c r="O1836" s="1"/>
  <c r="N1837"/>
  <c r="O1837" s="1"/>
  <c r="N804" i="3"/>
  <c r="O804" s="1"/>
  <c r="N997" i="2"/>
  <c r="O997" s="1"/>
  <c r="N1838" i="1"/>
  <c r="O1838" s="1"/>
  <c r="N1839"/>
  <c r="O1839" s="1"/>
  <c r="N1840"/>
  <c r="O1840" s="1"/>
  <c r="N1841"/>
  <c r="O1841" s="1"/>
  <c r="N805" i="3"/>
  <c r="O805" s="1"/>
  <c r="N998" i="2"/>
  <c r="O998" s="1"/>
  <c r="N1842" i="1"/>
  <c r="O1842" s="1"/>
  <c r="N1843"/>
  <c r="O1843" s="1"/>
  <c r="N1844"/>
  <c r="O1844" s="1"/>
  <c r="N1845"/>
  <c r="O1845" s="1"/>
  <c r="N1848"/>
  <c r="O1848" s="1"/>
  <c r="O1623" l="1"/>
  <c r="O895" i="2"/>
  <c r="G1627" i="1"/>
  <c r="O928" i="2"/>
  <c r="G747" i="3"/>
  <c r="G1716" i="1"/>
  <c r="O1739"/>
  <c r="G781" i="3"/>
  <c r="G1809" i="1"/>
  <c r="N806" i="3"/>
  <c r="O806" s="1"/>
  <c r="N1846" i="1"/>
  <c r="O1846" s="1"/>
  <c r="N1847"/>
  <c r="O1847" s="1"/>
  <c r="N1849"/>
  <c r="O1849" s="1"/>
  <c r="N1850"/>
  <c r="O1850" s="1"/>
  <c r="N999" i="2"/>
  <c r="O999" s="1"/>
  <c r="N1860" i="1"/>
  <c r="O1860" s="1"/>
  <c r="N1851"/>
  <c r="O1851" s="1"/>
  <c r="N1852"/>
  <c r="O1852" s="1"/>
  <c r="N1853"/>
  <c r="O1853" s="1"/>
  <c r="N1854"/>
  <c r="O1854" s="1"/>
  <c r="N1855"/>
  <c r="O1855" s="1"/>
  <c r="N1856"/>
  <c r="O1856" s="1"/>
  <c r="N1857"/>
  <c r="O1857" s="1"/>
  <c r="N1000" i="2"/>
  <c r="O1000" s="1"/>
  <c r="N807" i="3"/>
  <c r="O807" s="1"/>
  <c r="N808"/>
  <c r="O808" s="1"/>
  <c r="N1858" i="1"/>
  <c r="O1858" s="1"/>
  <c r="N1859"/>
  <c r="O1859" s="1"/>
  <c r="N1001" i="2"/>
  <c r="O1001" s="1"/>
  <c r="N1861" i="1"/>
  <c r="O1861" s="1"/>
  <c r="N809" i="3"/>
  <c r="O809" s="1"/>
  <c r="N1862" i="1"/>
  <c r="O1862" s="1"/>
  <c r="N1863"/>
  <c r="O1863" s="1"/>
  <c r="N1865"/>
  <c r="O1865" s="1"/>
  <c r="N1872"/>
  <c r="O1872" s="1"/>
  <c r="N1864"/>
  <c r="O1864" s="1"/>
  <c r="N1866"/>
  <c r="O1866" s="1"/>
  <c r="N1867"/>
  <c r="O1867" s="1"/>
  <c r="N1868"/>
  <c r="O1868" s="1"/>
  <c r="N810" i="3"/>
  <c r="N1869" i="1"/>
  <c r="O1869" s="1"/>
  <c r="N1870"/>
  <c r="O1870" s="1"/>
  <c r="N1871"/>
  <c r="O1871" s="1"/>
  <c r="N1873"/>
  <c r="O1873" s="1"/>
  <c r="N1874"/>
  <c r="O1874" s="1"/>
  <c r="N1876"/>
  <c r="O1876" s="1"/>
  <c r="N1875"/>
  <c r="O1875" s="1"/>
  <c r="N1877"/>
  <c r="O1877" s="1"/>
  <c r="N811" i="3"/>
  <c r="N1002" i="2"/>
  <c r="O1002" s="1"/>
  <c r="N1878" i="1"/>
  <c r="O1878" s="1"/>
  <c r="N1879"/>
  <c r="O1879" s="1"/>
  <c r="N1880"/>
  <c r="O1880" s="1"/>
  <c r="N1881"/>
  <c r="O1881" s="1"/>
  <c r="N1882"/>
  <c r="O1882" s="1"/>
  <c r="N1883"/>
  <c r="O1883" s="1"/>
  <c r="N1884"/>
  <c r="O1884" s="1"/>
  <c r="N1885"/>
  <c r="O1885" s="1"/>
  <c r="N1886"/>
  <c r="O1886" s="1"/>
  <c r="N1887"/>
  <c r="O1887" s="1"/>
  <c r="N812" i="3"/>
  <c r="N1888" i="1"/>
  <c r="O1888" s="1"/>
  <c r="N1889"/>
  <c r="O1889" s="1"/>
  <c r="N1890"/>
  <c r="O1890" s="1"/>
  <c r="N1891"/>
  <c r="O1891" s="1"/>
  <c r="N1892"/>
  <c r="O1892" s="1"/>
  <c r="G823" i="3"/>
  <c r="G822"/>
  <c r="G821"/>
  <c r="G820"/>
  <c r="G819"/>
  <c r="G818"/>
  <c r="I817"/>
  <c r="G1035" i="2"/>
  <c r="G1066"/>
  <c r="N1893" i="1"/>
  <c r="O1893" s="1"/>
  <c r="N1895"/>
  <c r="O1895" s="1"/>
  <c r="N1894"/>
  <c r="O1894" s="1"/>
  <c r="N1897"/>
  <c r="O1897" s="1"/>
  <c r="G1905"/>
  <c r="G1904"/>
  <c r="G1903"/>
  <c r="G1902"/>
  <c r="G1901"/>
  <c r="G1900"/>
  <c r="I1899"/>
  <c r="N1896"/>
  <c r="O1896" s="1"/>
  <c r="N1927"/>
  <c r="O1927" s="1"/>
  <c r="N1922"/>
  <c r="O1922" s="1"/>
  <c r="N1923"/>
  <c r="O1923" s="1"/>
  <c r="N1924"/>
  <c r="O1924" s="1"/>
  <c r="N1925"/>
  <c r="O1925" s="1"/>
  <c r="N1926"/>
  <c r="O1926" s="1"/>
  <c r="N1928"/>
  <c r="O1928" s="1"/>
  <c r="N841" i="3"/>
  <c r="O841" s="1"/>
  <c r="N842"/>
  <c r="O842" s="1"/>
  <c r="N1929" i="1"/>
  <c r="O1929" s="1"/>
  <c r="N1930"/>
  <c r="O1930" s="1"/>
  <c r="N1931"/>
  <c r="O1931" s="1"/>
  <c r="N1932"/>
  <c r="O1932" s="1"/>
  <c r="N1933"/>
  <c r="O1933" s="1"/>
  <c r="N1935"/>
  <c r="O1935" s="1"/>
  <c r="N1936"/>
  <c r="O1936" s="1"/>
  <c r="N1937"/>
  <c r="O1937" s="1"/>
  <c r="N1938"/>
  <c r="O1938" s="1"/>
  <c r="N1939"/>
  <c r="O1939" s="1"/>
  <c r="N1940"/>
  <c r="O1940" s="1"/>
  <c r="N1941"/>
  <c r="O1941" s="1"/>
  <c r="N1942"/>
  <c r="O1942" s="1"/>
  <c r="N1943"/>
  <c r="O1943" s="1"/>
  <c r="N1944"/>
  <c r="O1944" s="1"/>
  <c r="N1945"/>
  <c r="O1945" s="1"/>
  <c r="N1946"/>
  <c r="O1946" s="1"/>
  <c r="N1947"/>
  <c r="O1947" s="1"/>
  <c r="N1948"/>
  <c r="O1948" s="1"/>
  <c r="N1949"/>
  <c r="O1949" s="1"/>
  <c r="N1950"/>
  <c r="O1950" s="1"/>
  <c r="N1951"/>
  <c r="O1951" s="1"/>
  <c r="N1952"/>
  <c r="O1952" s="1"/>
  <c r="N1953"/>
  <c r="O1953" s="1"/>
  <c r="N1954"/>
  <c r="O1954" s="1"/>
  <c r="N1955"/>
  <c r="O1955" s="1"/>
  <c r="N1956"/>
  <c r="O1956" s="1"/>
  <c r="N1957"/>
  <c r="O1957" s="1"/>
  <c r="N1958"/>
  <c r="O1958" s="1"/>
  <c r="N1959"/>
  <c r="O1959" s="1"/>
  <c r="N1960"/>
  <c r="O1960" s="1"/>
  <c r="N1961"/>
  <c r="O1961" s="1"/>
  <c r="N1962"/>
  <c r="O1962" s="1"/>
  <c r="N1963"/>
  <c r="O1963" s="1"/>
  <c r="N1964"/>
  <c r="O1964" s="1"/>
  <c r="N1965"/>
  <c r="O1965" s="1"/>
  <c r="N1966"/>
  <c r="O1966" s="1"/>
  <c r="N1967"/>
  <c r="O1967" s="1"/>
  <c r="N1968"/>
  <c r="O1968" s="1"/>
  <c r="N1969"/>
  <c r="O1969" s="1"/>
  <c r="N1970"/>
  <c r="O1970" s="1"/>
  <c r="N1971"/>
  <c r="O1971" s="1"/>
  <c r="N1972"/>
  <c r="O1972" s="1"/>
  <c r="N1973"/>
  <c r="O1973" s="1"/>
  <c r="N1974"/>
  <c r="O1974" s="1"/>
  <c r="N1975"/>
  <c r="O1975" s="1"/>
  <c r="N1976"/>
  <c r="O1976" s="1"/>
  <c r="N1977"/>
  <c r="O1977" s="1"/>
  <c r="N1978"/>
  <c r="O1978" s="1"/>
  <c r="N1979"/>
  <c r="O1979" s="1"/>
  <c r="N1980"/>
  <c r="O1980" s="1"/>
  <c r="N1934"/>
  <c r="O1934" s="1"/>
  <c r="N843" i="3"/>
  <c r="O843" s="1"/>
  <c r="N1027" i="2"/>
  <c r="O1027" s="1"/>
  <c r="N1028"/>
  <c r="O1028" s="1"/>
  <c r="N844" i="3"/>
  <c r="O844" s="1"/>
  <c r="N1029" i="2"/>
  <c r="O1029" s="1"/>
  <c r="N1030"/>
  <c r="O1030" s="1"/>
  <c r="N845" i="3"/>
  <c r="O845" s="1"/>
  <c r="N846"/>
  <c r="O846" s="1"/>
  <c r="N1053" i="2"/>
  <c r="O1053" s="1"/>
  <c r="N2427" i="1"/>
  <c r="O2427" s="1"/>
  <c r="N2010"/>
  <c r="O2010" s="1"/>
  <c r="G921" i="3"/>
  <c r="G920"/>
  <c r="G919"/>
  <c r="G918"/>
  <c r="G917"/>
  <c r="G916"/>
  <c r="I915"/>
  <c r="N909"/>
  <c r="O909" s="1"/>
  <c r="N908"/>
  <c r="O908" s="1"/>
  <c r="N907"/>
  <c r="O907" s="1"/>
  <c r="G890"/>
  <c r="G889"/>
  <c r="G888"/>
  <c r="G887"/>
  <c r="G886"/>
  <c r="G885"/>
  <c r="I884"/>
  <c r="N879"/>
  <c r="O879" s="1"/>
  <c r="N878"/>
  <c r="O878" s="1"/>
  <c r="N877"/>
  <c r="O877" s="1"/>
  <c r="G858"/>
  <c r="G857"/>
  <c r="G856"/>
  <c r="G855"/>
  <c r="G854"/>
  <c r="G853"/>
  <c r="I852"/>
  <c r="G1099" i="2"/>
  <c r="G1098"/>
  <c r="G1097"/>
  <c r="G1096"/>
  <c r="G1095"/>
  <c r="G1094"/>
  <c r="I1093"/>
  <c r="N1087"/>
  <c r="O1087" s="1"/>
  <c r="N1086"/>
  <c r="O1086" s="1"/>
  <c r="N1085"/>
  <c r="O1085" s="1"/>
  <c r="N1084"/>
  <c r="O1084" s="1"/>
  <c r="G1072"/>
  <c r="G1071"/>
  <c r="G1070"/>
  <c r="G1069"/>
  <c r="G1068"/>
  <c r="G1067"/>
  <c r="I1066"/>
  <c r="N1060"/>
  <c r="O1060" s="1"/>
  <c r="N1059"/>
  <c r="O1059" s="1"/>
  <c r="N1058"/>
  <c r="O1058" s="1"/>
  <c r="N1057"/>
  <c r="O1057" s="1"/>
  <c r="N1056"/>
  <c r="O1056" s="1"/>
  <c r="N1055"/>
  <c r="O1055" s="1"/>
  <c r="N1054"/>
  <c r="O1054" s="1"/>
  <c r="G1041"/>
  <c r="G1040"/>
  <c r="G1039"/>
  <c r="G1038"/>
  <c r="G1037"/>
  <c r="G1036"/>
  <c r="I1035"/>
  <c r="G2537" i="1"/>
  <c r="G2536"/>
  <c r="G2535"/>
  <c r="G2534"/>
  <c r="G2533"/>
  <c r="G2532"/>
  <c r="I2531"/>
  <c r="N2524"/>
  <c r="O2524" s="1"/>
  <c r="N2523"/>
  <c r="O2523" s="1"/>
  <c r="N2522"/>
  <c r="O2522" s="1"/>
  <c r="N2521"/>
  <c r="O2521" s="1"/>
  <c r="N2520"/>
  <c r="O2520" s="1"/>
  <c r="N2519"/>
  <c r="O2519" s="1"/>
  <c r="N2518"/>
  <c r="O2518" s="1"/>
  <c r="N2517"/>
  <c r="O2517" s="1"/>
  <c r="N2516"/>
  <c r="O2516" s="1"/>
  <c r="N2515"/>
  <c r="O2515" s="1"/>
  <c r="N2514"/>
  <c r="O2514" s="1"/>
  <c r="N2513"/>
  <c r="O2513" s="1"/>
  <c r="N2512"/>
  <c r="O2512" s="1"/>
  <c r="N2511"/>
  <c r="O2511" s="1"/>
  <c r="N2510"/>
  <c r="O2510" s="1"/>
  <c r="N2509"/>
  <c r="O2509" s="1"/>
  <c r="N2508"/>
  <c r="O2508" s="1"/>
  <c r="N2507"/>
  <c r="O2507" s="1"/>
  <c r="N2506"/>
  <c r="O2506" s="1"/>
  <c r="N2505"/>
  <c r="O2505" s="1"/>
  <c r="N2504"/>
  <c r="O2504" s="1"/>
  <c r="N2503"/>
  <c r="O2503" s="1"/>
  <c r="N2502"/>
  <c r="O2502" s="1"/>
  <c r="N2501"/>
  <c r="O2501" s="1"/>
  <c r="N2500"/>
  <c r="O2500" s="1"/>
  <c r="N2499"/>
  <c r="O2499" s="1"/>
  <c r="N2498"/>
  <c r="O2498" s="1"/>
  <c r="N2497"/>
  <c r="O2497" s="1"/>
  <c r="N2496"/>
  <c r="O2496" s="1"/>
  <c r="N2495"/>
  <c r="O2495" s="1"/>
  <c r="N2494"/>
  <c r="O2494" s="1"/>
  <c r="N2493"/>
  <c r="O2493" s="1"/>
  <c r="N2492"/>
  <c r="O2492" s="1"/>
  <c r="N2491"/>
  <c r="O2491" s="1"/>
  <c r="N2490"/>
  <c r="O2490" s="1"/>
  <c r="N2489"/>
  <c r="O2489" s="1"/>
  <c r="N2488"/>
  <c r="O2488" s="1"/>
  <c r="N2487"/>
  <c r="O2487" s="1"/>
  <c r="N2486"/>
  <c r="O2486" s="1"/>
  <c r="N2485"/>
  <c r="O2485" s="1"/>
  <c r="N2484"/>
  <c r="O2484" s="1"/>
  <c r="N2483"/>
  <c r="O2483" s="1"/>
  <c r="N2482"/>
  <c r="O2482" s="1"/>
  <c r="N2481"/>
  <c r="O2481" s="1"/>
  <c r="N2480"/>
  <c r="O2480" s="1"/>
  <c r="N2479"/>
  <c r="O2479" s="1"/>
  <c r="N2478"/>
  <c r="O2478" s="1"/>
  <c r="N2477"/>
  <c r="O2477" s="1"/>
  <c r="N2476"/>
  <c r="O2476" s="1"/>
  <c r="N2475"/>
  <c r="O2475" s="1"/>
  <c r="N2474"/>
  <c r="O2474" s="1"/>
  <c r="N2473"/>
  <c r="O2473" s="1"/>
  <c r="N2472"/>
  <c r="O2472" s="1"/>
  <c r="N2471"/>
  <c r="O2471" s="1"/>
  <c r="N2470"/>
  <c r="O2470" s="1"/>
  <c r="N2469"/>
  <c r="O2469" s="1"/>
  <c r="N2468"/>
  <c r="O2468" s="1"/>
  <c r="N2467"/>
  <c r="O2467" s="1"/>
  <c r="N2466"/>
  <c r="O2466" s="1"/>
  <c r="N2465"/>
  <c r="O2465" s="1"/>
  <c r="N2464"/>
  <c r="O2464" s="1"/>
  <c r="N2463"/>
  <c r="O2463" s="1"/>
  <c r="N2462"/>
  <c r="O2462" s="1"/>
  <c r="N2461"/>
  <c r="O2461" s="1"/>
  <c r="G2439"/>
  <c r="G2438"/>
  <c r="G2437"/>
  <c r="G2436"/>
  <c r="G2435"/>
  <c r="G2434"/>
  <c r="I2433"/>
  <c r="N2426"/>
  <c r="O2426" s="1"/>
  <c r="N2425"/>
  <c r="O2425" s="1"/>
  <c r="N2424"/>
  <c r="O2424" s="1"/>
  <c r="N2423"/>
  <c r="O2423" s="1"/>
  <c r="N2422"/>
  <c r="O2422" s="1"/>
  <c r="N2421"/>
  <c r="O2421" s="1"/>
  <c r="N2420"/>
  <c r="O2420" s="1"/>
  <c r="N2419"/>
  <c r="O2419" s="1"/>
  <c r="N2418"/>
  <c r="O2418" s="1"/>
  <c r="N2417"/>
  <c r="O2417" s="1"/>
  <c r="N2416"/>
  <c r="O2416" s="1"/>
  <c r="N2415"/>
  <c r="O2415" s="1"/>
  <c r="N2414"/>
  <c r="O2414" s="1"/>
  <c r="N2413"/>
  <c r="O2413" s="1"/>
  <c r="N2412"/>
  <c r="O2412" s="1"/>
  <c r="N2411"/>
  <c r="O2411" s="1"/>
  <c r="N2410"/>
  <c r="O2410" s="1"/>
  <c r="N2409"/>
  <c r="O2409" s="1"/>
  <c r="N2408"/>
  <c r="O2408" s="1"/>
  <c r="N2407"/>
  <c r="O2407" s="1"/>
  <c r="N2406"/>
  <c r="O2406" s="1"/>
  <c r="N2405"/>
  <c r="O2405" s="1"/>
  <c r="N2404"/>
  <c r="O2404" s="1"/>
  <c r="N2403"/>
  <c r="O2403" s="1"/>
  <c r="N2402"/>
  <c r="O2402" s="1"/>
  <c r="N2401"/>
  <c r="O2401" s="1"/>
  <c r="N2400"/>
  <c r="O2400" s="1"/>
  <c r="N2399"/>
  <c r="O2399" s="1"/>
  <c r="N2398"/>
  <c r="O2398" s="1"/>
  <c r="N2397"/>
  <c r="O2397" s="1"/>
  <c r="N2396"/>
  <c r="O2396" s="1"/>
  <c r="N2395"/>
  <c r="O2395" s="1"/>
  <c r="N2394"/>
  <c r="O2394" s="1"/>
  <c r="N2393"/>
  <c r="O2393" s="1"/>
  <c r="N2392"/>
  <c r="O2392" s="1"/>
  <c r="N2391"/>
  <c r="O2391" s="1"/>
  <c r="N2390"/>
  <c r="O2390" s="1"/>
  <c r="N2389"/>
  <c r="O2389" s="1"/>
  <c r="N2388"/>
  <c r="O2388" s="1"/>
  <c r="N2387"/>
  <c r="O2387" s="1"/>
  <c r="N2386"/>
  <c r="O2386" s="1"/>
  <c r="N2385"/>
  <c r="O2385" s="1"/>
  <c r="N2384"/>
  <c r="O2384" s="1"/>
  <c r="N2383"/>
  <c r="O2383" s="1"/>
  <c r="N2382"/>
  <c r="O2382" s="1"/>
  <c r="N2381"/>
  <c r="O2381" s="1"/>
  <c r="N2380"/>
  <c r="O2380" s="1"/>
  <c r="N2379"/>
  <c r="O2379" s="1"/>
  <c r="N2378"/>
  <c r="O2378" s="1"/>
  <c r="N2377"/>
  <c r="O2377" s="1"/>
  <c r="N2376"/>
  <c r="O2376" s="1"/>
  <c r="N2375"/>
  <c r="O2375" s="1"/>
  <c r="N2374"/>
  <c r="O2374" s="1"/>
  <c r="N2373"/>
  <c r="O2373" s="1"/>
  <c r="N2372"/>
  <c r="O2372" s="1"/>
  <c r="N2371"/>
  <c r="O2371" s="1"/>
  <c r="N2370"/>
  <c r="O2370" s="1"/>
  <c r="N2369"/>
  <c r="O2369" s="1"/>
  <c r="N2368"/>
  <c r="O2368" s="1"/>
  <c r="N2367"/>
  <c r="O2367" s="1"/>
  <c r="N2366"/>
  <c r="O2366" s="1"/>
  <c r="N2365"/>
  <c r="O2365" s="1"/>
  <c r="N2364"/>
  <c r="O2364" s="1"/>
  <c r="N2363"/>
  <c r="O2363" s="1"/>
  <c r="N2362"/>
  <c r="O2362" s="1"/>
  <c r="N2361"/>
  <c r="O2361" s="1"/>
  <c r="N2360"/>
  <c r="O2360" s="1"/>
  <c r="N2359"/>
  <c r="O2359" s="1"/>
  <c r="N2358"/>
  <c r="O2358" s="1"/>
  <c r="N2357"/>
  <c r="O2357" s="1"/>
  <c r="N2356"/>
  <c r="O2356" s="1"/>
  <c r="N2355"/>
  <c r="O2355" s="1"/>
  <c r="N2354"/>
  <c r="O2354" s="1"/>
  <c r="N2353"/>
  <c r="O2353" s="1"/>
  <c r="N2352"/>
  <c r="O2352" s="1"/>
  <c r="N2351"/>
  <c r="O2351" s="1"/>
  <c r="N2350"/>
  <c r="O2350" s="1"/>
  <c r="N2349"/>
  <c r="O2349" s="1"/>
  <c r="N2348"/>
  <c r="O2348" s="1"/>
  <c r="G2327"/>
  <c r="G2326"/>
  <c r="G2325"/>
  <c r="G2324"/>
  <c r="G2323"/>
  <c r="G2322"/>
  <c r="I2321"/>
  <c r="N2315"/>
  <c r="O2315" s="1"/>
  <c r="N2314"/>
  <c r="O2314" s="1"/>
  <c r="N2313"/>
  <c r="O2313" s="1"/>
  <c r="N2312"/>
  <c r="O2312" s="1"/>
  <c r="N2311"/>
  <c r="O2311" s="1"/>
  <c r="N2310"/>
  <c r="O2310" s="1"/>
  <c r="N2309"/>
  <c r="O2309" s="1"/>
  <c r="N2308"/>
  <c r="O2308" s="1"/>
  <c r="N2307"/>
  <c r="O2307" s="1"/>
  <c r="N2306"/>
  <c r="O2306" s="1"/>
  <c r="N2305"/>
  <c r="O2305" s="1"/>
  <c r="N2304"/>
  <c r="O2304" s="1"/>
  <c r="N2303"/>
  <c r="O2303" s="1"/>
  <c r="N2302"/>
  <c r="O2302" s="1"/>
  <c r="N2301"/>
  <c r="O2301" s="1"/>
  <c r="N2300"/>
  <c r="O2300" s="1"/>
  <c r="N2299"/>
  <c r="O2299" s="1"/>
  <c r="N2298"/>
  <c r="O2298" s="1"/>
  <c r="N2297"/>
  <c r="O2297" s="1"/>
  <c r="N2296"/>
  <c r="O2296" s="1"/>
  <c r="N2295"/>
  <c r="O2295" s="1"/>
  <c r="N2294"/>
  <c r="O2294" s="1"/>
  <c r="N2293"/>
  <c r="O2293" s="1"/>
  <c r="N2292"/>
  <c r="O2292" s="1"/>
  <c r="N2291"/>
  <c r="O2291" s="1"/>
  <c r="N2290"/>
  <c r="O2290" s="1"/>
  <c r="N2289"/>
  <c r="O2289" s="1"/>
  <c r="N2288"/>
  <c r="O2288" s="1"/>
  <c r="N2287"/>
  <c r="O2287" s="1"/>
  <c r="N2286"/>
  <c r="O2286" s="1"/>
  <c r="N2285"/>
  <c r="O2285" s="1"/>
  <c r="N2284"/>
  <c r="O2284" s="1"/>
  <c r="N2283"/>
  <c r="O2283" s="1"/>
  <c r="N2282"/>
  <c r="O2282" s="1"/>
  <c r="N2281"/>
  <c r="O2281" s="1"/>
  <c r="N2280"/>
  <c r="O2280" s="1"/>
  <c r="N2279"/>
  <c r="O2279" s="1"/>
  <c r="N2278"/>
  <c r="O2278" s="1"/>
  <c r="N2277"/>
  <c r="O2277" s="1"/>
  <c r="N2276"/>
  <c r="O2276" s="1"/>
  <c r="N2275"/>
  <c r="O2275" s="1"/>
  <c r="N2274"/>
  <c r="O2274" s="1"/>
  <c r="N2273"/>
  <c r="O2273" s="1"/>
  <c r="N2272"/>
  <c r="O2272" s="1"/>
  <c r="N2271"/>
  <c r="O2271" s="1"/>
  <c r="N2270"/>
  <c r="O2270" s="1"/>
  <c r="N2269"/>
  <c r="O2269" s="1"/>
  <c r="N2268"/>
  <c r="O2268" s="1"/>
  <c r="N2267"/>
  <c r="O2267" s="1"/>
  <c r="G2246"/>
  <c r="G2245"/>
  <c r="G2244"/>
  <c r="G2243"/>
  <c r="G2242"/>
  <c r="G2241"/>
  <c r="I2240"/>
  <c r="N2234"/>
  <c r="O2234" s="1"/>
  <c r="N2233"/>
  <c r="O2233" s="1"/>
  <c r="N2232"/>
  <c r="O2232" s="1"/>
  <c r="N2231"/>
  <c r="O2231" s="1"/>
  <c r="N2230"/>
  <c r="O2230" s="1"/>
  <c r="N2229"/>
  <c r="O2229" s="1"/>
  <c r="N2228"/>
  <c r="O2228" s="1"/>
  <c r="N2227"/>
  <c r="O2227" s="1"/>
  <c r="N2226"/>
  <c r="O2226" s="1"/>
  <c r="N2225"/>
  <c r="O2225" s="1"/>
  <c r="N2224"/>
  <c r="O2224" s="1"/>
  <c r="N2223"/>
  <c r="O2223" s="1"/>
  <c r="N2222"/>
  <c r="O2222" s="1"/>
  <c r="N2221"/>
  <c r="O2221" s="1"/>
  <c r="N2220"/>
  <c r="O2220" s="1"/>
  <c r="N2219"/>
  <c r="O2219" s="1"/>
  <c r="N2218"/>
  <c r="O2218" s="1"/>
  <c r="N2217"/>
  <c r="O2217" s="1"/>
  <c r="N2216"/>
  <c r="O2216" s="1"/>
  <c r="N2215"/>
  <c r="O2215" s="1"/>
  <c r="N2214"/>
  <c r="O2214" s="1"/>
  <c r="N2213"/>
  <c r="O2213" s="1"/>
  <c r="N2212"/>
  <c r="O2212" s="1"/>
  <c r="N2211"/>
  <c r="O2211" s="1"/>
  <c r="N2210"/>
  <c r="O2210" s="1"/>
  <c r="N2209"/>
  <c r="O2209" s="1"/>
  <c r="N2208"/>
  <c r="O2208" s="1"/>
  <c r="N2207"/>
  <c r="O2207" s="1"/>
  <c r="N2206"/>
  <c r="O2206" s="1"/>
  <c r="N2205"/>
  <c r="O2205" s="1"/>
  <c r="N2204"/>
  <c r="O2204" s="1"/>
  <c r="N2203"/>
  <c r="O2203" s="1"/>
  <c r="N2202"/>
  <c r="O2202" s="1"/>
  <c r="N2201"/>
  <c r="O2201" s="1"/>
  <c r="N2200"/>
  <c r="O2200" s="1"/>
  <c r="N2199"/>
  <c r="O2199" s="1"/>
  <c r="N2198"/>
  <c r="O2198" s="1"/>
  <c r="N2197"/>
  <c r="O2197" s="1"/>
  <c r="N2196"/>
  <c r="O2196" s="1"/>
  <c r="N2195"/>
  <c r="O2195" s="1"/>
  <c r="N2194"/>
  <c r="O2194" s="1"/>
  <c r="N2193"/>
  <c r="O2193" s="1"/>
  <c r="N2192"/>
  <c r="O2192" s="1"/>
  <c r="N2191"/>
  <c r="O2191" s="1"/>
  <c r="N2190"/>
  <c r="O2190" s="1"/>
  <c r="N2189"/>
  <c r="O2189" s="1"/>
  <c r="N2188"/>
  <c r="O2188" s="1"/>
  <c r="N2187"/>
  <c r="O2187" s="1"/>
  <c r="N2186"/>
  <c r="O2186" s="1"/>
  <c r="N2185"/>
  <c r="O2185" s="1"/>
  <c r="N2184"/>
  <c r="O2184" s="1"/>
  <c r="N2183"/>
  <c r="O2183" s="1"/>
  <c r="N2182"/>
  <c r="O2182" s="1"/>
  <c r="N2181"/>
  <c r="O2181" s="1"/>
  <c r="N2180"/>
  <c r="O2180" s="1"/>
  <c r="N2179"/>
  <c r="O2179" s="1"/>
  <c r="N2178"/>
  <c r="O2178" s="1"/>
  <c r="N2177"/>
  <c r="O2177" s="1"/>
  <c r="N2176"/>
  <c r="O2176" s="1"/>
  <c r="N2175"/>
  <c r="O2175" s="1"/>
  <c r="N2174"/>
  <c r="O2174" s="1"/>
  <c r="N2173"/>
  <c r="O2173" s="1"/>
  <c r="N2172"/>
  <c r="O2172" s="1"/>
  <c r="N2171"/>
  <c r="O2171" s="1"/>
  <c r="N2170"/>
  <c r="O2170" s="1"/>
  <c r="N2169"/>
  <c r="O2169" s="1"/>
  <c r="N2168"/>
  <c r="O2168" s="1"/>
  <c r="N2167"/>
  <c r="O2167" s="1"/>
  <c r="G2146"/>
  <c r="G2145"/>
  <c r="G2144"/>
  <c r="G2143"/>
  <c r="G2142"/>
  <c r="G2141"/>
  <c r="I2140"/>
  <c r="N2134"/>
  <c r="O2134" s="1"/>
  <c r="N2133"/>
  <c r="O2133" s="1"/>
  <c r="N2132"/>
  <c r="O2132" s="1"/>
  <c r="N2131"/>
  <c r="O2131" s="1"/>
  <c r="N2130"/>
  <c r="O2130" s="1"/>
  <c r="N2129"/>
  <c r="O2129" s="1"/>
  <c r="N2128"/>
  <c r="O2128" s="1"/>
  <c r="N2127"/>
  <c r="O2127" s="1"/>
  <c r="N2126"/>
  <c r="O2126" s="1"/>
  <c r="N2125"/>
  <c r="O2125" s="1"/>
  <c r="N2124"/>
  <c r="O2124" s="1"/>
  <c r="N2123"/>
  <c r="O2123" s="1"/>
  <c r="N2122"/>
  <c r="O2122" s="1"/>
  <c r="N2121"/>
  <c r="O2121" s="1"/>
  <c r="N2120"/>
  <c r="O2120" s="1"/>
  <c r="N2119"/>
  <c r="O2119" s="1"/>
  <c r="N2118"/>
  <c r="O2118" s="1"/>
  <c r="N2117"/>
  <c r="O2117" s="1"/>
  <c r="N2116"/>
  <c r="O2116" s="1"/>
  <c r="N2115"/>
  <c r="O2115" s="1"/>
  <c r="N2114"/>
  <c r="O2114" s="1"/>
  <c r="N2113"/>
  <c r="O2113" s="1"/>
  <c r="N2112"/>
  <c r="O2112" s="1"/>
  <c r="N2111"/>
  <c r="O2111" s="1"/>
  <c r="N2110"/>
  <c r="O2110" s="1"/>
  <c r="N2109"/>
  <c r="O2109" s="1"/>
  <c r="N2108"/>
  <c r="O2108" s="1"/>
  <c r="N2107"/>
  <c r="O2107" s="1"/>
  <c r="N2106"/>
  <c r="O2106" s="1"/>
  <c r="N2105"/>
  <c r="O2105" s="1"/>
  <c r="N2104"/>
  <c r="O2104" s="1"/>
  <c r="N2103"/>
  <c r="O2103" s="1"/>
  <c r="N2102"/>
  <c r="O2102" s="1"/>
  <c r="N2101"/>
  <c r="O2101" s="1"/>
  <c r="N2100"/>
  <c r="O2100" s="1"/>
  <c r="N2099"/>
  <c r="O2099" s="1"/>
  <c r="N2098"/>
  <c r="O2098" s="1"/>
  <c r="N2097"/>
  <c r="O2097" s="1"/>
  <c r="N2096"/>
  <c r="O2096" s="1"/>
  <c r="N2095"/>
  <c r="O2095" s="1"/>
  <c r="N2094"/>
  <c r="O2094" s="1"/>
  <c r="N2093"/>
  <c r="O2093" s="1"/>
  <c r="N2092"/>
  <c r="O2092" s="1"/>
  <c r="N2091"/>
  <c r="O2091" s="1"/>
  <c r="N2090"/>
  <c r="O2090" s="1"/>
  <c r="N2089"/>
  <c r="O2089" s="1"/>
  <c r="G2069"/>
  <c r="G2068"/>
  <c r="G2067"/>
  <c r="G2066"/>
  <c r="G2065"/>
  <c r="G2064"/>
  <c r="I2063"/>
  <c r="N2060"/>
  <c r="O2060" s="1"/>
  <c r="N2059"/>
  <c r="O2059" s="1"/>
  <c r="N2058"/>
  <c r="O2058" s="1"/>
  <c r="N2057"/>
  <c r="O2057" s="1"/>
  <c r="N2056"/>
  <c r="O2056" s="1"/>
  <c r="N2055"/>
  <c r="O2055" s="1"/>
  <c r="N2054"/>
  <c r="O2054" s="1"/>
  <c r="N2053"/>
  <c r="O2053" s="1"/>
  <c r="N2052"/>
  <c r="O2052" s="1"/>
  <c r="N2051"/>
  <c r="O2051" s="1"/>
  <c r="N2050"/>
  <c r="O2050" s="1"/>
  <c r="N2049"/>
  <c r="O2049" s="1"/>
  <c r="N2048"/>
  <c r="O2048" s="1"/>
  <c r="N2047"/>
  <c r="O2047" s="1"/>
  <c r="N2046"/>
  <c r="O2046" s="1"/>
  <c r="N2045"/>
  <c r="O2045" s="1"/>
  <c r="N2044"/>
  <c r="O2044" s="1"/>
  <c r="N2043"/>
  <c r="O2043" s="1"/>
  <c r="N2042"/>
  <c r="O2042" s="1"/>
  <c r="N2041"/>
  <c r="O2041" s="1"/>
  <c r="N2040"/>
  <c r="O2040" s="1"/>
  <c r="N2039"/>
  <c r="O2039" s="1"/>
  <c r="N2038"/>
  <c r="O2038" s="1"/>
  <c r="N2037"/>
  <c r="O2037" s="1"/>
  <c r="N2036"/>
  <c r="O2036" s="1"/>
  <c r="N2035"/>
  <c r="O2035" s="1"/>
  <c r="N2034"/>
  <c r="O2034" s="1"/>
  <c r="N2033"/>
  <c r="O2033" s="1"/>
  <c r="N2032"/>
  <c r="O2032" s="1"/>
  <c r="N2031"/>
  <c r="O2031" s="1"/>
  <c r="N2030"/>
  <c r="O2030" s="1"/>
  <c r="N2029"/>
  <c r="O2029" s="1"/>
  <c r="N2028"/>
  <c r="O2028" s="1"/>
  <c r="N2027"/>
  <c r="O2027" s="1"/>
  <c r="N2026"/>
  <c r="O2026" s="1"/>
  <c r="N2025"/>
  <c r="O2025" s="1"/>
  <c r="N2024"/>
  <c r="O2024" s="1"/>
  <c r="N2023"/>
  <c r="O2023" s="1"/>
  <c r="N2022"/>
  <c r="O2022" s="1"/>
  <c r="N2021"/>
  <c r="O2021" s="1"/>
  <c r="N2020"/>
  <c r="O2020" s="1"/>
  <c r="N2019"/>
  <c r="O2019" s="1"/>
  <c r="N2018"/>
  <c r="O2018" s="1"/>
  <c r="N2017"/>
  <c r="O2017" s="1"/>
  <c r="N2016"/>
  <c r="O2016" s="1"/>
  <c r="N2015"/>
  <c r="O2015" s="1"/>
  <c r="N2014"/>
  <c r="O2014" s="1"/>
  <c r="N2013"/>
  <c r="O2013" s="1"/>
  <c r="N2012"/>
  <c r="O2012" s="1"/>
  <c r="N2011"/>
  <c r="O2011" s="1"/>
  <c r="G1989"/>
  <c r="G1988"/>
  <c r="G1987"/>
  <c r="G1986"/>
  <c r="G1985"/>
  <c r="G1984"/>
  <c r="I1983"/>
  <c r="O811" i="3" l="1"/>
  <c r="O810"/>
  <c r="O812"/>
  <c r="G817"/>
  <c r="G1093" i="2"/>
  <c r="G1899" i="1"/>
  <c r="G2531"/>
  <c r="G852" i="3"/>
  <c r="G2140" i="1"/>
  <c r="G2240"/>
  <c r="G2321"/>
  <c r="G915" i="3"/>
  <c r="G884"/>
  <c r="G2433" i="1"/>
  <c r="G2063"/>
  <c r="G1983"/>
</calcChain>
</file>

<file path=xl/sharedStrings.xml><?xml version="1.0" encoding="utf-8"?>
<sst xmlns="http://schemas.openxmlformats.org/spreadsheetml/2006/main" count="10135" uniqueCount="415">
  <si>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</si>
  <si>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</si>
  <si>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</si>
  <si>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</si>
  <si>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</si>
  <si>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</si>
  <si>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</si>
  <si>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</si>
  <si>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</si>
  <si>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</si>
  <si>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</si>
  <si>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</si>
  <si>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</si>
  <si>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</si>
  <si>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</si>
  <si>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</si>
  <si>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</si>
  <si>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</si>
  <si>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</si>
  <si>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</si>
  <si>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</si>
  <si>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</si>
  <si>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</si>
  <si>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</si>
  <si>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</si>
  <si>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</si>
  <si>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</si>
  <si>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</si>
  <si>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</si>
  <si>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</si>
  <si>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</si>
  <si>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</si>
  <si>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</si>
  <si>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</si>
  <si>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</si>
  <si>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</si>
  <si>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</si>
  <si>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</si>
  <si>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</si>
  <si>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</si>
  <si>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</si>
  <si>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</si>
  <si>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</si>
  <si>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</si>
  <si>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</si>
  <si>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</si>
  <si>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</si>
  <si>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</si>
  <si>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</si>
  <si>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</si>
  <si>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</si>
  <si>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</si>
  <si>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</si>
  <si>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</si>
  <si>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</si>
  <si>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</si>
  <si>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</si>
  <si>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</si>
  <si>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</si>
  <si>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</si>
  <si>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</si>
  <si>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</si>
  <si>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</si>
  <si>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</si>
  <si>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</si>
  <si>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</si>
  <si>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</si>
  <si>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</si>
  <si>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</si>
  <si>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</si>
  <si>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</si>
  <si>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</si>
  <si>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</si>
  <si>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</si>
  <si>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</si>
  <si>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</si>
  <si>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</si>
  <si>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</si>
  <si>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</si>
  <si>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</si>
  <si>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</si>
  <si>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</si>
  <si>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</si>
  <si>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</si>
  <si>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</si>
  <si>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</si>
  <si>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</si>
  <si>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</si>
  <si>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</si>
  <si>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</si>
  <si>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</si>
  <si>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</si>
  <si>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</si>
  <si>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</si>
  <si>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</si>
  <si>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</si>
  <si>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</si>
  <si>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</si>
  <si>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</si>
  <si>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</si>
  <si>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</si>
  <si>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</si>
  <si>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</si>
  <si>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</si>
  <si>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</si>
  <si>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</si>
  <si>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</si>
  <si>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</si>
  <si>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</si>
  <si>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</si>
  <si>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</si>
  <si>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</si>
  <si>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</si>
  <si>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</si>
  <si>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</si>
  <si>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</si>
  <si>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</si>
  <si>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</si>
  <si>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</si>
  <si>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</si>
  <si>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</si>
  <si>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</si>
  <si>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</si>
  <si>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</si>
  <si>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</si>
  <si>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</si>
  <si>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</si>
  <si>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</si>
  <si>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</si>
  <si>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</si>
  <si>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</si>
  <si>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</si>
  <si>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</si>
  <si>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</si>
  <si>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</si>
  <si>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</si>
  <si>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</si>
  <si>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</si>
  <si>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</si>
  <si>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</si>
  <si>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</si>
  <si>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</si>
  <si>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</si>
  <si>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</si>
  <si>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</si>
  <si>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</si>
  <si>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</si>
  <si>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</si>
  <si>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</si>
  <si>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</si>
  <si>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</si>
  <si>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</si>
  <si>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</si>
  <si>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</si>
  <si>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</si>
  <si>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</si>
  <si>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</si>
  <si>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</si>
  <si>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</si>
  <si>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</si>
  <si>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</si>
  <si>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</si>
  <si>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</si>
  <si>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</si>
  <si>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</si>
  <si>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</si>
  <si>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</si>
  <si>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</si>
  <si>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</si>
  <si>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</si>
  <si>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</si>
  <si>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</si>
  <si>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</si>
  <si>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</si>
  <si>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</si>
  <si>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</si>
  <si>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</si>
  <si>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</si>
  <si>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</si>
  <si>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</si>
  <si>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</si>
  <si>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</si>
  <si>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</si>
  <si>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</si>
  <si>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</si>
  <si>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</si>
  <si>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</si>
  <si>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</si>
  <si>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</si>
  <si>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</si>
  <si>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</si>
  <si>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</si>
  <si>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</si>
  <si>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</si>
  <si>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</si>
  <si>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</si>
  <si>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</si>
  <si>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</si>
  <si>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</si>
  <si>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</si>
  <si>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</si>
  <si>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</si>
  <si>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</si>
  <si>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</si>
  <si>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</si>
  <si>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</si>
  <si>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</si>
  <si>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</si>
  <si>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</si>
  <si>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</si>
  <si>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</si>
  <si>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</si>
  <si>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</si>
  <si>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</si>
  <si>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</si>
  <si>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</si>
  <si>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</si>
  <si>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</si>
  <si>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</si>
  <si>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</si>
  <si>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</si>
  <si>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</si>
  <si>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</si>
  <si>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</si>
  <si>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</si>
  <si>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</si>
  <si>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</si>
  <si>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</si>
  <si>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</si>
  <si>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</si>
  <si>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</si>
  <si>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</si>
  <si>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</si>
  <si>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</si>
  <si>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</si>
  <si>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</si>
  <si>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</si>
  <si>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</si>
  <si>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</si>
  <si>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</si>
  <si>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</si>
  <si>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</si>
  <si>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</si>
  <si>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</si>
  <si>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</si>
  <si>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</si>
  <si>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</si>
  <si>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</si>
  <si>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</si>
  <si>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</si>
  <si>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</si>
  <si>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</si>
  <si>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</si>
  <si>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</si>
  <si>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</si>
  <si>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</si>
  <si>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</si>
  <si>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</si>
  <si>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</si>
  <si>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</si>
  <si>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</si>
  <si>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</si>
  <si>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</si>
  <si>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</si>
  <si>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</si>
  <si>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</si>
  <si>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</si>
  <si>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</si>
  <si>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</si>
  <si>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</si>
  <si>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</si>
  <si>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</si>
  <si>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</si>
  <si>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</si>
  <si>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</si>
  <si>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</si>
  <si>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</si>
  <si>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</si>
  <si>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</si>
  <si>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</si>
  <si>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</si>
  <si>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</si>
  <si>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</si>
  <si>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</si>
  <si>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</si>
  <si>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</si>
  <si>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</si>
  <si>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</si>
  <si>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</si>
  <si>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</si>
  <si>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</si>
  <si>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</si>
  <si>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</si>
  <si>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</si>
  <si>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</si>
  <si>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</si>
  <si>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</si>
  <si>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</si>
  <si>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</si>
  <si>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</si>
  <si>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</si>
  <si>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</si>
  <si>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</si>
  <si>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</si>
  <si>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</si>
  <si>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</si>
  <si>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</si>
  <si>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</si>
  <si>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</si>
  <si>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</si>
  <si>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</si>
  <si>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</si>
  <si>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</si>
  <si>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</si>
  <si>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</si>
  <si>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</si>
  <si>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</si>
  <si>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</si>
  <si>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</si>
  <si>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</si>
  <si>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</si>
  <si>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</si>
  <si>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</si>
  <si>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</si>
  <si>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</si>
  <si>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</si>
  <si>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</si>
  <si>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</si>
  <si>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</si>
  <si>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</si>
  <si>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</si>
  <si>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</si>
  <si>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</si>
  <si>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</si>
  <si>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</si>
  <si>
    <t>ADANIPORT</t>
  </si>
  <si>
    <t>PIDILITE IND.</t>
  </si>
  <si>
    <t>CAPITAL FIRST</t>
  </si>
  <si>
    <t>DABUR INDIA</t>
  </si>
  <si>
    <t>NIITTECH</t>
  </si>
  <si>
    <t>EQUITY OPTION Daily Call Performance Report  DECEMBER– 2018</t>
  </si>
  <si>
    <t>EQUITY OPTION Daily Call Performance Report DECEMBER– 2018</t>
  </si>
  <si>
    <t>ARVIND LTD.</t>
  </si>
  <si>
    <t>CANFIN HOME</t>
  </si>
  <si>
    <t>DABUR</t>
  </si>
  <si>
    <t>ZEEL</t>
  </si>
  <si>
    <t>RELIANCE CAP</t>
  </si>
  <si>
    <t>RELIANCE INFRA</t>
  </si>
  <si>
    <t>GRASIM</t>
  </si>
  <si>
    <t>EQUITY OPTION Daily Call Performance Report  JANUARY-2019</t>
  </si>
  <si>
    <t>EQUITY OPTION Daily Call Performance Report JANUARY-2019</t>
  </si>
  <si>
    <t>HCLTECH</t>
  </si>
  <si>
    <t>ASHOK LEYLEND</t>
  </si>
  <si>
    <t>IBULHIGFIN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</si>
  <si>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</si>
  <si>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</t>
  </si>
  <si>
    <t>RELIANCEIND.</t>
  </si>
  <si>
    <t>EXIDE IND.</t>
  </si>
  <si>
    <t>ADANOPORT</t>
  </si>
  <si>
    <t>BHARTI AITRTEL</t>
  </si>
  <si>
    <t>EQUITY OPTION Daily Call Performance Report FEBRURY-2019</t>
  </si>
  <si>
    <t>HPCL</t>
  </si>
  <si>
    <t>EQUITY OPTION Daily Call Performance Report  FEBRURY-2019</t>
  </si>
  <si>
    <t>MANAPPURAM</t>
  </si>
  <si>
    <t>RELIANC EIND.</t>
  </si>
  <si>
    <t>BALKRISHNA</t>
  </si>
  <si>
    <t>APOLO HOSPITAL</t>
  </si>
  <si>
    <t>EQUITY OPTION Daily Call Performance Report MARCH-2019</t>
  </si>
  <si>
    <t>EQUITY OPTION Daily Call Performance Report  MARCH-2019</t>
  </si>
  <si>
    <t>TORRENT POWER</t>
  </si>
  <si>
    <t>IDEA VODAFONE</t>
  </si>
  <si>
    <t>CG POWER</t>
  </si>
  <si>
    <t>TATA CHEMICAL</t>
  </si>
  <si>
    <t xml:space="preserve">DRREDDY </t>
  </si>
  <si>
    <t>EQUITY OPTION Daily Call Performance Report APRIL-2019</t>
  </si>
  <si>
    <t>HINPETRO</t>
  </si>
  <si>
    <t>EQUITY OPTION Daily Call Performance Report  APRIL-2019</t>
  </si>
  <si>
    <t>HDFC LTD</t>
  </si>
  <si>
    <t>TATA MOTORS DVR</t>
  </si>
  <si>
    <t>BAJAJA FINSERVE</t>
  </si>
  <si>
    <t>BAJAJAAUTO</t>
  </si>
  <si>
    <t>INDIGO</t>
  </si>
  <si>
    <t>MARICO</t>
  </si>
  <si>
    <t>ACC</t>
  </si>
  <si>
    <t>EQUITY OPTION Daily Call Performance Report MAY-2019</t>
  </si>
  <si>
    <t>EQUITY OPTION Daily Call Performance Report  MAY-2019</t>
  </si>
  <si>
    <t>BEML</t>
  </si>
  <si>
    <t>EQUITY OPTION Daily Call Performance Report-JUNE-2019</t>
  </si>
  <si>
    <t>EQUITY OPTION Daily Call Performance Report  JUNE-2019</t>
  </si>
  <si>
    <t>COLGATE PALMOLIVE</t>
  </si>
  <si>
    <t>L.AND T.FH</t>
  </si>
  <si>
    <t>HEXAWARETECH</t>
  </si>
  <si>
    <t>EQUITY OPTION Daily Call Performance Report-JULY-2019</t>
  </si>
  <si>
    <t>The calls which have not achieved our target or has not triggered stop loss than the valuation will be done with the closing price.</t>
  </si>
  <si>
    <t>EQUITY HNI-OPTION Daily Call Performance Report  JULY-2019</t>
  </si>
  <si>
    <t>PIRAMAL ENT</t>
  </si>
  <si>
    <t>RBL BANK</t>
  </si>
  <si>
    <t>EQUITY OPTION Daily Call Performance Report  JULY-2019</t>
  </si>
  <si>
    <t>INDABULLHOUSING</t>
  </si>
  <si>
    <t>EQUITY OPTION Daily Call Performance Report-AUGUST-2019</t>
  </si>
  <si>
    <t>EQUITY HNI-OPTION Daily Call Performance Report  AUGUST-2019</t>
  </si>
  <si>
    <t>BALKRISHNA IND.</t>
  </si>
  <si>
    <t>M.AND M.</t>
  </si>
  <si>
    <t>EQUITY OPTION Daily Call Performance Report  AUGUST-2019</t>
  </si>
  <si>
    <t>HINDZINC</t>
  </si>
  <si>
    <t>BERGERPAINT</t>
  </si>
  <si>
    <t>RELIANCE INFRA.</t>
  </si>
  <si>
    <t>CASTROL INDIA</t>
  </si>
  <si>
    <t>EQUITY OPTION Daily Call Performance Report-SEPTEMBER-2019</t>
  </si>
  <si>
    <t>EQUITY HNI-OPTION Daily Call Performance Report  SEPTEMBER-2019</t>
  </si>
  <si>
    <t>EQUITY OPTION Daily Call Performance Report  SEPTEMBER-2019</t>
  </si>
  <si>
    <t>CADILA HEALTH</t>
  </si>
  <si>
    <t>BHARAT ELECTRONICS</t>
  </si>
  <si>
    <t>UJJIVAN FINANCE</t>
  </si>
  <si>
    <t>DRREDDY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</si>
</sst>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164" fontId="51" fillId="0" borderId="4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7" fillId="0" borderId="0" xfId="0" applyFont="1"/>
    <xf numFmtId="164" fontId="20" fillId="0" borderId="0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2" fontId="33" fillId="2" borderId="36" xfId="0" applyNumberFormat="1" applyFont="1" applyFill="1" applyBorder="1" applyAlignment="1">
      <alignment horizontal="center"/>
    </xf>
    <xf numFmtId="2" fontId="33" fillId="2" borderId="37" xfId="0" applyNumberFormat="1" applyFont="1" applyFill="1" applyBorder="1" applyAlignment="1">
      <alignment horizontal="center"/>
    </xf>
    <xf numFmtId="2" fontId="33" fillId="2" borderId="33" xfId="0" applyNumberFormat="1" applyFont="1" applyFill="1" applyBorder="1" applyAlignment="1">
      <alignment horizontal="center"/>
    </xf>
    <xf numFmtId="2" fontId="33" fillId="2" borderId="34" xfId="0" applyNumberFormat="1" applyFont="1" applyFill="1" applyBorder="1" applyAlignment="1">
      <alignment horizontal="center"/>
    </xf>
    <xf numFmtId="2" fontId="33" fillId="2" borderId="35" xfId="0" applyNumberFormat="1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34" fillId="3" borderId="3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3" borderId="29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 vertical="center" wrapText="1"/>
    </xf>
    <xf numFmtId="2" fontId="34" fillId="3" borderId="3" xfId="0" applyNumberFormat="1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/>
    </xf>
    <xf numFmtId="2" fontId="34" fillId="3" borderId="3" xfId="0" applyNumberFormat="1" applyFont="1" applyFill="1" applyBorder="1" applyAlignment="1">
      <alignment horizontal="center" vertical="center"/>
    </xf>
    <xf numFmtId="2" fontId="34" fillId="3" borderId="2" xfId="0" applyNumberFormat="1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2" fontId="33" fillId="2" borderId="20" xfId="0" applyNumberFormat="1" applyFont="1" applyFill="1" applyBorder="1" applyAlignment="1">
      <alignment horizontal="center"/>
    </xf>
    <xf numFmtId="2" fontId="33" fillId="2" borderId="21" xfId="0" applyNumberFormat="1" applyFont="1" applyFill="1" applyBorder="1" applyAlignment="1">
      <alignment horizontal="center"/>
    </xf>
    <xf numFmtId="2" fontId="33" fillId="2" borderId="22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546"/>
  <sheetViews>
    <sheetView workbookViewId="0">
      <selection activeCell="G15" sqref="G15"/>
    </sheetView>
  </sheetViews>
  <sheetFormatPr defaultRowHeight="15"/>
  <cols>
    <col min="1" max="1" width="10.28515625" style="76" customWidth="1"/>
    <col min="2" max="2" width="12" style="76" customWidth="1"/>
    <col min="3" max="3" width="13.7109375" style="76" customWidth="1"/>
    <col min="4" max="4" width="15" style="76" customWidth="1"/>
    <col min="5" max="5" width="11.42578125" style="76" customWidth="1"/>
    <col min="6" max="6" width="28" style="76" customWidth="1"/>
    <col min="7" max="7" width="12.5703125" style="76" customWidth="1"/>
    <col min="8" max="8" width="11.7109375" style="76" customWidth="1"/>
    <col min="9" max="10" width="11.42578125" style="76" customWidth="1"/>
    <col min="11" max="11" width="12.140625" style="76" customWidth="1"/>
    <col min="12" max="12" width="15.28515625" style="76" customWidth="1"/>
    <col min="13" max="13" width="11.7109375" style="76" customWidth="1"/>
    <col min="14" max="14" width="14.140625" style="76" customWidth="1"/>
    <col min="15" max="15" width="10.5703125" style="76" customWidth="1"/>
    <col min="16" max="16" width="9" style="76" customWidth="1"/>
    <col min="17" max="34" width="8.5703125" style="76"/>
    <col min="35" max="16384" width="9.140625" style="76"/>
  </cols>
  <sheetData>
    <row r="2" spans="1:1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>
      <c r="A5" s="162" t="s">
        <v>328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1:15">
      <c r="A6" s="162" t="s">
        <v>329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</row>
    <row r="7" spans="1:1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16.5">
      <c r="A8" s="166" t="s">
        <v>408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6.5">
      <c r="A9" s="166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>
      <c r="A10" s="167" t="s">
        <v>6</v>
      </c>
      <c r="B10" s="168" t="s">
        <v>7</v>
      </c>
      <c r="C10" s="169" t="s">
        <v>8</v>
      </c>
      <c r="D10" s="168" t="s">
        <v>9</v>
      </c>
      <c r="E10" s="167" t="s">
        <v>10</v>
      </c>
      <c r="F10" s="167" t="s">
        <v>11</v>
      </c>
      <c r="G10" s="169" t="s">
        <v>12</v>
      </c>
      <c r="H10" s="169" t="s">
        <v>13</v>
      </c>
      <c r="I10" s="169" t="s">
        <v>14</v>
      </c>
      <c r="J10" s="169" t="s">
        <v>15</v>
      </c>
      <c r="K10" s="169" t="s">
        <v>16</v>
      </c>
      <c r="L10" s="170" t="s">
        <v>17</v>
      </c>
      <c r="M10" s="168" t="s">
        <v>18</v>
      </c>
      <c r="N10" s="168" t="s">
        <v>19</v>
      </c>
      <c r="O10" s="168" t="s">
        <v>20</v>
      </c>
    </row>
    <row r="11" spans="1:15">
      <c r="A11" s="167"/>
      <c r="B11" s="168"/>
      <c r="C11" s="169"/>
      <c r="D11" s="168"/>
      <c r="E11" s="167"/>
      <c r="F11" s="167"/>
      <c r="G11" s="169"/>
      <c r="H11" s="169"/>
      <c r="I11" s="169"/>
      <c r="J11" s="169"/>
      <c r="K11" s="169"/>
      <c r="L11" s="170"/>
      <c r="M11" s="168"/>
      <c r="N11" s="168"/>
      <c r="O11" s="168"/>
    </row>
    <row r="12" spans="1:15">
      <c r="A12" s="77">
        <v>1</v>
      </c>
      <c r="B12" s="78">
        <v>43714</v>
      </c>
      <c r="C12" s="79">
        <v>60</v>
      </c>
      <c r="D12" s="77" t="s">
        <v>21</v>
      </c>
      <c r="E12" s="77" t="s">
        <v>22</v>
      </c>
      <c r="F12" s="77" t="s">
        <v>296</v>
      </c>
      <c r="G12" s="77">
        <v>2</v>
      </c>
      <c r="H12" s="77">
        <v>1</v>
      </c>
      <c r="I12" s="77">
        <v>2.5</v>
      </c>
      <c r="J12" s="77">
        <v>3</v>
      </c>
      <c r="K12" s="77">
        <v>3.5</v>
      </c>
      <c r="L12" s="77" t="s">
        <v>289</v>
      </c>
      <c r="M12" s="77">
        <v>8000</v>
      </c>
      <c r="N12" s="80">
        <v>0</v>
      </c>
      <c r="O12" s="81">
        <v>0</v>
      </c>
    </row>
    <row r="13" spans="1:15">
      <c r="A13" s="77">
        <v>2</v>
      </c>
      <c r="B13" s="78">
        <v>43714</v>
      </c>
      <c r="C13" s="79">
        <v>2800</v>
      </c>
      <c r="D13" s="77" t="s">
        <v>21</v>
      </c>
      <c r="E13" s="77" t="s">
        <v>22</v>
      </c>
      <c r="F13" s="77" t="s">
        <v>414</v>
      </c>
      <c r="G13" s="77">
        <v>38</v>
      </c>
      <c r="H13" s="77">
        <v>14</v>
      </c>
      <c r="I13" s="77">
        <v>55</v>
      </c>
      <c r="J13" s="77">
        <v>68</v>
      </c>
      <c r="K13" s="77">
        <v>85</v>
      </c>
      <c r="L13" s="77" t="s">
        <v>289</v>
      </c>
      <c r="M13" s="77">
        <v>400</v>
      </c>
      <c r="N13" s="80">
        <v>0</v>
      </c>
      <c r="O13" s="81">
        <v>0</v>
      </c>
    </row>
    <row r="14" spans="1:15">
      <c r="A14" s="77">
        <v>3</v>
      </c>
      <c r="B14" s="78">
        <v>43714</v>
      </c>
      <c r="C14" s="79">
        <v>150</v>
      </c>
      <c r="D14" s="77" t="s">
        <v>47</v>
      </c>
      <c r="E14" s="77" t="s">
        <v>22</v>
      </c>
      <c r="F14" s="77" t="s">
        <v>69</v>
      </c>
      <c r="G14" s="77">
        <v>9</v>
      </c>
      <c r="H14" s="77">
        <v>6</v>
      </c>
      <c r="I14" s="77">
        <v>10.5</v>
      </c>
      <c r="J14" s="77">
        <v>12</v>
      </c>
      <c r="K14" s="77">
        <v>13.5</v>
      </c>
      <c r="L14" s="77">
        <v>6</v>
      </c>
      <c r="M14" s="77">
        <v>2800</v>
      </c>
      <c r="N14" s="80">
        <f>IF('NORMAL OPTION CALLS'!E14="BUY",('NORMAL OPTION CALLS'!L14-'NORMAL OPTION CALLS'!G14)*('NORMAL OPTION CALLS'!M14),('NORMAL OPTION CALLS'!G14-'NORMAL OPTION CALLS'!L14)*('NORMAL OPTION CALLS'!M14))</f>
        <v>-8400</v>
      </c>
      <c r="O14" s="81">
        <f>'NORMAL OPTION CALLS'!N14/('NORMAL OPTION CALLS'!M14)/'NORMAL OPTION CALLS'!G14%</f>
        <v>-33.333333333333336</v>
      </c>
    </row>
    <row r="15" spans="1:15">
      <c r="A15" s="77">
        <v>4</v>
      </c>
      <c r="B15" s="78">
        <v>43713</v>
      </c>
      <c r="C15" s="79">
        <v>270</v>
      </c>
      <c r="D15" s="77" t="s">
        <v>21</v>
      </c>
      <c r="E15" s="77" t="s">
        <v>22</v>
      </c>
      <c r="F15" s="77" t="s">
        <v>23</v>
      </c>
      <c r="G15" s="77">
        <v>9</v>
      </c>
      <c r="H15" s="77">
        <v>5</v>
      </c>
      <c r="I15" s="77">
        <v>11</v>
      </c>
      <c r="J15" s="77">
        <v>13</v>
      </c>
      <c r="K15" s="77">
        <v>15</v>
      </c>
      <c r="L15" s="77">
        <v>13</v>
      </c>
      <c r="M15" s="77">
        <v>2100</v>
      </c>
      <c r="N15" s="80">
        <f>IF('NORMAL OPTION CALLS'!E15="BUY",('NORMAL OPTION CALLS'!L15-'NORMAL OPTION CALLS'!G15)*('NORMAL OPTION CALLS'!M15),('NORMAL OPTION CALLS'!G15-'NORMAL OPTION CALLS'!L15)*('NORMAL OPTION CALLS'!M15))</f>
        <v>8400</v>
      </c>
      <c r="O15" s="81">
        <f>'NORMAL OPTION CALLS'!N15/('NORMAL OPTION CALLS'!M15)/'NORMAL OPTION CALLS'!G15%</f>
        <v>44.444444444444443</v>
      </c>
    </row>
    <row r="16" spans="1:15">
      <c r="A16" s="77">
        <v>5</v>
      </c>
      <c r="B16" s="78">
        <v>43713</v>
      </c>
      <c r="C16" s="79">
        <v>300</v>
      </c>
      <c r="D16" s="77" t="s">
        <v>21</v>
      </c>
      <c r="E16" s="77" t="s">
        <v>22</v>
      </c>
      <c r="F16" s="77" t="s">
        <v>413</v>
      </c>
      <c r="G16" s="77">
        <v>11</v>
      </c>
      <c r="H16" s="77">
        <v>6.5</v>
      </c>
      <c r="I16" s="77">
        <v>13.5</v>
      </c>
      <c r="J16" s="77">
        <v>16</v>
      </c>
      <c r="K16" s="77">
        <v>18.5</v>
      </c>
      <c r="L16" s="77">
        <v>13.5</v>
      </c>
      <c r="M16" s="77">
        <v>1600</v>
      </c>
      <c r="N16" s="80">
        <f>IF('NORMAL OPTION CALLS'!E16="BUY",('NORMAL OPTION CALLS'!L16-'NORMAL OPTION CALLS'!G16)*('NORMAL OPTION CALLS'!M16),('NORMAL OPTION CALLS'!G16-'NORMAL OPTION CALLS'!L16)*('NORMAL OPTION CALLS'!M16))</f>
        <v>4000</v>
      </c>
      <c r="O16" s="81">
        <f>'NORMAL OPTION CALLS'!N16/('NORMAL OPTION CALLS'!M16)/'NORMAL OPTION CALLS'!G16%</f>
        <v>22.727272727272727</v>
      </c>
    </row>
    <row r="17" spans="1:15">
      <c r="A17" s="77">
        <v>6</v>
      </c>
      <c r="B17" s="78">
        <v>43712</v>
      </c>
      <c r="C17" s="79">
        <v>640</v>
      </c>
      <c r="D17" s="77" t="s">
        <v>21</v>
      </c>
      <c r="E17" s="77" t="s">
        <v>22</v>
      </c>
      <c r="F17" s="77" t="s">
        <v>326</v>
      </c>
      <c r="G17" s="77">
        <v>31</v>
      </c>
      <c r="H17" s="77">
        <v>21</v>
      </c>
      <c r="I17" s="77">
        <v>36</v>
      </c>
      <c r="J17" s="77">
        <v>41</v>
      </c>
      <c r="K17" s="77">
        <v>46</v>
      </c>
      <c r="L17" s="77">
        <v>36</v>
      </c>
      <c r="M17" s="77">
        <v>800</v>
      </c>
      <c r="N17" s="80">
        <f>IF('NORMAL OPTION CALLS'!E17="BUY",('NORMAL OPTION CALLS'!L17-'NORMAL OPTION CALLS'!G17)*('NORMAL OPTION CALLS'!M17),('NORMAL OPTION CALLS'!G17-'NORMAL OPTION CALLS'!L17)*('NORMAL OPTION CALLS'!M17))</f>
        <v>4000</v>
      </c>
      <c r="O17" s="81">
        <f>'NORMAL OPTION CALLS'!N17/('NORMAL OPTION CALLS'!M17)/'NORMAL OPTION CALLS'!G17%</f>
        <v>16.129032258064516</v>
      </c>
    </row>
    <row r="18" spans="1:15">
      <c r="A18" s="77">
        <v>7</v>
      </c>
      <c r="B18" s="78">
        <v>43712</v>
      </c>
      <c r="C18" s="79">
        <v>720</v>
      </c>
      <c r="D18" s="77" t="s">
        <v>21</v>
      </c>
      <c r="E18" s="77" t="s">
        <v>22</v>
      </c>
      <c r="F18" s="77" t="s">
        <v>401</v>
      </c>
      <c r="G18" s="77">
        <v>21</v>
      </c>
      <c r="H18" s="77">
        <v>12</v>
      </c>
      <c r="I18" s="77">
        <v>26</v>
      </c>
      <c r="J18" s="77">
        <v>31</v>
      </c>
      <c r="K18" s="77">
        <v>36</v>
      </c>
      <c r="L18" s="77">
        <v>26</v>
      </c>
      <c r="M18" s="77">
        <v>800</v>
      </c>
      <c r="N18" s="80">
        <f>IF('NORMAL OPTION CALLS'!E18="BUY",('NORMAL OPTION CALLS'!L18-'NORMAL OPTION CALLS'!G18)*('NORMAL OPTION CALLS'!M18),('NORMAL OPTION CALLS'!G18-'NORMAL OPTION CALLS'!L18)*('NORMAL OPTION CALLS'!M18))</f>
        <v>4000</v>
      </c>
      <c r="O18" s="81">
        <f>'NORMAL OPTION CALLS'!N18/('NORMAL OPTION CALLS'!M18)/'NORMAL OPTION CALLS'!G18%</f>
        <v>23.80952380952381</v>
      </c>
    </row>
    <row r="19" spans="1:15">
      <c r="A19" s="77">
        <v>8</v>
      </c>
      <c r="B19" s="78">
        <v>43711</v>
      </c>
      <c r="C19" s="79">
        <v>230</v>
      </c>
      <c r="D19" s="77" t="s">
        <v>21</v>
      </c>
      <c r="E19" s="77" t="s">
        <v>22</v>
      </c>
      <c r="F19" s="77" t="s">
        <v>411</v>
      </c>
      <c r="G19" s="77">
        <v>8.5</v>
      </c>
      <c r="H19" s="77">
        <v>4</v>
      </c>
      <c r="I19" s="77">
        <v>11</v>
      </c>
      <c r="J19" s="77">
        <v>13.5</v>
      </c>
      <c r="K19" s="77">
        <v>16</v>
      </c>
      <c r="L19" s="77">
        <v>11</v>
      </c>
      <c r="M19" s="77">
        <v>1600</v>
      </c>
      <c r="N19" s="80">
        <f>IF('NORMAL OPTION CALLS'!E19="BUY",('NORMAL OPTION CALLS'!L19-'NORMAL OPTION CALLS'!G19)*('NORMAL OPTION CALLS'!M19),('NORMAL OPTION CALLS'!G19-'NORMAL OPTION CALLS'!L19)*('NORMAL OPTION CALLS'!M19))</f>
        <v>4000</v>
      </c>
      <c r="O19" s="81">
        <f>'NORMAL OPTION CALLS'!N19/('NORMAL OPTION CALLS'!M19)/'NORMAL OPTION CALLS'!G19%</f>
        <v>29.411764705882351</v>
      </c>
    </row>
    <row r="20" spans="1:15">
      <c r="A20" s="77">
        <v>9</v>
      </c>
      <c r="B20" s="78">
        <v>43711</v>
      </c>
      <c r="C20" s="79">
        <v>470</v>
      </c>
      <c r="D20" s="77" t="s">
        <v>21</v>
      </c>
      <c r="E20" s="77" t="s">
        <v>22</v>
      </c>
      <c r="F20" s="77" t="s">
        <v>205</v>
      </c>
      <c r="G20" s="77">
        <v>14</v>
      </c>
      <c r="H20" s="77">
        <v>7</v>
      </c>
      <c r="I20" s="77">
        <v>18</v>
      </c>
      <c r="J20" s="77">
        <v>22</v>
      </c>
      <c r="K20" s="77">
        <v>26</v>
      </c>
      <c r="L20" s="77">
        <v>18</v>
      </c>
      <c r="M20" s="77">
        <v>1000</v>
      </c>
      <c r="N20" s="80">
        <f>IF('NORMAL OPTION CALLS'!E20="BUY",('NORMAL OPTION CALLS'!L20-'NORMAL OPTION CALLS'!G20)*('NORMAL OPTION CALLS'!M20),('NORMAL OPTION CALLS'!G20-'NORMAL OPTION CALLS'!L20)*('NORMAL OPTION CALLS'!M20))</f>
        <v>4000</v>
      </c>
      <c r="O20" s="81">
        <f>'NORMAL OPTION CALLS'!N20/('NORMAL OPTION CALLS'!M20)/'NORMAL OPTION CALLS'!G20%</f>
        <v>28.571428571428569</v>
      </c>
    </row>
    <row r="21" spans="1:15" ht="16.5">
      <c r="A21" s="82" t="s">
        <v>95</v>
      </c>
      <c r="B21" s="83"/>
      <c r="C21" s="84"/>
      <c r="D21" s="85"/>
      <c r="E21" s="86"/>
      <c r="F21" s="86"/>
      <c r="G21" s="87"/>
      <c r="H21" s="88"/>
      <c r="I21" s="88"/>
      <c r="J21" s="88"/>
      <c r="K21" s="86"/>
      <c r="L21" s="89"/>
      <c r="M21" s="90"/>
    </row>
    <row r="22" spans="1:15" ht="16.5">
      <c r="A22" s="82" t="s">
        <v>96</v>
      </c>
      <c r="B22" s="83"/>
      <c r="C22" s="84"/>
      <c r="D22" s="85"/>
      <c r="E22" s="86"/>
      <c r="F22" s="86"/>
      <c r="G22" s="87"/>
      <c r="H22" s="86"/>
      <c r="I22" s="86"/>
      <c r="J22" s="86"/>
      <c r="K22" s="86"/>
      <c r="L22" s="89"/>
      <c r="M22" s="90"/>
    </row>
    <row r="23" spans="1:15" ht="16.5">
      <c r="A23" s="82" t="s">
        <v>96</v>
      </c>
      <c r="B23" s="83"/>
      <c r="C23" s="84"/>
      <c r="D23" s="85"/>
      <c r="E23" s="86"/>
      <c r="F23" s="86"/>
      <c r="G23" s="87"/>
      <c r="H23" s="86"/>
      <c r="I23" s="86"/>
      <c r="J23" s="86"/>
      <c r="K23" s="86"/>
    </row>
    <row r="24" spans="1:15" ht="17.25" thickBot="1">
      <c r="A24" s="91"/>
      <c r="B24" s="92"/>
      <c r="C24" s="92"/>
      <c r="D24" s="93"/>
      <c r="E24" s="93"/>
      <c r="F24" s="93"/>
      <c r="G24" s="94"/>
      <c r="H24" s="95"/>
      <c r="I24" s="96" t="s">
        <v>27</v>
      </c>
      <c r="J24" s="96"/>
      <c r="K24" s="97"/>
    </row>
    <row r="25" spans="1:15" ht="16.5">
      <c r="A25" s="98"/>
      <c r="B25" s="92"/>
      <c r="C25" s="92"/>
      <c r="D25" s="158" t="s">
        <v>28</v>
      </c>
      <c r="E25" s="158"/>
      <c r="F25" s="99">
        <v>8</v>
      </c>
      <c r="G25" s="100">
        <f>'NORMAL OPTION CALLS'!G26+'NORMAL OPTION CALLS'!G27+'NORMAL OPTION CALLS'!G28+'NORMAL OPTION CALLS'!G29+'NORMAL OPTION CALLS'!G30+'NORMAL OPTION CALLS'!G31</f>
        <v>100</v>
      </c>
      <c r="H25" s="93">
        <v>8</v>
      </c>
      <c r="I25" s="101">
        <f>'NORMAL OPTION CALLS'!H26/'NORMAL OPTION CALLS'!H25%</f>
        <v>87.5</v>
      </c>
      <c r="J25" s="101"/>
      <c r="K25" s="101"/>
    </row>
    <row r="26" spans="1:15" ht="16.5">
      <c r="A26" s="98"/>
      <c r="B26" s="92"/>
      <c r="C26" s="92"/>
      <c r="D26" s="159" t="s">
        <v>29</v>
      </c>
      <c r="E26" s="159"/>
      <c r="F26" s="103">
        <v>7</v>
      </c>
      <c r="G26" s="104">
        <f>('NORMAL OPTION CALLS'!F26/'NORMAL OPTION CALLS'!F25)*100</f>
        <v>87.5</v>
      </c>
      <c r="H26" s="93">
        <v>7</v>
      </c>
      <c r="I26" s="97"/>
      <c r="J26" s="97"/>
      <c r="K26" s="93"/>
    </row>
    <row r="27" spans="1:15" ht="16.5">
      <c r="A27" s="105"/>
      <c r="B27" s="92"/>
      <c r="C27" s="92"/>
      <c r="D27" s="159" t="s">
        <v>31</v>
      </c>
      <c r="E27" s="159"/>
      <c r="F27" s="103">
        <v>0</v>
      </c>
      <c r="G27" s="104">
        <f>('NORMAL OPTION CALLS'!F27/'NORMAL OPTION CALLS'!F25)*100</f>
        <v>0</v>
      </c>
      <c r="H27" s="106"/>
      <c r="I27" s="93"/>
      <c r="J27" s="93"/>
      <c r="K27" s="93"/>
    </row>
    <row r="28" spans="1:15" ht="16.5">
      <c r="A28" s="105"/>
      <c r="B28" s="92"/>
      <c r="C28" s="92"/>
      <c r="D28" s="159" t="s">
        <v>32</v>
      </c>
      <c r="E28" s="159"/>
      <c r="F28" s="103">
        <v>0</v>
      </c>
      <c r="G28" s="104">
        <f>('NORMAL OPTION CALLS'!F28/'NORMAL OPTION CALLS'!F25)*100</f>
        <v>0</v>
      </c>
      <c r="H28" s="106"/>
      <c r="I28" s="93"/>
      <c r="J28" s="93"/>
      <c r="K28" s="93"/>
      <c r="L28" s="97"/>
      <c r="M28" s="90"/>
    </row>
    <row r="29" spans="1:15" ht="16.5">
      <c r="A29" s="105"/>
      <c r="B29" s="92"/>
      <c r="C29" s="92"/>
      <c r="D29" s="159" t="s">
        <v>33</v>
      </c>
      <c r="E29" s="159"/>
      <c r="F29" s="103">
        <v>1</v>
      </c>
      <c r="G29" s="104">
        <f>('NORMAL OPTION CALLS'!F29/'NORMAL OPTION CALLS'!F25)*100</f>
        <v>12.5</v>
      </c>
      <c r="H29" s="106"/>
      <c r="I29" s="93" t="s">
        <v>34</v>
      </c>
      <c r="J29" s="93"/>
      <c r="K29" s="97"/>
      <c r="M29" s="90"/>
    </row>
    <row r="30" spans="1:15" ht="16.5">
      <c r="A30" s="105"/>
      <c r="B30" s="92"/>
      <c r="C30" s="92"/>
      <c r="D30" s="159" t="s">
        <v>35</v>
      </c>
      <c r="E30" s="159"/>
      <c r="F30" s="103">
        <v>0</v>
      </c>
      <c r="G30" s="104">
        <f>('NORMAL OPTION CALLS'!F30/'NORMAL OPTION CALLS'!F25)*100</f>
        <v>0</v>
      </c>
      <c r="H30" s="106"/>
      <c r="I30" s="93"/>
      <c r="J30" s="93"/>
      <c r="K30" s="97"/>
      <c r="M30" s="90"/>
    </row>
    <row r="31" spans="1:15" ht="17.25" thickBot="1">
      <c r="A31" s="105"/>
      <c r="B31" s="92"/>
      <c r="C31" s="92"/>
      <c r="D31" s="160" t="s">
        <v>36</v>
      </c>
      <c r="E31" s="160"/>
      <c r="F31" s="107"/>
      <c r="G31" s="108">
        <f>('NORMAL OPTION CALLS'!F31/'NORMAL OPTION CALLS'!F25)*100</f>
        <v>0</v>
      </c>
      <c r="H31" s="106"/>
      <c r="I31" s="93"/>
      <c r="J31" s="93"/>
      <c r="K31" s="102"/>
    </row>
    <row r="32" spans="1:15" ht="16.5">
      <c r="A32" s="109" t="s">
        <v>37</v>
      </c>
      <c r="B32" s="92"/>
      <c r="C32" s="92"/>
      <c r="D32" s="98"/>
      <c r="E32" s="98"/>
      <c r="F32" s="93"/>
      <c r="G32" s="93"/>
      <c r="H32" s="110"/>
      <c r="I32" s="111"/>
      <c r="J32" s="111"/>
      <c r="K32" s="111"/>
      <c r="L32" s="93"/>
    </row>
    <row r="33" spans="1:15" ht="16.5">
      <c r="A33" s="112" t="s">
        <v>38</v>
      </c>
      <c r="B33" s="92"/>
      <c r="C33" s="92"/>
      <c r="D33" s="113"/>
      <c r="E33" s="114"/>
      <c r="F33" s="98"/>
      <c r="G33" s="111"/>
      <c r="H33" s="110"/>
      <c r="I33" s="111"/>
      <c r="J33" s="111"/>
      <c r="K33" s="111"/>
    </row>
    <row r="34" spans="1:15" ht="16.5">
      <c r="A34" s="112" t="s">
        <v>39</v>
      </c>
      <c r="B34" s="92"/>
      <c r="C34" s="92"/>
      <c r="D34" s="98"/>
      <c r="E34" s="114"/>
      <c r="F34" s="98"/>
      <c r="G34" s="111"/>
      <c r="H34" s="110"/>
      <c r="I34" s="97"/>
      <c r="J34" s="97"/>
      <c r="K34" s="97"/>
      <c r="L34" s="93"/>
    </row>
    <row r="35" spans="1:15" ht="16.5">
      <c r="A35" s="112" t="s">
        <v>40</v>
      </c>
      <c r="B35" s="113"/>
      <c r="C35" s="92"/>
      <c r="D35" s="98"/>
      <c r="E35" s="114"/>
      <c r="F35" s="98"/>
      <c r="G35" s="111"/>
      <c r="H35" s="95"/>
      <c r="I35" s="97"/>
      <c r="J35" s="97"/>
      <c r="K35" s="97"/>
      <c r="L35" s="93"/>
      <c r="N35" s="98"/>
    </row>
    <row r="36" spans="1:15" ht="16.5">
      <c r="A36" s="112" t="s">
        <v>41</v>
      </c>
      <c r="B36" s="105"/>
      <c r="C36" s="113"/>
      <c r="D36" s="98"/>
      <c r="E36" s="116"/>
      <c r="F36" s="111"/>
      <c r="G36" s="111"/>
      <c r="H36" s="95"/>
      <c r="I36" s="97"/>
      <c r="J36" s="97"/>
      <c r="K36" s="97"/>
      <c r="L36" s="111"/>
    </row>
    <row r="37" spans="1:15">
      <c r="A37" s="161" t="s">
        <v>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</row>
    <row r="38" spans="1:1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</row>
    <row r="39" spans="1:1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</row>
    <row r="40" spans="1:15">
      <c r="A40" s="162" t="s">
        <v>328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/>
    </row>
    <row r="41" spans="1:15">
      <c r="A41" s="162" t="s">
        <v>329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</row>
    <row r="42" spans="1:15">
      <c r="A42" s="165" t="s">
        <v>3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</row>
    <row r="43" spans="1:15" ht="16.5">
      <c r="A43" s="166" t="s">
        <v>399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6.5">
      <c r="A44" s="166" t="s">
        <v>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15">
      <c r="A45" s="167" t="s">
        <v>6</v>
      </c>
      <c r="B45" s="168" t="s">
        <v>7</v>
      </c>
      <c r="C45" s="169" t="s">
        <v>8</v>
      </c>
      <c r="D45" s="168" t="s">
        <v>9</v>
      </c>
      <c r="E45" s="167" t="s">
        <v>10</v>
      </c>
      <c r="F45" s="167" t="s">
        <v>11</v>
      </c>
      <c r="G45" s="169" t="s">
        <v>12</v>
      </c>
      <c r="H45" s="169" t="s">
        <v>13</v>
      </c>
      <c r="I45" s="169" t="s">
        <v>14</v>
      </c>
      <c r="J45" s="169" t="s">
        <v>15</v>
      </c>
      <c r="K45" s="169" t="s">
        <v>16</v>
      </c>
      <c r="L45" s="170" t="s">
        <v>17</v>
      </c>
      <c r="M45" s="168" t="s">
        <v>18</v>
      </c>
      <c r="N45" s="168" t="s">
        <v>19</v>
      </c>
      <c r="O45" s="168" t="s">
        <v>20</v>
      </c>
    </row>
    <row r="46" spans="1:15">
      <c r="A46" s="167"/>
      <c r="B46" s="168"/>
      <c r="C46" s="169"/>
      <c r="D46" s="168"/>
      <c r="E46" s="167"/>
      <c r="F46" s="167"/>
      <c r="G46" s="169"/>
      <c r="H46" s="169"/>
      <c r="I46" s="169"/>
      <c r="J46" s="169"/>
      <c r="K46" s="169"/>
      <c r="L46" s="170"/>
      <c r="M46" s="168"/>
      <c r="N46" s="168"/>
      <c r="O46" s="168"/>
    </row>
    <row r="47" spans="1:15">
      <c r="A47" s="77">
        <v>1</v>
      </c>
      <c r="B47" s="78">
        <v>43707</v>
      </c>
      <c r="C47" s="79">
        <v>440</v>
      </c>
      <c r="D47" s="77" t="s">
        <v>21</v>
      </c>
      <c r="E47" s="77" t="s">
        <v>22</v>
      </c>
      <c r="F47" s="77" t="s">
        <v>326</v>
      </c>
      <c r="G47" s="77">
        <v>33</v>
      </c>
      <c r="H47" s="77">
        <v>23</v>
      </c>
      <c r="I47" s="77">
        <v>38</v>
      </c>
      <c r="J47" s="77">
        <v>43</v>
      </c>
      <c r="K47" s="77">
        <v>48</v>
      </c>
      <c r="L47" s="77">
        <v>43</v>
      </c>
      <c r="M47" s="77">
        <v>800</v>
      </c>
      <c r="N47" s="80">
        <f>IF('NORMAL OPTION CALLS'!E47="BUY",('NORMAL OPTION CALLS'!L47-'NORMAL OPTION CALLS'!G47)*('NORMAL OPTION CALLS'!M47),('NORMAL OPTION CALLS'!G47-'NORMAL OPTION CALLS'!L47)*('NORMAL OPTION CALLS'!M47))</f>
        <v>8000</v>
      </c>
      <c r="O47" s="81">
        <f>'NORMAL OPTION CALLS'!N47/('NORMAL OPTION CALLS'!M47)/'NORMAL OPTION CALLS'!G47%</f>
        <v>30.303030303030301</v>
      </c>
    </row>
    <row r="48" spans="1:15">
      <c r="A48" s="77">
        <v>2</v>
      </c>
      <c r="B48" s="78">
        <v>43707</v>
      </c>
      <c r="C48" s="79">
        <v>270</v>
      </c>
      <c r="D48" s="77" t="s">
        <v>47</v>
      </c>
      <c r="E48" s="77" t="s">
        <v>22</v>
      </c>
      <c r="F48" s="77" t="s">
        <v>49</v>
      </c>
      <c r="G48" s="77">
        <v>11</v>
      </c>
      <c r="H48" s="77">
        <v>14</v>
      </c>
      <c r="I48" s="77">
        <v>12.5</v>
      </c>
      <c r="J48" s="77">
        <v>14</v>
      </c>
      <c r="K48" s="77">
        <v>15.5</v>
      </c>
      <c r="L48" s="77">
        <v>12.5</v>
      </c>
      <c r="M48" s="77">
        <v>3000</v>
      </c>
      <c r="N48" s="80">
        <f>IF('NORMAL OPTION CALLS'!E48="BUY",('NORMAL OPTION CALLS'!L48-'NORMAL OPTION CALLS'!G48)*('NORMAL OPTION CALLS'!M48),('NORMAL OPTION CALLS'!G48-'NORMAL OPTION CALLS'!L48)*('NORMAL OPTION CALLS'!M48))</f>
        <v>4500</v>
      </c>
      <c r="O48" s="81">
        <f>'NORMAL OPTION CALLS'!N48/('NORMAL OPTION CALLS'!M48)/'NORMAL OPTION CALLS'!G48%</f>
        <v>13.636363636363637</v>
      </c>
    </row>
    <row r="49" spans="1:15">
      <c r="A49" s="77">
        <v>3</v>
      </c>
      <c r="B49" s="78">
        <v>43706</v>
      </c>
      <c r="C49" s="79">
        <v>350</v>
      </c>
      <c r="D49" s="77" t="s">
        <v>21</v>
      </c>
      <c r="E49" s="77" t="s">
        <v>22</v>
      </c>
      <c r="F49" s="77" t="s">
        <v>359</v>
      </c>
      <c r="G49" s="77">
        <v>12</v>
      </c>
      <c r="H49" s="77">
        <v>8</v>
      </c>
      <c r="I49" s="77">
        <v>14</v>
      </c>
      <c r="J49" s="77">
        <v>16</v>
      </c>
      <c r="K49" s="77">
        <v>18</v>
      </c>
      <c r="L49" s="77">
        <v>12</v>
      </c>
      <c r="M49" s="77">
        <v>1851</v>
      </c>
      <c r="N49" s="80">
        <f>IF('NORMAL OPTION CALLS'!E49="BUY",('NORMAL OPTION CALLS'!L49-'NORMAL OPTION CALLS'!G49)*('NORMAL OPTION CALLS'!M49),('NORMAL OPTION CALLS'!G49-'NORMAL OPTION CALLS'!L49)*('NORMAL OPTION CALLS'!M49))</f>
        <v>0</v>
      </c>
      <c r="O49" s="81">
        <f>'NORMAL OPTION CALLS'!N49/('NORMAL OPTION CALLS'!M49)/'NORMAL OPTION CALLS'!G49%</f>
        <v>0</v>
      </c>
    </row>
    <row r="50" spans="1:15">
      <c r="A50" s="77">
        <v>4</v>
      </c>
      <c r="B50" s="78">
        <v>43706</v>
      </c>
      <c r="C50" s="79">
        <v>270</v>
      </c>
      <c r="D50" s="77" t="s">
        <v>47</v>
      </c>
      <c r="E50" s="77" t="s">
        <v>22</v>
      </c>
      <c r="F50" s="77" t="s">
        <v>49</v>
      </c>
      <c r="G50" s="77">
        <v>7.7</v>
      </c>
      <c r="H50" s="77">
        <v>6</v>
      </c>
      <c r="I50" s="77">
        <v>9.3000000000000007</v>
      </c>
      <c r="J50" s="77">
        <v>11</v>
      </c>
      <c r="K50" s="77">
        <v>12.5</v>
      </c>
      <c r="L50" s="77">
        <v>9.1999999999999993</v>
      </c>
      <c r="M50" s="77">
        <v>3000</v>
      </c>
      <c r="N50" s="80">
        <f>IF('NORMAL OPTION CALLS'!E50="BUY",('NORMAL OPTION CALLS'!L50-'NORMAL OPTION CALLS'!G50)*('NORMAL OPTION CALLS'!M50),('NORMAL OPTION CALLS'!G50-'NORMAL OPTION CALLS'!L50)*('NORMAL OPTION CALLS'!M50))</f>
        <v>4499.9999999999973</v>
      </c>
      <c r="O50" s="81">
        <f>'NORMAL OPTION CALLS'!N50/('NORMAL OPTION CALLS'!M50)/'NORMAL OPTION CALLS'!G50%</f>
        <v>19.480519480519469</v>
      </c>
    </row>
    <row r="51" spans="1:15">
      <c r="A51" s="77">
        <v>5</v>
      </c>
      <c r="B51" s="78">
        <v>43705</v>
      </c>
      <c r="C51" s="79">
        <v>1220</v>
      </c>
      <c r="D51" s="77" t="s">
        <v>21</v>
      </c>
      <c r="E51" s="77" t="s">
        <v>22</v>
      </c>
      <c r="F51" s="77" t="s">
        <v>265</v>
      </c>
      <c r="G51" s="77">
        <v>40</v>
      </c>
      <c r="H51" s="77">
        <v>25</v>
      </c>
      <c r="I51" s="77">
        <v>48</v>
      </c>
      <c r="J51" s="77">
        <v>56</v>
      </c>
      <c r="K51" s="77">
        <v>64</v>
      </c>
      <c r="L51" s="77">
        <v>25</v>
      </c>
      <c r="M51" s="77">
        <v>500</v>
      </c>
      <c r="N51" s="80">
        <f>IF('NORMAL OPTION CALLS'!E51="BUY",('NORMAL OPTION CALLS'!L51-'NORMAL OPTION CALLS'!G51)*('NORMAL OPTION CALLS'!M51),('NORMAL OPTION CALLS'!G51-'NORMAL OPTION CALLS'!L51)*('NORMAL OPTION CALLS'!M51))</f>
        <v>-7500</v>
      </c>
      <c r="O51" s="81">
        <f>'NORMAL OPTION CALLS'!N51/('NORMAL OPTION CALLS'!M51)/'NORMAL OPTION CALLS'!G51%</f>
        <v>-37.5</v>
      </c>
    </row>
    <row r="52" spans="1:15">
      <c r="A52" s="77">
        <v>6</v>
      </c>
      <c r="B52" s="78">
        <v>43705</v>
      </c>
      <c r="C52" s="79">
        <v>260</v>
      </c>
      <c r="D52" s="77" t="s">
        <v>21</v>
      </c>
      <c r="E52" s="77" t="s">
        <v>22</v>
      </c>
      <c r="F52" s="77" t="s">
        <v>185</v>
      </c>
      <c r="G52" s="77">
        <v>12</v>
      </c>
      <c r="H52" s="77">
        <v>8</v>
      </c>
      <c r="I52" s="77">
        <v>14</v>
      </c>
      <c r="J52" s="77">
        <v>16</v>
      </c>
      <c r="K52" s="77">
        <v>18</v>
      </c>
      <c r="L52" s="77">
        <v>14</v>
      </c>
      <c r="M52" s="77">
        <v>2100</v>
      </c>
      <c r="N52" s="80">
        <f>IF('NORMAL OPTION CALLS'!E52="BUY",('NORMAL OPTION CALLS'!L52-'NORMAL OPTION CALLS'!G52)*('NORMAL OPTION CALLS'!M52),('NORMAL OPTION CALLS'!G52-'NORMAL OPTION CALLS'!L52)*('NORMAL OPTION CALLS'!M52))</f>
        <v>4200</v>
      </c>
      <c r="O52" s="81">
        <f>'NORMAL OPTION CALLS'!N52/('NORMAL OPTION CALLS'!M52)/'NORMAL OPTION CALLS'!G52%</f>
        <v>16.666666666666668</v>
      </c>
    </row>
    <row r="53" spans="1:15">
      <c r="A53" s="77">
        <v>7</v>
      </c>
      <c r="B53" s="78">
        <v>43705</v>
      </c>
      <c r="C53" s="79">
        <v>1500</v>
      </c>
      <c r="D53" s="77" t="s">
        <v>21</v>
      </c>
      <c r="E53" s="77" t="s">
        <v>22</v>
      </c>
      <c r="F53" s="77" t="s">
        <v>312</v>
      </c>
      <c r="G53" s="77">
        <v>52</v>
      </c>
      <c r="H53" s="77">
        <v>36</v>
      </c>
      <c r="I53" s="77">
        <v>60</v>
      </c>
      <c r="J53" s="77">
        <v>68</v>
      </c>
      <c r="K53" s="77">
        <v>76</v>
      </c>
      <c r="L53" s="77">
        <v>60</v>
      </c>
      <c r="M53" s="77">
        <v>500</v>
      </c>
      <c r="N53" s="80">
        <f>IF('NORMAL OPTION CALLS'!E53="BUY",('NORMAL OPTION CALLS'!L53-'NORMAL OPTION CALLS'!G53)*('NORMAL OPTION CALLS'!M53),('NORMAL OPTION CALLS'!G53-'NORMAL OPTION CALLS'!L53)*('NORMAL OPTION CALLS'!M53))</f>
        <v>4000</v>
      </c>
      <c r="O53" s="81">
        <f>'NORMAL OPTION CALLS'!N53/('NORMAL OPTION CALLS'!M53)/'NORMAL OPTION CALLS'!G53%</f>
        <v>15.384615384615383</v>
      </c>
    </row>
    <row r="54" spans="1:15">
      <c r="A54" s="77">
        <v>8</v>
      </c>
      <c r="B54" s="78">
        <v>43704</v>
      </c>
      <c r="C54" s="79">
        <v>1500</v>
      </c>
      <c r="D54" s="77" t="s">
        <v>21</v>
      </c>
      <c r="E54" s="77" t="s">
        <v>22</v>
      </c>
      <c r="F54" s="77" t="s">
        <v>211</v>
      </c>
      <c r="G54" s="77">
        <v>16</v>
      </c>
      <c r="H54" s="77">
        <v>3</v>
      </c>
      <c r="I54" s="77">
        <v>26</v>
      </c>
      <c r="J54" s="77">
        <v>36</v>
      </c>
      <c r="K54" s="77">
        <v>46</v>
      </c>
      <c r="L54" s="77">
        <v>23</v>
      </c>
      <c r="M54" s="77">
        <v>550</v>
      </c>
      <c r="N54" s="80">
        <f>IF('NORMAL OPTION CALLS'!E54="BUY",('NORMAL OPTION CALLS'!L54-'NORMAL OPTION CALLS'!G54)*('NORMAL OPTION CALLS'!M54),('NORMAL OPTION CALLS'!G54-'NORMAL OPTION CALLS'!L54)*('NORMAL OPTION CALLS'!M54))</f>
        <v>3850</v>
      </c>
      <c r="O54" s="81">
        <f>'NORMAL OPTION CALLS'!N54/('NORMAL OPTION CALLS'!M54)/'NORMAL OPTION CALLS'!G54%</f>
        <v>43.75</v>
      </c>
    </row>
    <row r="55" spans="1:15">
      <c r="A55" s="77">
        <v>9</v>
      </c>
      <c r="B55" s="78">
        <v>43704</v>
      </c>
      <c r="C55" s="79">
        <v>120</v>
      </c>
      <c r="D55" s="77" t="s">
        <v>21</v>
      </c>
      <c r="E55" s="77" t="s">
        <v>22</v>
      </c>
      <c r="F55" s="77" t="s">
        <v>75</v>
      </c>
      <c r="G55" s="77">
        <v>2</v>
      </c>
      <c r="H55" s="77">
        <v>0.2</v>
      </c>
      <c r="I55" s="77">
        <v>3.4</v>
      </c>
      <c r="J55" s="77">
        <v>4.5</v>
      </c>
      <c r="K55" s="77">
        <v>5.8</v>
      </c>
      <c r="L55" s="77">
        <v>3.4</v>
      </c>
      <c r="M55" s="77">
        <v>3000</v>
      </c>
      <c r="N55" s="80">
        <f>IF('NORMAL OPTION CALLS'!E55="BUY",('NORMAL OPTION CALLS'!L55-'NORMAL OPTION CALLS'!G55)*('NORMAL OPTION CALLS'!M55),('NORMAL OPTION CALLS'!G55-'NORMAL OPTION CALLS'!L55)*('NORMAL OPTION CALLS'!M55))</f>
        <v>4200</v>
      </c>
      <c r="O55" s="81">
        <f>'NORMAL OPTION CALLS'!N55/('NORMAL OPTION CALLS'!M55)/'NORMAL OPTION CALLS'!G55%</f>
        <v>70</v>
      </c>
    </row>
    <row r="56" spans="1:15">
      <c r="A56" s="77">
        <v>10</v>
      </c>
      <c r="B56" s="78">
        <v>43704</v>
      </c>
      <c r="C56" s="79">
        <v>500</v>
      </c>
      <c r="D56" s="77" t="s">
        <v>21</v>
      </c>
      <c r="E56" s="77" t="s">
        <v>22</v>
      </c>
      <c r="F56" s="77" t="s">
        <v>93</v>
      </c>
      <c r="G56" s="77">
        <v>4.5</v>
      </c>
      <c r="H56" s="77">
        <v>0.5</v>
      </c>
      <c r="I56" s="77">
        <v>8</v>
      </c>
      <c r="J56" s="77">
        <v>11.5</v>
      </c>
      <c r="K56" s="77">
        <v>15</v>
      </c>
      <c r="L56" s="77">
        <v>8</v>
      </c>
      <c r="M56" s="77">
        <v>1100</v>
      </c>
      <c r="N56" s="80">
        <f>IF('NORMAL OPTION CALLS'!E56="BUY",('NORMAL OPTION CALLS'!L56-'NORMAL OPTION CALLS'!G56)*('NORMAL OPTION CALLS'!M56),('NORMAL OPTION CALLS'!G56-'NORMAL OPTION CALLS'!L56)*('NORMAL OPTION CALLS'!M56))</f>
        <v>3850</v>
      </c>
      <c r="O56" s="81">
        <f>'NORMAL OPTION CALLS'!N56/('NORMAL OPTION CALLS'!M56)/'NORMAL OPTION CALLS'!G56%</f>
        <v>77.777777777777786</v>
      </c>
    </row>
    <row r="57" spans="1:15">
      <c r="A57" s="77">
        <v>11</v>
      </c>
      <c r="B57" s="78">
        <v>43703</v>
      </c>
      <c r="C57" s="79">
        <v>340</v>
      </c>
      <c r="D57" s="77" t="s">
        <v>21</v>
      </c>
      <c r="E57" s="77" t="s">
        <v>22</v>
      </c>
      <c r="F57" s="77" t="s">
        <v>76</v>
      </c>
      <c r="G57" s="77">
        <v>3.5</v>
      </c>
      <c r="H57" s="77">
        <v>1.5</v>
      </c>
      <c r="I57" s="77">
        <v>5.5</v>
      </c>
      <c r="J57" s="77">
        <v>7.5</v>
      </c>
      <c r="K57" s="77">
        <v>9.5</v>
      </c>
      <c r="L57" s="77">
        <v>5.5</v>
      </c>
      <c r="M57" s="77">
        <v>1800</v>
      </c>
      <c r="N57" s="80">
        <f>IF('NORMAL OPTION CALLS'!E57="BUY",('NORMAL OPTION CALLS'!L57-'NORMAL OPTION CALLS'!G57)*('NORMAL OPTION CALLS'!M57),('NORMAL OPTION CALLS'!G57-'NORMAL OPTION CALLS'!L57)*('NORMAL OPTION CALLS'!M57))</f>
        <v>3600</v>
      </c>
      <c r="O57" s="81">
        <f>'NORMAL OPTION CALLS'!N57/('NORMAL OPTION CALLS'!M57)/'NORMAL OPTION CALLS'!G57%</f>
        <v>57.142857142857139</v>
      </c>
    </row>
    <row r="58" spans="1:15">
      <c r="A58" s="77">
        <v>12</v>
      </c>
      <c r="B58" s="78">
        <v>43703</v>
      </c>
      <c r="C58" s="79">
        <v>40</v>
      </c>
      <c r="D58" s="77" t="s">
        <v>21</v>
      </c>
      <c r="E58" s="77" t="s">
        <v>22</v>
      </c>
      <c r="F58" s="77" t="s">
        <v>406</v>
      </c>
      <c r="G58" s="77">
        <v>2</v>
      </c>
      <c r="H58" s="77">
        <v>0.2</v>
      </c>
      <c r="I58" s="77">
        <v>3</v>
      </c>
      <c r="J58" s="77">
        <v>4</v>
      </c>
      <c r="K58" s="77">
        <v>5</v>
      </c>
      <c r="L58" s="77">
        <v>4</v>
      </c>
      <c r="M58" s="77">
        <v>4000</v>
      </c>
      <c r="N58" s="80">
        <f>IF('NORMAL OPTION CALLS'!E58="BUY",('NORMAL OPTION CALLS'!L58-'NORMAL OPTION CALLS'!G58)*('NORMAL OPTION CALLS'!M58),('NORMAL OPTION CALLS'!G58-'NORMAL OPTION CALLS'!L58)*('NORMAL OPTION CALLS'!M58))</f>
        <v>8000</v>
      </c>
      <c r="O58" s="81">
        <f>'NORMAL OPTION CALLS'!N58/('NORMAL OPTION CALLS'!M58)/'NORMAL OPTION CALLS'!G58%</f>
        <v>100</v>
      </c>
    </row>
    <row r="59" spans="1:15">
      <c r="A59" s="77">
        <v>13</v>
      </c>
      <c r="B59" s="78">
        <v>43703</v>
      </c>
      <c r="C59" s="79">
        <v>320</v>
      </c>
      <c r="D59" s="77" t="s">
        <v>47</v>
      </c>
      <c r="E59" s="77" t="s">
        <v>22</v>
      </c>
      <c r="F59" s="77" t="s">
        <v>99</v>
      </c>
      <c r="G59" s="77">
        <v>4.5</v>
      </c>
      <c r="H59" s="77">
        <v>0.5</v>
      </c>
      <c r="I59" s="77">
        <v>8.5</v>
      </c>
      <c r="J59" s="77">
        <v>12.5</v>
      </c>
      <c r="K59" s="77">
        <v>16.5</v>
      </c>
      <c r="L59" s="77">
        <v>0.5</v>
      </c>
      <c r="M59" s="77">
        <v>1061</v>
      </c>
      <c r="N59" s="80">
        <f>IF('NORMAL OPTION CALLS'!E59="BUY",('NORMAL OPTION CALLS'!L59-'NORMAL OPTION CALLS'!G59)*('NORMAL OPTION CALLS'!M59),('NORMAL OPTION CALLS'!G59-'NORMAL OPTION CALLS'!L59)*('NORMAL OPTION CALLS'!M59))</f>
        <v>-4244</v>
      </c>
      <c r="O59" s="81">
        <f>'NORMAL OPTION CALLS'!N59/('NORMAL OPTION CALLS'!M59)/'NORMAL OPTION CALLS'!G59%</f>
        <v>-88.888888888888886</v>
      </c>
    </row>
    <row r="60" spans="1:15">
      <c r="A60" s="77">
        <v>14</v>
      </c>
      <c r="B60" s="78">
        <v>43700</v>
      </c>
      <c r="C60" s="79">
        <v>55</v>
      </c>
      <c r="D60" s="77" t="s">
        <v>21</v>
      </c>
      <c r="E60" s="77" t="s">
        <v>22</v>
      </c>
      <c r="F60" s="77" t="s">
        <v>296</v>
      </c>
      <c r="G60" s="77">
        <v>2</v>
      </c>
      <c r="H60" s="77">
        <v>1</v>
      </c>
      <c r="I60" s="77">
        <v>2.5</v>
      </c>
      <c r="J60" s="77">
        <v>3</v>
      </c>
      <c r="K60" s="77">
        <v>3.5</v>
      </c>
      <c r="L60" s="77">
        <v>2.5</v>
      </c>
      <c r="M60" s="77">
        <v>8000</v>
      </c>
      <c r="N60" s="80">
        <f>IF('NORMAL OPTION CALLS'!E60="BUY",('NORMAL OPTION CALLS'!L60-'NORMAL OPTION CALLS'!G60)*('NORMAL OPTION CALLS'!M60),('NORMAL OPTION CALLS'!G60-'NORMAL OPTION CALLS'!L60)*('NORMAL OPTION CALLS'!M60))</f>
        <v>4000</v>
      </c>
      <c r="O60" s="81">
        <f>'NORMAL OPTION CALLS'!N60/('NORMAL OPTION CALLS'!M60)/'NORMAL OPTION CALLS'!G60%</f>
        <v>25</v>
      </c>
    </row>
    <row r="61" spans="1:15">
      <c r="A61" s="77">
        <v>15</v>
      </c>
      <c r="B61" s="78">
        <v>43700</v>
      </c>
      <c r="C61" s="79">
        <v>480</v>
      </c>
      <c r="D61" s="77" t="s">
        <v>21</v>
      </c>
      <c r="E61" s="77" t="s">
        <v>22</v>
      </c>
      <c r="F61" s="77" t="s">
        <v>326</v>
      </c>
      <c r="G61" s="77">
        <v>19</v>
      </c>
      <c r="H61" s="77">
        <v>11</v>
      </c>
      <c r="I61" s="77">
        <v>24</v>
      </c>
      <c r="J61" s="77">
        <v>29</v>
      </c>
      <c r="K61" s="77">
        <v>34</v>
      </c>
      <c r="L61" s="77">
        <v>23.9</v>
      </c>
      <c r="M61" s="77">
        <v>800</v>
      </c>
      <c r="N61" s="80">
        <f>IF('NORMAL OPTION CALLS'!E61="BUY",('NORMAL OPTION CALLS'!L61-'NORMAL OPTION CALLS'!G61)*('NORMAL OPTION CALLS'!M61),('NORMAL OPTION CALLS'!G61-'NORMAL OPTION CALLS'!L61)*('NORMAL OPTION CALLS'!M61))</f>
        <v>3919.9999999999991</v>
      </c>
      <c r="O61" s="81">
        <f>'NORMAL OPTION CALLS'!N61/('NORMAL OPTION CALLS'!M61)/'NORMAL OPTION CALLS'!G61%</f>
        <v>25.789473684210517</v>
      </c>
    </row>
    <row r="62" spans="1:15">
      <c r="A62" s="77">
        <v>16</v>
      </c>
      <c r="B62" s="78">
        <v>43699</v>
      </c>
      <c r="C62" s="79">
        <v>1460</v>
      </c>
      <c r="D62" s="77" t="s">
        <v>47</v>
      </c>
      <c r="E62" s="77" t="s">
        <v>22</v>
      </c>
      <c r="F62" s="77" t="s">
        <v>383</v>
      </c>
      <c r="G62" s="77">
        <v>28</v>
      </c>
      <c r="H62" s="77">
        <v>10</v>
      </c>
      <c r="I62" s="77">
        <v>38</v>
      </c>
      <c r="J62" s="77">
        <v>48</v>
      </c>
      <c r="K62" s="77">
        <v>58</v>
      </c>
      <c r="L62" s="77">
        <v>10</v>
      </c>
      <c r="M62" s="77">
        <v>400</v>
      </c>
      <c r="N62" s="80">
        <f>IF('NORMAL OPTION CALLS'!E62="BUY",('NORMAL OPTION CALLS'!L62-'NORMAL OPTION CALLS'!G62)*('NORMAL OPTION CALLS'!M62),('NORMAL OPTION CALLS'!G62-'NORMAL OPTION CALLS'!L62)*('NORMAL OPTION CALLS'!M62))</f>
        <v>-7200</v>
      </c>
      <c r="O62" s="81">
        <f>'NORMAL OPTION CALLS'!N62/('NORMAL OPTION CALLS'!M62)/'NORMAL OPTION CALLS'!G62%</f>
        <v>-64.285714285714278</v>
      </c>
    </row>
    <row r="63" spans="1:15">
      <c r="A63" s="77">
        <v>17</v>
      </c>
      <c r="B63" s="78">
        <v>43699</v>
      </c>
      <c r="C63" s="79">
        <v>65</v>
      </c>
      <c r="D63" s="77" t="s">
        <v>47</v>
      </c>
      <c r="E63" s="77" t="s">
        <v>22</v>
      </c>
      <c r="F63" s="77" t="s">
        <v>180</v>
      </c>
      <c r="G63" s="77">
        <v>3.6</v>
      </c>
      <c r="H63" s="77">
        <v>2.2000000000000002</v>
      </c>
      <c r="I63" s="77">
        <v>4.4000000000000004</v>
      </c>
      <c r="J63" s="77">
        <v>5</v>
      </c>
      <c r="K63" s="77">
        <v>5.7</v>
      </c>
      <c r="L63" s="77">
        <v>2.2000000000000002</v>
      </c>
      <c r="M63" s="77">
        <v>6000</v>
      </c>
      <c r="N63" s="80">
        <f>IF('NORMAL OPTION CALLS'!E63="BUY",('NORMAL OPTION CALLS'!L63-'NORMAL OPTION CALLS'!G63)*('NORMAL OPTION CALLS'!M63),('NORMAL OPTION CALLS'!G63-'NORMAL OPTION CALLS'!L63)*('NORMAL OPTION CALLS'!M63))</f>
        <v>-8400</v>
      </c>
      <c r="O63" s="81">
        <f>'NORMAL OPTION CALLS'!N63/('NORMAL OPTION CALLS'!M63)/'NORMAL OPTION CALLS'!G63%</f>
        <v>-38.888888888888879</v>
      </c>
    </row>
    <row r="64" spans="1:15">
      <c r="A64" s="77">
        <v>18</v>
      </c>
      <c r="B64" s="78">
        <v>43698</v>
      </c>
      <c r="C64" s="79">
        <v>500</v>
      </c>
      <c r="D64" s="77" t="s">
        <v>47</v>
      </c>
      <c r="E64" s="77" t="s">
        <v>22</v>
      </c>
      <c r="F64" s="77" t="s">
        <v>326</v>
      </c>
      <c r="G64" s="77">
        <v>31</v>
      </c>
      <c r="H64" s="77">
        <v>21</v>
      </c>
      <c r="I64" s="77">
        <v>36</v>
      </c>
      <c r="J64" s="77">
        <v>41</v>
      </c>
      <c r="K64" s="77">
        <v>46</v>
      </c>
      <c r="L64" s="77">
        <v>36</v>
      </c>
      <c r="M64" s="77">
        <v>800</v>
      </c>
      <c r="N64" s="80">
        <f>IF('NORMAL OPTION CALLS'!E64="BUY",('NORMAL OPTION CALLS'!L64-'NORMAL OPTION CALLS'!G64)*('NORMAL OPTION CALLS'!M64),('NORMAL OPTION CALLS'!G64-'NORMAL OPTION CALLS'!L64)*('NORMAL OPTION CALLS'!M64))</f>
        <v>4000</v>
      </c>
      <c r="O64" s="81">
        <f>'NORMAL OPTION CALLS'!N64/('NORMAL OPTION CALLS'!M64)/'NORMAL OPTION CALLS'!G64%</f>
        <v>16.129032258064516</v>
      </c>
    </row>
    <row r="65" spans="1:15">
      <c r="A65" s="77">
        <v>19</v>
      </c>
      <c r="B65" s="78">
        <v>43698</v>
      </c>
      <c r="C65" s="79">
        <v>1500</v>
      </c>
      <c r="D65" s="77" t="s">
        <v>47</v>
      </c>
      <c r="E65" s="77" t="s">
        <v>22</v>
      </c>
      <c r="F65" s="77" t="s">
        <v>383</v>
      </c>
      <c r="G65" s="77">
        <v>20</v>
      </c>
      <c r="H65" s="77">
        <v>3</v>
      </c>
      <c r="I65" s="77">
        <v>30</v>
      </c>
      <c r="J65" s="77">
        <v>40</v>
      </c>
      <c r="K65" s="77">
        <v>50</v>
      </c>
      <c r="L65" s="77">
        <v>30</v>
      </c>
      <c r="M65" s="77">
        <v>400</v>
      </c>
      <c r="N65" s="80">
        <f>IF('NORMAL OPTION CALLS'!E65="BUY",('NORMAL OPTION CALLS'!L65-'NORMAL OPTION CALLS'!G65)*('NORMAL OPTION CALLS'!M65),('NORMAL OPTION CALLS'!G65-'NORMAL OPTION CALLS'!L65)*('NORMAL OPTION CALLS'!M65))</f>
        <v>4000</v>
      </c>
      <c r="O65" s="81">
        <f>'NORMAL OPTION CALLS'!N65/('NORMAL OPTION CALLS'!M65)/'NORMAL OPTION CALLS'!G65%</f>
        <v>50</v>
      </c>
    </row>
    <row r="66" spans="1:15">
      <c r="A66" s="77">
        <v>20</v>
      </c>
      <c r="B66" s="78">
        <v>43697</v>
      </c>
      <c r="C66" s="79">
        <v>120</v>
      </c>
      <c r="D66" s="77" t="s">
        <v>21</v>
      </c>
      <c r="E66" s="77" t="s">
        <v>22</v>
      </c>
      <c r="F66" s="77" t="s">
        <v>75</v>
      </c>
      <c r="G66" s="77">
        <v>6.5</v>
      </c>
      <c r="H66" s="77">
        <v>5.0999999999999996</v>
      </c>
      <c r="I66" s="77">
        <v>7.8</v>
      </c>
      <c r="J66" s="77">
        <v>10</v>
      </c>
      <c r="K66" s="77">
        <v>11.2</v>
      </c>
      <c r="L66" s="77">
        <v>5.0999999999999996</v>
      </c>
      <c r="M66" s="77">
        <v>3000</v>
      </c>
      <c r="N66" s="80">
        <f>IF('NORMAL OPTION CALLS'!E66="BUY",('NORMAL OPTION CALLS'!L66-'NORMAL OPTION CALLS'!G66)*('NORMAL OPTION CALLS'!M66),('NORMAL OPTION CALLS'!G66-'NORMAL OPTION CALLS'!L66)*('NORMAL OPTION CALLS'!M66))</f>
        <v>-4200.0000000000009</v>
      </c>
      <c r="O66" s="81">
        <f>'NORMAL OPTION CALLS'!N66/('NORMAL OPTION CALLS'!M66)/'NORMAL OPTION CALLS'!G66%</f>
        <v>-21.538461538461544</v>
      </c>
    </row>
    <row r="67" spans="1:15">
      <c r="A67" s="77">
        <v>21</v>
      </c>
      <c r="B67" s="78">
        <v>43697</v>
      </c>
      <c r="C67" s="79">
        <v>260</v>
      </c>
      <c r="D67" s="77" t="s">
        <v>21</v>
      </c>
      <c r="E67" s="77" t="s">
        <v>22</v>
      </c>
      <c r="F67" s="77" t="s">
        <v>284</v>
      </c>
      <c r="G67" s="77">
        <v>2.5</v>
      </c>
      <c r="H67" s="77">
        <v>0.5</v>
      </c>
      <c r="I67" s="77">
        <v>4</v>
      </c>
      <c r="J67" s="77">
        <v>5.5</v>
      </c>
      <c r="K67" s="77">
        <v>7</v>
      </c>
      <c r="L67" s="77">
        <v>0.5</v>
      </c>
      <c r="M67" s="77">
        <v>3200</v>
      </c>
      <c r="N67" s="80">
        <f>IF('NORMAL OPTION CALLS'!E67="BUY",('NORMAL OPTION CALLS'!L67-'NORMAL OPTION CALLS'!G67)*('NORMAL OPTION CALLS'!M67),('NORMAL OPTION CALLS'!G67-'NORMAL OPTION CALLS'!L67)*('NORMAL OPTION CALLS'!M67))</f>
        <v>-6400</v>
      </c>
      <c r="O67" s="81">
        <f>'NORMAL OPTION CALLS'!N67/('NORMAL OPTION CALLS'!M67)/'NORMAL OPTION CALLS'!G67%</f>
        <v>-80</v>
      </c>
    </row>
    <row r="68" spans="1:15">
      <c r="A68" s="77">
        <v>22</v>
      </c>
      <c r="B68" s="78">
        <v>43696</v>
      </c>
      <c r="C68" s="79">
        <v>630</v>
      </c>
      <c r="D68" s="77" t="s">
        <v>21</v>
      </c>
      <c r="E68" s="77" t="s">
        <v>22</v>
      </c>
      <c r="F68" s="77" t="s">
        <v>237</v>
      </c>
      <c r="G68" s="77">
        <v>14</v>
      </c>
      <c r="H68" s="77">
        <v>4</v>
      </c>
      <c r="I68" s="77">
        <v>20</v>
      </c>
      <c r="J68" s="77">
        <v>26</v>
      </c>
      <c r="K68" s="77">
        <v>32</v>
      </c>
      <c r="L68" s="77">
        <v>4</v>
      </c>
      <c r="M68" s="77">
        <v>700</v>
      </c>
      <c r="N68" s="80">
        <f>IF('NORMAL OPTION CALLS'!E68="BUY",('NORMAL OPTION CALLS'!L68-'NORMAL OPTION CALLS'!G68)*('NORMAL OPTION CALLS'!M68),('NORMAL OPTION CALLS'!G68-'NORMAL OPTION CALLS'!L68)*('NORMAL OPTION CALLS'!M68))</f>
        <v>-7000</v>
      </c>
      <c r="O68" s="81">
        <f>'NORMAL OPTION CALLS'!N68/('NORMAL OPTION CALLS'!M68)/'NORMAL OPTION CALLS'!G68%</f>
        <v>-71.428571428571416</v>
      </c>
    </row>
    <row r="69" spans="1:15">
      <c r="A69" s="77">
        <v>23</v>
      </c>
      <c r="B69" s="78">
        <v>43696</v>
      </c>
      <c r="C69" s="79">
        <v>270</v>
      </c>
      <c r="D69" s="77" t="s">
        <v>21</v>
      </c>
      <c r="E69" s="77" t="s">
        <v>22</v>
      </c>
      <c r="F69" s="77" t="s">
        <v>195</v>
      </c>
      <c r="G69" s="77">
        <v>5.5</v>
      </c>
      <c r="H69" s="77">
        <v>2.5</v>
      </c>
      <c r="I69" s="77">
        <v>7</v>
      </c>
      <c r="J69" s="77">
        <v>8.5</v>
      </c>
      <c r="K69" s="77">
        <v>10</v>
      </c>
      <c r="L69" s="77">
        <v>2.5</v>
      </c>
      <c r="M69" s="77">
        <v>2700</v>
      </c>
      <c r="N69" s="80">
        <f>IF('NORMAL OPTION CALLS'!E69="BUY",('NORMAL OPTION CALLS'!L69-'NORMAL OPTION CALLS'!G69)*('NORMAL OPTION CALLS'!M69),('NORMAL OPTION CALLS'!G69-'NORMAL OPTION CALLS'!L69)*('NORMAL OPTION CALLS'!M69))</f>
        <v>-8100</v>
      </c>
      <c r="O69" s="81">
        <f>'NORMAL OPTION CALLS'!N69/('NORMAL OPTION CALLS'!M69)/'NORMAL OPTION CALLS'!G69%</f>
        <v>-54.545454545454547</v>
      </c>
    </row>
    <row r="70" spans="1:15">
      <c r="A70" s="77">
        <v>24</v>
      </c>
      <c r="B70" s="78">
        <v>43696</v>
      </c>
      <c r="C70" s="79">
        <v>430</v>
      </c>
      <c r="D70" s="77" t="s">
        <v>21</v>
      </c>
      <c r="E70" s="77" t="s">
        <v>22</v>
      </c>
      <c r="F70" s="77" t="s">
        <v>91</v>
      </c>
      <c r="G70" s="77">
        <v>6</v>
      </c>
      <c r="H70" s="77">
        <v>1</v>
      </c>
      <c r="I70" s="77">
        <v>9</v>
      </c>
      <c r="J70" s="77">
        <v>12</v>
      </c>
      <c r="K70" s="77">
        <v>15</v>
      </c>
      <c r="L70" s="77">
        <v>1</v>
      </c>
      <c r="M70" s="77">
        <v>1350</v>
      </c>
      <c r="N70" s="80">
        <f>IF('NORMAL OPTION CALLS'!E70="BUY",('NORMAL OPTION CALLS'!L70-'NORMAL OPTION CALLS'!G70)*('NORMAL OPTION CALLS'!M70),('NORMAL OPTION CALLS'!G70-'NORMAL OPTION CALLS'!L70)*('NORMAL OPTION CALLS'!M70))</f>
        <v>-6750</v>
      </c>
      <c r="O70" s="81">
        <f>'NORMAL OPTION CALLS'!N70/('NORMAL OPTION CALLS'!M70)/'NORMAL OPTION CALLS'!G70%</f>
        <v>-83.333333333333343</v>
      </c>
    </row>
    <row r="71" spans="1:15">
      <c r="A71" s="77">
        <v>25</v>
      </c>
      <c r="B71" s="78">
        <v>43693</v>
      </c>
      <c r="C71" s="79">
        <v>80</v>
      </c>
      <c r="D71" s="77" t="s">
        <v>21</v>
      </c>
      <c r="E71" s="77" t="s">
        <v>22</v>
      </c>
      <c r="F71" s="77" t="s">
        <v>55</v>
      </c>
      <c r="G71" s="77">
        <v>6</v>
      </c>
      <c r="H71" s="77">
        <v>2.5</v>
      </c>
      <c r="I71" s="77">
        <v>8</v>
      </c>
      <c r="J71" s="77">
        <v>10</v>
      </c>
      <c r="K71" s="77">
        <v>12</v>
      </c>
      <c r="L71" s="77">
        <v>2.5</v>
      </c>
      <c r="M71" s="77">
        <v>2200</v>
      </c>
      <c r="N71" s="80">
        <f>IF('NORMAL OPTION CALLS'!E71="BUY",('NORMAL OPTION CALLS'!L71-'NORMAL OPTION CALLS'!G71)*('NORMAL OPTION CALLS'!M71),('NORMAL OPTION CALLS'!G71-'NORMAL OPTION CALLS'!L71)*('NORMAL OPTION CALLS'!M71))</f>
        <v>-7700</v>
      </c>
      <c r="O71" s="81">
        <f>'NORMAL OPTION CALLS'!N71/('NORMAL OPTION CALLS'!M71)/'NORMAL OPTION CALLS'!G71%</f>
        <v>-58.333333333333336</v>
      </c>
    </row>
    <row r="72" spans="1:15">
      <c r="A72" s="77">
        <v>26</v>
      </c>
      <c r="B72" s="78">
        <v>43693</v>
      </c>
      <c r="C72" s="79">
        <v>540</v>
      </c>
      <c r="D72" s="77" t="s">
        <v>21</v>
      </c>
      <c r="E72" s="77" t="s">
        <v>22</v>
      </c>
      <c r="F72" s="77" t="s">
        <v>326</v>
      </c>
      <c r="G72" s="77">
        <v>18</v>
      </c>
      <c r="H72" s="77">
        <v>8</v>
      </c>
      <c r="I72" s="77">
        <v>23</v>
      </c>
      <c r="J72" s="77">
        <v>28</v>
      </c>
      <c r="K72" s="77">
        <v>33</v>
      </c>
      <c r="L72" s="77">
        <v>33</v>
      </c>
      <c r="M72" s="77">
        <v>800</v>
      </c>
      <c r="N72" s="80">
        <f>IF('NORMAL OPTION CALLS'!E72="BUY",('NORMAL OPTION CALLS'!L72-'NORMAL OPTION CALLS'!G72)*('NORMAL OPTION CALLS'!M72),('NORMAL OPTION CALLS'!G72-'NORMAL OPTION CALLS'!L72)*('NORMAL OPTION CALLS'!M72))</f>
        <v>12000</v>
      </c>
      <c r="O72" s="81">
        <f>'NORMAL OPTION CALLS'!N72/('NORMAL OPTION CALLS'!M72)/'NORMAL OPTION CALLS'!G72%</f>
        <v>83.333333333333343</v>
      </c>
    </row>
    <row r="73" spans="1:15">
      <c r="A73" s="77">
        <v>27</v>
      </c>
      <c r="B73" s="78">
        <v>43693</v>
      </c>
      <c r="C73" s="79">
        <v>145</v>
      </c>
      <c r="D73" s="77" t="s">
        <v>21</v>
      </c>
      <c r="E73" s="77" t="s">
        <v>22</v>
      </c>
      <c r="F73" s="77" t="s">
        <v>64</v>
      </c>
      <c r="G73" s="77">
        <v>5.3</v>
      </c>
      <c r="H73" s="77">
        <v>4</v>
      </c>
      <c r="I73" s="77">
        <v>6</v>
      </c>
      <c r="J73" s="77">
        <v>6.8</v>
      </c>
      <c r="K73" s="77">
        <v>7.6</v>
      </c>
      <c r="L73" s="77">
        <v>5.9</v>
      </c>
      <c r="M73" s="77">
        <v>6000</v>
      </c>
      <c r="N73" s="80">
        <f>IF('NORMAL OPTION CALLS'!E73="BUY",('NORMAL OPTION CALLS'!L73-'NORMAL OPTION CALLS'!G73)*('NORMAL OPTION CALLS'!M73),('NORMAL OPTION CALLS'!G73-'NORMAL OPTION CALLS'!L73)*('NORMAL OPTION CALLS'!M73))</f>
        <v>3600.0000000000032</v>
      </c>
      <c r="O73" s="81">
        <f>'NORMAL OPTION CALLS'!N73/('NORMAL OPTION CALLS'!M73)/'NORMAL OPTION CALLS'!G73%</f>
        <v>11.320754716981142</v>
      </c>
    </row>
    <row r="74" spans="1:15">
      <c r="A74" s="77">
        <v>28</v>
      </c>
      <c r="B74" s="78">
        <v>43693</v>
      </c>
      <c r="C74" s="79">
        <v>210</v>
      </c>
      <c r="D74" s="77" t="s">
        <v>21</v>
      </c>
      <c r="E74" s="77" t="s">
        <v>22</v>
      </c>
      <c r="F74" s="77" t="s">
        <v>404</v>
      </c>
      <c r="G74" s="77">
        <v>2.1</v>
      </c>
      <c r="H74" s="77">
        <v>0.4</v>
      </c>
      <c r="I74" s="77">
        <v>3.5</v>
      </c>
      <c r="J74" s="77">
        <v>4.9000000000000004</v>
      </c>
      <c r="K74" s="77">
        <v>6.3</v>
      </c>
      <c r="L74" s="77">
        <v>3.5</v>
      </c>
      <c r="M74" s="77">
        <v>3200</v>
      </c>
      <c r="N74" s="80">
        <f>IF('NORMAL OPTION CALLS'!E74="BUY",('NORMAL OPTION CALLS'!L74-'NORMAL OPTION CALLS'!G74)*('NORMAL OPTION CALLS'!M74),('NORMAL OPTION CALLS'!G74-'NORMAL OPTION CALLS'!L74)*('NORMAL OPTION CALLS'!M74))</f>
        <v>4480</v>
      </c>
      <c r="O74" s="81">
        <f>'NORMAL OPTION CALLS'!N74/('NORMAL OPTION CALLS'!M74)/'NORMAL OPTION CALLS'!G74%</f>
        <v>66.666666666666657</v>
      </c>
    </row>
    <row r="75" spans="1:15">
      <c r="A75" s="77">
        <v>29</v>
      </c>
      <c r="B75" s="78">
        <v>43691</v>
      </c>
      <c r="C75" s="79">
        <v>350</v>
      </c>
      <c r="D75" s="77" t="s">
        <v>21</v>
      </c>
      <c r="E75" s="77" t="s">
        <v>22</v>
      </c>
      <c r="F75" s="77" t="s">
        <v>345</v>
      </c>
      <c r="G75" s="77">
        <v>14.5</v>
      </c>
      <c r="H75" s="77">
        <v>9.5</v>
      </c>
      <c r="I75" s="77">
        <v>17.5</v>
      </c>
      <c r="J75" s="77">
        <v>20.5</v>
      </c>
      <c r="K75" s="77">
        <v>23.5</v>
      </c>
      <c r="L75" s="77">
        <v>9.5</v>
      </c>
      <c r="M75" s="77">
        <v>1300</v>
      </c>
      <c r="N75" s="80">
        <f>IF('NORMAL OPTION CALLS'!E75="BUY",('NORMAL OPTION CALLS'!L75-'NORMAL OPTION CALLS'!G75)*('NORMAL OPTION CALLS'!M75),('NORMAL OPTION CALLS'!G75-'NORMAL OPTION CALLS'!L75)*('NORMAL OPTION CALLS'!M75))</f>
        <v>-6500</v>
      </c>
      <c r="O75" s="81">
        <f>'NORMAL OPTION CALLS'!N75/('NORMAL OPTION CALLS'!M75)/'NORMAL OPTION CALLS'!G75%</f>
        <v>-34.482758620689658</v>
      </c>
    </row>
    <row r="76" spans="1:15">
      <c r="A76" s="77">
        <v>30</v>
      </c>
      <c r="B76" s="78">
        <v>43691</v>
      </c>
      <c r="C76" s="79">
        <v>370</v>
      </c>
      <c r="D76" s="77" t="s">
        <v>21</v>
      </c>
      <c r="E76" s="77" t="s">
        <v>22</v>
      </c>
      <c r="F76" s="77" t="s">
        <v>99</v>
      </c>
      <c r="G76" s="77">
        <v>10</v>
      </c>
      <c r="H76" s="77">
        <v>3</v>
      </c>
      <c r="I76" s="77">
        <v>14</v>
      </c>
      <c r="J76" s="77">
        <v>18</v>
      </c>
      <c r="K76" s="77">
        <v>22</v>
      </c>
      <c r="L76" s="77">
        <v>3</v>
      </c>
      <c r="M76" s="77">
        <v>1061</v>
      </c>
      <c r="N76" s="80">
        <f>IF('NORMAL OPTION CALLS'!E76="BUY",('NORMAL OPTION CALLS'!L76-'NORMAL OPTION CALLS'!G76)*('NORMAL OPTION CALLS'!M76),('NORMAL OPTION CALLS'!G76-'NORMAL OPTION CALLS'!L76)*('NORMAL OPTION CALLS'!M76))</f>
        <v>-7427</v>
      </c>
      <c r="O76" s="81">
        <f>'NORMAL OPTION CALLS'!N76/('NORMAL OPTION CALLS'!M76)/'NORMAL OPTION CALLS'!G76%</f>
        <v>-70</v>
      </c>
    </row>
    <row r="77" spans="1:15">
      <c r="A77" s="77">
        <v>31</v>
      </c>
      <c r="B77" s="78">
        <v>43691</v>
      </c>
      <c r="C77" s="79">
        <v>1600</v>
      </c>
      <c r="D77" s="77" t="s">
        <v>21</v>
      </c>
      <c r="E77" s="77" t="s">
        <v>22</v>
      </c>
      <c r="F77" s="77" t="s">
        <v>381</v>
      </c>
      <c r="G77" s="77">
        <v>30</v>
      </c>
      <c r="H77" s="77">
        <v>16</v>
      </c>
      <c r="I77" s="77">
        <v>38</v>
      </c>
      <c r="J77" s="77">
        <v>46</v>
      </c>
      <c r="K77" s="77">
        <v>54</v>
      </c>
      <c r="L77" s="77">
        <v>54</v>
      </c>
      <c r="M77" s="77">
        <v>600</v>
      </c>
      <c r="N77" s="80">
        <f>IF('NORMAL OPTION CALLS'!E77="BUY",('NORMAL OPTION CALLS'!L77-'NORMAL OPTION CALLS'!G77)*('NORMAL OPTION CALLS'!M77),('NORMAL OPTION CALLS'!G77-'NORMAL OPTION CALLS'!L77)*('NORMAL OPTION CALLS'!M77))</f>
        <v>14400</v>
      </c>
      <c r="O77" s="81">
        <f>'NORMAL OPTION CALLS'!N77/('NORMAL OPTION CALLS'!M77)/'NORMAL OPTION CALLS'!G77%</f>
        <v>80</v>
      </c>
    </row>
    <row r="78" spans="1:15">
      <c r="A78" s="77">
        <v>32</v>
      </c>
      <c r="B78" s="78">
        <v>43690</v>
      </c>
      <c r="C78" s="79">
        <v>1300</v>
      </c>
      <c r="D78" s="77" t="s">
        <v>21</v>
      </c>
      <c r="E78" s="77" t="s">
        <v>22</v>
      </c>
      <c r="F78" s="77" t="s">
        <v>225</v>
      </c>
      <c r="G78" s="77">
        <v>22</v>
      </c>
      <c r="H78" s="77">
        <v>8</v>
      </c>
      <c r="I78" s="77">
        <v>30</v>
      </c>
      <c r="J78" s="77">
        <v>38</v>
      </c>
      <c r="K78" s="77">
        <v>46</v>
      </c>
      <c r="L78" s="77">
        <v>38</v>
      </c>
      <c r="M78" s="77">
        <v>500</v>
      </c>
      <c r="N78" s="80">
        <f>IF('NORMAL OPTION CALLS'!E78="BUY",('NORMAL OPTION CALLS'!L78-'NORMAL OPTION CALLS'!G78)*('NORMAL OPTION CALLS'!M78),('NORMAL OPTION CALLS'!G78-'NORMAL OPTION CALLS'!L78)*('NORMAL OPTION CALLS'!M78))</f>
        <v>8000</v>
      </c>
      <c r="O78" s="81">
        <f>'NORMAL OPTION CALLS'!N78/('NORMAL OPTION CALLS'!M78)/'NORMAL OPTION CALLS'!G78%</f>
        <v>72.727272727272734</v>
      </c>
    </row>
    <row r="79" spans="1:15">
      <c r="A79" s="77">
        <v>33</v>
      </c>
      <c r="B79" s="78">
        <v>43690</v>
      </c>
      <c r="C79" s="79">
        <v>580</v>
      </c>
      <c r="D79" s="77" t="s">
        <v>21</v>
      </c>
      <c r="E79" s="77" t="s">
        <v>22</v>
      </c>
      <c r="F79" s="77" t="s">
        <v>326</v>
      </c>
      <c r="G79" s="77">
        <v>37</v>
      </c>
      <c r="H79" s="77">
        <v>28</v>
      </c>
      <c r="I79" s="77">
        <v>42</v>
      </c>
      <c r="J79" s="77">
        <v>47</v>
      </c>
      <c r="K79" s="77">
        <v>52</v>
      </c>
      <c r="L79" s="77">
        <v>28</v>
      </c>
      <c r="M79" s="77">
        <v>800</v>
      </c>
      <c r="N79" s="80">
        <f>IF('NORMAL OPTION CALLS'!E79="BUY",('NORMAL OPTION CALLS'!L79-'NORMAL OPTION CALLS'!G79)*('NORMAL OPTION CALLS'!M79),('NORMAL OPTION CALLS'!G79-'NORMAL OPTION CALLS'!L79)*('NORMAL OPTION CALLS'!M79))</f>
        <v>-7200</v>
      </c>
      <c r="O79" s="81">
        <f>'NORMAL OPTION CALLS'!N79/('NORMAL OPTION CALLS'!M79)/'NORMAL OPTION CALLS'!G79%</f>
        <v>-24.324324324324326</v>
      </c>
    </row>
    <row r="80" spans="1:15">
      <c r="A80" s="77">
        <v>34</v>
      </c>
      <c r="B80" s="78">
        <v>43686</v>
      </c>
      <c r="C80" s="79">
        <v>50</v>
      </c>
      <c r="D80" s="77" t="s">
        <v>21</v>
      </c>
      <c r="E80" s="77" t="s">
        <v>22</v>
      </c>
      <c r="F80" s="77" t="s">
        <v>78</v>
      </c>
      <c r="G80" s="77">
        <v>6</v>
      </c>
      <c r="H80" s="77">
        <v>4</v>
      </c>
      <c r="I80" s="77">
        <v>7</v>
      </c>
      <c r="J80" s="77">
        <v>8</v>
      </c>
      <c r="K80" s="77">
        <v>9</v>
      </c>
      <c r="L80" s="77">
        <v>6.8</v>
      </c>
      <c r="M80" s="77">
        <v>4000</v>
      </c>
      <c r="N80" s="80">
        <f>IF('NORMAL OPTION CALLS'!E80="BUY",('NORMAL OPTION CALLS'!L80-'NORMAL OPTION CALLS'!G80)*('NORMAL OPTION CALLS'!M80),('NORMAL OPTION CALLS'!G80-'NORMAL OPTION CALLS'!L80)*('NORMAL OPTION CALLS'!M80))</f>
        <v>3199.9999999999991</v>
      </c>
      <c r="O80" s="81">
        <f>'NORMAL OPTION CALLS'!N80/('NORMAL OPTION CALLS'!M80)/'NORMAL OPTION CALLS'!G80%</f>
        <v>13.33333333333333</v>
      </c>
    </row>
    <row r="81" spans="1:15">
      <c r="A81" s="77">
        <v>35</v>
      </c>
      <c r="B81" s="78">
        <v>43686</v>
      </c>
      <c r="C81" s="79">
        <v>145</v>
      </c>
      <c r="D81" s="77" t="s">
        <v>21</v>
      </c>
      <c r="E81" s="77" t="s">
        <v>22</v>
      </c>
      <c r="F81" s="77" t="s">
        <v>64</v>
      </c>
      <c r="G81" s="77">
        <v>4.3</v>
      </c>
      <c r="H81" s="77">
        <v>3.1</v>
      </c>
      <c r="I81" s="77">
        <v>5</v>
      </c>
      <c r="J81" s="77">
        <v>5.6</v>
      </c>
      <c r="K81" s="77">
        <v>6.2</v>
      </c>
      <c r="L81" s="77">
        <v>4.9000000000000004</v>
      </c>
      <c r="M81" s="77">
        <v>6200</v>
      </c>
      <c r="N81" s="80">
        <f>IF('NORMAL OPTION CALLS'!E81="BUY",('NORMAL OPTION CALLS'!L81-'NORMAL OPTION CALLS'!G81)*('NORMAL OPTION CALLS'!M81),('NORMAL OPTION CALLS'!G81-'NORMAL OPTION CALLS'!L81)*('NORMAL OPTION CALLS'!M81))</f>
        <v>3720.0000000000032</v>
      </c>
      <c r="O81" s="81">
        <f>'NORMAL OPTION CALLS'!N81/('NORMAL OPTION CALLS'!M81)/'NORMAL OPTION CALLS'!G81%</f>
        <v>13.953488372093037</v>
      </c>
    </row>
    <row r="82" spans="1:15">
      <c r="A82" s="77">
        <v>36</v>
      </c>
      <c r="B82" s="78">
        <v>43686</v>
      </c>
      <c r="C82" s="79">
        <v>185</v>
      </c>
      <c r="D82" s="77" t="s">
        <v>21</v>
      </c>
      <c r="E82" s="77" t="s">
        <v>22</v>
      </c>
      <c r="F82" s="77" t="s">
        <v>357</v>
      </c>
      <c r="G82" s="77">
        <v>5</v>
      </c>
      <c r="H82" s="77">
        <v>2</v>
      </c>
      <c r="I82" s="77">
        <v>6.5</v>
      </c>
      <c r="J82" s="77">
        <v>8</v>
      </c>
      <c r="K82" s="77">
        <v>9.5</v>
      </c>
      <c r="L82" s="77">
        <v>2</v>
      </c>
      <c r="M82" s="77">
        <v>2400</v>
      </c>
      <c r="N82" s="80">
        <f>IF('NORMAL OPTION CALLS'!E82="BUY",('NORMAL OPTION CALLS'!L82-'NORMAL OPTION CALLS'!G82)*('NORMAL OPTION CALLS'!M82),('NORMAL OPTION CALLS'!G82-'NORMAL OPTION CALLS'!L82)*('NORMAL OPTION CALLS'!M82))</f>
        <v>-7200</v>
      </c>
      <c r="O82" s="81">
        <f>'NORMAL OPTION CALLS'!N82/('NORMAL OPTION CALLS'!M82)/'NORMAL OPTION CALLS'!G82%</f>
        <v>-60</v>
      </c>
    </row>
    <row r="83" spans="1:15">
      <c r="A83" s="77">
        <v>37</v>
      </c>
      <c r="B83" s="78">
        <v>43685</v>
      </c>
      <c r="C83" s="79">
        <v>155</v>
      </c>
      <c r="D83" s="77" t="s">
        <v>21</v>
      </c>
      <c r="E83" s="77" t="s">
        <v>22</v>
      </c>
      <c r="F83" s="77" t="s">
        <v>87</v>
      </c>
      <c r="G83" s="77">
        <v>5.6</v>
      </c>
      <c r="H83" s="77">
        <v>2.8</v>
      </c>
      <c r="I83" s="77">
        <v>7</v>
      </c>
      <c r="J83" s="77">
        <v>8.5</v>
      </c>
      <c r="K83" s="77">
        <v>10</v>
      </c>
      <c r="L83" s="77">
        <v>8.5</v>
      </c>
      <c r="M83" s="77">
        <v>3000</v>
      </c>
      <c r="N83" s="80">
        <f>IF('NORMAL OPTION CALLS'!E83="BUY",('NORMAL OPTION CALLS'!L83-'NORMAL OPTION CALLS'!G83)*('NORMAL OPTION CALLS'!M83),('NORMAL OPTION CALLS'!G83-'NORMAL OPTION CALLS'!L83)*('NORMAL OPTION CALLS'!M83))</f>
        <v>8700.0000000000018</v>
      </c>
      <c r="O83" s="81">
        <f>'NORMAL OPTION CALLS'!N83/('NORMAL OPTION CALLS'!M83)/'NORMAL OPTION CALLS'!G83%</f>
        <v>51.785714285714306</v>
      </c>
    </row>
    <row r="84" spans="1:15">
      <c r="A84" s="77">
        <v>38</v>
      </c>
      <c r="B84" s="78">
        <v>43685</v>
      </c>
      <c r="C84" s="79">
        <v>360</v>
      </c>
      <c r="D84" s="77" t="s">
        <v>47</v>
      </c>
      <c r="E84" s="77" t="s">
        <v>22</v>
      </c>
      <c r="F84" s="77" t="s">
        <v>99</v>
      </c>
      <c r="G84" s="77">
        <v>12</v>
      </c>
      <c r="H84" s="77">
        <v>5</v>
      </c>
      <c r="I84" s="77">
        <v>16</v>
      </c>
      <c r="J84" s="77">
        <v>20</v>
      </c>
      <c r="K84" s="77">
        <v>24</v>
      </c>
      <c r="L84" s="77">
        <v>16</v>
      </c>
      <c r="M84" s="77">
        <v>1061</v>
      </c>
      <c r="N84" s="80">
        <f>IF('NORMAL OPTION CALLS'!E84="BUY",('NORMAL OPTION CALLS'!L84-'NORMAL OPTION CALLS'!G84)*('NORMAL OPTION CALLS'!M84),('NORMAL OPTION CALLS'!G84-'NORMAL OPTION CALLS'!L84)*('NORMAL OPTION CALLS'!M84))</f>
        <v>4244</v>
      </c>
      <c r="O84" s="81">
        <f>'NORMAL OPTION CALLS'!N84/('NORMAL OPTION CALLS'!M84)/'NORMAL OPTION CALLS'!G84%</f>
        <v>33.333333333333336</v>
      </c>
    </row>
    <row r="85" spans="1:15">
      <c r="A85" s="77">
        <v>39</v>
      </c>
      <c r="B85" s="78">
        <v>43685</v>
      </c>
      <c r="C85" s="79">
        <v>110</v>
      </c>
      <c r="D85" s="77" t="s">
        <v>21</v>
      </c>
      <c r="E85" s="77" t="s">
        <v>22</v>
      </c>
      <c r="F85" s="77" t="s">
        <v>59</v>
      </c>
      <c r="G85" s="77">
        <v>4</v>
      </c>
      <c r="H85" s="77">
        <v>2.8</v>
      </c>
      <c r="I85" s="77">
        <v>4.5999999999999996</v>
      </c>
      <c r="J85" s="77">
        <v>5.2</v>
      </c>
      <c r="K85" s="77">
        <v>5.8</v>
      </c>
      <c r="L85" s="77">
        <v>5.2</v>
      </c>
      <c r="M85" s="77">
        <v>1061</v>
      </c>
      <c r="N85" s="80">
        <f>IF('NORMAL OPTION CALLS'!E85="BUY",('NORMAL OPTION CALLS'!L85-'NORMAL OPTION CALLS'!G85)*('NORMAL OPTION CALLS'!M85),('NORMAL OPTION CALLS'!G85-'NORMAL OPTION CALLS'!L85)*('NORMAL OPTION CALLS'!M85))</f>
        <v>1273.2000000000003</v>
      </c>
      <c r="O85" s="81">
        <f>'NORMAL OPTION CALLS'!N85/('NORMAL OPTION CALLS'!M85)/'NORMAL OPTION CALLS'!G85%</f>
        <v>30.000000000000004</v>
      </c>
    </row>
    <row r="86" spans="1:15">
      <c r="A86" s="77">
        <v>40</v>
      </c>
      <c r="B86" s="78">
        <v>43684</v>
      </c>
      <c r="C86" s="79">
        <v>800</v>
      </c>
      <c r="D86" s="77" t="s">
        <v>21</v>
      </c>
      <c r="E86" s="77" t="s">
        <v>22</v>
      </c>
      <c r="F86" s="77" t="s">
        <v>262</v>
      </c>
      <c r="G86" s="77">
        <v>18</v>
      </c>
      <c r="H86" s="77">
        <v>8</v>
      </c>
      <c r="I86" s="77">
        <v>23</v>
      </c>
      <c r="J86" s="77">
        <v>28</v>
      </c>
      <c r="K86" s="77">
        <v>33</v>
      </c>
      <c r="L86" s="77">
        <v>8</v>
      </c>
      <c r="M86" s="77">
        <v>700</v>
      </c>
      <c r="N86" s="80">
        <f>IF('NORMAL OPTION CALLS'!E86="BUY",('NORMAL OPTION CALLS'!L86-'NORMAL OPTION CALLS'!G86)*('NORMAL OPTION CALLS'!M86),('NORMAL OPTION CALLS'!G86-'NORMAL OPTION CALLS'!L86)*('NORMAL OPTION CALLS'!M86))</f>
        <v>-7000</v>
      </c>
      <c r="O86" s="81">
        <f>'NORMAL OPTION CALLS'!N86/('NORMAL OPTION CALLS'!M86)/'NORMAL OPTION CALLS'!G86%</f>
        <v>-55.555555555555557</v>
      </c>
    </row>
    <row r="87" spans="1:15">
      <c r="A87" s="77">
        <v>41</v>
      </c>
      <c r="B87" s="78">
        <v>43684</v>
      </c>
      <c r="C87" s="79">
        <v>1250</v>
      </c>
      <c r="D87" s="77" t="s">
        <v>21</v>
      </c>
      <c r="E87" s="77" t="s">
        <v>22</v>
      </c>
      <c r="F87" s="77" t="s">
        <v>339</v>
      </c>
      <c r="G87" s="77">
        <v>21</v>
      </c>
      <c r="H87" s="77">
        <v>11</v>
      </c>
      <c r="I87" s="77">
        <v>26</v>
      </c>
      <c r="J87" s="77">
        <v>31</v>
      </c>
      <c r="K87" s="77">
        <v>36</v>
      </c>
      <c r="L87" s="77">
        <v>26</v>
      </c>
      <c r="M87" s="77">
        <v>750</v>
      </c>
      <c r="N87" s="80">
        <f>IF('NORMAL OPTION CALLS'!E87="BUY",('NORMAL OPTION CALLS'!L87-'NORMAL OPTION CALLS'!G87)*('NORMAL OPTION CALLS'!M87),('NORMAL OPTION CALLS'!G87-'NORMAL OPTION CALLS'!L87)*('NORMAL OPTION CALLS'!M87))</f>
        <v>3750</v>
      </c>
      <c r="O87" s="81">
        <f>'NORMAL OPTION CALLS'!N87/('NORMAL OPTION CALLS'!M87)/'NORMAL OPTION CALLS'!G87%</f>
        <v>23.80952380952381</v>
      </c>
    </row>
    <row r="88" spans="1:15">
      <c r="A88" s="77">
        <v>42</v>
      </c>
      <c r="B88" s="78">
        <v>43683</v>
      </c>
      <c r="C88" s="79">
        <v>90</v>
      </c>
      <c r="D88" s="77" t="s">
        <v>21</v>
      </c>
      <c r="E88" s="77" t="s">
        <v>22</v>
      </c>
      <c r="F88" s="77" t="s">
        <v>55</v>
      </c>
      <c r="G88" s="77">
        <v>6.5</v>
      </c>
      <c r="H88" s="77">
        <v>3</v>
      </c>
      <c r="I88" s="77">
        <v>8.5</v>
      </c>
      <c r="J88" s="77">
        <v>10.5</v>
      </c>
      <c r="K88" s="77">
        <v>12.5</v>
      </c>
      <c r="L88" s="77">
        <v>8.5</v>
      </c>
      <c r="M88" s="77">
        <v>2250</v>
      </c>
      <c r="N88" s="80">
        <f>IF('NORMAL OPTION CALLS'!E88="BUY",('NORMAL OPTION CALLS'!L88-'NORMAL OPTION CALLS'!G88)*('NORMAL OPTION CALLS'!M88),('NORMAL OPTION CALLS'!G88-'NORMAL OPTION CALLS'!L88)*('NORMAL OPTION CALLS'!M88))</f>
        <v>4500</v>
      </c>
      <c r="O88" s="81">
        <f>'NORMAL OPTION CALLS'!N88/('NORMAL OPTION CALLS'!M88)/'NORMAL OPTION CALLS'!G88%</f>
        <v>30.769230769230766</v>
      </c>
    </row>
    <row r="89" spans="1:15">
      <c r="A89" s="77">
        <v>43</v>
      </c>
      <c r="B89" s="78">
        <v>43683</v>
      </c>
      <c r="C89" s="79">
        <v>1340</v>
      </c>
      <c r="D89" s="77" t="s">
        <v>21</v>
      </c>
      <c r="E89" s="77" t="s">
        <v>22</v>
      </c>
      <c r="F89" s="77" t="s">
        <v>336</v>
      </c>
      <c r="G89" s="77">
        <v>32</v>
      </c>
      <c r="H89" s="77">
        <v>17</v>
      </c>
      <c r="I89" s="77">
        <v>40</v>
      </c>
      <c r="J89" s="77">
        <v>48</v>
      </c>
      <c r="K89" s="77">
        <v>56</v>
      </c>
      <c r="L89" s="77">
        <v>17</v>
      </c>
      <c r="M89" s="77">
        <v>500</v>
      </c>
      <c r="N89" s="80">
        <f>IF('NORMAL OPTION CALLS'!E89="BUY",('NORMAL OPTION CALLS'!L89-'NORMAL OPTION CALLS'!G89)*('NORMAL OPTION CALLS'!M89),('NORMAL OPTION CALLS'!G89-'NORMAL OPTION CALLS'!L89)*('NORMAL OPTION CALLS'!M89))</f>
        <v>-7500</v>
      </c>
      <c r="O89" s="81">
        <f>'NORMAL OPTION CALLS'!N89/('NORMAL OPTION CALLS'!M89)/'NORMAL OPTION CALLS'!G89%</f>
        <v>-46.875</v>
      </c>
    </row>
    <row r="90" spans="1:15">
      <c r="A90" s="77">
        <v>44</v>
      </c>
      <c r="B90" s="78">
        <v>43683</v>
      </c>
      <c r="C90" s="79">
        <v>2200</v>
      </c>
      <c r="D90" s="77" t="s">
        <v>21</v>
      </c>
      <c r="E90" s="77" t="s">
        <v>22</v>
      </c>
      <c r="F90" s="77" t="s">
        <v>60</v>
      </c>
      <c r="G90" s="77">
        <v>50</v>
      </c>
      <c r="H90" s="77">
        <v>25</v>
      </c>
      <c r="I90" s="77">
        <v>65</v>
      </c>
      <c r="J90" s="77">
        <v>80</v>
      </c>
      <c r="K90" s="77">
        <v>95</v>
      </c>
      <c r="L90" s="77">
        <v>65</v>
      </c>
      <c r="M90" s="77">
        <v>250</v>
      </c>
      <c r="N90" s="80">
        <f>IF('NORMAL OPTION CALLS'!E90="BUY",('NORMAL OPTION CALLS'!L90-'NORMAL OPTION CALLS'!G90)*('NORMAL OPTION CALLS'!M90),('NORMAL OPTION CALLS'!G90-'NORMAL OPTION CALLS'!L90)*('NORMAL OPTION CALLS'!M90))</f>
        <v>3750</v>
      </c>
      <c r="O90" s="81">
        <f>'NORMAL OPTION CALLS'!N90/('NORMAL OPTION CALLS'!M90)/'NORMAL OPTION CALLS'!G90%</f>
        <v>30</v>
      </c>
    </row>
    <row r="91" spans="1:15">
      <c r="A91" s="77">
        <v>45</v>
      </c>
      <c r="B91" s="78">
        <v>43683</v>
      </c>
      <c r="C91" s="79">
        <v>3000</v>
      </c>
      <c r="D91" s="77" t="s">
        <v>21</v>
      </c>
      <c r="E91" s="77" t="s">
        <v>22</v>
      </c>
      <c r="F91" s="77" t="s">
        <v>314</v>
      </c>
      <c r="G91" s="77">
        <v>90</v>
      </c>
      <c r="H91" s="77">
        <v>62</v>
      </c>
      <c r="I91" s="77">
        <v>105</v>
      </c>
      <c r="J91" s="77">
        <v>120</v>
      </c>
      <c r="K91" s="77">
        <v>135</v>
      </c>
      <c r="L91" s="77">
        <v>135</v>
      </c>
      <c r="M91" s="77">
        <v>250</v>
      </c>
      <c r="N91" s="80">
        <f>IF('NORMAL OPTION CALLS'!E91="BUY",('NORMAL OPTION CALLS'!L91-'NORMAL OPTION CALLS'!G91)*('NORMAL OPTION CALLS'!M91),('NORMAL OPTION CALLS'!G91-'NORMAL OPTION CALLS'!L91)*('NORMAL OPTION CALLS'!M91))</f>
        <v>11250</v>
      </c>
      <c r="O91" s="81">
        <f>'NORMAL OPTION CALLS'!N91/('NORMAL OPTION CALLS'!M91)/'NORMAL OPTION CALLS'!G91%</f>
        <v>50</v>
      </c>
    </row>
    <row r="92" spans="1:15">
      <c r="A92" s="77">
        <v>46</v>
      </c>
      <c r="B92" s="78">
        <v>43683</v>
      </c>
      <c r="C92" s="79">
        <v>50</v>
      </c>
      <c r="D92" s="77" t="s">
        <v>21</v>
      </c>
      <c r="E92" s="77" t="s">
        <v>22</v>
      </c>
      <c r="F92" s="77" t="s">
        <v>78</v>
      </c>
      <c r="G92" s="77">
        <v>3</v>
      </c>
      <c r="H92" s="77">
        <v>1</v>
      </c>
      <c r="I92" s="77">
        <v>4</v>
      </c>
      <c r="J92" s="77">
        <v>5</v>
      </c>
      <c r="K92" s="77">
        <v>6</v>
      </c>
      <c r="L92" s="77">
        <v>6</v>
      </c>
      <c r="M92" s="77">
        <v>4000</v>
      </c>
      <c r="N92" s="80">
        <f>IF('NORMAL OPTION CALLS'!E92="BUY",('NORMAL OPTION CALLS'!L92-'NORMAL OPTION CALLS'!G92)*('NORMAL OPTION CALLS'!M92),('NORMAL OPTION CALLS'!G92-'NORMAL OPTION CALLS'!L92)*('NORMAL OPTION CALLS'!M92))</f>
        <v>12000</v>
      </c>
      <c r="O92" s="81">
        <f>'NORMAL OPTION CALLS'!N92/('NORMAL OPTION CALLS'!M92)/'NORMAL OPTION CALLS'!G92%</f>
        <v>100</v>
      </c>
    </row>
    <row r="93" spans="1:15">
      <c r="A93" s="77">
        <v>47</v>
      </c>
      <c r="B93" s="78">
        <v>43682</v>
      </c>
      <c r="C93" s="79">
        <v>1400</v>
      </c>
      <c r="D93" s="77" t="s">
        <v>21</v>
      </c>
      <c r="E93" s="77" t="s">
        <v>22</v>
      </c>
      <c r="F93" s="77" t="s">
        <v>211</v>
      </c>
      <c r="G93" s="77">
        <v>35</v>
      </c>
      <c r="H93" s="77">
        <v>20</v>
      </c>
      <c r="I93" s="77">
        <v>43</v>
      </c>
      <c r="J93" s="77">
        <v>51</v>
      </c>
      <c r="K93" s="77">
        <v>59</v>
      </c>
      <c r="L93" s="77">
        <v>51</v>
      </c>
      <c r="M93" s="77">
        <v>550</v>
      </c>
      <c r="N93" s="80">
        <f>IF('NORMAL OPTION CALLS'!E93="BUY",('NORMAL OPTION CALLS'!L93-'NORMAL OPTION CALLS'!G93)*('NORMAL OPTION CALLS'!M93),('NORMAL OPTION CALLS'!G93-'NORMAL OPTION CALLS'!L93)*('NORMAL OPTION CALLS'!M93))</f>
        <v>8800</v>
      </c>
      <c r="O93" s="81">
        <f>'NORMAL OPTION CALLS'!N93/('NORMAL OPTION CALLS'!M93)/'NORMAL OPTION CALLS'!G93%</f>
        <v>45.714285714285715</v>
      </c>
    </row>
    <row r="94" spans="1:15">
      <c r="A94" s="77">
        <v>48</v>
      </c>
      <c r="B94" s="78">
        <v>43682</v>
      </c>
      <c r="C94" s="79">
        <v>400</v>
      </c>
      <c r="D94" s="77" t="s">
        <v>21</v>
      </c>
      <c r="E94" s="77" t="s">
        <v>22</v>
      </c>
      <c r="F94" s="77" t="s">
        <v>396</v>
      </c>
      <c r="G94" s="77">
        <v>17</v>
      </c>
      <c r="H94" s="77">
        <v>12</v>
      </c>
      <c r="I94" s="77">
        <v>20.5</v>
      </c>
      <c r="J94" s="77">
        <v>24</v>
      </c>
      <c r="K94" s="77">
        <v>27.5</v>
      </c>
      <c r="L94" s="77">
        <v>20.3</v>
      </c>
      <c r="M94" s="77">
        <v>1200</v>
      </c>
      <c r="N94" s="80">
        <f>IF('NORMAL OPTION CALLS'!E94="BUY",('NORMAL OPTION CALLS'!L94-'NORMAL OPTION CALLS'!G94)*('NORMAL OPTION CALLS'!M94),('NORMAL OPTION CALLS'!G94-'NORMAL OPTION CALLS'!L94)*('NORMAL OPTION CALLS'!M94))</f>
        <v>3960.0000000000009</v>
      </c>
      <c r="O94" s="81">
        <f>'NORMAL OPTION CALLS'!N94/('NORMAL OPTION CALLS'!M94)/'NORMAL OPTION CALLS'!G94%</f>
        <v>19.411764705882355</v>
      </c>
    </row>
    <row r="95" spans="1:15">
      <c r="A95" s="77">
        <v>49</v>
      </c>
      <c r="B95" s="78">
        <v>43679</v>
      </c>
      <c r="C95" s="79">
        <v>720</v>
      </c>
      <c r="D95" s="77" t="s">
        <v>21</v>
      </c>
      <c r="E95" s="77" t="s">
        <v>22</v>
      </c>
      <c r="F95" s="77" t="s">
        <v>401</v>
      </c>
      <c r="G95" s="77">
        <v>26</v>
      </c>
      <c r="H95" s="77">
        <v>16</v>
      </c>
      <c r="I95" s="77">
        <v>31</v>
      </c>
      <c r="J95" s="77">
        <v>36</v>
      </c>
      <c r="K95" s="77">
        <v>41</v>
      </c>
      <c r="L95" s="77">
        <v>36</v>
      </c>
      <c r="M95" s="77">
        <v>800</v>
      </c>
      <c r="N95" s="80">
        <f>IF('NORMAL OPTION CALLS'!E95="BUY",('NORMAL OPTION CALLS'!L95-'NORMAL OPTION CALLS'!G95)*('NORMAL OPTION CALLS'!M95),('NORMAL OPTION CALLS'!G95-'NORMAL OPTION CALLS'!L95)*('NORMAL OPTION CALLS'!M95))</f>
        <v>8000</v>
      </c>
      <c r="O95" s="81">
        <f>'NORMAL OPTION CALLS'!N95/('NORMAL OPTION CALLS'!M95)/'NORMAL OPTION CALLS'!G95%</f>
        <v>38.46153846153846</v>
      </c>
    </row>
    <row r="96" spans="1:15">
      <c r="A96" s="77">
        <v>50</v>
      </c>
      <c r="B96" s="78">
        <v>43679</v>
      </c>
      <c r="C96" s="79">
        <v>2650</v>
      </c>
      <c r="D96" s="77" t="s">
        <v>21</v>
      </c>
      <c r="E96" s="77" t="s">
        <v>22</v>
      </c>
      <c r="F96" s="77" t="s">
        <v>57</v>
      </c>
      <c r="G96" s="77">
        <v>41</v>
      </c>
      <c r="H96" s="77">
        <v>12</v>
      </c>
      <c r="I96" s="77">
        <v>55</v>
      </c>
      <c r="J96" s="77">
        <v>70</v>
      </c>
      <c r="K96" s="77">
        <v>85</v>
      </c>
      <c r="L96" s="77">
        <v>55</v>
      </c>
      <c r="M96" s="77">
        <v>250</v>
      </c>
      <c r="N96" s="80">
        <f>IF('NORMAL OPTION CALLS'!E96="BUY",('NORMAL OPTION CALLS'!L96-'NORMAL OPTION CALLS'!G96)*('NORMAL OPTION CALLS'!M96),('NORMAL OPTION CALLS'!G96-'NORMAL OPTION CALLS'!L96)*('NORMAL OPTION CALLS'!M96))</f>
        <v>3500</v>
      </c>
      <c r="O96" s="81">
        <f>'NORMAL OPTION CALLS'!N96/('NORMAL OPTION CALLS'!M96)/'NORMAL OPTION CALLS'!G96%</f>
        <v>34.146341463414636</v>
      </c>
    </row>
    <row r="97" spans="1:15">
      <c r="A97" s="77">
        <v>51</v>
      </c>
      <c r="B97" s="78">
        <v>43679</v>
      </c>
      <c r="C97" s="79">
        <v>130</v>
      </c>
      <c r="D97" s="77" t="s">
        <v>21</v>
      </c>
      <c r="E97" s="77" t="s">
        <v>22</v>
      </c>
      <c r="F97" s="77" t="s">
        <v>59</v>
      </c>
      <c r="G97" s="77">
        <v>4.3</v>
      </c>
      <c r="H97" s="77">
        <v>3.3</v>
      </c>
      <c r="I97" s="77">
        <v>4.9000000000000004</v>
      </c>
      <c r="J97" s="77">
        <v>5.5</v>
      </c>
      <c r="K97" s="77">
        <v>6.1</v>
      </c>
      <c r="L97" s="77">
        <v>4.9000000000000004</v>
      </c>
      <c r="M97" s="77">
        <v>6200</v>
      </c>
      <c r="N97" s="80">
        <f>IF('NORMAL OPTION CALLS'!E97="BUY",('NORMAL OPTION CALLS'!L97-'NORMAL OPTION CALLS'!G97)*('NORMAL OPTION CALLS'!M97),('NORMAL OPTION CALLS'!G97-'NORMAL OPTION CALLS'!L97)*('NORMAL OPTION CALLS'!M97))</f>
        <v>3720.0000000000032</v>
      </c>
      <c r="O97" s="81">
        <f>'NORMAL OPTION CALLS'!N97/('NORMAL OPTION CALLS'!M97)/'NORMAL OPTION CALLS'!G97%</f>
        <v>13.953488372093037</v>
      </c>
    </row>
    <row r="98" spans="1:15">
      <c r="A98" s="77">
        <v>52</v>
      </c>
      <c r="B98" s="78">
        <v>43678</v>
      </c>
      <c r="C98" s="79">
        <v>400</v>
      </c>
      <c r="D98" s="77" t="s">
        <v>47</v>
      </c>
      <c r="E98" s="77" t="s">
        <v>22</v>
      </c>
      <c r="F98" s="77" t="s">
        <v>91</v>
      </c>
      <c r="G98" s="77">
        <v>5.5</v>
      </c>
      <c r="H98" s="77">
        <v>0.5</v>
      </c>
      <c r="I98" s="77">
        <v>8.5</v>
      </c>
      <c r="J98" s="77">
        <v>11.5</v>
      </c>
      <c r="K98" s="77">
        <v>14.5</v>
      </c>
      <c r="L98" s="77">
        <v>8.3000000000000007</v>
      </c>
      <c r="M98" s="77">
        <v>1375</v>
      </c>
      <c r="N98" s="80">
        <f>IF('NORMAL OPTION CALLS'!E98="BUY",('NORMAL OPTION CALLS'!L98-'NORMAL OPTION CALLS'!G98)*('NORMAL OPTION CALLS'!M98),('NORMAL OPTION CALLS'!G98-'NORMAL OPTION CALLS'!L98)*('NORMAL OPTION CALLS'!M98))</f>
        <v>3850.0000000000009</v>
      </c>
      <c r="O98" s="81">
        <f>'NORMAL OPTION CALLS'!N98/('NORMAL OPTION CALLS'!M98)/'NORMAL OPTION CALLS'!G98%</f>
        <v>50.909090909090921</v>
      </c>
    </row>
    <row r="99" spans="1:15">
      <c r="A99" s="77">
        <v>53</v>
      </c>
      <c r="B99" s="78">
        <v>43678</v>
      </c>
      <c r="C99" s="79">
        <v>580</v>
      </c>
      <c r="D99" s="77" t="s">
        <v>21</v>
      </c>
      <c r="E99" s="77" t="s">
        <v>22</v>
      </c>
      <c r="F99" s="77" t="s">
        <v>54</v>
      </c>
      <c r="G99" s="77">
        <v>21</v>
      </c>
      <c r="H99" s="77">
        <v>15</v>
      </c>
      <c r="I99" s="77">
        <v>25</v>
      </c>
      <c r="J99" s="77">
        <v>29</v>
      </c>
      <c r="K99" s="77">
        <v>33</v>
      </c>
      <c r="L99" s="77">
        <v>25</v>
      </c>
      <c r="M99" s="77">
        <v>900</v>
      </c>
      <c r="N99" s="80">
        <f>IF('NORMAL OPTION CALLS'!E99="BUY",('NORMAL OPTION CALLS'!L99-'NORMAL OPTION CALLS'!G99)*('NORMAL OPTION CALLS'!M99),('NORMAL OPTION CALLS'!G99-'NORMAL OPTION CALLS'!L99)*('NORMAL OPTION CALLS'!M99))</f>
        <v>3600</v>
      </c>
      <c r="O99" s="81">
        <f>'NORMAL OPTION CALLS'!N99/('NORMAL OPTION CALLS'!M99)/'NORMAL OPTION CALLS'!G99%</f>
        <v>19.047619047619047</v>
      </c>
    </row>
    <row r="100" spans="1:15">
      <c r="A100" s="77">
        <v>54</v>
      </c>
      <c r="B100" s="78">
        <v>43678</v>
      </c>
      <c r="C100" s="79">
        <v>600</v>
      </c>
      <c r="D100" s="77" t="s">
        <v>21</v>
      </c>
      <c r="E100" s="77" t="s">
        <v>22</v>
      </c>
      <c r="F100" s="77" t="s">
        <v>94</v>
      </c>
      <c r="G100" s="77">
        <v>24</v>
      </c>
      <c r="H100" s="77">
        <v>16</v>
      </c>
      <c r="I100" s="77">
        <v>28</v>
      </c>
      <c r="J100" s="77">
        <v>32</v>
      </c>
      <c r="K100" s="77">
        <v>36</v>
      </c>
      <c r="L100" s="77">
        <v>27.3</v>
      </c>
      <c r="M100" s="77">
        <v>1000</v>
      </c>
      <c r="N100" s="80">
        <f>IF('NORMAL OPTION CALLS'!E100="BUY",('NORMAL OPTION CALLS'!L100-'NORMAL OPTION CALLS'!G100)*('NORMAL OPTION CALLS'!M100),('NORMAL OPTION CALLS'!G100-'NORMAL OPTION CALLS'!L100)*('NORMAL OPTION CALLS'!M100))</f>
        <v>3300.0000000000009</v>
      </c>
      <c r="O100" s="81">
        <f>'NORMAL OPTION CALLS'!N100/('NORMAL OPTION CALLS'!M100)/'NORMAL OPTION CALLS'!G100%</f>
        <v>13.750000000000004</v>
      </c>
    </row>
    <row r="101" spans="1:15">
      <c r="A101" s="77">
        <v>55</v>
      </c>
      <c r="B101" s="78">
        <v>43678</v>
      </c>
      <c r="C101" s="79">
        <v>580</v>
      </c>
      <c r="D101" s="77" t="s">
        <v>21</v>
      </c>
      <c r="E101" s="77" t="s">
        <v>22</v>
      </c>
      <c r="F101" s="77" t="s">
        <v>54</v>
      </c>
      <c r="G101" s="77">
        <v>21</v>
      </c>
      <c r="H101" s="77">
        <v>15</v>
      </c>
      <c r="I101" s="77">
        <v>25</v>
      </c>
      <c r="J101" s="77">
        <v>29</v>
      </c>
      <c r="K101" s="77">
        <v>33</v>
      </c>
      <c r="L101" s="77">
        <v>25</v>
      </c>
      <c r="M101" s="77">
        <v>900</v>
      </c>
      <c r="N101" s="80">
        <f>IF('NORMAL OPTION CALLS'!E101="BUY",('NORMAL OPTION CALLS'!L101-'NORMAL OPTION CALLS'!G101)*('NORMAL OPTION CALLS'!M101),('NORMAL OPTION CALLS'!G101-'NORMAL OPTION CALLS'!L101)*('NORMAL OPTION CALLS'!M101))</f>
        <v>3600</v>
      </c>
      <c r="O101" s="81">
        <f>'NORMAL OPTION CALLS'!N101/('NORMAL OPTION CALLS'!M101)/'NORMAL OPTION CALLS'!G101%</f>
        <v>19.047619047619047</v>
      </c>
    </row>
    <row r="102" spans="1:15" ht="16.5">
      <c r="A102" s="82" t="s">
        <v>95</v>
      </c>
      <c r="B102" s="83"/>
      <c r="C102" s="84"/>
      <c r="D102" s="85"/>
      <c r="E102" s="86"/>
      <c r="F102" s="86"/>
      <c r="G102" s="87"/>
      <c r="H102" s="88"/>
      <c r="I102" s="88"/>
      <c r="J102" s="88"/>
      <c r="K102" s="86"/>
      <c r="L102" s="89"/>
      <c r="M102" s="90"/>
    </row>
    <row r="103" spans="1:15" ht="16.5">
      <c r="A103" s="82" t="s">
        <v>96</v>
      </c>
      <c r="B103" s="83"/>
      <c r="C103" s="84"/>
      <c r="D103" s="85"/>
      <c r="E103" s="86"/>
      <c r="F103" s="86"/>
      <c r="G103" s="87"/>
      <c r="H103" s="86"/>
      <c r="I103" s="86"/>
      <c r="J103" s="86"/>
      <c r="K103" s="86"/>
      <c r="L103" s="89"/>
      <c r="M103" s="90"/>
    </row>
    <row r="104" spans="1:15" ht="16.5">
      <c r="A104" s="82" t="s">
        <v>96</v>
      </c>
      <c r="B104" s="83"/>
      <c r="C104" s="84"/>
      <c r="D104" s="85"/>
      <c r="E104" s="86"/>
      <c r="F104" s="86"/>
      <c r="G104" s="87"/>
      <c r="H104" s="86"/>
      <c r="I104" s="86"/>
      <c r="J104" s="86"/>
      <c r="K104" s="86"/>
    </row>
    <row r="105" spans="1:15" ht="17.25" thickBot="1">
      <c r="A105" s="91"/>
      <c r="B105" s="92"/>
      <c r="C105" s="92"/>
      <c r="D105" s="93"/>
      <c r="E105" s="93"/>
      <c r="F105" s="93"/>
      <c r="G105" s="94"/>
      <c r="H105" s="95"/>
      <c r="I105" s="96" t="s">
        <v>27</v>
      </c>
      <c r="J105" s="96"/>
      <c r="K105" s="97"/>
    </row>
    <row r="106" spans="1:15" ht="16.5">
      <c r="A106" s="98"/>
      <c r="B106" s="92"/>
      <c r="C106" s="92"/>
      <c r="D106" s="158" t="s">
        <v>28</v>
      </c>
      <c r="E106" s="158"/>
      <c r="F106" s="99">
        <v>54</v>
      </c>
      <c r="G106" s="100">
        <f>'NORMAL OPTION CALLS'!G107+'NORMAL OPTION CALLS'!G108+'NORMAL OPTION CALLS'!G109+'NORMAL OPTION CALLS'!G110+'NORMAL OPTION CALLS'!G111+'NORMAL OPTION CALLS'!G112</f>
        <v>100</v>
      </c>
      <c r="H106" s="93">
        <v>54</v>
      </c>
      <c r="I106" s="101">
        <f>'NORMAL OPTION CALLS'!H107/'NORMAL OPTION CALLS'!H106%</f>
        <v>70.370370370370367</v>
      </c>
      <c r="J106" s="101"/>
      <c r="K106" s="101"/>
    </row>
    <row r="107" spans="1:15" ht="16.5">
      <c r="A107" s="98"/>
      <c r="B107" s="92"/>
      <c r="C107" s="92"/>
      <c r="D107" s="159" t="s">
        <v>29</v>
      </c>
      <c r="E107" s="159"/>
      <c r="F107" s="103">
        <v>38</v>
      </c>
      <c r="G107" s="104">
        <f>('NORMAL OPTION CALLS'!F107/'NORMAL OPTION CALLS'!F106)*100</f>
        <v>70.370370370370367</v>
      </c>
      <c r="H107" s="93">
        <v>38</v>
      </c>
      <c r="I107" s="97"/>
      <c r="J107" s="97"/>
      <c r="K107" s="93"/>
    </row>
    <row r="108" spans="1:15" ht="16.5">
      <c r="A108" s="105"/>
      <c r="B108" s="92"/>
      <c r="C108" s="92"/>
      <c r="D108" s="159" t="s">
        <v>31</v>
      </c>
      <c r="E108" s="159"/>
      <c r="F108" s="103">
        <v>0</v>
      </c>
      <c r="G108" s="104">
        <f>('NORMAL OPTION CALLS'!F108/'NORMAL OPTION CALLS'!F106)*100</f>
        <v>0</v>
      </c>
      <c r="H108" s="106"/>
      <c r="I108" s="93"/>
      <c r="J108" s="93"/>
      <c r="K108" s="93"/>
    </row>
    <row r="109" spans="1:15" ht="16.5">
      <c r="A109" s="105"/>
      <c r="B109" s="92"/>
      <c r="C109" s="92"/>
      <c r="D109" s="159" t="s">
        <v>32</v>
      </c>
      <c r="E109" s="159"/>
      <c r="F109" s="103">
        <v>0</v>
      </c>
      <c r="G109" s="104">
        <f>('NORMAL OPTION CALLS'!F109/'NORMAL OPTION CALLS'!F106)*100</f>
        <v>0</v>
      </c>
      <c r="H109" s="106"/>
      <c r="I109" s="93"/>
      <c r="J109" s="93"/>
      <c r="K109" s="93"/>
      <c r="L109" s="97"/>
      <c r="M109" s="90"/>
    </row>
    <row r="110" spans="1:15" ht="16.5">
      <c r="A110" s="105"/>
      <c r="B110" s="92"/>
      <c r="C110" s="92"/>
      <c r="D110" s="159" t="s">
        <v>33</v>
      </c>
      <c r="E110" s="159"/>
      <c r="F110" s="103">
        <v>16</v>
      </c>
      <c r="G110" s="104">
        <f>('NORMAL OPTION CALLS'!F110/'NORMAL OPTION CALLS'!F106)*100</f>
        <v>29.629629629629626</v>
      </c>
      <c r="H110" s="106"/>
      <c r="I110" s="93" t="s">
        <v>34</v>
      </c>
      <c r="J110" s="93"/>
      <c r="K110" s="97"/>
      <c r="M110" s="90"/>
    </row>
    <row r="111" spans="1:15" ht="16.5">
      <c r="A111" s="105"/>
      <c r="B111" s="92"/>
      <c r="C111" s="92"/>
      <c r="D111" s="159" t="s">
        <v>35</v>
      </c>
      <c r="E111" s="159"/>
      <c r="F111" s="103">
        <v>0</v>
      </c>
      <c r="G111" s="104">
        <f>('NORMAL OPTION CALLS'!F111/'NORMAL OPTION CALLS'!F106)*100</f>
        <v>0</v>
      </c>
      <c r="H111" s="106"/>
      <c r="I111" s="93"/>
      <c r="J111" s="93"/>
      <c r="K111" s="97"/>
      <c r="M111" s="90"/>
    </row>
    <row r="112" spans="1:15" ht="17.25" thickBot="1">
      <c r="A112" s="105"/>
      <c r="B112" s="92"/>
      <c r="C112" s="92"/>
      <c r="D112" s="160" t="s">
        <v>36</v>
      </c>
      <c r="E112" s="160"/>
      <c r="F112" s="107"/>
      <c r="G112" s="108">
        <f>('NORMAL OPTION CALLS'!F112/'NORMAL OPTION CALLS'!F106)*100</f>
        <v>0</v>
      </c>
      <c r="H112" s="106"/>
      <c r="I112" s="93"/>
      <c r="J112" s="93"/>
      <c r="K112" s="102"/>
    </row>
    <row r="113" spans="1:15" ht="16.5">
      <c r="A113" s="109" t="s">
        <v>37</v>
      </c>
      <c r="B113" s="92"/>
      <c r="C113" s="92"/>
      <c r="D113" s="98"/>
      <c r="E113" s="98"/>
      <c r="F113" s="93"/>
      <c r="G113" s="93"/>
      <c r="H113" s="110"/>
      <c r="I113" s="111"/>
      <c r="J113" s="111"/>
      <c r="K113" s="111"/>
      <c r="L113" s="93"/>
    </row>
    <row r="114" spans="1:15" ht="16.5">
      <c r="A114" s="112" t="s">
        <v>38</v>
      </c>
      <c r="B114" s="92"/>
      <c r="C114" s="92"/>
      <c r="D114" s="113"/>
      <c r="E114" s="114"/>
      <c r="F114" s="98"/>
      <c r="G114" s="111"/>
      <c r="H114" s="110"/>
      <c r="I114" s="111"/>
      <c r="J114" s="111"/>
      <c r="K114" s="111"/>
    </row>
    <row r="115" spans="1:15" ht="16.5">
      <c r="A115" s="112" t="s">
        <v>39</v>
      </c>
      <c r="B115" s="92"/>
      <c r="C115" s="92"/>
      <c r="D115" s="98"/>
      <c r="E115" s="114"/>
      <c r="F115" s="98"/>
      <c r="G115" s="111"/>
      <c r="H115" s="110"/>
      <c r="I115" s="97"/>
      <c r="J115" s="97"/>
      <c r="K115" s="97"/>
      <c r="L115" s="93"/>
    </row>
    <row r="116" spans="1:15" ht="16.5">
      <c r="A116" s="112" t="s">
        <v>40</v>
      </c>
      <c r="B116" s="113"/>
      <c r="C116" s="92"/>
      <c r="D116" s="98"/>
      <c r="E116" s="114"/>
      <c r="F116" s="98"/>
      <c r="G116" s="111"/>
      <c r="H116" s="95"/>
      <c r="I116" s="97"/>
      <c r="J116" s="97"/>
      <c r="K116" s="97"/>
      <c r="L116" s="93"/>
      <c r="N116" s="98"/>
    </row>
    <row r="117" spans="1:15" ht="16.5">
      <c r="A117" s="112" t="s">
        <v>41</v>
      </c>
      <c r="B117" s="105"/>
      <c r="C117" s="113"/>
      <c r="D117" s="98"/>
      <c r="E117" s="116"/>
      <c r="F117" s="111"/>
      <c r="G117" s="111"/>
      <c r="H117" s="95"/>
      <c r="I117" s="97"/>
      <c r="J117" s="97"/>
      <c r="K117" s="97"/>
      <c r="L117" s="111"/>
    </row>
    <row r="118" spans="1:15">
      <c r="A118" s="161" t="s">
        <v>0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</row>
    <row r="119" spans="1:15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</row>
    <row r="120" spans="1:15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</row>
    <row r="121" spans="1:15">
      <c r="A121" s="162" t="s">
        <v>328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4"/>
    </row>
    <row r="122" spans="1:15">
      <c r="A122" s="162" t="s">
        <v>329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4"/>
    </row>
    <row r="123" spans="1:15">
      <c r="A123" s="165" t="s">
        <v>3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</row>
    <row r="124" spans="1:15" ht="16.5">
      <c r="A124" s="166" t="s">
        <v>392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</row>
    <row r="125" spans="1:15" ht="16.5">
      <c r="A125" s="166" t="s">
        <v>5</v>
      </c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</row>
    <row r="126" spans="1:15">
      <c r="A126" s="167" t="s">
        <v>6</v>
      </c>
      <c r="B126" s="168" t="s">
        <v>7</v>
      </c>
      <c r="C126" s="169" t="s">
        <v>8</v>
      </c>
      <c r="D126" s="168" t="s">
        <v>9</v>
      </c>
      <c r="E126" s="167" t="s">
        <v>10</v>
      </c>
      <c r="F126" s="167" t="s">
        <v>11</v>
      </c>
      <c r="G126" s="169" t="s">
        <v>12</v>
      </c>
      <c r="H126" s="169" t="s">
        <v>13</v>
      </c>
      <c r="I126" s="169" t="s">
        <v>14</v>
      </c>
      <c r="J126" s="169" t="s">
        <v>15</v>
      </c>
      <c r="K126" s="169" t="s">
        <v>16</v>
      </c>
      <c r="L126" s="170" t="s">
        <v>17</v>
      </c>
      <c r="M126" s="168" t="s">
        <v>18</v>
      </c>
      <c r="N126" s="168" t="s">
        <v>19</v>
      </c>
      <c r="O126" s="168" t="s">
        <v>20</v>
      </c>
    </row>
    <row r="127" spans="1:15">
      <c r="A127" s="167"/>
      <c r="B127" s="168"/>
      <c r="C127" s="169"/>
      <c r="D127" s="168"/>
      <c r="E127" s="167"/>
      <c r="F127" s="167"/>
      <c r="G127" s="169"/>
      <c r="H127" s="169"/>
      <c r="I127" s="169"/>
      <c r="J127" s="169"/>
      <c r="K127" s="169"/>
      <c r="L127" s="170"/>
      <c r="M127" s="168"/>
      <c r="N127" s="168"/>
      <c r="O127" s="168"/>
    </row>
    <row r="128" spans="1:15">
      <c r="A128" s="77">
        <v>1</v>
      </c>
      <c r="B128" s="78">
        <v>43677</v>
      </c>
      <c r="C128" s="79">
        <v>420</v>
      </c>
      <c r="D128" s="77" t="s">
        <v>47</v>
      </c>
      <c r="E128" s="77" t="s">
        <v>22</v>
      </c>
      <c r="F128" s="77" t="s">
        <v>91</v>
      </c>
      <c r="G128" s="77">
        <v>9.5</v>
      </c>
      <c r="H128" s="77">
        <v>4</v>
      </c>
      <c r="I128" s="77">
        <v>13</v>
      </c>
      <c r="J128" s="77">
        <v>16</v>
      </c>
      <c r="K128" s="77">
        <v>19</v>
      </c>
      <c r="L128" s="77">
        <v>19</v>
      </c>
      <c r="M128" s="77">
        <v>1375</v>
      </c>
      <c r="N128" s="80">
        <f>IF('NORMAL OPTION CALLS'!E128="BUY",('NORMAL OPTION CALLS'!L128-'NORMAL OPTION CALLS'!G128)*('NORMAL OPTION CALLS'!M128),('NORMAL OPTION CALLS'!G128-'NORMAL OPTION CALLS'!L128)*('NORMAL OPTION CALLS'!M128))</f>
        <v>13062.5</v>
      </c>
      <c r="O128" s="81">
        <f>'NORMAL OPTION CALLS'!N128/('NORMAL OPTION CALLS'!M128)/'NORMAL OPTION CALLS'!G128%</f>
        <v>100</v>
      </c>
    </row>
    <row r="129" spans="1:15">
      <c r="A129" s="77">
        <v>2</v>
      </c>
      <c r="B129" s="78">
        <v>43677</v>
      </c>
      <c r="C129" s="79">
        <v>560</v>
      </c>
      <c r="D129" s="77" t="s">
        <v>21</v>
      </c>
      <c r="E129" s="77" t="s">
        <v>22</v>
      </c>
      <c r="F129" s="77" t="s">
        <v>182</v>
      </c>
      <c r="G129" s="77">
        <v>23</v>
      </c>
      <c r="H129" s="77">
        <v>16</v>
      </c>
      <c r="I129" s="77">
        <v>27</v>
      </c>
      <c r="J129" s="77">
        <v>31</v>
      </c>
      <c r="K129" s="77">
        <v>35</v>
      </c>
      <c r="L129" s="77">
        <v>35</v>
      </c>
      <c r="M129" s="77">
        <v>1000</v>
      </c>
      <c r="N129" s="80">
        <f>IF('NORMAL OPTION CALLS'!E129="BUY",('NORMAL OPTION CALLS'!L129-'NORMAL OPTION CALLS'!G129)*('NORMAL OPTION CALLS'!M129),('NORMAL OPTION CALLS'!G129-'NORMAL OPTION CALLS'!L129)*('NORMAL OPTION CALLS'!M129))</f>
        <v>12000</v>
      </c>
      <c r="O129" s="81">
        <f>'NORMAL OPTION CALLS'!N129/('NORMAL OPTION CALLS'!M129)/'NORMAL OPTION CALLS'!G129%</f>
        <v>52.173913043478258</v>
      </c>
    </row>
    <row r="130" spans="1:15">
      <c r="A130" s="77">
        <v>3</v>
      </c>
      <c r="B130" s="78">
        <v>43677</v>
      </c>
      <c r="C130" s="79">
        <v>680</v>
      </c>
      <c r="D130" s="77" t="s">
        <v>47</v>
      </c>
      <c r="E130" s="77" t="s">
        <v>22</v>
      </c>
      <c r="F130" s="77" t="s">
        <v>58</v>
      </c>
      <c r="G130" s="77">
        <v>20</v>
      </c>
      <c r="H130" s="77">
        <v>13.8</v>
      </c>
      <c r="I130" s="77">
        <v>24</v>
      </c>
      <c r="J130" s="77">
        <v>27.5</v>
      </c>
      <c r="K130" s="77">
        <v>31</v>
      </c>
      <c r="L130" s="77">
        <v>24</v>
      </c>
      <c r="M130" s="77">
        <v>1200</v>
      </c>
      <c r="N130" s="80">
        <f>IF('NORMAL OPTION CALLS'!E130="BUY",('NORMAL OPTION CALLS'!L130-'NORMAL OPTION CALLS'!G130)*('NORMAL OPTION CALLS'!M130),('NORMAL OPTION CALLS'!G130-'NORMAL OPTION CALLS'!L130)*('NORMAL OPTION CALLS'!M130))</f>
        <v>4800</v>
      </c>
      <c r="O130" s="81">
        <f>'NORMAL OPTION CALLS'!N130/('NORMAL OPTION CALLS'!M130)/'NORMAL OPTION CALLS'!G130%</f>
        <v>20</v>
      </c>
    </row>
    <row r="131" spans="1:15">
      <c r="A131" s="77">
        <v>4</v>
      </c>
      <c r="B131" s="78">
        <v>43677</v>
      </c>
      <c r="C131" s="79">
        <v>70</v>
      </c>
      <c r="D131" s="77" t="s">
        <v>21</v>
      </c>
      <c r="E131" s="77" t="s">
        <v>22</v>
      </c>
      <c r="F131" s="77" t="s">
        <v>25</v>
      </c>
      <c r="G131" s="77">
        <v>3.7</v>
      </c>
      <c r="H131" s="77">
        <v>2.4</v>
      </c>
      <c r="I131" s="77">
        <v>4.5</v>
      </c>
      <c r="J131" s="77">
        <v>5.2</v>
      </c>
      <c r="K131" s="77">
        <v>6</v>
      </c>
      <c r="L131" s="77">
        <v>4.5</v>
      </c>
      <c r="M131" s="77">
        <v>6000</v>
      </c>
      <c r="N131" s="80">
        <f>IF('NORMAL OPTION CALLS'!E131="BUY",('NORMAL OPTION CALLS'!L131-'NORMAL OPTION CALLS'!G131)*('NORMAL OPTION CALLS'!M131),('NORMAL OPTION CALLS'!G131-'NORMAL OPTION CALLS'!L131)*('NORMAL OPTION CALLS'!M131))</f>
        <v>4799.9999999999991</v>
      </c>
      <c r="O131" s="81">
        <f>'NORMAL OPTION CALLS'!N131/('NORMAL OPTION CALLS'!M131)/'NORMAL OPTION CALLS'!G131%</f>
        <v>21.621621621621614</v>
      </c>
    </row>
    <row r="132" spans="1:15">
      <c r="A132" s="77">
        <v>5</v>
      </c>
      <c r="B132" s="78">
        <v>43676</v>
      </c>
      <c r="C132" s="79">
        <v>430</v>
      </c>
      <c r="D132" s="77" t="s">
        <v>47</v>
      </c>
      <c r="E132" s="77" t="s">
        <v>22</v>
      </c>
      <c r="F132" s="77" t="s">
        <v>91</v>
      </c>
      <c r="G132" s="77">
        <v>11</v>
      </c>
      <c r="H132" s="77">
        <v>7</v>
      </c>
      <c r="I132" s="77">
        <v>14</v>
      </c>
      <c r="J132" s="77">
        <v>17</v>
      </c>
      <c r="K132" s="77">
        <v>20</v>
      </c>
      <c r="L132" s="77">
        <v>14</v>
      </c>
      <c r="M132" s="77">
        <v>1375</v>
      </c>
      <c r="N132" s="80">
        <f>IF('NORMAL OPTION CALLS'!E132="BUY",('NORMAL OPTION CALLS'!L132-'NORMAL OPTION CALLS'!G132)*('NORMAL OPTION CALLS'!M132),('NORMAL OPTION CALLS'!G132-'NORMAL OPTION CALLS'!L132)*('NORMAL OPTION CALLS'!M132))</f>
        <v>4125</v>
      </c>
      <c r="O132" s="81">
        <f>'NORMAL OPTION CALLS'!N132/('NORMAL OPTION CALLS'!M132)/'NORMAL OPTION CALLS'!G132%</f>
        <v>27.272727272727273</v>
      </c>
    </row>
    <row r="133" spans="1:15">
      <c r="A133" s="77">
        <v>6</v>
      </c>
      <c r="B133" s="78">
        <v>43676</v>
      </c>
      <c r="C133" s="79">
        <v>520</v>
      </c>
      <c r="D133" s="77" t="s">
        <v>47</v>
      </c>
      <c r="E133" s="77" t="s">
        <v>22</v>
      </c>
      <c r="F133" s="77" t="s">
        <v>326</v>
      </c>
      <c r="G133" s="77">
        <v>60</v>
      </c>
      <c r="H133" s="77">
        <v>50</v>
      </c>
      <c r="I133" s="77">
        <v>65</v>
      </c>
      <c r="J133" s="77">
        <v>70</v>
      </c>
      <c r="K133" s="77">
        <v>75</v>
      </c>
      <c r="L133" s="77">
        <v>65</v>
      </c>
      <c r="M133" s="77">
        <v>1100</v>
      </c>
      <c r="N133" s="80">
        <f>IF('NORMAL OPTION CALLS'!E133="BUY",('NORMAL OPTION CALLS'!L133-'NORMAL OPTION CALLS'!G133)*('NORMAL OPTION CALLS'!M133),('NORMAL OPTION CALLS'!G133-'NORMAL OPTION CALLS'!L133)*('NORMAL OPTION CALLS'!M133))</f>
        <v>5500</v>
      </c>
      <c r="O133" s="81">
        <f>'NORMAL OPTION CALLS'!N133/('NORMAL OPTION CALLS'!M133)/'NORMAL OPTION CALLS'!G133%</f>
        <v>8.3333333333333339</v>
      </c>
    </row>
    <row r="134" spans="1:15">
      <c r="A134" s="77">
        <v>7</v>
      </c>
      <c r="B134" s="78">
        <v>43676</v>
      </c>
      <c r="C134" s="79">
        <v>770</v>
      </c>
      <c r="D134" s="77" t="s">
        <v>47</v>
      </c>
      <c r="E134" s="77" t="s">
        <v>22</v>
      </c>
      <c r="F134" s="77" t="s">
        <v>262</v>
      </c>
      <c r="G134" s="77">
        <v>24</v>
      </c>
      <c r="H134" s="77">
        <v>14</v>
      </c>
      <c r="I134" s="77">
        <v>29</v>
      </c>
      <c r="J134" s="77">
        <v>34</v>
      </c>
      <c r="K134" s="77">
        <v>39</v>
      </c>
      <c r="L134" s="77">
        <v>39</v>
      </c>
      <c r="M134" s="77">
        <v>700</v>
      </c>
      <c r="N134" s="80">
        <f>IF('NORMAL OPTION CALLS'!E134="BUY",('NORMAL OPTION CALLS'!L134-'NORMAL OPTION CALLS'!G134)*('NORMAL OPTION CALLS'!M134),('NORMAL OPTION CALLS'!G134-'NORMAL OPTION CALLS'!L134)*('NORMAL OPTION CALLS'!M134))</f>
        <v>10500</v>
      </c>
      <c r="O134" s="81">
        <f>'NORMAL OPTION CALLS'!N134/('NORMAL OPTION CALLS'!M134)/'NORMAL OPTION CALLS'!G134%</f>
        <v>62.5</v>
      </c>
    </row>
    <row r="135" spans="1:15">
      <c r="A135" s="77">
        <v>8</v>
      </c>
      <c r="B135" s="78">
        <v>43675</v>
      </c>
      <c r="C135" s="79">
        <v>540</v>
      </c>
      <c r="D135" s="77" t="s">
        <v>47</v>
      </c>
      <c r="E135" s="77" t="s">
        <v>22</v>
      </c>
      <c r="F135" s="77" t="s">
        <v>326</v>
      </c>
      <c r="G135" s="77">
        <v>49</v>
      </c>
      <c r="H135" s="77">
        <v>38</v>
      </c>
      <c r="I135" s="77">
        <v>55</v>
      </c>
      <c r="J135" s="77">
        <v>61</v>
      </c>
      <c r="K135" s="77">
        <v>67</v>
      </c>
      <c r="L135" s="77">
        <v>67</v>
      </c>
      <c r="M135" s="77">
        <v>800</v>
      </c>
      <c r="N135" s="80">
        <f>IF('NORMAL OPTION CALLS'!E135="BUY",('NORMAL OPTION CALLS'!L135-'NORMAL OPTION CALLS'!G135)*('NORMAL OPTION CALLS'!M135),('NORMAL OPTION CALLS'!G135-'NORMAL OPTION CALLS'!L135)*('NORMAL OPTION CALLS'!M135))</f>
        <v>14400</v>
      </c>
      <c r="O135" s="81">
        <f>'NORMAL OPTION CALLS'!N135/('NORMAL OPTION CALLS'!M135)/'NORMAL OPTION CALLS'!G135%</f>
        <v>36.734693877551024</v>
      </c>
    </row>
    <row r="136" spans="1:15">
      <c r="A136" s="77">
        <v>9</v>
      </c>
      <c r="B136" s="78">
        <v>43675</v>
      </c>
      <c r="C136" s="79">
        <v>145</v>
      </c>
      <c r="D136" s="77" t="s">
        <v>21</v>
      </c>
      <c r="E136" s="77" t="s">
        <v>22</v>
      </c>
      <c r="F136" s="77" t="s">
        <v>64</v>
      </c>
      <c r="G136" s="77">
        <v>4.4000000000000004</v>
      </c>
      <c r="H136" s="77">
        <v>3.2</v>
      </c>
      <c r="I136" s="77">
        <v>5</v>
      </c>
      <c r="J136" s="77">
        <v>5.6</v>
      </c>
      <c r="K136" s="77">
        <v>6.2</v>
      </c>
      <c r="L136" s="77">
        <v>3.2</v>
      </c>
      <c r="M136" s="77">
        <v>6000</v>
      </c>
      <c r="N136" s="80">
        <f>IF('NORMAL OPTION CALLS'!E136="BUY",('NORMAL OPTION CALLS'!L136-'NORMAL OPTION CALLS'!G136)*('NORMAL OPTION CALLS'!M136),('NORMAL OPTION CALLS'!G136-'NORMAL OPTION CALLS'!L136)*('NORMAL OPTION CALLS'!M136))</f>
        <v>-7200.0000000000009</v>
      </c>
      <c r="O136" s="81">
        <f>'NORMAL OPTION CALLS'!N136/('NORMAL OPTION CALLS'!M136)/'NORMAL OPTION CALLS'!G136%</f>
        <v>-27.272727272727273</v>
      </c>
    </row>
    <row r="137" spans="1:15">
      <c r="A137" s="77">
        <v>10</v>
      </c>
      <c r="B137" s="78">
        <v>43672</v>
      </c>
      <c r="C137" s="79">
        <v>240</v>
      </c>
      <c r="D137" s="77" t="s">
        <v>47</v>
      </c>
      <c r="E137" s="77" t="s">
        <v>22</v>
      </c>
      <c r="F137" s="77" t="s">
        <v>82</v>
      </c>
      <c r="G137" s="77">
        <v>12</v>
      </c>
      <c r="H137" s="77">
        <v>8</v>
      </c>
      <c r="I137" s="77">
        <v>14</v>
      </c>
      <c r="J137" s="77">
        <v>16</v>
      </c>
      <c r="K137" s="77">
        <v>18</v>
      </c>
      <c r="L137" s="77">
        <v>14</v>
      </c>
      <c r="M137" s="77">
        <v>2000</v>
      </c>
      <c r="N137" s="80">
        <f>IF('NORMAL OPTION CALLS'!E137="BUY",('NORMAL OPTION CALLS'!L137-'NORMAL OPTION CALLS'!G137)*('NORMAL OPTION CALLS'!M137),('NORMAL OPTION CALLS'!G137-'NORMAL OPTION CALLS'!L137)*('NORMAL OPTION CALLS'!M137))</f>
        <v>4000</v>
      </c>
      <c r="O137" s="81">
        <f>'NORMAL OPTION CALLS'!N137/('NORMAL OPTION CALLS'!M137)/'NORMAL OPTION CALLS'!G137%</f>
        <v>16.666666666666668</v>
      </c>
    </row>
    <row r="138" spans="1:15">
      <c r="A138" s="77">
        <v>11</v>
      </c>
      <c r="B138" s="78">
        <v>43672</v>
      </c>
      <c r="C138" s="79">
        <v>140</v>
      </c>
      <c r="D138" s="77" t="s">
        <v>21</v>
      </c>
      <c r="E138" s="77" t="s">
        <v>22</v>
      </c>
      <c r="F138" s="77" t="s">
        <v>51</v>
      </c>
      <c r="G138" s="77">
        <v>9.5</v>
      </c>
      <c r="H138" s="77">
        <v>6.5</v>
      </c>
      <c r="I138" s="77">
        <v>11</v>
      </c>
      <c r="J138" s="77">
        <v>12.5</v>
      </c>
      <c r="K138" s="77">
        <v>14</v>
      </c>
      <c r="L138" s="77">
        <v>6.5</v>
      </c>
      <c r="M138" s="77">
        <v>3200</v>
      </c>
      <c r="N138" s="80">
        <f>IF('NORMAL OPTION CALLS'!E138="BUY",('NORMAL OPTION CALLS'!L138-'NORMAL OPTION CALLS'!G138)*('NORMAL OPTION CALLS'!M138),('NORMAL OPTION CALLS'!G138-'NORMAL OPTION CALLS'!L138)*('NORMAL OPTION CALLS'!M138))</f>
        <v>-9600</v>
      </c>
      <c r="O138" s="81">
        <f>'NORMAL OPTION CALLS'!N138/('NORMAL OPTION CALLS'!M138)/'NORMAL OPTION CALLS'!G138%</f>
        <v>-31.578947368421051</v>
      </c>
    </row>
    <row r="139" spans="1:15">
      <c r="A139" s="77">
        <v>12</v>
      </c>
      <c r="B139" s="78">
        <v>43672</v>
      </c>
      <c r="C139" s="79">
        <v>640</v>
      </c>
      <c r="D139" s="77" t="s">
        <v>21</v>
      </c>
      <c r="E139" s="77" t="s">
        <v>22</v>
      </c>
      <c r="F139" s="77" t="s">
        <v>326</v>
      </c>
      <c r="G139" s="77">
        <v>38</v>
      </c>
      <c r="H139" s="77">
        <v>28</v>
      </c>
      <c r="I139" s="77">
        <v>43</v>
      </c>
      <c r="J139" s="77">
        <v>48</v>
      </c>
      <c r="K139" s="77">
        <v>53</v>
      </c>
      <c r="L139" s="77">
        <v>28</v>
      </c>
      <c r="M139" s="77">
        <v>800</v>
      </c>
      <c r="N139" s="80">
        <f>IF('NORMAL OPTION CALLS'!E139="BUY",('NORMAL OPTION CALLS'!L139-'NORMAL OPTION CALLS'!G139)*('NORMAL OPTION CALLS'!M139),('NORMAL OPTION CALLS'!G139-'NORMAL OPTION CALLS'!L139)*('NORMAL OPTION CALLS'!M139))</f>
        <v>-8000</v>
      </c>
      <c r="O139" s="81">
        <f>'NORMAL OPTION CALLS'!N139/('NORMAL OPTION CALLS'!M139)/'NORMAL OPTION CALLS'!G139%</f>
        <v>-26.315789473684209</v>
      </c>
    </row>
    <row r="140" spans="1:15">
      <c r="A140" s="77">
        <v>13</v>
      </c>
      <c r="B140" s="78">
        <v>43671</v>
      </c>
      <c r="C140" s="79">
        <v>240</v>
      </c>
      <c r="D140" s="77" t="s">
        <v>47</v>
      </c>
      <c r="E140" s="77" t="s">
        <v>22</v>
      </c>
      <c r="F140" s="77" t="s">
        <v>82</v>
      </c>
      <c r="G140" s="77">
        <v>12</v>
      </c>
      <c r="H140" s="77">
        <v>8</v>
      </c>
      <c r="I140" s="77">
        <v>14</v>
      </c>
      <c r="J140" s="77">
        <v>16</v>
      </c>
      <c r="K140" s="77">
        <v>18</v>
      </c>
      <c r="L140" s="77">
        <v>14</v>
      </c>
      <c r="M140" s="77">
        <v>2000</v>
      </c>
      <c r="N140" s="80">
        <f>IF('NORMAL OPTION CALLS'!E140="BUY",('NORMAL OPTION CALLS'!L140-'NORMAL OPTION CALLS'!G140)*('NORMAL OPTION CALLS'!M140),('NORMAL OPTION CALLS'!G140-'NORMAL OPTION CALLS'!L140)*('NORMAL OPTION CALLS'!M140))</f>
        <v>4000</v>
      </c>
      <c r="O140" s="81">
        <f>'NORMAL OPTION CALLS'!N140/('NORMAL OPTION CALLS'!M140)/'NORMAL OPTION CALLS'!G140%</f>
        <v>16.666666666666668</v>
      </c>
    </row>
    <row r="141" spans="1:15">
      <c r="A141" s="77">
        <v>14</v>
      </c>
      <c r="B141" s="78">
        <v>43670</v>
      </c>
      <c r="C141" s="79">
        <v>400</v>
      </c>
      <c r="D141" s="77" t="s">
        <v>21</v>
      </c>
      <c r="E141" s="77" t="s">
        <v>22</v>
      </c>
      <c r="F141" s="77" t="s">
        <v>345</v>
      </c>
      <c r="G141" s="77">
        <v>20</v>
      </c>
      <c r="H141" s="77">
        <v>14.5</v>
      </c>
      <c r="I141" s="77">
        <v>23</v>
      </c>
      <c r="J141" s="77">
        <v>26</v>
      </c>
      <c r="K141" s="77">
        <v>29</v>
      </c>
      <c r="L141" s="77">
        <v>23</v>
      </c>
      <c r="M141" s="77">
        <v>1300</v>
      </c>
      <c r="N141" s="80">
        <f>IF('NORMAL OPTION CALLS'!E141="BUY",('NORMAL OPTION CALLS'!L141-'NORMAL OPTION CALLS'!G141)*('NORMAL OPTION CALLS'!M141),('NORMAL OPTION CALLS'!G141-'NORMAL OPTION CALLS'!L141)*('NORMAL OPTION CALLS'!M141))</f>
        <v>3900</v>
      </c>
      <c r="O141" s="81">
        <f>'NORMAL OPTION CALLS'!N141/('NORMAL OPTION CALLS'!M141)/'NORMAL OPTION CALLS'!G141%</f>
        <v>15</v>
      </c>
    </row>
    <row r="142" spans="1:15">
      <c r="A142" s="77">
        <v>15</v>
      </c>
      <c r="B142" s="78">
        <v>43670</v>
      </c>
      <c r="C142" s="79">
        <v>70</v>
      </c>
      <c r="D142" s="77" t="s">
        <v>47</v>
      </c>
      <c r="E142" s="77" t="s">
        <v>22</v>
      </c>
      <c r="F142" s="77" t="s">
        <v>25</v>
      </c>
      <c r="G142" s="77">
        <v>2.8</v>
      </c>
      <c r="H142" s="77">
        <v>0.8</v>
      </c>
      <c r="I142" s="77">
        <v>3.8</v>
      </c>
      <c r="J142" s="77">
        <v>4.8</v>
      </c>
      <c r="K142" s="77">
        <v>5.8</v>
      </c>
      <c r="L142" s="77">
        <v>3.8</v>
      </c>
      <c r="M142" s="77">
        <v>4000</v>
      </c>
      <c r="N142" s="80">
        <f>IF('NORMAL OPTION CALLS'!E142="BUY",('NORMAL OPTION CALLS'!L142-'NORMAL OPTION CALLS'!G142)*('NORMAL OPTION CALLS'!M142),('NORMAL OPTION CALLS'!G142-'NORMAL OPTION CALLS'!L142)*('NORMAL OPTION CALLS'!M142))</f>
        <v>4000</v>
      </c>
      <c r="O142" s="81">
        <f>'NORMAL OPTION CALLS'!N142/('NORMAL OPTION CALLS'!M142)/'NORMAL OPTION CALLS'!G142%</f>
        <v>35.714285714285715</v>
      </c>
    </row>
    <row r="143" spans="1:15">
      <c r="A143" s="77">
        <v>16</v>
      </c>
      <c r="B143" s="78">
        <v>43670</v>
      </c>
      <c r="C143" s="79">
        <v>110</v>
      </c>
      <c r="D143" s="77" t="s">
        <v>47</v>
      </c>
      <c r="E143" s="77" t="s">
        <v>22</v>
      </c>
      <c r="F143" s="77" t="s">
        <v>124</v>
      </c>
      <c r="G143" s="77">
        <v>6.7</v>
      </c>
      <c r="H143" s="77">
        <v>4.7</v>
      </c>
      <c r="I143" s="77">
        <v>7.7</v>
      </c>
      <c r="J143" s="77">
        <v>8.6999999999999993</v>
      </c>
      <c r="K143" s="77">
        <v>9.6999999999999993</v>
      </c>
      <c r="L143" s="77">
        <v>4.7</v>
      </c>
      <c r="M143" s="77">
        <v>4500</v>
      </c>
      <c r="N143" s="80">
        <f>IF('NORMAL OPTION CALLS'!E143="BUY",('NORMAL OPTION CALLS'!L143-'NORMAL OPTION CALLS'!G143)*('NORMAL OPTION CALLS'!M143),('NORMAL OPTION CALLS'!G143-'NORMAL OPTION CALLS'!L143)*('NORMAL OPTION CALLS'!M143))</f>
        <v>-9000</v>
      </c>
      <c r="O143" s="81">
        <f>'NORMAL OPTION CALLS'!N143/('NORMAL OPTION CALLS'!M143)/'NORMAL OPTION CALLS'!G143%</f>
        <v>-29.850746268656714</v>
      </c>
    </row>
    <row r="144" spans="1:15">
      <c r="A144" s="77">
        <v>17</v>
      </c>
      <c r="B144" s="78">
        <v>43669</v>
      </c>
      <c r="C144" s="79">
        <v>145</v>
      </c>
      <c r="D144" s="77" t="s">
        <v>21</v>
      </c>
      <c r="E144" s="77" t="s">
        <v>22</v>
      </c>
      <c r="F144" s="77" t="s">
        <v>51</v>
      </c>
      <c r="G144" s="77">
        <v>2</v>
      </c>
      <c r="H144" s="77">
        <v>0.2</v>
      </c>
      <c r="I144" s="77">
        <v>3.5</v>
      </c>
      <c r="J144" s="77">
        <v>5</v>
      </c>
      <c r="K144" s="77">
        <v>6.5</v>
      </c>
      <c r="L144" s="77">
        <v>3.5</v>
      </c>
      <c r="M144" s="77">
        <v>3200</v>
      </c>
      <c r="N144" s="80">
        <f>IF('NORMAL OPTION CALLS'!E144="BUY",('NORMAL OPTION CALLS'!L144-'NORMAL OPTION CALLS'!G144)*('NORMAL OPTION CALLS'!M144),('NORMAL OPTION CALLS'!G144-'NORMAL OPTION CALLS'!L144)*('NORMAL OPTION CALLS'!M144))</f>
        <v>4800</v>
      </c>
      <c r="O144" s="81">
        <f>'NORMAL OPTION CALLS'!N144/('NORMAL OPTION CALLS'!M144)/'NORMAL OPTION CALLS'!G144%</f>
        <v>75</v>
      </c>
    </row>
    <row r="145" spans="1:15">
      <c r="A145" s="77">
        <v>18</v>
      </c>
      <c r="B145" s="78">
        <v>43669</v>
      </c>
      <c r="C145" s="79">
        <v>1420</v>
      </c>
      <c r="D145" s="77" t="s">
        <v>21</v>
      </c>
      <c r="E145" s="77" t="s">
        <v>22</v>
      </c>
      <c r="F145" s="77" t="s">
        <v>201</v>
      </c>
      <c r="G145" s="77">
        <v>22</v>
      </c>
      <c r="H145" s="77">
        <v>7</v>
      </c>
      <c r="I145" s="77">
        <v>29</v>
      </c>
      <c r="J145" s="77">
        <v>36</v>
      </c>
      <c r="K145" s="77">
        <v>43</v>
      </c>
      <c r="L145" s="77">
        <v>29</v>
      </c>
      <c r="M145" s="77">
        <v>600</v>
      </c>
      <c r="N145" s="80">
        <f>IF('NORMAL OPTION CALLS'!E145="BUY",('NORMAL OPTION CALLS'!L145-'NORMAL OPTION CALLS'!G145)*('NORMAL OPTION CALLS'!M145),('NORMAL OPTION CALLS'!G145-'NORMAL OPTION CALLS'!L145)*('NORMAL OPTION CALLS'!M145))</f>
        <v>4200</v>
      </c>
      <c r="O145" s="81">
        <f>'NORMAL OPTION CALLS'!N145/('NORMAL OPTION CALLS'!M145)/'NORMAL OPTION CALLS'!G145%</f>
        <v>31.818181818181817</v>
      </c>
    </row>
    <row r="146" spans="1:15">
      <c r="A146" s="77">
        <v>19</v>
      </c>
      <c r="B146" s="78">
        <v>43668</v>
      </c>
      <c r="C146" s="79">
        <v>90</v>
      </c>
      <c r="D146" s="77" t="s">
        <v>21</v>
      </c>
      <c r="E146" s="77" t="s">
        <v>22</v>
      </c>
      <c r="F146" s="77" t="s">
        <v>55</v>
      </c>
      <c r="G146" s="77">
        <v>3</v>
      </c>
      <c r="H146" s="77">
        <v>0.2</v>
      </c>
      <c r="I146" s="77">
        <v>5</v>
      </c>
      <c r="J146" s="77">
        <v>7</v>
      </c>
      <c r="K146" s="77">
        <v>9</v>
      </c>
      <c r="L146" s="77">
        <v>5</v>
      </c>
      <c r="M146" s="77">
        <v>2200</v>
      </c>
      <c r="N146" s="80">
        <f>IF('NORMAL OPTION CALLS'!E146="BUY",('NORMAL OPTION CALLS'!L146-'NORMAL OPTION CALLS'!G146)*('NORMAL OPTION CALLS'!M146),('NORMAL OPTION CALLS'!G146-'NORMAL OPTION CALLS'!L146)*('NORMAL OPTION CALLS'!M146))</f>
        <v>4400</v>
      </c>
      <c r="O146" s="81">
        <f>'NORMAL OPTION CALLS'!N146/('NORMAL OPTION CALLS'!M146)/'NORMAL OPTION CALLS'!G146%</f>
        <v>66.666666666666671</v>
      </c>
    </row>
    <row r="147" spans="1:15">
      <c r="A147" s="77">
        <v>20</v>
      </c>
      <c r="B147" s="78">
        <v>43668</v>
      </c>
      <c r="C147" s="79">
        <v>150</v>
      </c>
      <c r="D147" s="77" t="s">
        <v>21</v>
      </c>
      <c r="E147" s="77" t="s">
        <v>22</v>
      </c>
      <c r="F147" s="77" t="s">
        <v>56</v>
      </c>
      <c r="G147" s="77">
        <v>2.6</v>
      </c>
      <c r="H147" s="77">
        <v>0.6</v>
      </c>
      <c r="I147" s="77">
        <v>3.8</v>
      </c>
      <c r="J147" s="77">
        <v>5</v>
      </c>
      <c r="K147" s="77">
        <v>6.2</v>
      </c>
      <c r="L147" s="77">
        <v>0.6</v>
      </c>
      <c r="M147" s="77">
        <v>3500</v>
      </c>
      <c r="N147" s="80">
        <f>IF('NORMAL OPTION CALLS'!E147="BUY",('NORMAL OPTION CALLS'!L147-'NORMAL OPTION CALLS'!G147)*('NORMAL OPTION CALLS'!M147),('NORMAL OPTION CALLS'!G147-'NORMAL OPTION CALLS'!L147)*('NORMAL OPTION CALLS'!M147))</f>
        <v>-7000</v>
      </c>
      <c r="O147" s="81">
        <f>'NORMAL OPTION CALLS'!N147/('NORMAL OPTION CALLS'!M147)/'NORMAL OPTION CALLS'!G147%</f>
        <v>-76.92307692307692</v>
      </c>
    </row>
    <row r="148" spans="1:15">
      <c r="A148" s="77">
        <v>21</v>
      </c>
      <c r="B148" s="78">
        <v>43665</v>
      </c>
      <c r="C148" s="79">
        <v>325</v>
      </c>
      <c r="D148" s="77" t="s">
        <v>21</v>
      </c>
      <c r="E148" s="77" t="s">
        <v>22</v>
      </c>
      <c r="F148" s="77" t="s">
        <v>249</v>
      </c>
      <c r="G148" s="77">
        <v>2.7</v>
      </c>
      <c r="H148" s="77">
        <v>0.5</v>
      </c>
      <c r="I148" s="77">
        <v>4.5</v>
      </c>
      <c r="J148" s="77">
        <v>6</v>
      </c>
      <c r="K148" s="77">
        <v>7.5</v>
      </c>
      <c r="L148" s="77">
        <v>0.5</v>
      </c>
      <c r="M148" s="77">
        <v>2750</v>
      </c>
      <c r="N148" s="80">
        <f>IF('NORMAL OPTION CALLS'!E148="BUY",('NORMAL OPTION CALLS'!L148-'NORMAL OPTION CALLS'!G148)*('NORMAL OPTION CALLS'!M148),('NORMAL OPTION CALLS'!G148-'NORMAL OPTION CALLS'!L148)*('NORMAL OPTION CALLS'!M148))</f>
        <v>-6050.0000000000009</v>
      </c>
      <c r="O148" s="81">
        <f>'NORMAL OPTION CALLS'!N148/('NORMAL OPTION CALLS'!M148)/'NORMAL OPTION CALLS'!G148%</f>
        <v>-81.481481481481481</v>
      </c>
    </row>
    <row r="149" spans="1:15">
      <c r="A149" s="77">
        <v>22</v>
      </c>
      <c r="B149" s="78">
        <v>43665</v>
      </c>
      <c r="C149" s="79">
        <v>5800</v>
      </c>
      <c r="D149" s="77" t="s">
        <v>47</v>
      </c>
      <c r="E149" s="77" t="s">
        <v>22</v>
      </c>
      <c r="F149" s="77" t="s">
        <v>253</v>
      </c>
      <c r="G149" s="77">
        <v>100</v>
      </c>
      <c r="H149" s="77">
        <v>20</v>
      </c>
      <c r="I149" s="77">
        <v>160</v>
      </c>
      <c r="J149" s="77">
        <v>220</v>
      </c>
      <c r="K149" s="77">
        <v>280</v>
      </c>
      <c r="L149" s="77">
        <v>20</v>
      </c>
      <c r="M149" s="77">
        <v>75</v>
      </c>
      <c r="N149" s="80">
        <f>IF('NORMAL OPTION CALLS'!E149="BUY",('NORMAL OPTION CALLS'!L149-'NORMAL OPTION CALLS'!G149)*('NORMAL OPTION CALLS'!M149),('NORMAL OPTION CALLS'!G149-'NORMAL OPTION CALLS'!L149)*('NORMAL OPTION CALLS'!M149))</f>
        <v>-6000</v>
      </c>
      <c r="O149" s="81">
        <f>'NORMAL OPTION CALLS'!N149/('NORMAL OPTION CALLS'!M149)/'NORMAL OPTION CALLS'!G149%</f>
        <v>-80</v>
      </c>
    </row>
    <row r="150" spans="1:15">
      <c r="A150" s="77">
        <v>23</v>
      </c>
      <c r="B150" s="78">
        <v>43664</v>
      </c>
      <c r="C150" s="79">
        <v>100</v>
      </c>
      <c r="D150" s="77" t="s">
        <v>47</v>
      </c>
      <c r="E150" s="77" t="s">
        <v>22</v>
      </c>
      <c r="F150" s="77" t="s">
        <v>53</v>
      </c>
      <c r="G150" s="77">
        <v>2.2999999999999998</v>
      </c>
      <c r="H150" s="77">
        <v>1.2</v>
      </c>
      <c r="I150" s="77">
        <v>2.9</v>
      </c>
      <c r="J150" s="77">
        <v>3.5</v>
      </c>
      <c r="K150" s="77">
        <v>4.0999999999999996</v>
      </c>
      <c r="L150" s="77">
        <v>3.5</v>
      </c>
      <c r="M150" s="77">
        <v>7500</v>
      </c>
      <c r="N150" s="80">
        <f>IF('NORMAL OPTION CALLS'!E150="BUY",('NORMAL OPTION CALLS'!L150-'NORMAL OPTION CALLS'!G150)*('NORMAL OPTION CALLS'!M150),('NORMAL OPTION CALLS'!G150-'NORMAL OPTION CALLS'!L150)*('NORMAL OPTION CALLS'!M150))</f>
        <v>9000.0000000000018</v>
      </c>
      <c r="O150" s="81">
        <f>'NORMAL OPTION CALLS'!N150/('NORMAL OPTION CALLS'!M150)/'NORMAL OPTION CALLS'!G150%</f>
        <v>52.173913043478272</v>
      </c>
    </row>
    <row r="151" spans="1:15">
      <c r="A151" s="77">
        <v>24</v>
      </c>
      <c r="B151" s="78">
        <v>43664</v>
      </c>
      <c r="C151" s="79">
        <v>270</v>
      </c>
      <c r="D151" s="77" t="s">
        <v>21</v>
      </c>
      <c r="E151" s="77" t="s">
        <v>22</v>
      </c>
      <c r="F151" s="77" t="s">
        <v>284</v>
      </c>
      <c r="G151" s="77">
        <v>5.5</v>
      </c>
      <c r="H151" s="77">
        <v>2.5</v>
      </c>
      <c r="I151" s="77">
        <v>7</v>
      </c>
      <c r="J151" s="77">
        <v>8.5</v>
      </c>
      <c r="K151" s="77">
        <v>10</v>
      </c>
      <c r="L151" s="77">
        <v>2.5</v>
      </c>
      <c r="M151" s="77">
        <v>3200</v>
      </c>
      <c r="N151" s="80">
        <f>IF('NORMAL OPTION CALLS'!E151="BUY",('NORMAL OPTION CALLS'!L151-'NORMAL OPTION CALLS'!G151)*('NORMAL OPTION CALLS'!M151),('NORMAL OPTION CALLS'!G151-'NORMAL OPTION CALLS'!L151)*('NORMAL OPTION CALLS'!M151))</f>
        <v>-9600</v>
      </c>
      <c r="O151" s="81">
        <f>'NORMAL OPTION CALLS'!N151/('NORMAL OPTION CALLS'!M151)/'NORMAL OPTION CALLS'!G151%</f>
        <v>-54.545454545454547</v>
      </c>
    </row>
    <row r="152" spans="1:15">
      <c r="A152" s="77">
        <v>25</v>
      </c>
      <c r="B152" s="78">
        <v>43663</v>
      </c>
      <c r="C152" s="79">
        <v>1500</v>
      </c>
      <c r="D152" s="77" t="s">
        <v>21</v>
      </c>
      <c r="E152" s="77" t="s">
        <v>22</v>
      </c>
      <c r="F152" s="77" t="s">
        <v>68</v>
      </c>
      <c r="G152" s="77">
        <v>30</v>
      </c>
      <c r="H152" s="77">
        <v>12</v>
      </c>
      <c r="I152" s="77">
        <v>40</v>
      </c>
      <c r="J152" s="77">
        <v>50</v>
      </c>
      <c r="K152" s="77">
        <v>60</v>
      </c>
      <c r="L152" s="77">
        <v>12</v>
      </c>
      <c r="M152" s="77">
        <v>400</v>
      </c>
      <c r="N152" s="80">
        <f>IF('NORMAL OPTION CALLS'!E152="BUY",('NORMAL OPTION CALLS'!L152-'NORMAL OPTION CALLS'!G152)*('NORMAL OPTION CALLS'!M152),('NORMAL OPTION CALLS'!G152-'NORMAL OPTION CALLS'!L152)*('NORMAL OPTION CALLS'!M152))</f>
        <v>-7200</v>
      </c>
      <c r="O152" s="81">
        <f>'NORMAL OPTION CALLS'!N152/('NORMAL OPTION CALLS'!M152)/'NORMAL OPTION CALLS'!G152%</f>
        <v>-60</v>
      </c>
    </row>
    <row r="153" spans="1:15">
      <c r="A153" s="77">
        <v>26</v>
      </c>
      <c r="B153" s="78">
        <v>43663</v>
      </c>
      <c r="C153" s="79">
        <v>1500</v>
      </c>
      <c r="D153" s="77" t="s">
        <v>21</v>
      </c>
      <c r="E153" s="77" t="s">
        <v>22</v>
      </c>
      <c r="F153" s="77" t="s">
        <v>381</v>
      </c>
      <c r="G153" s="77">
        <v>31</v>
      </c>
      <c r="H153" s="77">
        <v>19</v>
      </c>
      <c r="I153" s="77">
        <v>38</v>
      </c>
      <c r="J153" s="77">
        <v>45</v>
      </c>
      <c r="K153" s="77">
        <v>52</v>
      </c>
      <c r="L153" s="77">
        <v>38</v>
      </c>
      <c r="M153" s="77">
        <v>600</v>
      </c>
      <c r="N153" s="80">
        <f>IF('NORMAL OPTION CALLS'!E153="BUY",('NORMAL OPTION CALLS'!L153-'NORMAL OPTION CALLS'!G153)*('NORMAL OPTION CALLS'!M153),('NORMAL OPTION CALLS'!G153-'NORMAL OPTION CALLS'!L153)*('NORMAL OPTION CALLS'!M153))</f>
        <v>4200</v>
      </c>
      <c r="O153" s="81">
        <f>'NORMAL OPTION CALLS'!N153/('NORMAL OPTION CALLS'!M153)/'NORMAL OPTION CALLS'!G153%</f>
        <v>22.580645161290324</v>
      </c>
    </row>
    <row r="154" spans="1:15">
      <c r="A154" s="77">
        <v>27</v>
      </c>
      <c r="B154" s="78">
        <v>43662</v>
      </c>
      <c r="C154" s="79">
        <v>430</v>
      </c>
      <c r="D154" s="77" t="s">
        <v>21</v>
      </c>
      <c r="E154" s="77" t="s">
        <v>22</v>
      </c>
      <c r="F154" s="77" t="s">
        <v>161</v>
      </c>
      <c r="G154" s="77">
        <v>8.5</v>
      </c>
      <c r="H154" s="77">
        <v>2</v>
      </c>
      <c r="I154" s="77">
        <v>12.5</v>
      </c>
      <c r="J154" s="77">
        <v>16.5</v>
      </c>
      <c r="K154" s="77">
        <v>20.5</v>
      </c>
      <c r="L154" s="77">
        <v>12.25</v>
      </c>
      <c r="M154" s="77">
        <v>1100</v>
      </c>
      <c r="N154" s="80">
        <f>IF('NORMAL OPTION CALLS'!E154="BUY",('NORMAL OPTION CALLS'!L154-'NORMAL OPTION CALLS'!G154)*('NORMAL OPTION CALLS'!M154),('NORMAL OPTION CALLS'!G154-'NORMAL OPTION CALLS'!L154)*('NORMAL OPTION CALLS'!M154))</f>
        <v>4125</v>
      </c>
      <c r="O154" s="81">
        <f>'NORMAL OPTION CALLS'!N154/('NORMAL OPTION CALLS'!M154)/'NORMAL OPTION CALLS'!G154%</f>
        <v>44.117647058823529</v>
      </c>
    </row>
    <row r="155" spans="1:15">
      <c r="A155" s="77">
        <v>28</v>
      </c>
      <c r="B155" s="78">
        <v>43662</v>
      </c>
      <c r="C155" s="79">
        <v>100</v>
      </c>
      <c r="D155" s="77" t="s">
        <v>21</v>
      </c>
      <c r="E155" s="77" t="s">
        <v>22</v>
      </c>
      <c r="F155" s="77" t="s">
        <v>55</v>
      </c>
      <c r="G155" s="77">
        <v>9</v>
      </c>
      <c r="H155" s="77">
        <v>5</v>
      </c>
      <c r="I155" s="77">
        <v>11</v>
      </c>
      <c r="J155" s="77">
        <v>13</v>
      </c>
      <c r="K155" s="77">
        <v>15</v>
      </c>
      <c r="L155" s="77">
        <v>11</v>
      </c>
      <c r="M155" s="77">
        <v>2200</v>
      </c>
      <c r="N155" s="80">
        <f>IF('NORMAL OPTION CALLS'!E155="BUY",('NORMAL OPTION CALLS'!L155-'NORMAL OPTION CALLS'!G155)*('NORMAL OPTION CALLS'!M155),('NORMAL OPTION CALLS'!G155-'NORMAL OPTION CALLS'!L155)*('NORMAL OPTION CALLS'!M155))</f>
        <v>4400</v>
      </c>
      <c r="O155" s="81">
        <f>'NORMAL OPTION CALLS'!N155/('NORMAL OPTION CALLS'!M155)/'NORMAL OPTION CALLS'!G155%</f>
        <v>22.222222222222221</v>
      </c>
    </row>
    <row r="156" spans="1:15">
      <c r="A156" s="77">
        <v>29</v>
      </c>
      <c r="B156" s="78">
        <v>43662</v>
      </c>
      <c r="C156" s="79">
        <v>1420</v>
      </c>
      <c r="D156" s="77" t="s">
        <v>21</v>
      </c>
      <c r="E156" s="77" t="s">
        <v>22</v>
      </c>
      <c r="F156" s="77" t="s">
        <v>381</v>
      </c>
      <c r="G156" s="77">
        <v>42</v>
      </c>
      <c r="H156" s="77">
        <v>28</v>
      </c>
      <c r="I156" s="77">
        <v>50</v>
      </c>
      <c r="J156" s="77">
        <v>58</v>
      </c>
      <c r="K156" s="77">
        <v>64</v>
      </c>
      <c r="L156" s="77">
        <v>50</v>
      </c>
      <c r="M156" s="77">
        <v>600</v>
      </c>
      <c r="N156" s="80">
        <f>IF('NORMAL OPTION CALLS'!E156="BUY",('NORMAL OPTION CALLS'!L156-'NORMAL OPTION CALLS'!G156)*('NORMAL OPTION CALLS'!M156),('NORMAL OPTION CALLS'!G156-'NORMAL OPTION CALLS'!L156)*('NORMAL OPTION CALLS'!M156))</f>
        <v>4800</v>
      </c>
      <c r="O156" s="81">
        <f>'NORMAL OPTION CALLS'!N156/('NORMAL OPTION CALLS'!M156)/'NORMAL OPTION CALLS'!G156%</f>
        <v>19.047619047619047</v>
      </c>
    </row>
    <row r="157" spans="1:15">
      <c r="A157" s="77">
        <v>30</v>
      </c>
      <c r="B157" s="78">
        <v>43661</v>
      </c>
      <c r="C157" s="79">
        <v>270</v>
      </c>
      <c r="D157" s="77" t="s">
        <v>21</v>
      </c>
      <c r="E157" s="77" t="s">
        <v>22</v>
      </c>
      <c r="F157" s="77" t="s">
        <v>43</v>
      </c>
      <c r="G157" s="77">
        <v>6</v>
      </c>
      <c r="H157" s="77">
        <v>2.5</v>
      </c>
      <c r="I157" s="77">
        <v>8</v>
      </c>
      <c r="J157" s="77">
        <v>10</v>
      </c>
      <c r="K157" s="77">
        <v>12</v>
      </c>
      <c r="L157" s="77">
        <v>8</v>
      </c>
      <c r="M157" s="77">
        <v>2000</v>
      </c>
      <c r="N157" s="80">
        <f>IF('NORMAL OPTION CALLS'!E157="BUY",('NORMAL OPTION CALLS'!L157-'NORMAL OPTION CALLS'!G157)*('NORMAL OPTION CALLS'!M157),('NORMAL OPTION CALLS'!G157-'NORMAL OPTION CALLS'!L157)*('NORMAL OPTION CALLS'!M157))</f>
        <v>4000</v>
      </c>
      <c r="O157" s="81">
        <f>'NORMAL OPTION CALLS'!N157/('NORMAL OPTION CALLS'!M157)/'NORMAL OPTION CALLS'!G157%</f>
        <v>33.333333333333336</v>
      </c>
    </row>
    <row r="158" spans="1:15">
      <c r="A158" s="77">
        <v>31</v>
      </c>
      <c r="B158" s="78">
        <v>43661</v>
      </c>
      <c r="C158" s="79">
        <v>640</v>
      </c>
      <c r="D158" s="77" t="s">
        <v>47</v>
      </c>
      <c r="E158" s="77" t="s">
        <v>22</v>
      </c>
      <c r="F158" s="77" t="s">
        <v>326</v>
      </c>
      <c r="G158" s="77">
        <v>22.5</v>
      </c>
      <c r="H158" s="77">
        <v>13</v>
      </c>
      <c r="I158" s="77">
        <v>28</v>
      </c>
      <c r="J158" s="77">
        <v>33</v>
      </c>
      <c r="K158" s="77">
        <v>38</v>
      </c>
      <c r="L158" s="77">
        <v>28</v>
      </c>
      <c r="M158" s="77">
        <v>800</v>
      </c>
      <c r="N158" s="80">
        <f>IF('NORMAL OPTION CALLS'!E158="BUY",('NORMAL OPTION CALLS'!L158-'NORMAL OPTION CALLS'!G158)*('NORMAL OPTION CALLS'!M158),('NORMAL OPTION CALLS'!G158-'NORMAL OPTION CALLS'!L158)*('NORMAL OPTION CALLS'!M158))</f>
        <v>4400</v>
      </c>
      <c r="O158" s="81">
        <f>'NORMAL OPTION CALLS'!N158/('NORMAL OPTION CALLS'!M158)/'NORMAL OPTION CALLS'!G158%</f>
        <v>24.444444444444443</v>
      </c>
    </row>
    <row r="159" spans="1:15">
      <c r="A159" s="77">
        <v>32</v>
      </c>
      <c r="B159" s="78">
        <v>43658</v>
      </c>
      <c r="C159" s="79">
        <v>160</v>
      </c>
      <c r="D159" s="77" t="s">
        <v>21</v>
      </c>
      <c r="E159" s="77" t="s">
        <v>22</v>
      </c>
      <c r="F159" s="77" t="s">
        <v>75</v>
      </c>
      <c r="G159" s="77">
        <v>6.3</v>
      </c>
      <c r="H159" s="77">
        <v>3.3</v>
      </c>
      <c r="I159" s="77">
        <v>7.8</v>
      </c>
      <c r="J159" s="77">
        <v>9.5</v>
      </c>
      <c r="K159" s="77">
        <v>11</v>
      </c>
      <c r="L159" s="77">
        <v>7.7</v>
      </c>
      <c r="M159" s="77">
        <v>2000</v>
      </c>
      <c r="N159" s="80">
        <f>IF('NORMAL OPTION CALLS'!E159="BUY",('NORMAL OPTION CALLS'!L159-'NORMAL OPTION CALLS'!G159)*('NORMAL OPTION CALLS'!M159),('NORMAL OPTION CALLS'!G159-'NORMAL OPTION CALLS'!L159)*('NORMAL OPTION CALLS'!M159))</f>
        <v>2800.0000000000009</v>
      </c>
      <c r="O159" s="81">
        <f>'NORMAL OPTION CALLS'!N159/('NORMAL OPTION CALLS'!M159)/'NORMAL OPTION CALLS'!G159%</f>
        <v>22.222222222222229</v>
      </c>
    </row>
    <row r="160" spans="1:15">
      <c r="A160" s="77">
        <v>33</v>
      </c>
      <c r="B160" s="78">
        <v>43658</v>
      </c>
      <c r="C160" s="79">
        <v>370</v>
      </c>
      <c r="D160" s="77" t="s">
        <v>21</v>
      </c>
      <c r="E160" s="77" t="s">
        <v>22</v>
      </c>
      <c r="F160" s="77" t="s">
        <v>49</v>
      </c>
      <c r="G160" s="77">
        <v>4.5</v>
      </c>
      <c r="H160" s="77">
        <v>1.8</v>
      </c>
      <c r="I160" s="77">
        <v>6</v>
      </c>
      <c r="J160" s="77">
        <v>7.5</v>
      </c>
      <c r="K160" s="77">
        <v>9</v>
      </c>
      <c r="L160" s="77">
        <v>6</v>
      </c>
      <c r="M160" s="77">
        <v>3000</v>
      </c>
      <c r="N160" s="80">
        <f>IF('NORMAL OPTION CALLS'!E160="BUY",('NORMAL OPTION CALLS'!L160-'NORMAL OPTION CALLS'!G160)*('NORMAL OPTION CALLS'!M160),('NORMAL OPTION CALLS'!G160-'NORMAL OPTION CALLS'!L160)*('NORMAL OPTION CALLS'!M160))</f>
        <v>4500</v>
      </c>
      <c r="O160" s="81">
        <f>'NORMAL OPTION CALLS'!N160/('NORMAL OPTION CALLS'!M160)/'NORMAL OPTION CALLS'!G160%</f>
        <v>33.333333333333336</v>
      </c>
    </row>
    <row r="161" spans="1:15">
      <c r="A161" s="77">
        <v>34</v>
      </c>
      <c r="B161" s="78">
        <v>43657</v>
      </c>
      <c r="C161" s="79">
        <v>250</v>
      </c>
      <c r="D161" s="77" t="s">
        <v>21</v>
      </c>
      <c r="E161" s="77" t="s">
        <v>22</v>
      </c>
      <c r="F161" s="77" t="s">
        <v>143</v>
      </c>
      <c r="G161" s="77">
        <v>8</v>
      </c>
      <c r="H161" s="77">
        <v>4</v>
      </c>
      <c r="I161" s="77">
        <v>10.5</v>
      </c>
      <c r="J161" s="77">
        <v>13</v>
      </c>
      <c r="K161" s="77">
        <v>15.5</v>
      </c>
      <c r="L161" s="77">
        <v>10.5</v>
      </c>
      <c r="M161" s="77">
        <v>1800</v>
      </c>
      <c r="N161" s="80">
        <f>IF('NORMAL OPTION CALLS'!E161="BUY",('NORMAL OPTION CALLS'!L161-'NORMAL OPTION CALLS'!G161)*('NORMAL OPTION CALLS'!M161),('NORMAL OPTION CALLS'!G161-'NORMAL OPTION CALLS'!L161)*('NORMAL OPTION CALLS'!M161))</f>
        <v>4500</v>
      </c>
      <c r="O161" s="81">
        <f>'NORMAL OPTION CALLS'!N161/('NORMAL OPTION CALLS'!M161)/'NORMAL OPTION CALLS'!G161%</f>
        <v>31.25</v>
      </c>
    </row>
    <row r="162" spans="1:15">
      <c r="A162" s="77">
        <v>35</v>
      </c>
      <c r="B162" s="78">
        <v>43657</v>
      </c>
      <c r="C162" s="79">
        <v>460</v>
      </c>
      <c r="D162" s="77" t="s">
        <v>21</v>
      </c>
      <c r="E162" s="77" t="s">
        <v>22</v>
      </c>
      <c r="F162" s="77" t="s">
        <v>302</v>
      </c>
      <c r="G162" s="77">
        <v>12.5</v>
      </c>
      <c r="H162" s="77">
        <v>4</v>
      </c>
      <c r="I162" s="77">
        <v>16.5</v>
      </c>
      <c r="J162" s="77">
        <v>20.5</v>
      </c>
      <c r="K162" s="77">
        <v>24.5</v>
      </c>
      <c r="L162" s="77">
        <v>4</v>
      </c>
      <c r="M162" s="77">
        <v>1000</v>
      </c>
      <c r="N162" s="80">
        <f>IF('NORMAL OPTION CALLS'!E162="BUY",('NORMAL OPTION CALLS'!L162-'NORMAL OPTION CALLS'!G162)*('NORMAL OPTION CALLS'!M162),('NORMAL OPTION CALLS'!G162-'NORMAL OPTION CALLS'!L162)*('NORMAL OPTION CALLS'!M162))</f>
        <v>-8500</v>
      </c>
      <c r="O162" s="81">
        <f>'NORMAL OPTION CALLS'!N162/('NORMAL OPTION CALLS'!M162)/'NORMAL OPTION CALLS'!G162%</f>
        <v>-68</v>
      </c>
    </row>
    <row r="163" spans="1:15">
      <c r="A163" s="77">
        <v>36</v>
      </c>
      <c r="B163" s="78">
        <v>43656</v>
      </c>
      <c r="C163" s="79">
        <v>310</v>
      </c>
      <c r="D163" s="77" t="s">
        <v>21</v>
      </c>
      <c r="E163" s="77" t="s">
        <v>22</v>
      </c>
      <c r="F163" s="77" t="s">
        <v>249</v>
      </c>
      <c r="G163" s="77">
        <v>5</v>
      </c>
      <c r="H163" s="77">
        <v>2</v>
      </c>
      <c r="I163" s="77">
        <v>6.5</v>
      </c>
      <c r="J163" s="77">
        <v>8</v>
      </c>
      <c r="K163" s="77">
        <v>9.5</v>
      </c>
      <c r="L163" s="77">
        <v>6.4</v>
      </c>
      <c r="M163" s="77">
        <v>2750</v>
      </c>
      <c r="N163" s="80">
        <f>IF('NORMAL OPTION CALLS'!E163="BUY",('NORMAL OPTION CALLS'!L163-'NORMAL OPTION CALLS'!G163)*('NORMAL OPTION CALLS'!M163),('NORMAL OPTION CALLS'!G163-'NORMAL OPTION CALLS'!L163)*('NORMAL OPTION CALLS'!M163))</f>
        <v>3850.0000000000009</v>
      </c>
      <c r="O163" s="81">
        <f>'NORMAL OPTION CALLS'!N163/('NORMAL OPTION CALLS'!M163)/'NORMAL OPTION CALLS'!G163%</f>
        <v>28.000000000000007</v>
      </c>
    </row>
    <row r="164" spans="1:15">
      <c r="A164" s="77">
        <v>37</v>
      </c>
      <c r="B164" s="78">
        <v>43656</v>
      </c>
      <c r="C164" s="79">
        <v>640</v>
      </c>
      <c r="D164" s="77" t="s">
        <v>21</v>
      </c>
      <c r="E164" s="77" t="s">
        <v>22</v>
      </c>
      <c r="F164" s="77" t="s">
        <v>396</v>
      </c>
      <c r="G164" s="77">
        <v>14.5</v>
      </c>
      <c r="H164" s="77">
        <v>8</v>
      </c>
      <c r="I164" s="77">
        <v>17.5</v>
      </c>
      <c r="J164" s="77">
        <v>20.5</v>
      </c>
      <c r="K164" s="77">
        <v>23.5</v>
      </c>
      <c r="L164" s="77">
        <v>8</v>
      </c>
      <c r="M164" s="77">
        <v>1200</v>
      </c>
      <c r="N164" s="80">
        <f>IF('NORMAL OPTION CALLS'!E164="BUY",('NORMAL OPTION CALLS'!L164-'NORMAL OPTION CALLS'!G164)*('NORMAL OPTION CALLS'!M164),('NORMAL OPTION CALLS'!G164-'NORMAL OPTION CALLS'!L164)*('NORMAL OPTION CALLS'!M164))</f>
        <v>-7800</v>
      </c>
      <c r="O164" s="81">
        <f>'NORMAL OPTION CALLS'!N164/('NORMAL OPTION CALLS'!M164)/'NORMAL OPTION CALLS'!G164%</f>
        <v>-44.827586206896555</v>
      </c>
    </row>
    <row r="165" spans="1:15">
      <c r="A165" s="77">
        <v>38</v>
      </c>
      <c r="B165" s="78">
        <v>43655</v>
      </c>
      <c r="C165" s="79">
        <v>5800</v>
      </c>
      <c r="D165" s="77" t="s">
        <v>47</v>
      </c>
      <c r="E165" s="77" t="s">
        <v>22</v>
      </c>
      <c r="F165" s="77" t="s">
        <v>253</v>
      </c>
      <c r="G165" s="77">
        <v>100</v>
      </c>
      <c r="H165" s="77">
        <v>18</v>
      </c>
      <c r="I165" s="77">
        <v>160</v>
      </c>
      <c r="J165" s="77">
        <v>220</v>
      </c>
      <c r="K165" s="77">
        <v>280</v>
      </c>
      <c r="L165" s="77">
        <v>18</v>
      </c>
      <c r="M165" s="77">
        <v>75</v>
      </c>
      <c r="N165" s="80">
        <f>IF('NORMAL OPTION CALLS'!E165="BUY",('NORMAL OPTION CALLS'!L165-'NORMAL OPTION CALLS'!G165)*('NORMAL OPTION CALLS'!M165),('NORMAL OPTION CALLS'!G165-'NORMAL OPTION CALLS'!L165)*('NORMAL OPTION CALLS'!M165))</f>
        <v>-6150</v>
      </c>
      <c r="O165" s="81">
        <f>'NORMAL OPTION CALLS'!N165/('NORMAL OPTION CALLS'!M165)/'NORMAL OPTION CALLS'!G165%</f>
        <v>-82</v>
      </c>
    </row>
    <row r="166" spans="1:15">
      <c r="A166" s="77">
        <v>39</v>
      </c>
      <c r="B166" s="78">
        <v>43655</v>
      </c>
      <c r="C166" s="79">
        <v>540</v>
      </c>
      <c r="D166" s="77" t="s">
        <v>21</v>
      </c>
      <c r="E166" s="77" t="s">
        <v>22</v>
      </c>
      <c r="F166" s="77" t="s">
        <v>93</v>
      </c>
      <c r="G166" s="77">
        <v>14</v>
      </c>
      <c r="H166" s="77">
        <v>8</v>
      </c>
      <c r="I166" s="77">
        <v>17.5</v>
      </c>
      <c r="J166" s="77">
        <v>21</v>
      </c>
      <c r="K166" s="77">
        <v>24.5</v>
      </c>
      <c r="L166" s="77">
        <v>17.5</v>
      </c>
      <c r="M166" s="77">
        <v>1100</v>
      </c>
      <c r="N166" s="80">
        <f>IF('NORMAL OPTION CALLS'!E166="BUY",('NORMAL OPTION CALLS'!L166-'NORMAL OPTION CALLS'!G166)*('NORMAL OPTION CALLS'!M166),('NORMAL OPTION CALLS'!G166-'NORMAL OPTION CALLS'!L166)*('NORMAL OPTION CALLS'!M166))</f>
        <v>3850</v>
      </c>
      <c r="O166" s="81">
        <f>'NORMAL OPTION CALLS'!N166/('NORMAL OPTION CALLS'!M166)/'NORMAL OPTION CALLS'!G166%</f>
        <v>24.999999999999996</v>
      </c>
    </row>
    <row r="167" spans="1:15">
      <c r="A167" s="77">
        <v>40</v>
      </c>
      <c r="B167" s="78">
        <v>43655</v>
      </c>
      <c r="C167" s="79">
        <v>360</v>
      </c>
      <c r="D167" s="77" t="s">
        <v>21</v>
      </c>
      <c r="E167" s="77" t="s">
        <v>22</v>
      </c>
      <c r="F167" s="77" t="s">
        <v>359</v>
      </c>
      <c r="G167" s="77">
        <v>8</v>
      </c>
      <c r="H167" s="77">
        <v>4</v>
      </c>
      <c r="I167" s="77">
        <v>10</v>
      </c>
      <c r="J167" s="77">
        <v>12</v>
      </c>
      <c r="K167" s="77">
        <v>14</v>
      </c>
      <c r="L167" s="77">
        <v>10</v>
      </c>
      <c r="M167" s="77">
        <v>1851</v>
      </c>
      <c r="N167" s="80">
        <f>IF('NORMAL OPTION CALLS'!E167="BUY",('NORMAL OPTION CALLS'!L167-'NORMAL OPTION CALLS'!G167)*('NORMAL OPTION CALLS'!M167),('NORMAL OPTION CALLS'!G167-'NORMAL OPTION CALLS'!L167)*('NORMAL OPTION CALLS'!M167))</f>
        <v>3702</v>
      </c>
      <c r="O167" s="81">
        <f>'NORMAL OPTION CALLS'!N167/('NORMAL OPTION CALLS'!M167)/'NORMAL OPTION CALLS'!G167%</f>
        <v>25</v>
      </c>
    </row>
    <row r="168" spans="1:15">
      <c r="A168" s="77">
        <v>41</v>
      </c>
      <c r="B168" s="78">
        <v>43654</v>
      </c>
      <c r="C168" s="79">
        <v>760</v>
      </c>
      <c r="D168" s="77" t="s">
        <v>47</v>
      </c>
      <c r="E168" s="77" t="s">
        <v>22</v>
      </c>
      <c r="F168" s="77" t="s">
        <v>318</v>
      </c>
      <c r="G168" s="77">
        <v>28.6</v>
      </c>
      <c r="H168" s="77">
        <v>14</v>
      </c>
      <c r="I168" s="77">
        <v>36</v>
      </c>
      <c r="J168" s="77">
        <v>44</v>
      </c>
      <c r="K168" s="77">
        <v>52</v>
      </c>
      <c r="L168" s="77">
        <v>44</v>
      </c>
      <c r="M168" s="77">
        <v>600</v>
      </c>
      <c r="N168" s="80">
        <f>IF('NORMAL OPTION CALLS'!E168="BUY",('NORMAL OPTION CALLS'!L168-'NORMAL OPTION CALLS'!G168)*('NORMAL OPTION CALLS'!M168),('NORMAL OPTION CALLS'!G168-'NORMAL OPTION CALLS'!L168)*('NORMAL OPTION CALLS'!M168))</f>
        <v>9240</v>
      </c>
      <c r="O168" s="81">
        <f>'NORMAL OPTION CALLS'!N168/('NORMAL OPTION CALLS'!M168)/'NORMAL OPTION CALLS'!G168%</f>
        <v>53.84615384615384</v>
      </c>
    </row>
    <row r="169" spans="1:15">
      <c r="A169" s="77">
        <v>42</v>
      </c>
      <c r="B169" s="78">
        <v>43654</v>
      </c>
      <c r="C169" s="79">
        <v>2050</v>
      </c>
      <c r="D169" s="77" t="s">
        <v>21</v>
      </c>
      <c r="E169" s="77" t="s">
        <v>22</v>
      </c>
      <c r="F169" s="77" t="s">
        <v>395</v>
      </c>
      <c r="G169" s="77">
        <v>60</v>
      </c>
      <c r="H169" s="77">
        <v>32</v>
      </c>
      <c r="I169" s="77">
        <v>75</v>
      </c>
      <c r="J169" s="77">
        <v>90</v>
      </c>
      <c r="K169" s="77">
        <v>100</v>
      </c>
      <c r="L169" s="77">
        <v>32</v>
      </c>
      <c r="M169" s="77">
        <v>302</v>
      </c>
      <c r="N169" s="80">
        <f>IF('NORMAL OPTION CALLS'!E169="BUY",('NORMAL OPTION CALLS'!L169-'NORMAL OPTION CALLS'!G169)*('NORMAL OPTION CALLS'!M169),('NORMAL OPTION CALLS'!G169-'NORMAL OPTION CALLS'!L169)*('NORMAL OPTION CALLS'!M169))</f>
        <v>-8456</v>
      </c>
      <c r="O169" s="81">
        <f>'NORMAL OPTION CALLS'!N169/('NORMAL OPTION CALLS'!M169)/'NORMAL OPTION CALLS'!G169%</f>
        <v>-46.666666666666671</v>
      </c>
    </row>
    <row r="170" spans="1:15">
      <c r="A170" s="77">
        <v>43</v>
      </c>
      <c r="B170" s="78">
        <v>43650</v>
      </c>
      <c r="C170" s="79">
        <v>370</v>
      </c>
      <c r="D170" s="77" t="s">
        <v>21</v>
      </c>
      <c r="E170" s="77" t="s">
        <v>22</v>
      </c>
      <c r="F170" s="77" t="s">
        <v>359</v>
      </c>
      <c r="G170" s="77">
        <v>7.5</v>
      </c>
      <c r="H170" s="77">
        <v>3.8</v>
      </c>
      <c r="I170" s="77">
        <v>9.5</v>
      </c>
      <c r="J170" s="77">
        <v>11.5</v>
      </c>
      <c r="K170" s="77">
        <v>13.5</v>
      </c>
      <c r="L170" s="77">
        <v>9.5</v>
      </c>
      <c r="M170" s="77">
        <v>1851</v>
      </c>
      <c r="N170" s="80">
        <f>IF('NORMAL OPTION CALLS'!E170="BUY",('NORMAL OPTION CALLS'!L170-'NORMAL OPTION CALLS'!G170)*('NORMAL OPTION CALLS'!M170),('NORMAL OPTION CALLS'!G170-'NORMAL OPTION CALLS'!L170)*('NORMAL OPTION CALLS'!M170))</f>
        <v>3702</v>
      </c>
      <c r="O170" s="81">
        <f>'NORMAL OPTION CALLS'!N170/('NORMAL OPTION CALLS'!M170)/'NORMAL OPTION CALLS'!G170%</f>
        <v>26.666666666666668</v>
      </c>
    </row>
    <row r="171" spans="1:15">
      <c r="A171" s="77">
        <v>44</v>
      </c>
      <c r="B171" s="78">
        <v>43650</v>
      </c>
      <c r="C171" s="79">
        <v>740</v>
      </c>
      <c r="D171" s="77" t="s">
        <v>21</v>
      </c>
      <c r="E171" s="77" t="s">
        <v>22</v>
      </c>
      <c r="F171" s="77" t="s">
        <v>326</v>
      </c>
      <c r="G171" s="77">
        <v>38</v>
      </c>
      <c r="H171" s="77">
        <v>28</v>
      </c>
      <c r="I171" s="77">
        <v>43</v>
      </c>
      <c r="J171" s="77">
        <v>48</v>
      </c>
      <c r="K171" s="77">
        <v>53</v>
      </c>
      <c r="L171" s="77">
        <v>28</v>
      </c>
      <c r="M171" s="77">
        <v>800</v>
      </c>
      <c r="N171" s="80">
        <f>IF('NORMAL OPTION CALLS'!E171="BUY",('NORMAL OPTION CALLS'!L171-'NORMAL OPTION CALLS'!G171)*('NORMAL OPTION CALLS'!M171),('NORMAL OPTION CALLS'!G171-'NORMAL OPTION CALLS'!L171)*('NORMAL OPTION CALLS'!M171))</f>
        <v>-8000</v>
      </c>
      <c r="O171" s="81">
        <f>'NORMAL OPTION CALLS'!N171/('NORMAL OPTION CALLS'!M171)/'NORMAL OPTION CALLS'!G171%</f>
        <v>-26.315789473684209</v>
      </c>
    </row>
    <row r="172" spans="1:15">
      <c r="A172" s="77">
        <v>45</v>
      </c>
      <c r="B172" s="78">
        <v>43649</v>
      </c>
      <c r="C172" s="79">
        <v>130</v>
      </c>
      <c r="D172" s="77" t="s">
        <v>21</v>
      </c>
      <c r="E172" s="77" t="s">
        <v>22</v>
      </c>
      <c r="F172" s="77" t="s">
        <v>59</v>
      </c>
      <c r="G172" s="77">
        <v>5.5</v>
      </c>
      <c r="H172" s="77">
        <v>4.3</v>
      </c>
      <c r="I172" s="77">
        <v>6.1</v>
      </c>
      <c r="J172" s="77">
        <v>6.7</v>
      </c>
      <c r="K172" s="77">
        <v>7.3</v>
      </c>
      <c r="L172" s="77">
        <v>6.1</v>
      </c>
      <c r="M172" s="77">
        <v>6200</v>
      </c>
      <c r="N172" s="80">
        <f>IF('NORMAL OPTION CALLS'!E172="BUY",('NORMAL OPTION CALLS'!L172-'NORMAL OPTION CALLS'!G172)*('NORMAL OPTION CALLS'!M172),('NORMAL OPTION CALLS'!G172-'NORMAL OPTION CALLS'!L172)*('NORMAL OPTION CALLS'!M172))</f>
        <v>3719.9999999999977</v>
      </c>
      <c r="O172" s="81">
        <f>'NORMAL OPTION CALLS'!N172/('NORMAL OPTION CALLS'!M172)/'NORMAL OPTION CALLS'!G172%</f>
        <v>10.909090909090903</v>
      </c>
    </row>
    <row r="173" spans="1:15">
      <c r="A173" s="77">
        <v>46</v>
      </c>
      <c r="B173" s="78">
        <v>43648</v>
      </c>
      <c r="C173" s="79">
        <v>370</v>
      </c>
      <c r="D173" s="77" t="s">
        <v>21</v>
      </c>
      <c r="E173" s="77" t="s">
        <v>22</v>
      </c>
      <c r="F173" s="77" t="s">
        <v>49</v>
      </c>
      <c r="G173" s="77">
        <v>8</v>
      </c>
      <c r="H173" s="77">
        <v>5</v>
      </c>
      <c r="I173" s="77">
        <v>9.5</v>
      </c>
      <c r="J173" s="77">
        <v>11</v>
      </c>
      <c r="K173" s="77">
        <v>12.5</v>
      </c>
      <c r="L173" s="77">
        <v>11</v>
      </c>
      <c r="M173" s="77">
        <v>3000</v>
      </c>
      <c r="N173" s="80">
        <f>IF('NORMAL OPTION CALLS'!E173="BUY",('NORMAL OPTION CALLS'!L173-'NORMAL OPTION CALLS'!G173)*('NORMAL OPTION CALLS'!M173),('NORMAL OPTION CALLS'!G173-'NORMAL OPTION CALLS'!L173)*('NORMAL OPTION CALLS'!M173))</f>
        <v>9000</v>
      </c>
      <c r="O173" s="81">
        <f>'NORMAL OPTION CALLS'!N173/('NORMAL OPTION CALLS'!M173)/'NORMAL OPTION CALLS'!G173%</f>
        <v>37.5</v>
      </c>
    </row>
    <row r="174" spans="1:15">
      <c r="A174" s="77">
        <v>47</v>
      </c>
      <c r="B174" s="78">
        <v>43648</v>
      </c>
      <c r="C174" s="79">
        <v>420</v>
      </c>
      <c r="D174" s="77" t="s">
        <v>21</v>
      </c>
      <c r="E174" s="77" t="s">
        <v>22</v>
      </c>
      <c r="F174" s="77" t="s">
        <v>335</v>
      </c>
      <c r="G174" s="77">
        <v>10</v>
      </c>
      <c r="H174" s="77">
        <v>7</v>
      </c>
      <c r="I174" s="77">
        <v>11.5</v>
      </c>
      <c r="J174" s="77">
        <v>13</v>
      </c>
      <c r="K174" s="77">
        <v>14.5</v>
      </c>
      <c r="L174" s="77">
        <v>7</v>
      </c>
      <c r="M174" s="77">
        <v>2500</v>
      </c>
      <c r="N174" s="80">
        <f>IF('NORMAL OPTION CALLS'!E174="BUY",('NORMAL OPTION CALLS'!L174-'NORMAL OPTION CALLS'!G174)*('NORMAL OPTION CALLS'!M174),('NORMAL OPTION CALLS'!G174-'NORMAL OPTION CALLS'!L174)*('NORMAL OPTION CALLS'!M174))</f>
        <v>-7500</v>
      </c>
      <c r="O174" s="81">
        <f>'NORMAL OPTION CALLS'!N174/('NORMAL OPTION CALLS'!M174)/'NORMAL OPTION CALLS'!G174%</f>
        <v>-30</v>
      </c>
    </row>
    <row r="175" spans="1:15">
      <c r="A175" s="77">
        <v>48</v>
      </c>
      <c r="B175" s="78">
        <v>43647</v>
      </c>
      <c r="C175" s="79">
        <v>350</v>
      </c>
      <c r="D175" s="77" t="s">
        <v>21</v>
      </c>
      <c r="E175" s="77" t="s">
        <v>22</v>
      </c>
      <c r="F175" s="77" t="s">
        <v>345</v>
      </c>
      <c r="G175" s="77">
        <v>23</v>
      </c>
      <c r="H175" s="77">
        <v>17</v>
      </c>
      <c r="I175" s="77">
        <v>26</v>
      </c>
      <c r="J175" s="77">
        <v>29</v>
      </c>
      <c r="K175" s="77">
        <v>32</v>
      </c>
      <c r="L175" s="77">
        <v>26</v>
      </c>
      <c r="M175" s="77">
        <v>1300</v>
      </c>
      <c r="N175" s="80">
        <f>IF('NORMAL OPTION CALLS'!E175="BUY",('NORMAL OPTION CALLS'!L175-'NORMAL OPTION CALLS'!G175)*('NORMAL OPTION CALLS'!M175),('NORMAL OPTION CALLS'!G175-'NORMAL OPTION CALLS'!L175)*('NORMAL OPTION CALLS'!M175))</f>
        <v>3900</v>
      </c>
      <c r="O175" s="81">
        <f>'NORMAL OPTION CALLS'!N175/('NORMAL OPTION CALLS'!M175)/'NORMAL OPTION CALLS'!G175%</f>
        <v>13.043478260869565</v>
      </c>
    </row>
    <row r="176" spans="1:15">
      <c r="A176" s="77">
        <v>49</v>
      </c>
      <c r="B176" s="78">
        <v>43647</v>
      </c>
      <c r="C176" s="79">
        <v>170</v>
      </c>
      <c r="D176" s="77" t="s">
        <v>21</v>
      </c>
      <c r="E176" s="77" t="s">
        <v>22</v>
      </c>
      <c r="F176" s="77" t="s">
        <v>75</v>
      </c>
      <c r="G176" s="77">
        <v>6.6</v>
      </c>
      <c r="H176" s="77">
        <v>3.5</v>
      </c>
      <c r="I176" s="77">
        <v>8</v>
      </c>
      <c r="J176" s="77">
        <v>9.5</v>
      </c>
      <c r="K176" s="77">
        <v>11</v>
      </c>
      <c r="L176" s="77">
        <v>3.5</v>
      </c>
      <c r="M176" s="77">
        <v>2000</v>
      </c>
      <c r="N176" s="80">
        <f>IF('NORMAL OPTION CALLS'!E176="BUY",('NORMAL OPTION CALLS'!L176-'NORMAL OPTION CALLS'!G176)*('NORMAL OPTION CALLS'!M176),('NORMAL OPTION CALLS'!G176-'NORMAL OPTION CALLS'!L176)*('NORMAL OPTION CALLS'!M176))</f>
        <v>-6199.9999999999991</v>
      </c>
      <c r="O176" s="81">
        <f>'NORMAL OPTION CALLS'!N176/('NORMAL OPTION CALLS'!M176)/'NORMAL OPTION CALLS'!G176%</f>
        <v>-46.969696969696962</v>
      </c>
    </row>
    <row r="177" spans="1:14" ht="16.5">
      <c r="A177" s="82" t="s">
        <v>95</v>
      </c>
      <c r="B177" s="83"/>
      <c r="C177" s="84"/>
      <c r="D177" s="85"/>
      <c r="E177" s="86"/>
      <c r="F177" s="86"/>
      <c r="G177" s="87"/>
      <c r="H177" s="88"/>
      <c r="I177" s="88"/>
      <c r="J177" s="88"/>
      <c r="K177" s="86"/>
      <c r="L177" s="89"/>
      <c r="M177" s="90"/>
    </row>
    <row r="178" spans="1:14" ht="16.5">
      <c r="A178" s="82" t="s">
        <v>96</v>
      </c>
      <c r="B178" s="83"/>
      <c r="C178" s="84"/>
      <c r="D178" s="85"/>
      <c r="E178" s="86"/>
      <c r="F178" s="86"/>
      <c r="G178" s="87"/>
      <c r="H178" s="86"/>
      <c r="I178" s="86"/>
      <c r="J178" s="86"/>
      <c r="K178" s="86"/>
      <c r="L178" s="89"/>
      <c r="M178" s="90"/>
    </row>
    <row r="179" spans="1:14" ht="16.5">
      <c r="A179" s="82" t="s">
        <v>96</v>
      </c>
      <c r="B179" s="83"/>
      <c r="C179" s="84"/>
      <c r="D179" s="85"/>
      <c r="E179" s="86"/>
      <c r="F179" s="86"/>
      <c r="G179" s="87"/>
      <c r="H179" s="86"/>
      <c r="I179" s="86"/>
      <c r="J179" s="86"/>
      <c r="K179" s="86"/>
    </row>
    <row r="180" spans="1:14" ht="17.25" thickBot="1">
      <c r="A180" s="91"/>
      <c r="B180" s="92"/>
      <c r="C180" s="92"/>
      <c r="D180" s="93"/>
      <c r="E180" s="93"/>
      <c r="F180" s="93"/>
      <c r="G180" s="94"/>
      <c r="H180" s="95"/>
      <c r="I180" s="96" t="s">
        <v>27</v>
      </c>
      <c r="J180" s="96"/>
      <c r="K180" s="97"/>
    </row>
    <row r="181" spans="1:14" ht="16.5">
      <c r="A181" s="98"/>
      <c r="B181" s="92"/>
      <c r="C181" s="92"/>
      <c r="D181" s="158" t="s">
        <v>28</v>
      </c>
      <c r="E181" s="158"/>
      <c r="F181" s="99">
        <v>49</v>
      </c>
      <c r="G181" s="100">
        <f>'NORMAL OPTION CALLS'!G182+'NORMAL OPTION CALLS'!G183+'NORMAL OPTION CALLS'!G184+'NORMAL OPTION CALLS'!G185+'NORMAL OPTION CALLS'!G186+'NORMAL OPTION CALLS'!G187</f>
        <v>100</v>
      </c>
      <c r="H181" s="93">
        <v>49</v>
      </c>
      <c r="I181" s="101">
        <f>'NORMAL OPTION CALLS'!H182/'NORMAL OPTION CALLS'!H181%</f>
        <v>67.34693877551021</v>
      </c>
      <c r="J181" s="101"/>
      <c r="K181" s="101"/>
    </row>
    <row r="182" spans="1:14" ht="16.5">
      <c r="A182" s="98"/>
      <c r="B182" s="92"/>
      <c r="C182" s="92"/>
      <c r="D182" s="159" t="s">
        <v>29</v>
      </c>
      <c r="E182" s="159"/>
      <c r="F182" s="103">
        <v>33</v>
      </c>
      <c r="G182" s="104">
        <f>('NORMAL OPTION CALLS'!F182/'NORMAL OPTION CALLS'!F181)*100</f>
        <v>67.346938775510196</v>
      </c>
      <c r="H182" s="93">
        <v>33</v>
      </c>
      <c r="I182" s="97"/>
      <c r="J182" s="97"/>
      <c r="K182" s="93"/>
    </row>
    <row r="183" spans="1:14" ht="16.5">
      <c r="A183" s="105"/>
      <c r="B183" s="92"/>
      <c r="C183" s="92"/>
      <c r="D183" s="159" t="s">
        <v>31</v>
      </c>
      <c r="E183" s="159"/>
      <c r="F183" s="103">
        <v>0</v>
      </c>
      <c r="G183" s="104">
        <f>('NORMAL OPTION CALLS'!F183/'NORMAL OPTION CALLS'!F181)*100</f>
        <v>0</v>
      </c>
      <c r="H183" s="106"/>
      <c r="I183" s="93"/>
      <c r="J183" s="93"/>
      <c r="K183" s="93"/>
    </row>
    <row r="184" spans="1:14" ht="16.5">
      <c r="A184" s="105"/>
      <c r="B184" s="92"/>
      <c r="C184" s="92"/>
      <c r="D184" s="159" t="s">
        <v>32</v>
      </c>
      <c r="E184" s="159"/>
      <c r="F184" s="103">
        <v>0</v>
      </c>
      <c r="G184" s="104">
        <f>('NORMAL OPTION CALLS'!F184/'NORMAL OPTION CALLS'!F181)*100</f>
        <v>0</v>
      </c>
      <c r="H184" s="106"/>
      <c r="I184" s="93"/>
      <c r="J184" s="93"/>
      <c r="K184" s="93"/>
      <c r="L184" s="97"/>
      <c r="M184" s="90"/>
    </row>
    <row r="185" spans="1:14" ht="16.5">
      <c r="A185" s="105"/>
      <c r="B185" s="92"/>
      <c r="C185" s="92"/>
      <c r="D185" s="159" t="s">
        <v>33</v>
      </c>
      <c r="E185" s="159"/>
      <c r="F185" s="103">
        <v>16</v>
      </c>
      <c r="G185" s="104">
        <f>('NORMAL OPTION CALLS'!F185/'NORMAL OPTION CALLS'!F181)*100</f>
        <v>32.653061224489797</v>
      </c>
      <c r="H185" s="106"/>
      <c r="I185" s="93" t="s">
        <v>34</v>
      </c>
      <c r="J185" s="93"/>
      <c r="K185" s="97"/>
      <c r="M185" s="90"/>
    </row>
    <row r="186" spans="1:14" ht="16.5">
      <c r="A186" s="105"/>
      <c r="B186" s="92"/>
      <c r="C186" s="92"/>
      <c r="D186" s="159" t="s">
        <v>35</v>
      </c>
      <c r="E186" s="159"/>
      <c r="F186" s="103">
        <v>0</v>
      </c>
      <c r="G186" s="104">
        <f>('NORMAL OPTION CALLS'!F186/'NORMAL OPTION CALLS'!F181)*100</f>
        <v>0</v>
      </c>
      <c r="H186" s="106"/>
      <c r="I186" s="93"/>
      <c r="J186" s="93"/>
      <c r="K186" s="97"/>
      <c r="M186" s="90"/>
    </row>
    <row r="187" spans="1:14" ht="17.25" thickBot="1">
      <c r="A187" s="105"/>
      <c r="B187" s="92"/>
      <c r="C187" s="92"/>
      <c r="D187" s="160" t="s">
        <v>36</v>
      </c>
      <c r="E187" s="160"/>
      <c r="F187" s="107"/>
      <c r="G187" s="108">
        <f>('NORMAL OPTION CALLS'!F187/'NORMAL OPTION CALLS'!F181)*100</f>
        <v>0</v>
      </c>
      <c r="H187" s="106"/>
      <c r="I187" s="93"/>
      <c r="J187" s="93"/>
      <c r="K187" s="102"/>
    </row>
    <row r="188" spans="1:14" ht="16.5">
      <c r="A188" s="109" t="s">
        <v>37</v>
      </c>
      <c r="B188" s="92"/>
      <c r="C188" s="92"/>
      <c r="D188" s="98"/>
      <c r="E188" s="98"/>
      <c r="F188" s="93"/>
      <c r="G188" s="93"/>
      <c r="H188" s="110"/>
      <c r="I188" s="111"/>
      <c r="J188" s="111"/>
      <c r="K188" s="111"/>
      <c r="L188" s="93"/>
    </row>
    <row r="189" spans="1:14" ht="16.5">
      <c r="A189" s="112" t="s">
        <v>38</v>
      </c>
      <c r="B189" s="92"/>
      <c r="C189" s="92"/>
      <c r="D189" s="113"/>
      <c r="E189" s="114"/>
      <c r="F189" s="98"/>
      <c r="G189" s="111"/>
      <c r="H189" s="110"/>
      <c r="I189" s="111"/>
      <c r="J189" s="111"/>
      <c r="K189" s="111"/>
    </row>
    <row r="190" spans="1:14" ht="16.5">
      <c r="A190" s="112" t="s">
        <v>39</v>
      </c>
      <c r="B190" s="92"/>
      <c r="C190" s="92"/>
      <c r="D190" s="98"/>
      <c r="E190" s="114"/>
      <c r="F190" s="98"/>
      <c r="G190" s="111"/>
      <c r="H190" s="110"/>
      <c r="I190" s="97"/>
      <c r="J190" s="97"/>
      <c r="K190" s="97"/>
      <c r="L190" s="93"/>
    </row>
    <row r="191" spans="1:14" ht="16.5">
      <c r="A191" s="112" t="s">
        <v>40</v>
      </c>
      <c r="B191" s="113"/>
      <c r="C191" s="92"/>
      <c r="D191" s="98"/>
      <c r="E191" s="114"/>
      <c r="F191" s="98"/>
      <c r="G191" s="111"/>
      <c r="H191" s="95"/>
      <c r="I191" s="97"/>
      <c r="J191" s="97"/>
      <c r="K191" s="97"/>
      <c r="L191" s="93"/>
      <c r="N191" s="98"/>
    </row>
    <row r="192" spans="1:14" ht="16.5">
      <c r="A192" s="112" t="s">
        <v>41</v>
      </c>
      <c r="B192" s="105"/>
      <c r="C192" s="113"/>
      <c r="D192" s="98"/>
      <c r="E192" s="116"/>
      <c r="F192" s="111"/>
      <c r="G192" s="111"/>
      <c r="H192" s="95"/>
      <c r="I192" s="97"/>
      <c r="J192" s="97"/>
      <c r="K192" s="97"/>
      <c r="L192" s="111"/>
    </row>
    <row r="193" spans="1:15">
      <c r="A193" s="161" t="s">
        <v>0</v>
      </c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</row>
    <row r="194" spans="1:15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</row>
    <row r="195" spans="1:15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</row>
    <row r="196" spans="1:15">
      <c r="A196" s="162" t="s">
        <v>328</v>
      </c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4"/>
    </row>
    <row r="197" spans="1:15">
      <c r="A197" s="162" t="s">
        <v>329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4"/>
    </row>
    <row r="198" spans="1:15">
      <c r="A198" s="165" t="s">
        <v>3</v>
      </c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</row>
    <row r="199" spans="1:15" ht="16.5">
      <c r="A199" s="166" t="s">
        <v>387</v>
      </c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</row>
    <row r="200" spans="1:15" ht="16.5">
      <c r="A200" s="166" t="s">
        <v>5</v>
      </c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</row>
    <row r="201" spans="1:15">
      <c r="A201" s="167" t="s">
        <v>6</v>
      </c>
      <c r="B201" s="168" t="s">
        <v>7</v>
      </c>
      <c r="C201" s="169" t="s">
        <v>8</v>
      </c>
      <c r="D201" s="168" t="s">
        <v>9</v>
      </c>
      <c r="E201" s="167" t="s">
        <v>10</v>
      </c>
      <c r="F201" s="167" t="s">
        <v>11</v>
      </c>
      <c r="G201" s="169" t="s">
        <v>12</v>
      </c>
      <c r="H201" s="169" t="s">
        <v>13</v>
      </c>
      <c r="I201" s="169" t="s">
        <v>14</v>
      </c>
      <c r="J201" s="169" t="s">
        <v>15</v>
      </c>
      <c r="K201" s="169" t="s">
        <v>16</v>
      </c>
      <c r="L201" s="170" t="s">
        <v>17</v>
      </c>
      <c r="M201" s="168" t="s">
        <v>18</v>
      </c>
      <c r="N201" s="168" t="s">
        <v>19</v>
      </c>
      <c r="O201" s="168" t="s">
        <v>20</v>
      </c>
    </row>
    <row r="202" spans="1:15">
      <c r="A202" s="167"/>
      <c r="B202" s="168"/>
      <c r="C202" s="169"/>
      <c r="D202" s="168"/>
      <c r="E202" s="167"/>
      <c r="F202" s="167"/>
      <c r="G202" s="169"/>
      <c r="H202" s="169"/>
      <c r="I202" s="169"/>
      <c r="J202" s="169"/>
      <c r="K202" s="169"/>
      <c r="L202" s="170"/>
      <c r="M202" s="168"/>
      <c r="N202" s="168"/>
      <c r="O202" s="168"/>
    </row>
    <row r="203" spans="1:15" ht="14.25" customHeight="1">
      <c r="A203" s="77">
        <v>1</v>
      </c>
      <c r="B203" s="78">
        <v>43644</v>
      </c>
      <c r="C203" s="79">
        <v>1400</v>
      </c>
      <c r="D203" s="77" t="s">
        <v>21</v>
      </c>
      <c r="E203" s="77" t="s">
        <v>22</v>
      </c>
      <c r="F203" s="77" t="s">
        <v>312</v>
      </c>
      <c r="G203" s="77">
        <v>40</v>
      </c>
      <c r="H203" s="77">
        <v>26</v>
      </c>
      <c r="I203" s="77">
        <v>48</v>
      </c>
      <c r="J203" s="77">
        <v>56</v>
      </c>
      <c r="K203" s="77">
        <v>64</v>
      </c>
      <c r="L203" s="77">
        <v>26</v>
      </c>
      <c r="M203" s="77">
        <v>500</v>
      </c>
      <c r="N203" s="80">
        <f>IF('NORMAL OPTION CALLS'!E203="BUY",('NORMAL OPTION CALLS'!L203-'NORMAL OPTION CALLS'!G203)*('NORMAL OPTION CALLS'!M203),('NORMAL OPTION CALLS'!G203-'NORMAL OPTION CALLS'!L203)*('NORMAL OPTION CALLS'!M203))</f>
        <v>-7000</v>
      </c>
      <c r="O203" s="81">
        <f>'NORMAL OPTION CALLS'!N203/('NORMAL OPTION CALLS'!M203)/'NORMAL OPTION CALLS'!G203%</f>
        <v>-35</v>
      </c>
    </row>
    <row r="204" spans="1:15" ht="14.25" customHeight="1">
      <c r="A204" s="77">
        <v>2</v>
      </c>
      <c r="B204" s="78">
        <v>43644</v>
      </c>
      <c r="C204" s="79">
        <v>290</v>
      </c>
      <c r="D204" s="77" t="s">
        <v>21</v>
      </c>
      <c r="E204" s="77" t="s">
        <v>22</v>
      </c>
      <c r="F204" s="77" t="s">
        <v>82</v>
      </c>
      <c r="G204" s="77">
        <v>14</v>
      </c>
      <c r="H204" s="77">
        <v>10.6</v>
      </c>
      <c r="I204" s="77">
        <v>15.7</v>
      </c>
      <c r="J204" s="77">
        <v>17.2</v>
      </c>
      <c r="K204" s="77">
        <v>18</v>
      </c>
      <c r="L204" s="77">
        <v>15.7</v>
      </c>
      <c r="M204" s="77">
        <v>2000</v>
      </c>
      <c r="N204" s="80">
        <f>IF('NORMAL OPTION CALLS'!E204="BUY",('NORMAL OPTION CALLS'!L204-'NORMAL OPTION CALLS'!G204)*('NORMAL OPTION CALLS'!M204),('NORMAL OPTION CALLS'!G204-'NORMAL OPTION CALLS'!L204)*('NORMAL OPTION CALLS'!M204))</f>
        <v>3399.9999999999986</v>
      </c>
      <c r="O204" s="81">
        <f>'NORMAL OPTION CALLS'!N204/('NORMAL OPTION CALLS'!M204)/'NORMAL OPTION CALLS'!G204%</f>
        <v>12.142857142857137</v>
      </c>
    </row>
    <row r="205" spans="1:15" ht="14.25" customHeight="1">
      <c r="A205" s="77">
        <v>3</v>
      </c>
      <c r="B205" s="78">
        <v>43644</v>
      </c>
      <c r="C205" s="79">
        <v>190</v>
      </c>
      <c r="D205" s="77" t="s">
        <v>21</v>
      </c>
      <c r="E205" s="77" t="s">
        <v>22</v>
      </c>
      <c r="F205" s="77" t="s">
        <v>69</v>
      </c>
      <c r="G205" s="77">
        <v>8</v>
      </c>
      <c r="H205" s="77">
        <v>5</v>
      </c>
      <c r="I205" s="77">
        <v>9.5</v>
      </c>
      <c r="J205" s="77">
        <v>11</v>
      </c>
      <c r="K205" s="77">
        <v>12.5</v>
      </c>
      <c r="L205" s="77">
        <v>9.25</v>
      </c>
      <c r="M205" s="77">
        <v>2800</v>
      </c>
      <c r="N205" s="80">
        <f>IF('NORMAL OPTION CALLS'!E205="BUY",('NORMAL OPTION CALLS'!L205-'NORMAL OPTION CALLS'!G205)*('NORMAL OPTION CALLS'!M205),('NORMAL OPTION CALLS'!G205-'NORMAL OPTION CALLS'!L205)*('NORMAL OPTION CALLS'!M205))</f>
        <v>3500</v>
      </c>
      <c r="O205" s="81">
        <f>'NORMAL OPTION CALLS'!N205/('NORMAL OPTION CALLS'!M205)/'NORMAL OPTION CALLS'!G205%</f>
        <v>15.625</v>
      </c>
    </row>
    <row r="206" spans="1:15" ht="14.25" customHeight="1">
      <c r="A206" s="77">
        <v>4</v>
      </c>
      <c r="B206" s="78">
        <v>43644</v>
      </c>
      <c r="C206" s="79">
        <v>460</v>
      </c>
      <c r="D206" s="77" t="s">
        <v>21</v>
      </c>
      <c r="E206" s="77" t="s">
        <v>22</v>
      </c>
      <c r="F206" s="77" t="s">
        <v>81</v>
      </c>
      <c r="G206" s="77">
        <v>16.5</v>
      </c>
      <c r="H206" s="77">
        <v>9</v>
      </c>
      <c r="I206" s="77">
        <v>20</v>
      </c>
      <c r="J206" s="77">
        <v>23.5</v>
      </c>
      <c r="K206" s="77">
        <v>27</v>
      </c>
      <c r="L206" s="77">
        <v>20</v>
      </c>
      <c r="M206" s="77">
        <v>1200</v>
      </c>
      <c r="N206" s="80">
        <f>IF('NORMAL OPTION CALLS'!E206="BUY",('NORMAL OPTION CALLS'!L206-'NORMAL OPTION CALLS'!G206)*('NORMAL OPTION CALLS'!M206),('NORMAL OPTION CALLS'!G206-'NORMAL OPTION CALLS'!L206)*('NORMAL OPTION CALLS'!M206))</f>
        <v>4200</v>
      </c>
      <c r="O206" s="81">
        <f>'NORMAL OPTION CALLS'!N206/('NORMAL OPTION CALLS'!M206)/'NORMAL OPTION CALLS'!G206%</f>
        <v>21.212121212121211</v>
      </c>
    </row>
    <row r="207" spans="1:15" ht="14.25" customHeight="1">
      <c r="A207" s="77">
        <v>5</v>
      </c>
      <c r="B207" s="78">
        <v>43643</v>
      </c>
      <c r="C207" s="79">
        <v>370</v>
      </c>
      <c r="D207" s="77" t="s">
        <v>21</v>
      </c>
      <c r="E207" s="77" t="s">
        <v>22</v>
      </c>
      <c r="F207" s="77" t="s">
        <v>49</v>
      </c>
      <c r="G207" s="77">
        <v>7</v>
      </c>
      <c r="H207" s="77">
        <v>4</v>
      </c>
      <c r="I207" s="77">
        <v>8.5</v>
      </c>
      <c r="J207" s="77">
        <v>10</v>
      </c>
      <c r="K207" s="77">
        <v>11.5</v>
      </c>
      <c r="L207" s="77">
        <v>8.5</v>
      </c>
      <c r="M207" s="77">
        <v>3000</v>
      </c>
      <c r="N207" s="80">
        <f>IF('NORMAL OPTION CALLS'!E207="BUY",('NORMAL OPTION CALLS'!L207-'NORMAL OPTION CALLS'!G207)*('NORMAL OPTION CALLS'!M207),('NORMAL OPTION CALLS'!G207-'NORMAL OPTION CALLS'!L207)*('NORMAL OPTION CALLS'!M207))</f>
        <v>4500</v>
      </c>
      <c r="O207" s="81">
        <f>'NORMAL OPTION CALLS'!N207/('NORMAL OPTION CALLS'!M207)/'NORMAL OPTION CALLS'!G207%</f>
        <v>21.428571428571427</v>
      </c>
    </row>
    <row r="208" spans="1:15" ht="14.25" customHeight="1">
      <c r="A208" s="77">
        <v>6</v>
      </c>
      <c r="B208" s="78">
        <v>43643</v>
      </c>
      <c r="C208" s="79">
        <v>120</v>
      </c>
      <c r="D208" s="77" t="s">
        <v>21</v>
      </c>
      <c r="E208" s="77" t="s">
        <v>22</v>
      </c>
      <c r="F208" s="77" t="s">
        <v>55</v>
      </c>
      <c r="G208" s="77">
        <v>7</v>
      </c>
      <c r="H208" s="77">
        <v>2.5</v>
      </c>
      <c r="I208" s="77">
        <v>9.5</v>
      </c>
      <c r="J208" s="77">
        <v>12</v>
      </c>
      <c r="K208" s="77">
        <v>14.5</v>
      </c>
      <c r="L208" s="77">
        <v>9</v>
      </c>
      <c r="M208" s="77">
        <v>2200</v>
      </c>
      <c r="N208" s="80">
        <f>IF('NORMAL OPTION CALLS'!E208="BUY",('NORMAL OPTION CALLS'!L208-'NORMAL OPTION CALLS'!G208)*('NORMAL OPTION CALLS'!M208),('NORMAL OPTION CALLS'!G208-'NORMAL OPTION CALLS'!L208)*('NORMAL OPTION CALLS'!M208))</f>
        <v>4400</v>
      </c>
      <c r="O208" s="81">
        <f>'NORMAL OPTION CALLS'!N208/('NORMAL OPTION CALLS'!M208)/'NORMAL OPTION CALLS'!G208%</f>
        <v>28.571428571428569</v>
      </c>
    </row>
    <row r="209" spans="1:15" ht="14.25" customHeight="1">
      <c r="A209" s="77">
        <v>7</v>
      </c>
      <c r="B209" s="78">
        <v>43643</v>
      </c>
      <c r="C209" s="79">
        <v>170</v>
      </c>
      <c r="D209" s="77" t="s">
        <v>21</v>
      </c>
      <c r="E209" s="77" t="s">
        <v>22</v>
      </c>
      <c r="F209" s="77" t="s">
        <v>208</v>
      </c>
      <c r="G209" s="77">
        <v>5.3</v>
      </c>
      <c r="H209" s="77">
        <v>3.3</v>
      </c>
      <c r="I209" s="77">
        <v>6.3</v>
      </c>
      <c r="J209" s="77">
        <v>7.3</v>
      </c>
      <c r="K209" s="77">
        <v>8.3000000000000007</v>
      </c>
      <c r="L209" s="77">
        <v>6.3</v>
      </c>
      <c r="M209" s="77">
        <v>3750</v>
      </c>
      <c r="N209" s="80">
        <f>IF('NORMAL OPTION CALLS'!E209="BUY",('NORMAL OPTION CALLS'!L209-'NORMAL OPTION CALLS'!G209)*('NORMAL OPTION CALLS'!M209),('NORMAL OPTION CALLS'!G209-'NORMAL OPTION CALLS'!L209)*('NORMAL OPTION CALLS'!M209))</f>
        <v>3750</v>
      </c>
      <c r="O209" s="81">
        <f>'NORMAL OPTION CALLS'!N209/('NORMAL OPTION CALLS'!M209)/'NORMAL OPTION CALLS'!G209%</f>
        <v>18.867924528301888</v>
      </c>
    </row>
    <row r="210" spans="1:15" ht="14.25" customHeight="1">
      <c r="A210" s="77">
        <v>8</v>
      </c>
      <c r="B210" s="78">
        <v>43643</v>
      </c>
      <c r="C210" s="79">
        <v>800</v>
      </c>
      <c r="D210" s="77" t="s">
        <v>21</v>
      </c>
      <c r="E210" s="77" t="s">
        <v>22</v>
      </c>
      <c r="F210" s="77" t="s">
        <v>58</v>
      </c>
      <c r="G210" s="77">
        <v>23</v>
      </c>
      <c r="H210" s="77">
        <v>16.5</v>
      </c>
      <c r="I210" s="77">
        <v>26.5</v>
      </c>
      <c r="J210" s="77">
        <v>30</v>
      </c>
      <c r="K210" s="77">
        <v>33.5</v>
      </c>
      <c r="L210" s="77">
        <v>26.5</v>
      </c>
      <c r="M210" s="77">
        <v>1200</v>
      </c>
      <c r="N210" s="80">
        <f>IF('NORMAL OPTION CALLS'!E210="BUY",('NORMAL OPTION CALLS'!L210-'NORMAL OPTION CALLS'!G210)*('NORMAL OPTION CALLS'!M210),('NORMAL OPTION CALLS'!G210-'NORMAL OPTION CALLS'!L210)*('NORMAL OPTION CALLS'!M210))</f>
        <v>4200</v>
      </c>
      <c r="O210" s="81">
        <f>'NORMAL OPTION CALLS'!N210/('NORMAL OPTION CALLS'!M210)/'NORMAL OPTION CALLS'!G210%</f>
        <v>15.217391304347826</v>
      </c>
    </row>
    <row r="211" spans="1:15" ht="14.25" customHeight="1">
      <c r="A211" s="77">
        <v>9</v>
      </c>
      <c r="B211" s="78">
        <v>43642</v>
      </c>
      <c r="C211" s="79">
        <v>210</v>
      </c>
      <c r="D211" s="77" t="s">
        <v>21</v>
      </c>
      <c r="E211" s="77" t="s">
        <v>22</v>
      </c>
      <c r="F211" s="77" t="s">
        <v>24</v>
      </c>
      <c r="G211" s="77">
        <v>6</v>
      </c>
      <c r="H211" s="77">
        <v>4</v>
      </c>
      <c r="I211" s="77">
        <v>7</v>
      </c>
      <c r="J211" s="77">
        <v>8</v>
      </c>
      <c r="K211" s="77">
        <v>9</v>
      </c>
      <c r="L211" s="77">
        <v>7</v>
      </c>
      <c r="M211" s="77">
        <v>3500</v>
      </c>
      <c r="N211" s="80">
        <f>IF('NORMAL OPTION CALLS'!E211="BUY",('NORMAL OPTION CALLS'!L211-'NORMAL OPTION CALLS'!G211)*('NORMAL OPTION CALLS'!M211),('NORMAL OPTION CALLS'!G211-'NORMAL OPTION CALLS'!L211)*('NORMAL OPTION CALLS'!M211))</f>
        <v>3500</v>
      </c>
      <c r="O211" s="81">
        <f>'NORMAL OPTION CALLS'!N211/('NORMAL OPTION CALLS'!M211)/'NORMAL OPTION CALLS'!G211%</f>
        <v>16.666666666666668</v>
      </c>
    </row>
    <row r="212" spans="1:15" ht="14.25" customHeight="1">
      <c r="A212" s="77">
        <v>10</v>
      </c>
      <c r="B212" s="78">
        <v>43642</v>
      </c>
      <c r="C212" s="79">
        <v>270</v>
      </c>
      <c r="D212" s="77" t="s">
        <v>21</v>
      </c>
      <c r="E212" s="77" t="s">
        <v>22</v>
      </c>
      <c r="F212" s="77" t="s">
        <v>43</v>
      </c>
      <c r="G212" s="77">
        <v>10.5</v>
      </c>
      <c r="H212" s="77">
        <v>7</v>
      </c>
      <c r="I212" s="77">
        <v>12.5</v>
      </c>
      <c r="J212" s="77">
        <v>14.5</v>
      </c>
      <c r="K212" s="77">
        <v>16.5</v>
      </c>
      <c r="L212" s="77">
        <v>12.5</v>
      </c>
      <c r="M212" s="77">
        <v>2000</v>
      </c>
      <c r="N212" s="80">
        <f>IF('NORMAL OPTION CALLS'!E212="BUY",('NORMAL OPTION CALLS'!L212-'NORMAL OPTION CALLS'!G212)*('NORMAL OPTION CALLS'!M212),('NORMAL OPTION CALLS'!G212-'NORMAL OPTION CALLS'!L212)*('NORMAL OPTION CALLS'!M212))</f>
        <v>4000</v>
      </c>
      <c r="O212" s="81">
        <f>'NORMAL OPTION CALLS'!N212/('NORMAL OPTION CALLS'!M212)/'NORMAL OPTION CALLS'!G212%</f>
        <v>19.047619047619047</v>
      </c>
    </row>
    <row r="213" spans="1:15" ht="14.25" customHeight="1">
      <c r="A213" s="77">
        <v>11</v>
      </c>
      <c r="B213" s="78">
        <v>43642</v>
      </c>
      <c r="C213" s="79">
        <v>150</v>
      </c>
      <c r="D213" s="77" t="s">
        <v>21</v>
      </c>
      <c r="E213" s="77" t="s">
        <v>22</v>
      </c>
      <c r="F213" s="77" t="s">
        <v>309</v>
      </c>
      <c r="G213" s="77">
        <v>10</v>
      </c>
      <c r="H213" s="77">
        <v>8</v>
      </c>
      <c r="I213" s="77">
        <v>11</v>
      </c>
      <c r="J213" s="77">
        <v>12</v>
      </c>
      <c r="K213" s="77">
        <v>13</v>
      </c>
      <c r="L213" s="77">
        <v>11</v>
      </c>
      <c r="M213" s="77">
        <v>4000</v>
      </c>
      <c r="N213" s="80">
        <f>IF('NORMAL OPTION CALLS'!E213="BUY",('NORMAL OPTION CALLS'!L213-'NORMAL OPTION CALLS'!G213)*('NORMAL OPTION CALLS'!M213),('NORMAL OPTION CALLS'!G213-'NORMAL OPTION CALLS'!L213)*('NORMAL OPTION CALLS'!M213))</f>
        <v>4000</v>
      </c>
      <c r="O213" s="81">
        <f>'NORMAL OPTION CALLS'!N213/('NORMAL OPTION CALLS'!M213)/'NORMAL OPTION CALLS'!G213%</f>
        <v>10</v>
      </c>
    </row>
    <row r="214" spans="1:15" ht="14.25" customHeight="1">
      <c r="A214" s="77">
        <v>12</v>
      </c>
      <c r="B214" s="78">
        <v>43642</v>
      </c>
      <c r="C214" s="79">
        <v>180</v>
      </c>
      <c r="D214" s="77" t="s">
        <v>21</v>
      </c>
      <c r="E214" s="77" t="s">
        <v>22</v>
      </c>
      <c r="F214" s="77" t="s">
        <v>69</v>
      </c>
      <c r="G214" s="77">
        <v>7.5</v>
      </c>
      <c r="H214" s="77">
        <v>5.3</v>
      </c>
      <c r="I214" s="77">
        <v>8.8000000000000007</v>
      </c>
      <c r="J214" s="77">
        <v>10</v>
      </c>
      <c r="K214" s="77">
        <v>11.3</v>
      </c>
      <c r="L214" s="77">
        <v>10</v>
      </c>
      <c r="M214" s="77">
        <v>2600</v>
      </c>
      <c r="N214" s="80">
        <f>IF('NORMAL OPTION CALLS'!E214="BUY",('NORMAL OPTION CALLS'!L214-'NORMAL OPTION CALLS'!G214)*('NORMAL OPTION CALLS'!M214),('NORMAL OPTION CALLS'!G214-'NORMAL OPTION CALLS'!L214)*('NORMAL OPTION CALLS'!M214))</f>
        <v>6500</v>
      </c>
      <c r="O214" s="81">
        <f>'NORMAL OPTION CALLS'!N214/('NORMAL OPTION CALLS'!M214)/'NORMAL OPTION CALLS'!G214%</f>
        <v>33.333333333333336</v>
      </c>
    </row>
    <row r="215" spans="1:15" ht="14.25" customHeight="1">
      <c r="A215" s="77">
        <v>13</v>
      </c>
      <c r="B215" s="78">
        <v>43641</v>
      </c>
      <c r="C215" s="79">
        <v>355</v>
      </c>
      <c r="D215" s="77" t="s">
        <v>21</v>
      </c>
      <c r="E215" s="77" t="s">
        <v>22</v>
      </c>
      <c r="F215" s="77" t="s">
        <v>49</v>
      </c>
      <c r="G215" s="77">
        <v>3.5</v>
      </c>
      <c r="H215" s="77">
        <v>0.5</v>
      </c>
      <c r="I215" s="77">
        <v>5</v>
      </c>
      <c r="J215" s="77">
        <v>6.5</v>
      </c>
      <c r="K215" s="77">
        <v>8</v>
      </c>
      <c r="L215" s="77">
        <v>5</v>
      </c>
      <c r="M215" s="77">
        <v>3000</v>
      </c>
      <c r="N215" s="80">
        <f>IF('NORMAL OPTION CALLS'!E215="BUY",('NORMAL OPTION CALLS'!L215-'NORMAL OPTION CALLS'!G215)*('NORMAL OPTION CALLS'!M215),('NORMAL OPTION CALLS'!G215-'NORMAL OPTION CALLS'!L215)*('NORMAL OPTION CALLS'!M215))</f>
        <v>4500</v>
      </c>
      <c r="O215" s="81">
        <f>'NORMAL OPTION CALLS'!N215/('NORMAL OPTION CALLS'!M215)/'NORMAL OPTION CALLS'!G215%</f>
        <v>42.857142857142854</v>
      </c>
    </row>
    <row r="216" spans="1:15" ht="14.25" customHeight="1">
      <c r="A216" s="77">
        <v>14</v>
      </c>
      <c r="B216" s="78">
        <v>43641</v>
      </c>
      <c r="C216" s="79">
        <v>130</v>
      </c>
      <c r="D216" s="77" t="s">
        <v>21</v>
      </c>
      <c r="E216" s="77" t="s">
        <v>22</v>
      </c>
      <c r="F216" s="77" t="s">
        <v>59</v>
      </c>
      <c r="G216" s="77">
        <v>3.6</v>
      </c>
      <c r="H216" s="77">
        <v>2.5</v>
      </c>
      <c r="I216" s="77">
        <v>4.2</v>
      </c>
      <c r="J216" s="77">
        <v>4.8</v>
      </c>
      <c r="K216" s="77">
        <v>5.4</v>
      </c>
      <c r="L216" s="77">
        <v>4.2</v>
      </c>
      <c r="M216" s="77">
        <v>6200</v>
      </c>
      <c r="N216" s="80">
        <f>IF('NORMAL OPTION CALLS'!E216="BUY",('NORMAL OPTION CALLS'!L216-'NORMAL OPTION CALLS'!G216)*('NORMAL OPTION CALLS'!M216),('NORMAL OPTION CALLS'!G216-'NORMAL OPTION CALLS'!L216)*('NORMAL OPTION CALLS'!M216))</f>
        <v>3720.0000000000005</v>
      </c>
      <c r="O216" s="81">
        <f>'NORMAL OPTION CALLS'!N216/('NORMAL OPTION CALLS'!M216)/'NORMAL OPTION CALLS'!G216%</f>
        <v>16.666666666666668</v>
      </c>
    </row>
    <row r="217" spans="1:15" ht="14.25" customHeight="1">
      <c r="A217" s="77">
        <v>15</v>
      </c>
      <c r="B217" s="78">
        <v>43640</v>
      </c>
      <c r="C217" s="79">
        <v>470</v>
      </c>
      <c r="D217" s="77" t="s">
        <v>47</v>
      </c>
      <c r="E217" s="77" t="s">
        <v>22</v>
      </c>
      <c r="F217" s="77" t="s">
        <v>302</v>
      </c>
      <c r="G217" s="77">
        <v>12</v>
      </c>
      <c r="H217" s="77">
        <v>5</v>
      </c>
      <c r="I217" s="77">
        <v>16</v>
      </c>
      <c r="J217" s="77">
        <v>20</v>
      </c>
      <c r="K217" s="77">
        <v>24</v>
      </c>
      <c r="L217" s="77">
        <v>16</v>
      </c>
      <c r="M217" s="77">
        <v>1000</v>
      </c>
      <c r="N217" s="80">
        <f>IF('NORMAL OPTION CALLS'!E217="BUY",('NORMAL OPTION CALLS'!L217-'NORMAL OPTION CALLS'!G217)*('NORMAL OPTION CALLS'!M217),('NORMAL OPTION CALLS'!G217-'NORMAL OPTION CALLS'!L217)*('NORMAL OPTION CALLS'!M217))</f>
        <v>4000</v>
      </c>
      <c r="O217" s="81">
        <f>'NORMAL OPTION CALLS'!N217/('NORMAL OPTION CALLS'!M217)/'NORMAL OPTION CALLS'!G217%</f>
        <v>33.333333333333336</v>
      </c>
    </row>
    <row r="218" spans="1:15" ht="14.25" customHeight="1">
      <c r="A218" s="77">
        <v>16</v>
      </c>
      <c r="B218" s="78">
        <v>43640</v>
      </c>
      <c r="C218" s="79">
        <v>100</v>
      </c>
      <c r="D218" s="77" t="s">
        <v>47</v>
      </c>
      <c r="E218" s="77" t="s">
        <v>22</v>
      </c>
      <c r="F218" s="77" t="s">
        <v>257</v>
      </c>
      <c r="G218" s="77">
        <v>3.3</v>
      </c>
      <c r="H218" s="77">
        <v>0.8</v>
      </c>
      <c r="I218" s="77">
        <v>4.7</v>
      </c>
      <c r="J218" s="77">
        <v>6</v>
      </c>
      <c r="K218" s="77">
        <v>7.3</v>
      </c>
      <c r="L218" s="77">
        <v>4.5</v>
      </c>
      <c r="M218" s="77">
        <v>3200</v>
      </c>
      <c r="N218" s="80">
        <f>IF('NORMAL OPTION CALLS'!E218="BUY",('NORMAL OPTION CALLS'!L218-'NORMAL OPTION CALLS'!G218)*('NORMAL OPTION CALLS'!M218),('NORMAL OPTION CALLS'!G218-'NORMAL OPTION CALLS'!L218)*('NORMAL OPTION CALLS'!M218))</f>
        <v>3840.0000000000005</v>
      </c>
      <c r="O218" s="81">
        <f>'NORMAL OPTION CALLS'!N218/('NORMAL OPTION CALLS'!M218)/'NORMAL OPTION CALLS'!G218%</f>
        <v>36.363636363636367</v>
      </c>
    </row>
    <row r="219" spans="1:15" ht="14.25" customHeight="1">
      <c r="A219" s="77">
        <v>17</v>
      </c>
      <c r="B219" s="78">
        <v>43637</v>
      </c>
      <c r="C219" s="79">
        <v>130</v>
      </c>
      <c r="D219" s="77" t="s">
        <v>21</v>
      </c>
      <c r="E219" s="77" t="s">
        <v>22</v>
      </c>
      <c r="F219" s="77" t="s">
        <v>59</v>
      </c>
      <c r="G219" s="77">
        <v>3.5</v>
      </c>
      <c r="H219" s="77">
        <v>2.4</v>
      </c>
      <c r="I219" s="77">
        <v>4.0999999999999996</v>
      </c>
      <c r="J219" s="77">
        <v>5.7</v>
      </c>
      <c r="K219" s="77">
        <v>6.3</v>
      </c>
      <c r="L219" s="77">
        <v>2.4</v>
      </c>
      <c r="M219" s="77">
        <v>6200</v>
      </c>
      <c r="N219" s="80">
        <f>IF('NORMAL OPTION CALLS'!E219="BUY",('NORMAL OPTION CALLS'!L219-'NORMAL OPTION CALLS'!G219)*('NORMAL OPTION CALLS'!M219),('NORMAL OPTION CALLS'!G219-'NORMAL OPTION CALLS'!L219)*('NORMAL OPTION CALLS'!M219))</f>
        <v>-6820.0000000000009</v>
      </c>
      <c r="O219" s="81">
        <f>'NORMAL OPTION CALLS'!N219/('NORMAL OPTION CALLS'!M219)/'NORMAL OPTION CALLS'!G219%</f>
        <v>-31.428571428571427</v>
      </c>
    </row>
    <row r="220" spans="1:15" ht="14.25" customHeight="1">
      <c r="A220" s="77">
        <v>18</v>
      </c>
      <c r="B220" s="78">
        <v>43636</v>
      </c>
      <c r="C220" s="79">
        <v>75</v>
      </c>
      <c r="D220" s="77" t="s">
        <v>21</v>
      </c>
      <c r="E220" s="77" t="s">
        <v>22</v>
      </c>
      <c r="F220" s="77" t="s">
        <v>116</v>
      </c>
      <c r="G220" s="77">
        <v>2.4</v>
      </c>
      <c r="H220" s="77">
        <v>1.3</v>
      </c>
      <c r="I220" s="77">
        <v>3</v>
      </c>
      <c r="J220" s="77">
        <v>3.6</v>
      </c>
      <c r="K220" s="77">
        <v>4.2</v>
      </c>
      <c r="L220" s="77">
        <v>3</v>
      </c>
      <c r="M220" s="77">
        <v>7500</v>
      </c>
      <c r="N220" s="80">
        <f>IF('NORMAL OPTION CALLS'!E220="BUY",('NORMAL OPTION CALLS'!L220-'NORMAL OPTION CALLS'!G220)*('NORMAL OPTION CALLS'!M220),('NORMAL OPTION CALLS'!G220-'NORMAL OPTION CALLS'!L220)*('NORMAL OPTION CALLS'!M220))</f>
        <v>4500.0000000000009</v>
      </c>
      <c r="O220" s="81">
        <f>'NORMAL OPTION CALLS'!N220/('NORMAL OPTION CALLS'!M220)/'NORMAL OPTION CALLS'!G220%</f>
        <v>25.000000000000004</v>
      </c>
    </row>
    <row r="221" spans="1:15" ht="14.25" customHeight="1">
      <c r="A221" s="77">
        <v>19</v>
      </c>
      <c r="B221" s="78">
        <v>43635</v>
      </c>
      <c r="C221" s="79">
        <v>105</v>
      </c>
      <c r="D221" s="77" t="s">
        <v>21</v>
      </c>
      <c r="E221" s="77" t="s">
        <v>22</v>
      </c>
      <c r="F221" s="77" t="s">
        <v>296</v>
      </c>
      <c r="G221" s="77">
        <v>1.7</v>
      </c>
      <c r="H221" s="77">
        <v>0.7</v>
      </c>
      <c r="I221" s="77">
        <v>2.2999999999999998</v>
      </c>
      <c r="J221" s="77">
        <v>3</v>
      </c>
      <c r="K221" s="77">
        <v>3.6</v>
      </c>
      <c r="L221" s="77">
        <v>0.7</v>
      </c>
      <c r="M221" s="77">
        <v>8000</v>
      </c>
      <c r="N221" s="80">
        <f>IF('NORMAL OPTION CALLS'!E221="BUY",('NORMAL OPTION CALLS'!L221-'NORMAL OPTION CALLS'!G221)*('NORMAL OPTION CALLS'!M221),('NORMAL OPTION CALLS'!G221-'NORMAL OPTION CALLS'!L221)*('NORMAL OPTION CALLS'!M221))</f>
        <v>-8000</v>
      </c>
      <c r="O221" s="81">
        <f>'NORMAL OPTION CALLS'!N221/('NORMAL OPTION CALLS'!M221)/'NORMAL OPTION CALLS'!G221%</f>
        <v>-58.823529411764703</v>
      </c>
    </row>
    <row r="222" spans="1:15" ht="14.25" customHeight="1">
      <c r="A222" s="77">
        <v>20</v>
      </c>
      <c r="B222" s="78">
        <v>43634</v>
      </c>
      <c r="C222" s="79">
        <v>340</v>
      </c>
      <c r="D222" s="77" t="s">
        <v>21</v>
      </c>
      <c r="E222" s="77" t="s">
        <v>22</v>
      </c>
      <c r="F222" s="77" t="s">
        <v>49</v>
      </c>
      <c r="G222" s="77">
        <v>5</v>
      </c>
      <c r="H222" s="77">
        <v>2.5</v>
      </c>
      <c r="I222" s="77">
        <v>6.5</v>
      </c>
      <c r="J222" s="77">
        <v>8</v>
      </c>
      <c r="K222" s="77">
        <v>9.5</v>
      </c>
      <c r="L222" s="77">
        <v>6.5</v>
      </c>
      <c r="M222" s="77">
        <v>3000</v>
      </c>
      <c r="N222" s="80">
        <f>IF('NORMAL OPTION CALLS'!E222="BUY",('NORMAL OPTION CALLS'!L222-'NORMAL OPTION CALLS'!G222)*('NORMAL OPTION CALLS'!M222),('NORMAL OPTION CALLS'!G222-'NORMAL OPTION CALLS'!L222)*('NORMAL OPTION CALLS'!M222))</f>
        <v>4500</v>
      </c>
      <c r="O222" s="81">
        <f>'NORMAL OPTION CALLS'!N222/('NORMAL OPTION CALLS'!M222)/'NORMAL OPTION CALLS'!G222%</f>
        <v>30</v>
      </c>
    </row>
    <row r="223" spans="1:15" ht="14.25" customHeight="1">
      <c r="A223" s="77">
        <v>21</v>
      </c>
      <c r="B223" s="78">
        <v>43634</v>
      </c>
      <c r="C223" s="79">
        <v>900</v>
      </c>
      <c r="D223" s="77" t="s">
        <v>47</v>
      </c>
      <c r="E223" s="77" t="s">
        <v>22</v>
      </c>
      <c r="F223" s="77" t="s">
        <v>119</v>
      </c>
      <c r="G223" s="77">
        <v>18</v>
      </c>
      <c r="H223" s="77">
        <v>4</v>
      </c>
      <c r="I223" s="77">
        <v>28</v>
      </c>
      <c r="J223" s="77">
        <v>38</v>
      </c>
      <c r="K223" s="77">
        <v>48</v>
      </c>
      <c r="L223" s="77">
        <v>28</v>
      </c>
      <c r="M223" s="77">
        <v>400</v>
      </c>
      <c r="N223" s="80">
        <f>IF('NORMAL OPTION CALLS'!E223="BUY",('NORMAL OPTION CALLS'!L223-'NORMAL OPTION CALLS'!G223)*('NORMAL OPTION CALLS'!M223),('NORMAL OPTION CALLS'!G223-'NORMAL OPTION CALLS'!L223)*('NORMAL OPTION CALLS'!M223))</f>
        <v>4000</v>
      </c>
      <c r="O223" s="81">
        <f>'NORMAL OPTION CALLS'!N223/('NORMAL OPTION CALLS'!M223)/'NORMAL OPTION CALLS'!G223%</f>
        <v>55.555555555555557</v>
      </c>
    </row>
    <row r="224" spans="1:15" ht="14.25" customHeight="1">
      <c r="A224" s="77">
        <v>22</v>
      </c>
      <c r="B224" s="78">
        <v>43633</v>
      </c>
      <c r="C224" s="79">
        <v>390</v>
      </c>
      <c r="D224" s="77" t="s">
        <v>21</v>
      </c>
      <c r="E224" s="77" t="s">
        <v>22</v>
      </c>
      <c r="F224" s="77" t="s">
        <v>161</v>
      </c>
      <c r="G224" s="77">
        <v>11</v>
      </c>
      <c r="H224" s="77">
        <v>4</v>
      </c>
      <c r="I224" s="77">
        <v>15</v>
      </c>
      <c r="J224" s="77">
        <v>19</v>
      </c>
      <c r="K224" s="77">
        <v>23</v>
      </c>
      <c r="L224" s="77">
        <v>4</v>
      </c>
      <c r="M224" s="77">
        <v>1100</v>
      </c>
      <c r="N224" s="80">
        <f>IF('NORMAL OPTION CALLS'!E224="BUY",('NORMAL OPTION CALLS'!L224-'NORMAL OPTION CALLS'!G224)*('NORMAL OPTION CALLS'!M224),('NORMAL OPTION CALLS'!G224-'NORMAL OPTION CALLS'!L224)*('NORMAL OPTION CALLS'!M224))</f>
        <v>-7700</v>
      </c>
      <c r="O224" s="81">
        <f>'NORMAL OPTION CALLS'!N224/('NORMAL OPTION CALLS'!M224)/'NORMAL OPTION CALLS'!G224%</f>
        <v>-63.636363636363633</v>
      </c>
    </row>
    <row r="225" spans="1:15" ht="14.25" customHeight="1">
      <c r="A225" s="77">
        <v>23</v>
      </c>
      <c r="B225" s="78">
        <v>43633</v>
      </c>
      <c r="C225" s="79">
        <v>160</v>
      </c>
      <c r="D225" s="77" t="s">
        <v>47</v>
      </c>
      <c r="E225" s="77" t="s">
        <v>22</v>
      </c>
      <c r="F225" s="77" t="s">
        <v>75</v>
      </c>
      <c r="G225" s="77">
        <v>4.5</v>
      </c>
      <c r="H225" s="77">
        <v>1</v>
      </c>
      <c r="I225" s="77">
        <v>6.5</v>
      </c>
      <c r="J225" s="77">
        <v>8.5</v>
      </c>
      <c r="K225" s="77">
        <v>10.5</v>
      </c>
      <c r="L225" s="77">
        <v>6.5</v>
      </c>
      <c r="M225" s="77">
        <v>2000</v>
      </c>
      <c r="N225" s="80">
        <f>IF('NORMAL OPTION CALLS'!E225="BUY",('NORMAL OPTION CALLS'!L225-'NORMAL OPTION CALLS'!G225)*('NORMAL OPTION CALLS'!M225),('NORMAL OPTION CALLS'!G225-'NORMAL OPTION CALLS'!L225)*('NORMAL OPTION CALLS'!M225))</f>
        <v>4000</v>
      </c>
      <c r="O225" s="81">
        <f>'NORMAL OPTION CALLS'!N225/('NORMAL OPTION CALLS'!M225)/'NORMAL OPTION CALLS'!G225%</f>
        <v>44.444444444444443</v>
      </c>
    </row>
    <row r="226" spans="1:15" ht="14.25" customHeight="1">
      <c r="A226" s="77">
        <v>24</v>
      </c>
      <c r="B226" s="78">
        <v>43630</v>
      </c>
      <c r="C226" s="79">
        <v>510</v>
      </c>
      <c r="D226" s="77" t="s">
        <v>21</v>
      </c>
      <c r="E226" s="77" t="s">
        <v>22</v>
      </c>
      <c r="F226" s="77" t="s">
        <v>99</v>
      </c>
      <c r="G226" s="77">
        <v>10</v>
      </c>
      <c r="H226" s="77">
        <v>3</v>
      </c>
      <c r="I226" s="77">
        <v>14</v>
      </c>
      <c r="J226" s="77">
        <v>18</v>
      </c>
      <c r="K226" s="77">
        <v>22</v>
      </c>
      <c r="L226" s="77">
        <v>3</v>
      </c>
      <c r="M226" s="77">
        <v>1061</v>
      </c>
      <c r="N226" s="80">
        <f>IF('NORMAL OPTION CALLS'!E226="BUY",('NORMAL OPTION CALLS'!L226-'NORMAL OPTION CALLS'!G226)*('NORMAL OPTION CALLS'!M226),('NORMAL OPTION CALLS'!G226-'NORMAL OPTION CALLS'!L226)*('NORMAL OPTION CALLS'!M226))</f>
        <v>-7427</v>
      </c>
      <c r="O226" s="81">
        <f>'NORMAL OPTION CALLS'!N226/('NORMAL OPTION CALLS'!M226)/'NORMAL OPTION CALLS'!G226%</f>
        <v>-70</v>
      </c>
    </row>
    <row r="227" spans="1:15" ht="14.25" customHeight="1">
      <c r="A227" s="77">
        <v>25</v>
      </c>
      <c r="B227" s="78">
        <v>43629</v>
      </c>
      <c r="C227" s="79">
        <v>360</v>
      </c>
      <c r="D227" s="77" t="s">
        <v>21</v>
      </c>
      <c r="E227" s="77" t="s">
        <v>22</v>
      </c>
      <c r="F227" s="77" t="s">
        <v>345</v>
      </c>
      <c r="G227" s="77">
        <v>14</v>
      </c>
      <c r="H227" s="77">
        <v>8.5</v>
      </c>
      <c r="I227" s="77">
        <v>17</v>
      </c>
      <c r="J227" s="77">
        <v>20</v>
      </c>
      <c r="K227" s="77">
        <v>23</v>
      </c>
      <c r="L227" s="77">
        <v>8.5</v>
      </c>
      <c r="M227" s="77">
        <v>1300</v>
      </c>
      <c r="N227" s="80">
        <f>IF('NORMAL OPTION CALLS'!E227="BUY",('NORMAL OPTION CALLS'!L227-'NORMAL OPTION CALLS'!G227)*('NORMAL OPTION CALLS'!M227),('NORMAL OPTION CALLS'!G227-'NORMAL OPTION CALLS'!L227)*('NORMAL OPTION CALLS'!M227))</f>
        <v>-7150</v>
      </c>
      <c r="O227" s="81">
        <f>'NORMAL OPTION CALLS'!N227/('NORMAL OPTION CALLS'!M227)/'NORMAL OPTION CALLS'!G227%</f>
        <v>-39.285714285714285</v>
      </c>
    </row>
    <row r="228" spans="1:15" ht="14.25" customHeight="1">
      <c r="A228" s="77">
        <v>26</v>
      </c>
      <c r="B228" s="78">
        <v>43628</v>
      </c>
      <c r="C228" s="79">
        <v>200</v>
      </c>
      <c r="D228" s="77" t="s">
        <v>21</v>
      </c>
      <c r="E228" s="77" t="s">
        <v>22</v>
      </c>
      <c r="F228" s="77" t="s">
        <v>24</v>
      </c>
      <c r="G228" s="77">
        <v>6.5</v>
      </c>
      <c r="H228" s="77">
        <v>4.5</v>
      </c>
      <c r="I228" s="77">
        <v>7.5</v>
      </c>
      <c r="J228" s="77">
        <v>8.5</v>
      </c>
      <c r="K228" s="77">
        <v>9.5</v>
      </c>
      <c r="L228" s="77">
        <v>4.5</v>
      </c>
      <c r="M228" s="77">
        <v>3500</v>
      </c>
      <c r="N228" s="80">
        <f>IF('NORMAL OPTION CALLS'!E228="BUY",('NORMAL OPTION CALLS'!L228-'NORMAL OPTION CALLS'!G228)*('NORMAL OPTION CALLS'!M228),('NORMAL OPTION CALLS'!G228-'NORMAL OPTION CALLS'!L228)*('NORMAL OPTION CALLS'!M228))</f>
        <v>-7000</v>
      </c>
      <c r="O228" s="81">
        <f>'NORMAL OPTION CALLS'!N228/('NORMAL OPTION CALLS'!M228)/'NORMAL OPTION CALLS'!G228%</f>
        <v>-30.769230769230766</v>
      </c>
    </row>
    <row r="229" spans="1:15" ht="14.25" customHeight="1">
      <c r="A229" s="77">
        <v>27</v>
      </c>
      <c r="B229" s="78">
        <v>43627</v>
      </c>
      <c r="C229" s="79">
        <v>1200</v>
      </c>
      <c r="D229" s="77" t="s">
        <v>21</v>
      </c>
      <c r="E229" s="77" t="s">
        <v>22</v>
      </c>
      <c r="F229" s="77" t="s">
        <v>389</v>
      </c>
      <c r="G229" s="77">
        <v>13</v>
      </c>
      <c r="H229" s="77">
        <v>3</v>
      </c>
      <c r="I229" s="77">
        <v>19</v>
      </c>
      <c r="J229" s="77">
        <v>25</v>
      </c>
      <c r="K229" s="77">
        <v>31</v>
      </c>
      <c r="L229" s="77">
        <v>3</v>
      </c>
      <c r="M229" s="77">
        <v>700</v>
      </c>
      <c r="N229" s="80">
        <f>IF('NORMAL OPTION CALLS'!E229="BUY",('NORMAL OPTION CALLS'!L229-'NORMAL OPTION CALLS'!G229)*('NORMAL OPTION CALLS'!M229),('NORMAL OPTION CALLS'!G229-'NORMAL OPTION CALLS'!L229)*('NORMAL OPTION CALLS'!M229))</f>
        <v>-7000</v>
      </c>
      <c r="O229" s="81">
        <f>'NORMAL OPTION CALLS'!N229/('NORMAL OPTION CALLS'!M229)/'NORMAL OPTION CALLS'!G229%</f>
        <v>-76.92307692307692</v>
      </c>
    </row>
    <row r="230" spans="1:15" ht="14.25" customHeight="1">
      <c r="A230" s="77">
        <v>28</v>
      </c>
      <c r="B230" s="78">
        <v>43627</v>
      </c>
      <c r="C230" s="79">
        <v>170</v>
      </c>
      <c r="D230" s="77" t="s">
        <v>21</v>
      </c>
      <c r="E230" s="77" t="s">
        <v>22</v>
      </c>
      <c r="F230" s="77" t="s">
        <v>74</v>
      </c>
      <c r="G230" s="77">
        <v>5</v>
      </c>
      <c r="H230" s="77">
        <v>1.8</v>
      </c>
      <c r="I230" s="77">
        <v>7</v>
      </c>
      <c r="J230" s="77">
        <v>9</v>
      </c>
      <c r="K230" s="77">
        <v>11</v>
      </c>
      <c r="L230" s="77">
        <v>7</v>
      </c>
      <c r="M230" s="77">
        <v>2300</v>
      </c>
      <c r="N230" s="80">
        <f>IF('NORMAL OPTION CALLS'!E230="BUY",('NORMAL OPTION CALLS'!L230-'NORMAL OPTION CALLS'!G230)*('NORMAL OPTION CALLS'!M230),('NORMAL OPTION CALLS'!G230-'NORMAL OPTION CALLS'!L230)*('NORMAL OPTION CALLS'!M230))</f>
        <v>4600</v>
      </c>
      <c r="O230" s="81">
        <f>'NORMAL OPTION CALLS'!N230/('NORMAL OPTION CALLS'!M230)/'NORMAL OPTION CALLS'!G230%</f>
        <v>40</v>
      </c>
    </row>
    <row r="231" spans="1:15" ht="14.25" customHeight="1">
      <c r="A231" s="77">
        <v>29</v>
      </c>
      <c r="B231" s="78">
        <v>43626</v>
      </c>
      <c r="C231" s="79">
        <v>540</v>
      </c>
      <c r="D231" s="77" t="s">
        <v>47</v>
      </c>
      <c r="E231" s="77" t="s">
        <v>22</v>
      </c>
      <c r="F231" s="77" t="s">
        <v>77</v>
      </c>
      <c r="G231" s="77">
        <v>10</v>
      </c>
      <c r="H231" s="77">
        <v>4</v>
      </c>
      <c r="I231" s="77">
        <v>14</v>
      </c>
      <c r="J231" s="77">
        <v>18</v>
      </c>
      <c r="K231" s="77">
        <v>24</v>
      </c>
      <c r="L231" s="77">
        <v>14</v>
      </c>
      <c r="M231" s="77">
        <v>1100</v>
      </c>
      <c r="N231" s="80">
        <f>IF('NORMAL OPTION CALLS'!E231="BUY",('NORMAL OPTION CALLS'!L231-'NORMAL OPTION CALLS'!G231)*('NORMAL OPTION CALLS'!M231),('NORMAL OPTION CALLS'!G231-'NORMAL OPTION CALLS'!L231)*('NORMAL OPTION CALLS'!M231))</f>
        <v>4400</v>
      </c>
      <c r="O231" s="81">
        <f>'NORMAL OPTION CALLS'!N231/('NORMAL OPTION CALLS'!M231)/'NORMAL OPTION CALLS'!G231%</f>
        <v>40</v>
      </c>
    </row>
    <row r="232" spans="1:15" ht="14.25" customHeight="1">
      <c r="A232" s="77">
        <v>30</v>
      </c>
      <c r="B232" s="78">
        <v>43623</v>
      </c>
      <c r="C232" s="79">
        <v>620</v>
      </c>
      <c r="D232" s="77" t="s">
        <v>21</v>
      </c>
      <c r="E232" s="77" t="s">
        <v>22</v>
      </c>
      <c r="F232" s="77" t="s">
        <v>94</v>
      </c>
      <c r="G232" s="77">
        <v>15</v>
      </c>
      <c r="H232" s="77">
        <v>7</v>
      </c>
      <c r="I232" s="77">
        <v>19</v>
      </c>
      <c r="J232" s="77">
        <v>23</v>
      </c>
      <c r="K232" s="77">
        <v>27</v>
      </c>
      <c r="L232" s="77">
        <v>7</v>
      </c>
      <c r="M232" s="77">
        <v>1000</v>
      </c>
      <c r="N232" s="80">
        <f>IF('NORMAL OPTION CALLS'!E232="BUY",('NORMAL OPTION CALLS'!L232-'NORMAL OPTION CALLS'!G232)*('NORMAL OPTION CALLS'!M232),('NORMAL OPTION CALLS'!G232-'NORMAL OPTION CALLS'!L232)*('NORMAL OPTION CALLS'!M232))</f>
        <v>-8000</v>
      </c>
      <c r="O232" s="81">
        <f>'NORMAL OPTION CALLS'!N232/('NORMAL OPTION CALLS'!M232)/'NORMAL OPTION CALLS'!G232%</f>
        <v>-53.333333333333336</v>
      </c>
    </row>
    <row r="233" spans="1:15" ht="14.25" customHeight="1">
      <c r="A233" s="77">
        <v>31</v>
      </c>
      <c r="B233" s="78">
        <v>43623</v>
      </c>
      <c r="C233" s="79">
        <v>260</v>
      </c>
      <c r="D233" s="77" t="s">
        <v>21</v>
      </c>
      <c r="E233" s="77" t="s">
        <v>22</v>
      </c>
      <c r="F233" s="77" t="s">
        <v>195</v>
      </c>
      <c r="G233" s="77">
        <v>7.5</v>
      </c>
      <c r="H233" s="77">
        <v>4</v>
      </c>
      <c r="I233" s="77">
        <v>9.5</v>
      </c>
      <c r="J233" s="77">
        <v>11.5</v>
      </c>
      <c r="K233" s="77">
        <v>13.5</v>
      </c>
      <c r="L233" s="77">
        <v>4</v>
      </c>
      <c r="M233" s="77">
        <v>2667</v>
      </c>
      <c r="N233" s="80">
        <f>IF('NORMAL OPTION CALLS'!E233="BUY",('NORMAL OPTION CALLS'!L233-'NORMAL OPTION CALLS'!G233)*('NORMAL OPTION CALLS'!M233),('NORMAL OPTION CALLS'!G233-'NORMAL OPTION CALLS'!L233)*('NORMAL OPTION CALLS'!M233))</f>
        <v>-9334.5</v>
      </c>
      <c r="O233" s="81">
        <f>'NORMAL OPTION CALLS'!N233/('NORMAL OPTION CALLS'!M233)/'NORMAL OPTION CALLS'!G233%</f>
        <v>-46.666666666666671</v>
      </c>
    </row>
    <row r="234" spans="1:15" ht="14.25" customHeight="1">
      <c r="A234" s="77">
        <v>32</v>
      </c>
      <c r="B234" s="78">
        <v>43622</v>
      </c>
      <c r="C234" s="79">
        <v>320</v>
      </c>
      <c r="D234" s="77" t="s">
        <v>21</v>
      </c>
      <c r="E234" s="77" t="s">
        <v>22</v>
      </c>
      <c r="F234" s="77" t="s">
        <v>101</v>
      </c>
      <c r="G234" s="77">
        <v>10</v>
      </c>
      <c r="H234" s="77">
        <v>7</v>
      </c>
      <c r="I234" s="77">
        <v>11.5</v>
      </c>
      <c r="J234" s="77">
        <v>13</v>
      </c>
      <c r="K234" s="77">
        <v>14.5</v>
      </c>
      <c r="L234" s="77">
        <v>11.5</v>
      </c>
      <c r="M234" s="77">
        <v>2667</v>
      </c>
      <c r="N234" s="80">
        <f>IF('NORMAL OPTION CALLS'!E234="BUY",('NORMAL OPTION CALLS'!L234-'NORMAL OPTION CALLS'!G234)*('NORMAL OPTION CALLS'!M234),('NORMAL OPTION CALLS'!G234-'NORMAL OPTION CALLS'!L234)*('NORMAL OPTION CALLS'!M234))</f>
        <v>4000.5</v>
      </c>
      <c r="O234" s="81">
        <f>'NORMAL OPTION CALLS'!N234/('NORMAL OPTION CALLS'!M234)/'NORMAL OPTION CALLS'!G234%</f>
        <v>15</v>
      </c>
    </row>
    <row r="235" spans="1:15" ht="14.25" customHeight="1">
      <c r="A235" s="77">
        <v>33</v>
      </c>
      <c r="B235" s="78">
        <v>43622</v>
      </c>
      <c r="C235" s="79">
        <v>150</v>
      </c>
      <c r="D235" s="77" t="s">
        <v>21</v>
      </c>
      <c r="E235" s="77" t="s">
        <v>22</v>
      </c>
      <c r="F235" s="77" t="s">
        <v>64</v>
      </c>
      <c r="G235" s="77">
        <v>5.2</v>
      </c>
      <c r="H235" s="77">
        <v>4</v>
      </c>
      <c r="I235" s="77">
        <v>5.8</v>
      </c>
      <c r="J235" s="77">
        <v>6.4</v>
      </c>
      <c r="K235" s="77">
        <v>7</v>
      </c>
      <c r="L235" s="77">
        <v>5.8</v>
      </c>
      <c r="M235" s="77">
        <v>6200</v>
      </c>
      <c r="N235" s="80">
        <f>IF('NORMAL OPTION CALLS'!E235="BUY",('NORMAL OPTION CALLS'!L235-'NORMAL OPTION CALLS'!G235)*('NORMAL OPTION CALLS'!M235),('NORMAL OPTION CALLS'!G235-'NORMAL OPTION CALLS'!L235)*('NORMAL OPTION CALLS'!M235))</f>
        <v>3719.9999999999977</v>
      </c>
      <c r="O235" s="81">
        <f>'NORMAL OPTION CALLS'!N235/('NORMAL OPTION CALLS'!M235)/'NORMAL OPTION CALLS'!G235%</f>
        <v>11.538461538461531</v>
      </c>
    </row>
    <row r="236" spans="1:15" ht="14.25" customHeight="1">
      <c r="A236" s="77">
        <v>34</v>
      </c>
      <c r="B236" s="78">
        <v>43620</v>
      </c>
      <c r="C236" s="79">
        <v>3600</v>
      </c>
      <c r="D236" s="77" t="s">
        <v>21</v>
      </c>
      <c r="E236" s="77" t="s">
        <v>22</v>
      </c>
      <c r="F236" s="77" t="s">
        <v>50</v>
      </c>
      <c r="G236" s="77">
        <v>75</v>
      </c>
      <c r="H236" s="77">
        <v>50</v>
      </c>
      <c r="I236" s="77">
        <v>90</v>
      </c>
      <c r="J236" s="77">
        <v>105</v>
      </c>
      <c r="K236" s="77">
        <v>120</v>
      </c>
      <c r="L236" s="77">
        <v>50</v>
      </c>
      <c r="M236" s="77">
        <v>250</v>
      </c>
      <c r="N236" s="80">
        <f>IF('NORMAL OPTION CALLS'!E236="BUY",('NORMAL OPTION CALLS'!L236-'NORMAL OPTION CALLS'!G236)*('NORMAL OPTION CALLS'!M236),('NORMAL OPTION CALLS'!G236-'NORMAL OPTION CALLS'!L236)*('NORMAL OPTION CALLS'!M236))</f>
        <v>-6250</v>
      </c>
      <c r="O236" s="81">
        <f>'NORMAL OPTION CALLS'!N236/('NORMAL OPTION CALLS'!M236)/'NORMAL OPTION CALLS'!G236%</f>
        <v>-33.333333333333336</v>
      </c>
    </row>
    <row r="237" spans="1:15">
      <c r="A237" s="77">
        <v>35</v>
      </c>
      <c r="B237" s="78">
        <v>43620</v>
      </c>
      <c r="C237" s="79">
        <v>280</v>
      </c>
      <c r="D237" s="77" t="s">
        <v>21</v>
      </c>
      <c r="E237" s="77" t="s">
        <v>22</v>
      </c>
      <c r="F237" s="77" t="s">
        <v>82</v>
      </c>
      <c r="G237" s="77">
        <v>10.5</v>
      </c>
      <c r="H237" s="77">
        <v>7</v>
      </c>
      <c r="I237" s="77">
        <v>12.3</v>
      </c>
      <c r="J237" s="77">
        <v>14</v>
      </c>
      <c r="K237" s="77">
        <v>15.8</v>
      </c>
      <c r="L237" s="77">
        <v>14</v>
      </c>
      <c r="M237" s="77">
        <v>2000</v>
      </c>
      <c r="N237" s="80">
        <f>IF('NORMAL OPTION CALLS'!E237="BUY",('NORMAL OPTION CALLS'!L237-'NORMAL OPTION CALLS'!G237)*('NORMAL OPTION CALLS'!M237),('NORMAL OPTION CALLS'!G237-'NORMAL OPTION CALLS'!L237)*('NORMAL OPTION CALLS'!M237))</f>
        <v>7000</v>
      </c>
      <c r="O237" s="81">
        <f>'NORMAL OPTION CALLS'!N237/('NORMAL OPTION CALLS'!M237)/'NORMAL OPTION CALLS'!G237%</f>
        <v>33.333333333333336</v>
      </c>
    </row>
    <row r="238" spans="1:15">
      <c r="A238" s="77">
        <v>36</v>
      </c>
      <c r="B238" s="78">
        <v>43619</v>
      </c>
      <c r="C238" s="79">
        <v>130</v>
      </c>
      <c r="D238" s="77" t="s">
        <v>21</v>
      </c>
      <c r="E238" s="77" t="s">
        <v>22</v>
      </c>
      <c r="F238" s="77" t="s">
        <v>59</v>
      </c>
      <c r="G238" s="77">
        <v>3.7</v>
      </c>
      <c r="H238" s="77">
        <v>2.5</v>
      </c>
      <c r="I238" s="77">
        <v>4.3</v>
      </c>
      <c r="J238" s="77">
        <v>5</v>
      </c>
      <c r="K238" s="77">
        <v>5.7</v>
      </c>
      <c r="L238" s="77">
        <v>4.3</v>
      </c>
      <c r="M238" s="77">
        <v>6200</v>
      </c>
      <c r="N238" s="80">
        <f>IF('NORMAL OPTION CALLS'!E238="BUY",('NORMAL OPTION CALLS'!L238-'NORMAL OPTION CALLS'!G238)*('NORMAL OPTION CALLS'!M238),('NORMAL OPTION CALLS'!G238-'NORMAL OPTION CALLS'!L238)*('NORMAL OPTION CALLS'!M238))</f>
        <v>3719.9999999999977</v>
      </c>
      <c r="O238" s="81">
        <f>'NORMAL OPTION CALLS'!N238/('NORMAL OPTION CALLS'!M238)/'NORMAL OPTION CALLS'!G238%</f>
        <v>16.216216216216203</v>
      </c>
    </row>
    <row r="239" spans="1:15">
      <c r="A239" s="77">
        <v>37</v>
      </c>
      <c r="B239" s="78">
        <v>43619</v>
      </c>
      <c r="C239" s="79">
        <v>250</v>
      </c>
      <c r="D239" s="77" t="s">
        <v>21</v>
      </c>
      <c r="E239" s="77" t="s">
        <v>22</v>
      </c>
      <c r="F239" s="77" t="s">
        <v>195</v>
      </c>
      <c r="G239" s="77">
        <v>8</v>
      </c>
      <c r="H239" s="77">
        <v>5</v>
      </c>
      <c r="I239" s="77">
        <v>9.5</v>
      </c>
      <c r="J239" s="77">
        <v>11</v>
      </c>
      <c r="K239" s="77">
        <v>12.5</v>
      </c>
      <c r="L239" s="77">
        <v>12.5</v>
      </c>
      <c r="M239" s="77">
        <v>2250</v>
      </c>
      <c r="N239" s="80">
        <f>IF('NORMAL OPTION CALLS'!E239="BUY",('NORMAL OPTION CALLS'!L239-'NORMAL OPTION CALLS'!G239)*('NORMAL OPTION CALLS'!M239),('NORMAL OPTION CALLS'!G239-'NORMAL OPTION CALLS'!L239)*('NORMAL OPTION CALLS'!M239))</f>
        <v>10125</v>
      </c>
      <c r="O239" s="81">
        <f>'NORMAL OPTION CALLS'!N239/('NORMAL OPTION CALLS'!M239)/'NORMAL OPTION CALLS'!G239%</f>
        <v>56.25</v>
      </c>
    </row>
    <row r="240" spans="1:15">
      <c r="A240" s="77">
        <v>38</v>
      </c>
      <c r="B240" s="78">
        <v>43619</v>
      </c>
      <c r="C240" s="79">
        <v>1380</v>
      </c>
      <c r="D240" s="77" t="s">
        <v>21</v>
      </c>
      <c r="E240" s="77" t="s">
        <v>22</v>
      </c>
      <c r="F240" s="77" t="s">
        <v>225</v>
      </c>
      <c r="G240" s="77">
        <v>28</v>
      </c>
      <c r="H240" s="77">
        <v>15</v>
      </c>
      <c r="I240" s="77">
        <v>36</v>
      </c>
      <c r="J240" s="77">
        <v>44</v>
      </c>
      <c r="K240" s="77">
        <v>52</v>
      </c>
      <c r="L240" s="77">
        <v>44</v>
      </c>
      <c r="M240" s="77">
        <v>500</v>
      </c>
      <c r="N240" s="80">
        <f>IF('NORMAL OPTION CALLS'!E240="BUY",('NORMAL OPTION CALLS'!L240-'NORMAL OPTION CALLS'!G240)*('NORMAL OPTION CALLS'!M240),('NORMAL OPTION CALLS'!G240-'NORMAL OPTION CALLS'!L240)*('NORMAL OPTION CALLS'!M240))</f>
        <v>8000</v>
      </c>
      <c r="O240" s="81">
        <f>'NORMAL OPTION CALLS'!N240/('NORMAL OPTION CALLS'!M240)/'NORMAL OPTION CALLS'!G240%</f>
        <v>57.142857142857139</v>
      </c>
    </row>
    <row r="241" spans="1:15" ht="16.5">
      <c r="A241" s="82" t="s">
        <v>95</v>
      </c>
      <c r="B241" s="83"/>
      <c r="C241" s="84"/>
      <c r="D241" s="85"/>
      <c r="E241" s="86"/>
      <c r="F241" s="86"/>
      <c r="G241" s="87"/>
      <c r="H241" s="88"/>
      <c r="I241" s="88"/>
      <c r="J241" s="88"/>
      <c r="K241" s="86"/>
      <c r="L241" s="89"/>
      <c r="M241" s="90"/>
    </row>
    <row r="242" spans="1:15" ht="16.5">
      <c r="A242" s="82" t="s">
        <v>96</v>
      </c>
      <c r="B242" s="83"/>
      <c r="C242" s="84"/>
      <c r="D242" s="85"/>
      <c r="E242" s="86"/>
      <c r="F242" s="86"/>
      <c r="G242" s="87"/>
      <c r="H242" s="86"/>
      <c r="I242" s="86"/>
      <c r="J242" s="86"/>
      <c r="K242" s="86"/>
      <c r="L242" s="89"/>
      <c r="M242" s="90"/>
    </row>
    <row r="243" spans="1:15" ht="16.5">
      <c r="A243" s="82" t="s">
        <v>96</v>
      </c>
      <c r="B243" s="83"/>
      <c r="C243" s="84"/>
      <c r="D243" s="85"/>
      <c r="E243" s="86"/>
      <c r="F243" s="86"/>
      <c r="G243" s="87"/>
      <c r="H243" s="86"/>
      <c r="I243" s="86"/>
      <c r="J243" s="86"/>
      <c r="K243" s="86"/>
    </row>
    <row r="244" spans="1:15" ht="17.25" thickBot="1">
      <c r="A244" s="91"/>
      <c r="B244" s="92"/>
      <c r="C244" s="92"/>
      <c r="D244" s="93"/>
      <c r="E244" s="93"/>
      <c r="F244" s="93"/>
      <c r="G244" s="94"/>
      <c r="H244" s="95"/>
      <c r="I244" s="96" t="s">
        <v>27</v>
      </c>
      <c r="J244" s="96"/>
      <c r="K244" s="97"/>
    </row>
    <row r="245" spans="1:15" ht="16.5">
      <c r="A245" s="98"/>
      <c r="B245" s="92"/>
      <c r="C245" s="92"/>
      <c r="D245" s="158" t="s">
        <v>28</v>
      </c>
      <c r="E245" s="158"/>
      <c r="F245" s="99">
        <v>37</v>
      </c>
      <c r="G245" s="100">
        <f>'NORMAL OPTION CALLS'!G246+'NORMAL OPTION CALLS'!G247+'NORMAL OPTION CALLS'!G248+'NORMAL OPTION CALLS'!G249+'NORMAL OPTION CALLS'!G250+'NORMAL OPTION CALLS'!G251</f>
        <v>102.70270270270269</v>
      </c>
      <c r="H245" s="93">
        <v>37</v>
      </c>
      <c r="I245" s="101">
        <f>'NORMAL OPTION CALLS'!H246/'NORMAL OPTION CALLS'!H245%</f>
        <v>72.972972972972968</v>
      </c>
      <c r="J245" s="101"/>
      <c r="K245" s="101"/>
    </row>
    <row r="246" spans="1:15" ht="16.5">
      <c r="A246" s="98"/>
      <c r="B246" s="92"/>
      <c r="C246" s="92"/>
      <c r="D246" s="159" t="s">
        <v>29</v>
      </c>
      <c r="E246" s="159"/>
      <c r="F246" s="103">
        <v>27</v>
      </c>
      <c r="G246" s="104">
        <f>('NORMAL OPTION CALLS'!F246/'NORMAL OPTION CALLS'!F245)*100</f>
        <v>72.972972972972968</v>
      </c>
      <c r="H246" s="93">
        <v>27</v>
      </c>
      <c r="I246" s="97"/>
      <c r="J246" s="97"/>
      <c r="K246" s="93"/>
    </row>
    <row r="247" spans="1:15" ht="16.5">
      <c r="A247" s="105"/>
      <c r="B247" s="92"/>
      <c r="C247" s="92"/>
      <c r="D247" s="159" t="s">
        <v>31</v>
      </c>
      <c r="E247" s="159"/>
      <c r="F247" s="103">
        <v>0</v>
      </c>
      <c r="G247" s="104">
        <f>('NORMAL OPTION CALLS'!F247/'NORMAL OPTION CALLS'!F245)*100</f>
        <v>0</v>
      </c>
      <c r="H247" s="106"/>
      <c r="I247" s="93"/>
      <c r="J247" s="93"/>
      <c r="K247" s="93"/>
      <c r="M247" s="90"/>
    </row>
    <row r="248" spans="1:15" ht="16.5">
      <c r="A248" s="105"/>
      <c r="B248" s="92"/>
      <c r="C248" s="92"/>
      <c r="D248" s="159" t="s">
        <v>32</v>
      </c>
      <c r="E248" s="159"/>
      <c r="F248" s="103">
        <v>0</v>
      </c>
      <c r="G248" s="104">
        <f>('NORMAL OPTION CALLS'!F248/'NORMAL OPTION CALLS'!F245)*100</f>
        <v>0</v>
      </c>
      <c r="H248" s="106"/>
      <c r="I248" s="93"/>
      <c r="J248" s="93"/>
      <c r="K248" s="93"/>
      <c r="L248" s="97"/>
      <c r="M248" s="90"/>
    </row>
    <row r="249" spans="1:15" ht="16.5">
      <c r="A249" s="105"/>
      <c r="B249" s="92"/>
      <c r="C249" s="92"/>
      <c r="D249" s="159" t="s">
        <v>33</v>
      </c>
      <c r="E249" s="159"/>
      <c r="F249" s="103">
        <v>11</v>
      </c>
      <c r="G249" s="104">
        <f>('NORMAL OPTION CALLS'!F249/'NORMAL OPTION CALLS'!F245)*100</f>
        <v>29.72972972972973</v>
      </c>
      <c r="H249" s="106"/>
      <c r="I249" s="93" t="s">
        <v>34</v>
      </c>
      <c r="J249" s="93"/>
      <c r="K249" s="97"/>
      <c r="M249" s="90"/>
      <c r="O249" s="90"/>
    </row>
    <row r="250" spans="1:15" ht="16.5">
      <c r="A250" s="105"/>
      <c r="B250" s="92"/>
      <c r="C250" s="92"/>
      <c r="D250" s="159" t="s">
        <v>35</v>
      </c>
      <c r="E250" s="159"/>
      <c r="F250" s="103">
        <v>0</v>
      </c>
      <c r="G250" s="104">
        <f>('NORMAL OPTION CALLS'!F250/'NORMAL OPTION CALLS'!F245)*100</f>
        <v>0</v>
      </c>
      <c r="H250" s="106"/>
      <c r="I250" s="93"/>
      <c r="J250" s="93"/>
      <c r="K250" s="97"/>
    </row>
    <row r="251" spans="1:15" ht="17.25" thickBot="1">
      <c r="A251" s="105"/>
      <c r="B251" s="92"/>
      <c r="C251" s="92"/>
      <c r="D251" s="160" t="s">
        <v>36</v>
      </c>
      <c r="E251" s="160"/>
      <c r="F251" s="107"/>
      <c r="G251" s="108">
        <f>('NORMAL OPTION CALLS'!F251/'NORMAL OPTION CALLS'!F245)*100</f>
        <v>0</v>
      </c>
      <c r="H251" s="106"/>
      <c r="I251" s="93"/>
      <c r="J251" s="93"/>
      <c r="K251" s="102"/>
      <c r="M251" s="97"/>
    </row>
    <row r="252" spans="1:15" ht="16.5">
      <c r="A252" s="109" t="s">
        <v>37</v>
      </c>
      <c r="B252" s="92"/>
      <c r="C252" s="92"/>
      <c r="D252" s="98"/>
      <c r="E252" s="98"/>
      <c r="F252" s="93"/>
      <c r="G252" s="93"/>
      <c r="H252" s="110"/>
      <c r="I252" s="111"/>
      <c r="J252" s="111"/>
      <c r="K252" s="111"/>
      <c r="L252" s="93"/>
    </row>
    <row r="253" spans="1:15" ht="16.5">
      <c r="A253" s="112" t="s">
        <v>38</v>
      </c>
      <c r="B253" s="92"/>
      <c r="C253" s="92"/>
      <c r="D253" s="113"/>
      <c r="E253" s="114"/>
      <c r="F253" s="98"/>
      <c r="G253" s="111"/>
      <c r="H253" s="110"/>
      <c r="I253" s="111"/>
      <c r="J253" s="111"/>
      <c r="K253" s="111"/>
    </row>
    <row r="254" spans="1:15" ht="16.5">
      <c r="A254" s="112" t="s">
        <v>39</v>
      </c>
      <c r="B254" s="92"/>
      <c r="C254" s="92"/>
      <c r="D254" s="98"/>
      <c r="E254" s="114"/>
      <c r="F254" s="98"/>
      <c r="G254" s="111"/>
      <c r="H254" s="110"/>
      <c r="I254" s="97"/>
      <c r="J254" s="97"/>
      <c r="K254" s="97"/>
      <c r="L254" s="93"/>
    </row>
    <row r="255" spans="1:15" ht="16.5">
      <c r="A255" s="112" t="s">
        <v>40</v>
      </c>
      <c r="B255" s="113"/>
      <c r="C255" s="92"/>
      <c r="D255" s="98"/>
      <c r="E255" s="114"/>
      <c r="F255" s="98"/>
      <c r="G255" s="111"/>
      <c r="H255" s="95"/>
      <c r="I255" s="97"/>
      <c r="J255" s="97"/>
      <c r="K255" s="97"/>
      <c r="L255" s="93"/>
      <c r="N255" s="98"/>
    </row>
    <row r="256" spans="1:15" ht="16.5">
      <c r="A256" s="112" t="s">
        <v>41</v>
      </c>
      <c r="B256" s="105"/>
      <c r="C256" s="113"/>
      <c r="D256" s="98"/>
      <c r="E256" s="116"/>
      <c r="F256" s="111"/>
      <c r="G256" s="111"/>
      <c r="H256" s="95"/>
      <c r="I256" s="97"/>
      <c r="J256" s="97"/>
      <c r="K256" s="97"/>
      <c r="L256" s="111"/>
    </row>
    <row r="257" spans="1:15">
      <c r="A257" s="161" t="s">
        <v>0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</row>
    <row r="258" spans="1:15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</row>
    <row r="259" spans="1:15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</row>
    <row r="260" spans="1:15">
      <c r="A260" s="162" t="s">
        <v>328</v>
      </c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4"/>
    </row>
    <row r="261" spans="1:15">
      <c r="A261" s="162" t="s">
        <v>329</v>
      </c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4"/>
    </row>
    <row r="262" spans="1:15">
      <c r="A262" s="165" t="s">
        <v>3</v>
      </c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</row>
    <row r="263" spans="1:15" ht="16.5">
      <c r="A263" s="166" t="s">
        <v>384</v>
      </c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</row>
    <row r="264" spans="1:15" ht="16.5">
      <c r="A264" s="166" t="s">
        <v>5</v>
      </c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</row>
    <row r="265" spans="1:15">
      <c r="A265" s="167" t="s">
        <v>6</v>
      </c>
      <c r="B265" s="168" t="s">
        <v>7</v>
      </c>
      <c r="C265" s="169" t="s">
        <v>8</v>
      </c>
      <c r="D265" s="168" t="s">
        <v>9</v>
      </c>
      <c r="E265" s="167" t="s">
        <v>10</v>
      </c>
      <c r="F265" s="167" t="s">
        <v>11</v>
      </c>
      <c r="G265" s="169" t="s">
        <v>12</v>
      </c>
      <c r="H265" s="169" t="s">
        <v>13</v>
      </c>
      <c r="I265" s="169" t="s">
        <v>14</v>
      </c>
      <c r="J265" s="169" t="s">
        <v>15</v>
      </c>
      <c r="K265" s="169" t="s">
        <v>16</v>
      </c>
      <c r="L265" s="170" t="s">
        <v>17</v>
      </c>
      <c r="M265" s="168" t="s">
        <v>18</v>
      </c>
      <c r="N265" s="168" t="s">
        <v>19</v>
      </c>
      <c r="O265" s="168" t="s">
        <v>20</v>
      </c>
    </row>
    <row r="266" spans="1:15">
      <c r="A266" s="167"/>
      <c r="B266" s="168"/>
      <c r="C266" s="169"/>
      <c r="D266" s="168"/>
      <c r="E266" s="167"/>
      <c r="F266" s="167"/>
      <c r="G266" s="169"/>
      <c r="H266" s="169"/>
      <c r="I266" s="169"/>
      <c r="J266" s="169"/>
      <c r="K266" s="169"/>
      <c r="L266" s="170"/>
      <c r="M266" s="168"/>
      <c r="N266" s="168"/>
      <c r="O266" s="168"/>
    </row>
    <row r="267" spans="1:15" ht="15" customHeight="1">
      <c r="A267" s="77">
        <v>1</v>
      </c>
      <c r="B267" s="78">
        <v>43616</v>
      </c>
      <c r="C267" s="79">
        <v>125</v>
      </c>
      <c r="D267" s="77" t="s">
        <v>21</v>
      </c>
      <c r="E267" s="77" t="s">
        <v>22</v>
      </c>
      <c r="F267" s="77" t="s">
        <v>59</v>
      </c>
      <c r="G267" s="77">
        <v>5</v>
      </c>
      <c r="H267" s="77">
        <v>3.8</v>
      </c>
      <c r="I267" s="77">
        <v>5.6</v>
      </c>
      <c r="J267" s="77">
        <v>6.4</v>
      </c>
      <c r="K267" s="77">
        <v>7.2</v>
      </c>
      <c r="L267" s="77">
        <v>7.2</v>
      </c>
      <c r="M267" s="77">
        <v>6200</v>
      </c>
      <c r="N267" s="80">
        <f>IF('NORMAL OPTION CALLS'!E267="BUY",('NORMAL OPTION CALLS'!L267-'NORMAL OPTION CALLS'!G267)*('NORMAL OPTION CALLS'!M267),('NORMAL OPTION CALLS'!G267-'NORMAL OPTION CALLS'!L267)*('NORMAL OPTION CALLS'!M267))</f>
        <v>13640.000000000002</v>
      </c>
      <c r="O267" s="81">
        <f>'NORMAL OPTION CALLS'!N267/('NORMAL OPTION CALLS'!M267)/'NORMAL OPTION CALLS'!G267%</f>
        <v>44</v>
      </c>
    </row>
    <row r="268" spans="1:15" ht="15" customHeight="1">
      <c r="A268" s="77">
        <v>2</v>
      </c>
      <c r="B268" s="78">
        <v>43616</v>
      </c>
      <c r="C268" s="79">
        <v>250</v>
      </c>
      <c r="D268" s="77" t="s">
        <v>21</v>
      </c>
      <c r="E268" s="77" t="s">
        <v>22</v>
      </c>
      <c r="F268" s="77" t="s">
        <v>195</v>
      </c>
      <c r="G268" s="77">
        <v>7</v>
      </c>
      <c r="H268" s="77">
        <v>3.5</v>
      </c>
      <c r="I268" s="77">
        <v>9</v>
      </c>
      <c r="J268" s="77">
        <v>11</v>
      </c>
      <c r="K268" s="77">
        <v>13</v>
      </c>
      <c r="L268" s="77">
        <v>13</v>
      </c>
      <c r="M268" s="77">
        <v>2250</v>
      </c>
      <c r="N268" s="80">
        <f>IF('NORMAL OPTION CALLS'!E268="BUY",('NORMAL OPTION CALLS'!L268-'NORMAL OPTION CALLS'!G268)*('NORMAL OPTION CALLS'!M268),('NORMAL OPTION CALLS'!G268-'NORMAL OPTION CALLS'!L268)*('NORMAL OPTION CALLS'!M268))</f>
        <v>13500</v>
      </c>
      <c r="O268" s="81">
        <f>'NORMAL OPTION CALLS'!N268/('NORMAL OPTION CALLS'!M268)/'NORMAL OPTION CALLS'!G268%</f>
        <v>85.714285714285708</v>
      </c>
    </row>
    <row r="269" spans="1:15" ht="15" customHeight="1">
      <c r="A269" s="77">
        <v>3</v>
      </c>
      <c r="B269" s="78">
        <v>43616</v>
      </c>
      <c r="C269" s="79">
        <v>570</v>
      </c>
      <c r="D269" s="77" t="s">
        <v>21</v>
      </c>
      <c r="E269" s="77" t="s">
        <v>22</v>
      </c>
      <c r="F269" s="77" t="s">
        <v>77</v>
      </c>
      <c r="G269" s="77">
        <v>15.5</v>
      </c>
      <c r="H269" s="77">
        <v>9.8000000000000007</v>
      </c>
      <c r="I269" s="77">
        <v>19</v>
      </c>
      <c r="J269" s="77">
        <v>22.5</v>
      </c>
      <c r="K269" s="77">
        <v>26</v>
      </c>
      <c r="L269" s="77">
        <v>19</v>
      </c>
      <c r="M269" s="77">
        <v>1100</v>
      </c>
      <c r="N269" s="80">
        <f>IF('NORMAL OPTION CALLS'!E269="BUY",('NORMAL OPTION CALLS'!L269-'NORMAL OPTION CALLS'!G269)*('NORMAL OPTION CALLS'!M269),('NORMAL OPTION CALLS'!G269-'NORMAL OPTION CALLS'!L269)*('NORMAL OPTION CALLS'!M269))</f>
        <v>3850</v>
      </c>
      <c r="O269" s="81">
        <f>'NORMAL OPTION CALLS'!N269/('NORMAL OPTION CALLS'!M269)/'NORMAL OPTION CALLS'!G269%</f>
        <v>22.580645161290324</v>
      </c>
    </row>
    <row r="270" spans="1:15" ht="15" customHeight="1">
      <c r="A270" s="77">
        <v>4</v>
      </c>
      <c r="B270" s="78">
        <v>43615</v>
      </c>
      <c r="C270" s="79">
        <v>720</v>
      </c>
      <c r="D270" s="77" t="s">
        <v>21</v>
      </c>
      <c r="E270" s="77" t="s">
        <v>22</v>
      </c>
      <c r="F270" s="77" t="s">
        <v>227</v>
      </c>
      <c r="G270" s="77">
        <v>29</v>
      </c>
      <c r="H270" s="77">
        <v>23</v>
      </c>
      <c r="I270" s="77">
        <v>32</v>
      </c>
      <c r="J270" s="77">
        <v>35</v>
      </c>
      <c r="K270" s="77">
        <v>38</v>
      </c>
      <c r="L270" s="77">
        <v>38</v>
      </c>
      <c r="M270" s="77">
        <v>1400</v>
      </c>
      <c r="N270" s="80">
        <f>IF('NORMAL OPTION CALLS'!E270="BUY",('NORMAL OPTION CALLS'!L270-'NORMAL OPTION CALLS'!G270)*('NORMAL OPTION CALLS'!M270),('NORMAL OPTION CALLS'!G270-'NORMAL OPTION CALLS'!L270)*('NORMAL OPTION CALLS'!M270))</f>
        <v>12600</v>
      </c>
      <c r="O270" s="81">
        <f>'NORMAL OPTION CALLS'!N270/('NORMAL OPTION CALLS'!M270)/'NORMAL OPTION CALLS'!G270%</f>
        <v>31.03448275862069</v>
      </c>
    </row>
    <row r="271" spans="1:15" ht="15" customHeight="1">
      <c r="A271" s="77">
        <v>5</v>
      </c>
      <c r="B271" s="78">
        <v>43614</v>
      </c>
      <c r="C271" s="79">
        <v>120</v>
      </c>
      <c r="D271" s="77" t="s">
        <v>21</v>
      </c>
      <c r="E271" s="77" t="s">
        <v>22</v>
      </c>
      <c r="F271" s="77" t="s">
        <v>59</v>
      </c>
      <c r="G271" s="77">
        <v>5.6</v>
      </c>
      <c r="H271" s="77">
        <v>4.4000000000000004</v>
      </c>
      <c r="I271" s="77">
        <v>6.2</v>
      </c>
      <c r="J271" s="77">
        <v>6.8</v>
      </c>
      <c r="K271" s="77">
        <v>7.4</v>
      </c>
      <c r="L271" s="77">
        <v>6.2</v>
      </c>
      <c r="M271" s="77">
        <v>6200</v>
      </c>
      <c r="N271" s="80">
        <f>IF('NORMAL OPTION CALLS'!E271="BUY",('NORMAL OPTION CALLS'!L271-'NORMAL OPTION CALLS'!G271)*('NORMAL OPTION CALLS'!M271),('NORMAL OPTION CALLS'!G271-'NORMAL OPTION CALLS'!L271)*('NORMAL OPTION CALLS'!M271))</f>
        <v>3720.0000000000032</v>
      </c>
      <c r="O271" s="81">
        <f>'NORMAL OPTION CALLS'!N271/('NORMAL OPTION CALLS'!M271)/'NORMAL OPTION CALLS'!G271%</f>
        <v>10.714285714285724</v>
      </c>
    </row>
    <row r="272" spans="1:15" ht="15" customHeight="1">
      <c r="A272" s="77">
        <v>6</v>
      </c>
      <c r="B272" s="78">
        <v>43613</v>
      </c>
      <c r="C272" s="79">
        <v>290</v>
      </c>
      <c r="D272" s="77" t="s">
        <v>21</v>
      </c>
      <c r="E272" s="77" t="s">
        <v>22</v>
      </c>
      <c r="F272" s="77" t="s">
        <v>43</v>
      </c>
      <c r="G272" s="77">
        <v>7</v>
      </c>
      <c r="H272" s="77">
        <v>3</v>
      </c>
      <c r="I272" s="77">
        <v>9.5</v>
      </c>
      <c r="J272" s="77">
        <v>12</v>
      </c>
      <c r="K272" s="77">
        <v>14.5</v>
      </c>
      <c r="L272" s="77">
        <v>3</v>
      </c>
      <c r="M272" s="77">
        <v>2100</v>
      </c>
      <c r="N272" s="80">
        <f>IF('NORMAL OPTION CALLS'!E272="BUY",('NORMAL OPTION CALLS'!L272-'NORMAL OPTION CALLS'!G272)*('NORMAL OPTION CALLS'!M272),('NORMAL OPTION CALLS'!G272-'NORMAL OPTION CALLS'!L272)*('NORMAL OPTION CALLS'!M272))</f>
        <v>-8400</v>
      </c>
      <c r="O272" s="81">
        <f>'NORMAL OPTION CALLS'!N272/('NORMAL OPTION CALLS'!M272)/'NORMAL OPTION CALLS'!G272%</f>
        <v>-57.142857142857139</v>
      </c>
    </row>
    <row r="273" spans="1:15" ht="15" customHeight="1">
      <c r="A273" s="77">
        <v>7</v>
      </c>
      <c r="B273" s="78">
        <v>43612</v>
      </c>
      <c r="C273" s="79">
        <v>580</v>
      </c>
      <c r="D273" s="77" t="s">
        <v>21</v>
      </c>
      <c r="E273" s="77" t="s">
        <v>22</v>
      </c>
      <c r="F273" s="77" t="s">
        <v>205</v>
      </c>
      <c r="G273" s="77">
        <v>9.5</v>
      </c>
      <c r="H273" s="77">
        <v>3</v>
      </c>
      <c r="I273" s="77">
        <v>13</v>
      </c>
      <c r="J273" s="77">
        <v>16.5</v>
      </c>
      <c r="K273" s="77">
        <v>20</v>
      </c>
      <c r="L273" s="77">
        <v>3</v>
      </c>
      <c r="M273" s="77">
        <v>1000</v>
      </c>
      <c r="N273" s="80">
        <f>IF('NORMAL OPTION CALLS'!E273="BUY",('NORMAL OPTION CALLS'!L273-'NORMAL OPTION CALLS'!G273)*('NORMAL OPTION CALLS'!M273),('NORMAL OPTION CALLS'!G273-'NORMAL OPTION CALLS'!L273)*('NORMAL OPTION CALLS'!M273))</f>
        <v>-6500</v>
      </c>
      <c r="O273" s="81">
        <f>'NORMAL OPTION CALLS'!N273/('NORMAL OPTION CALLS'!M273)/'NORMAL OPTION CALLS'!G273%</f>
        <v>-68.421052631578945</v>
      </c>
    </row>
    <row r="274" spans="1:15" ht="15" customHeight="1">
      <c r="A274" s="77">
        <v>8</v>
      </c>
      <c r="B274" s="78">
        <v>43612</v>
      </c>
      <c r="C274" s="79">
        <v>315</v>
      </c>
      <c r="D274" s="77" t="s">
        <v>21</v>
      </c>
      <c r="E274" s="77" t="s">
        <v>22</v>
      </c>
      <c r="F274" s="77" t="s">
        <v>185</v>
      </c>
      <c r="G274" s="77">
        <v>5</v>
      </c>
      <c r="H274" s="77">
        <v>1.5</v>
      </c>
      <c r="I274" s="77">
        <v>7</v>
      </c>
      <c r="J274" s="77">
        <v>9</v>
      </c>
      <c r="K274" s="77">
        <v>11</v>
      </c>
      <c r="L274" s="77">
        <v>9</v>
      </c>
      <c r="M274" s="77">
        <v>2100</v>
      </c>
      <c r="N274" s="80">
        <f>IF('NORMAL OPTION CALLS'!E274="BUY",('NORMAL OPTION CALLS'!L274-'NORMAL OPTION CALLS'!G274)*('NORMAL OPTION CALLS'!M274),('NORMAL OPTION CALLS'!G274-'NORMAL OPTION CALLS'!L274)*('NORMAL OPTION CALLS'!M274))</f>
        <v>8400</v>
      </c>
      <c r="O274" s="81">
        <f>'NORMAL OPTION CALLS'!N274/('NORMAL OPTION CALLS'!M274)/'NORMAL OPTION CALLS'!G274%</f>
        <v>80</v>
      </c>
    </row>
    <row r="275" spans="1:15" ht="15" customHeight="1">
      <c r="A275" s="77">
        <v>9</v>
      </c>
      <c r="B275" s="78">
        <v>43609</v>
      </c>
      <c r="C275" s="79">
        <v>480</v>
      </c>
      <c r="D275" s="77" t="s">
        <v>21</v>
      </c>
      <c r="E275" s="77" t="s">
        <v>22</v>
      </c>
      <c r="F275" s="77" t="s">
        <v>44</v>
      </c>
      <c r="G275" s="77">
        <v>11</v>
      </c>
      <c r="H275" s="77">
        <v>4</v>
      </c>
      <c r="I275" s="77">
        <v>15</v>
      </c>
      <c r="J275" s="77">
        <v>19</v>
      </c>
      <c r="K275" s="77">
        <v>23</v>
      </c>
      <c r="L275" s="77">
        <v>23</v>
      </c>
      <c r="M275" s="77">
        <v>1061</v>
      </c>
      <c r="N275" s="80">
        <f>IF('NORMAL OPTION CALLS'!E275="BUY",('NORMAL OPTION CALLS'!L275-'NORMAL OPTION CALLS'!G275)*('NORMAL OPTION CALLS'!M275),('NORMAL OPTION CALLS'!G275-'NORMAL OPTION CALLS'!L275)*('NORMAL OPTION CALLS'!M275))</f>
        <v>12732</v>
      </c>
      <c r="O275" s="81">
        <f>'NORMAL OPTION CALLS'!N275/('NORMAL OPTION CALLS'!M275)/'NORMAL OPTION CALLS'!G275%</f>
        <v>109.09090909090909</v>
      </c>
    </row>
    <row r="276" spans="1:15" ht="15" customHeight="1">
      <c r="A276" s="77">
        <v>10</v>
      </c>
      <c r="B276" s="78">
        <v>43609</v>
      </c>
      <c r="C276" s="79">
        <v>110</v>
      </c>
      <c r="D276" s="77" t="s">
        <v>21</v>
      </c>
      <c r="E276" s="77" t="s">
        <v>22</v>
      </c>
      <c r="F276" s="77" t="s">
        <v>193</v>
      </c>
      <c r="G276" s="77">
        <v>4.3</v>
      </c>
      <c r="H276" s="77">
        <v>2.5</v>
      </c>
      <c r="I276" s="77">
        <v>5.3</v>
      </c>
      <c r="J276" s="77">
        <v>6.3</v>
      </c>
      <c r="K276" s="77">
        <v>7.3</v>
      </c>
      <c r="L276" s="77">
        <v>7.3</v>
      </c>
      <c r="M276" s="77">
        <v>4500</v>
      </c>
      <c r="N276" s="80">
        <f>IF('NORMAL OPTION CALLS'!E276="BUY",('NORMAL OPTION CALLS'!L276-'NORMAL OPTION CALLS'!G276)*('NORMAL OPTION CALLS'!M276),('NORMAL OPTION CALLS'!G276-'NORMAL OPTION CALLS'!L276)*('NORMAL OPTION CALLS'!M276))</f>
        <v>13500</v>
      </c>
      <c r="O276" s="81">
        <f>'NORMAL OPTION CALLS'!N276/('NORMAL OPTION CALLS'!M276)/'NORMAL OPTION CALLS'!G276%</f>
        <v>69.767441860465127</v>
      </c>
    </row>
    <row r="277" spans="1:15" ht="15" customHeight="1">
      <c r="A277" s="77">
        <v>11</v>
      </c>
      <c r="B277" s="78">
        <v>43609</v>
      </c>
      <c r="C277" s="79">
        <v>190</v>
      </c>
      <c r="D277" s="77" t="s">
        <v>21</v>
      </c>
      <c r="E277" s="77" t="s">
        <v>22</v>
      </c>
      <c r="F277" s="77" t="s">
        <v>69</v>
      </c>
      <c r="G277" s="77">
        <v>4.4000000000000004</v>
      </c>
      <c r="H277" s="77">
        <v>1.5</v>
      </c>
      <c r="I277" s="77">
        <v>6</v>
      </c>
      <c r="J277" s="77">
        <v>7.5</v>
      </c>
      <c r="K277" s="77">
        <v>9</v>
      </c>
      <c r="L277" s="77">
        <v>6</v>
      </c>
      <c r="M277" s="77">
        <v>2600</v>
      </c>
      <c r="N277" s="80">
        <f>IF('NORMAL OPTION CALLS'!E277="BUY",('NORMAL OPTION CALLS'!L277-'NORMAL OPTION CALLS'!G277)*('NORMAL OPTION CALLS'!M277),('NORMAL OPTION CALLS'!G277-'NORMAL OPTION CALLS'!L277)*('NORMAL OPTION CALLS'!M277))</f>
        <v>4159.9999999999991</v>
      </c>
      <c r="O277" s="81">
        <f>'NORMAL OPTION CALLS'!N277/('NORMAL OPTION CALLS'!M277)/'NORMAL OPTION CALLS'!G277%</f>
        <v>36.363636363636353</v>
      </c>
    </row>
    <row r="278" spans="1:15" ht="15" customHeight="1">
      <c r="A278" s="77">
        <v>12</v>
      </c>
      <c r="B278" s="78">
        <v>43608</v>
      </c>
      <c r="C278" s="79">
        <v>160</v>
      </c>
      <c r="D278" s="77" t="s">
        <v>47</v>
      </c>
      <c r="E278" s="77" t="s">
        <v>22</v>
      </c>
      <c r="F278" s="77" t="s">
        <v>74</v>
      </c>
      <c r="G278" s="77">
        <v>4.5999999999999996</v>
      </c>
      <c r="H278" s="77">
        <v>1.5</v>
      </c>
      <c r="I278" s="77">
        <v>6</v>
      </c>
      <c r="J278" s="77">
        <v>7.5</v>
      </c>
      <c r="K278" s="77">
        <v>9</v>
      </c>
      <c r="L278" s="77">
        <v>6</v>
      </c>
      <c r="M278" s="77">
        <v>2300</v>
      </c>
      <c r="N278" s="80">
        <f>IF('NORMAL OPTION CALLS'!E278="BUY",('NORMAL OPTION CALLS'!L278-'NORMAL OPTION CALLS'!G278)*('NORMAL OPTION CALLS'!M278),('NORMAL OPTION CALLS'!G278-'NORMAL OPTION CALLS'!L278)*('NORMAL OPTION CALLS'!M278))</f>
        <v>3220.0000000000009</v>
      </c>
      <c r="O278" s="81">
        <f>'NORMAL OPTION CALLS'!N278/('NORMAL OPTION CALLS'!M278)/'NORMAL OPTION CALLS'!G278%</f>
        <v>30.434782608695659</v>
      </c>
    </row>
    <row r="279" spans="1:15" ht="15" customHeight="1">
      <c r="A279" s="77">
        <v>13</v>
      </c>
      <c r="B279" s="78">
        <v>43608</v>
      </c>
      <c r="C279" s="79">
        <v>140</v>
      </c>
      <c r="D279" s="77" t="s">
        <v>21</v>
      </c>
      <c r="E279" s="77" t="s">
        <v>22</v>
      </c>
      <c r="F279" s="77" t="s">
        <v>257</v>
      </c>
      <c r="G279" s="77">
        <v>3.5</v>
      </c>
      <c r="H279" s="77">
        <v>1</v>
      </c>
      <c r="I279" s="77">
        <v>5</v>
      </c>
      <c r="J279" s="77">
        <v>6.5</v>
      </c>
      <c r="K279" s="77">
        <v>8</v>
      </c>
      <c r="L279" s="77">
        <v>1</v>
      </c>
      <c r="M279" s="77">
        <v>3200</v>
      </c>
      <c r="N279" s="80">
        <f>IF('NORMAL OPTION CALLS'!E279="BUY",('NORMAL OPTION CALLS'!L279-'NORMAL OPTION CALLS'!G279)*('NORMAL OPTION CALLS'!M279),('NORMAL OPTION CALLS'!G279-'NORMAL OPTION CALLS'!L279)*('NORMAL OPTION CALLS'!M279))</f>
        <v>-8000</v>
      </c>
      <c r="O279" s="81">
        <f>'NORMAL OPTION CALLS'!N279/('NORMAL OPTION CALLS'!M279)/'NORMAL OPTION CALLS'!G279%</f>
        <v>-71.428571428571416</v>
      </c>
    </row>
    <row r="280" spans="1:15" ht="15" customHeight="1">
      <c r="A280" s="77">
        <v>14</v>
      </c>
      <c r="B280" s="78">
        <v>43608</v>
      </c>
      <c r="C280" s="79">
        <v>140</v>
      </c>
      <c r="D280" s="77" t="s">
        <v>21</v>
      </c>
      <c r="E280" s="77" t="s">
        <v>22</v>
      </c>
      <c r="F280" s="77" t="s">
        <v>124</v>
      </c>
      <c r="G280" s="77">
        <v>5</v>
      </c>
      <c r="H280" s="77">
        <v>3</v>
      </c>
      <c r="I280" s="77">
        <v>6</v>
      </c>
      <c r="J280" s="77">
        <v>7</v>
      </c>
      <c r="K280" s="77">
        <v>8</v>
      </c>
      <c r="L280" s="77">
        <v>7</v>
      </c>
      <c r="M280" s="77">
        <v>4000</v>
      </c>
      <c r="N280" s="80">
        <f>IF('NORMAL OPTION CALLS'!E280="BUY",('NORMAL OPTION CALLS'!L280-'NORMAL OPTION CALLS'!G280)*('NORMAL OPTION CALLS'!M280),('NORMAL OPTION CALLS'!G280-'NORMAL OPTION CALLS'!L280)*('NORMAL OPTION CALLS'!M280))</f>
        <v>8000</v>
      </c>
      <c r="O280" s="81">
        <f>'NORMAL OPTION CALLS'!N280/('NORMAL OPTION CALLS'!M280)/'NORMAL OPTION CALLS'!G280%</f>
        <v>40</v>
      </c>
    </row>
    <row r="281" spans="1:15" ht="15" customHeight="1">
      <c r="A281" s="77">
        <v>15</v>
      </c>
      <c r="B281" s="78">
        <v>43607</v>
      </c>
      <c r="C281" s="79">
        <v>115</v>
      </c>
      <c r="D281" s="77" t="s">
        <v>21</v>
      </c>
      <c r="E281" s="77" t="s">
        <v>22</v>
      </c>
      <c r="F281" s="77" t="s">
        <v>59</v>
      </c>
      <c r="G281" s="77">
        <v>4</v>
      </c>
      <c r="H281" s="77">
        <v>2.8</v>
      </c>
      <c r="I281" s="77">
        <v>4.5999999999999996</v>
      </c>
      <c r="J281" s="77">
        <v>5.2</v>
      </c>
      <c r="K281" s="77">
        <v>6</v>
      </c>
      <c r="L281" s="77">
        <v>4.5999999999999996</v>
      </c>
      <c r="M281" s="77">
        <v>6200</v>
      </c>
      <c r="N281" s="80">
        <f>IF('NORMAL OPTION CALLS'!E281="BUY",('NORMAL OPTION CALLS'!L281-'NORMAL OPTION CALLS'!G281)*('NORMAL OPTION CALLS'!M281),('NORMAL OPTION CALLS'!G281-'NORMAL OPTION CALLS'!L281)*('NORMAL OPTION CALLS'!M281))</f>
        <v>3719.9999999999977</v>
      </c>
      <c r="O281" s="81">
        <f>'NORMAL OPTION CALLS'!N281/('NORMAL OPTION CALLS'!M281)/'NORMAL OPTION CALLS'!G281%</f>
        <v>14.999999999999991</v>
      </c>
    </row>
    <row r="282" spans="1:15" ht="15" customHeight="1">
      <c r="A282" s="77">
        <v>16</v>
      </c>
      <c r="B282" s="78">
        <v>43607</v>
      </c>
      <c r="C282" s="79">
        <v>150</v>
      </c>
      <c r="D282" s="77" t="s">
        <v>21</v>
      </c>
      <c r="E282" s="77" t="s">
        <v>22</v>
      </c>
      <c r="F282" s="77" t="s">
        <v>213</v>
      </c>
      <c r="G282" s="77">
        <v>11</v>
      </c>
      <c r="H282" s="77">
        <v>7</v>
      </c>
      <c r="I282" s="77">
        <v>13</v>
      </c>
      <c r="J282" s="77">
        <v>15</v>
      </c>
      <c r="K282" s="77">
        <v>17</v>
      </c>
      <c r="L282" s="77">
        <v>7</v>
      </c>
      <c r="M282" s="77">
        <v>1400</v>
      </c>
      <c r="N282" s="80">
        <f>IF('NORMAL OPTION CALLS'!E282="BUY",('NORMAL OPTION CALLS'!L282-'NORMAL OPTION CALLS'!G282)*('NORMAL OPTION CALLS'!M282),('NORMAL OPTION CALLS'!G282-'NORMAL OPTION CALLS'!L282)*('NORMAL OPTION CALLS'!M282))</f>
        <v>-5600</v>
      </c>
      <c r="O282" s="81">
        <f>'NORMAL OPTION CALLS'!N282/('NORMAL OPTION CALLS'!M282)/'NORMAL OPTION CALLS'!G282%</f>
        <v>-36.363636363636367</v>
      </c>
    </row>
    <row r="283" spans="1:15" ht="15" customHeight="1">
      <c r="A283" s="77">
        <v>17</v>
      </c>
      <c r="B283" s="78">
        <v>43606</v>
      </c>
      <c r="C283" s="79">
        <v>400</v>
      </c>
      <c r="D283" s="77" t="s">
        <v>47</v>
      </c>
      <c r="E283" s="77" t="s">
        <v>22</v>
      </c>
      <c r="F283" s="77" t="s">
        <v>91</v>
      </c>
      <c r="G283" s="77">
        <v>11</v>
      </c>
      <c r="H283" s="77">
        <v>6</v>
      </c>
      <c r="I283" s="77">
        <v>14</v>
      </c>
      <c r="J283" s="77">
        <v>17</v>
      </c>
      <c r="K283" s="77">
        <v>20</v>
      </c>
      <c r="L283" s="77">
        <v>6</v>
      </c>
      <c r="M283" s="77">
        <v>1350</v>
      </c>
      <c r="N283" s="80">
        <f>IF('NORMAL OPTION CALLS'!E283="BUY",('NORMAL OPTION CALLS'!L283-'NORMAL OPTION CALLS'!G283)*('NORMAL OPTION CALLS'!M283),('NORMAL OPTION CALLS'!G283-'NORMAL OPTION CALLS'!L283)*('NORMAL OPTION CALLS'!M283))</f>
        <v>-6750</v>
      </c>
      <c r="O283" s="81">
        <f>'NORMAL OPTION CALLS'!N283/('NORMAL OPTION CALLS'!M283)/'NORMAL OPTION CALLS'!G283%</f>
        <v>-45.454545454545453</v>
      </c>
    </row>
    <row r="284" spans="1:15" ht="15" customHeight="1">
      <c r="A284" s="77">
        <v>18</v>
      </c>
      <c r="B284" s="78">
        <v>43606</v>
      </c>
      <c r="C284" s="79">
        <v>130</v>
      </c>
      <c r="D284" s="77" t="s">
        <v>21</v>
      </c>
      <c r="E284" s="77" t="s">
        <v>22</v>
      </c>
      <c r="F284" s="77" t="s">
        <v>363</v>
      </c>
      <c r="G284" s="77">
        <v>3.2</v>
      </c>
      <c r="H284" s="77">
        <v>1.7</v>
      </c>
      <c r="I284" s="77">
        <v>4</v>
      </c>
      <c r="J284" s="77">
        <v>4.8</v>
      </c>
      <c r="K284" s="77">
        <v>5.6</v>
      </c>
      <c r="L284" s="77">
        <v>4</v>
      </c>
      <c r="M284" s="77">
        <v>6000</v>
      </c>
      <c r="N284" s="80">
        <f>IF('NORMAL OPTION CALLS'!E284="BUY",('NORMAL OPTION CALLS'!L284-'NORMAL OPTION CALLS'!G284)*('NORMAL OPTION CALLS'!M284),('NORMAL OPTION CALLS'!G284-'NORMAL OPTION CALLS'!L284)*('NORMAL OPTION CALLS'!M284))</f>
        <v>4799.9999999999991</v>
      </c>
      <c r="O284" s="81">
        <f>'NORMAL OPTION CALLS'!N284/('NORMAL OPTION CALLS'!M284)/'NORMAL OPTION CALLS'!G284%</f>
        <v>24.999999999999993</v>
      </c>
    </row>
    <row r="285" spans="1:15" ht="15" customHeight="1">
      <c r="A285" s="77">
        <v>19</v>
      </c>
      <c r="B285" s="78">
        <v>43606</v>
      </c>
      <c r="C285" s="79">
        <v>3500</v>
      </c>
      <c r="D285" s="77" t="s">
        <v>21</v>
      </c>
      <c r="E285" s="77" t="s">
        <v>22</v>
      </c>
      <c r="F285" s="77" t="s">
        <v>50</v>
      </c>
      <c r="G285" s="77">
        <v>80</v>
      </c>
      <c r="H285" s="77">
        <v>55</v>
      </c>
      <c r="I285" s="77">
        <v>95</v>
      </c>
      <c r="J285" s="77">
        <v>110</v>
      </c>
      <c r="K285" s="77">
        <v>125</v>
      </c>
      <c r="L285" s="77">
        <v>95</v>
      </c>
      <c r="M285" s="77">
        <v>250</v>
      </c>
      <c r="N285" s="80">
        <f>IF('NORMAL OPTION CALLS'!E285="BUY",('NORMAL OPTION CALLS'!L285-'NORMAL OPTION CALLS'!G285)*('NORMAL OPTION CALLS'!M285),('NORMAL OPTION CALLS'!G285-'NORMAL OPTION CALLS'!L285)*('NORMAL OPTION CALLS'!M285))</f>
        <v>3750</v>
      </c>
      <c r="O285" s="81">
        <f>'NORMAL OPTION CALLS'!N285/('NORMAL OPTION CALLS'!M285)/'NORMAL OPTION CALLS'!G285%</f>
        <v>18.75</v>
      </c>
    </row>
    <row r="286" spans="1:15" ht="15" customHeight="1">
      <c r="A286" s="77">
        <v>20</v>
      </c>
      <c r="B286" s="78">
        <v>43605</v>
      </c>
      <c r="C286" s="79">
        <v>120</v>
      </c>
      <c r="D286" s="77" t="s">
        <v>21</v>
      </c>
      <c r="E286" s="77" t="s">
        <v>22</v>
      </c>
      <c r="F286" s="77" t="s">
        <v>59</v>
      </c>
      <c r="G286" s="77">
        <v>3.5</v>
      </c>
      <c r="H286" s="77">
        <v>1.5</v>
      </c>
      <c r="I286" s="77">
        <v>4</v>
      </c>
      <c r="J286" s="77">
        <v>4.5</v>
      </c>
      <c r="K286" s="77">
        <v>5</v>
      </c>
      <c r="L286" s="77">
        <v>4</v>
      </c>
      <c r="M286" s="77">
        <v>6200</v>
      </c>
      <c r="N286" s="80">
        <f>IF('NORMAL OPTION CALLS'!E286="BUY",('NORMAL OPTION CALLS'!L286-'NORMAL OPTION CALLS'!G286)*('NORMAL OPTION CALLS'!M286),('NORMAL OPTION CALLS'!G286-'NORMAL OPTION CALLS'!L286)*('NORMAL OPTION CALLS'!M286))</f>
        <v>3100</v>
      </c>
      <c r="O286" s="81">
        <f>'NORMAL OPTION CALLS'!N286/('NORMAL OPTION CALLS'!M286)/'NORMAL OPTION CALLS'!G286%</f>
        <v>14.285714285714285</v>
      </c>
    </row>
    <row r="287" spans="1:15" ht="15" customHeight="1">
      <c r="A287" s="77">
        <v>21</v>
      </c>
      <c r="B287" s="78">
        <v>43605</v>
      </c>
      <c r="C287" s="79">
        <v>500</v>
      </c>
      <c r="D287" s="77" t="s">
        <v>21</v>
      </c>
      <c r="E287" s="77" t="s">
        <v>22</v>
      </c>
      <c r="F287" s="77" t="s">
        <v>99</v>
      </c>
      <c r="G287" s="77">
        <v>10.6</v>
      </c>
      <c r="H287" s="77">
        <v>4</v>
      </c>
      <c r="I287" s="77">
        <v>14</v>
      </c>
      <c r="J287" s="77">
        <v>17.5</v>
      </c>
      <c r="K287" s="77">
        <v>21</v>
      </c>
      <c r="L287" s="77">
        <v>13.9</v>
      </c>
      <c r="M287" s="77">
        <v>1061</v>
      </c>
      <c r="N287" s="80">
        <f>IF('NORMAL OPTION CALLS'!E287="BUY",('NORMAL OPTION CALLS'!L287-'NORMAL OPTION CALLS'!G287)*('NORMAL OPTION CALLS'!M287),('NORMAL OPTION CALLS'!G287-'NORMAL OPTION CALLS'!L287)*('NORMAL OPTION CALLS'!M287))</f>
        <v>3501.3000000000006</v>
      </c>
      <c r="O287" s="81">
        <f>'NORMAL OPTION CALLS'!N287/('NORMAL OPTION CALLS'!M287)/'NORMAL OPTION CALLS'!G287%</f>
        <v>31.132075471698119</v>
      </c>
    </row>
    <row r="288" spans="1:15" ht="15" customHeight="1">
      <c r="A288" s="77">
        <v>22</v>
      </c>
      <c r="B288" s="78">
        <v>43602</v>
      </c>
      <c r="C288" s="79">
        <v>760</v>
      </c>
      <c r="D288" s="77" t="s">
        <v>21</v>
      </c>
      <c r="E288" s="77" t="s">
        <v>22</v>
      </c>
      <c r="F288" s="77" t="s">
        <v>58</v>
      </c>
      <c r="G288" s="77">
        <v>21</v>
      </c>
      <c r="H288" s="77">
        <v>15</v>
      </c>
      <c r="I288" s="77">
        <v>24.5</v>
      </c>
      <c r="J288" s="77">
        <v>28</v>
      </c>
      <c r="K288" s="77">
        <v>31.5</v>
      </c>
      <c r="L288" s="77">
        <v>28</v>
      </c>
      <c r="M288" s="77">
        <v>1200</v>
      </c>
      <c r="N288" s="80">
        <f>IF('NORMAL OPTION CALLS'!E288="BUY",('NORMAL OPTION CALLS'!L288-'NORMAL OPTION CALLS'!G288)*('NORMAL OPTION CALLS'!M288),('NORMAL OPTION CALLS'!G288-'NORMAL OPTION CALLS'!L288)*('NORMAL OPTION CALLS'!M288))</f>
        <v>8400</v>
      </c>
      <c r="O288" s="81">
        <f>'NORMAL OPTION CALLS'!N288/('NORMAL OPTION CALLS'!M288)/'NORMAL OPTION CALLS'!G288%</f>
        <v>33.333333333333336</v>
      </c>
    </row>
    <row r="289" spans="1:15" ht="15" customHeight="1">
      <c r="A289" s="77">
        <v>23</v>
      </c>
      <c r="B289" s="78">
        <v>43602</v>
      </c>
      <c r="C289" s="79">
        <v>230</v>
      </c>
      <c r="D289" s="77" t="s">
        <v>21</v>
      </c>
      <c r="E289" s="77" t="s">
        <v>22</v>
      </c>
      <c r="F289" s="77" t="s">
        <v>195</v>
      </c>
      <c r="G289" s="77">
        <v>7.5</v>
      </c>
      <c r="H289" s="77">
        <v>3.5</v>
      </c>
      <c r="I289" s="77">
        <v>9.5</v>
      </c>
      <c r="J289" s="77">
        <v>11.5</v>
      </c>
      <c r="K289" s="77">
        <v>13.5</v>
      </c>
      <c r="L289" s="77">
        <v>13.5</v>
      </c>
      <c r="M289" s="77">
        <v>2250</v>
      </c>
      <c r="N289" s="80">
        <f>IF('NORMAL OPTION CALLS'!E289="BUY",('NORMAL OPTION CALLS'!L289-'NORMAL OPTION CALLS'!G289)*('NORMAL OPTION CALLS'!M289),('NORMAL OPTION CALLS'!G289-'NORMAL OPTION CALLS'!L289)*('NORMAL OPTION CALLS'!M289))</f>
        <v>13500</v>
      </c>
      <c r="O289" s="81">
        <f>'NORMAL OPTION CALLS'!N289/('NORMAL OPTION CALLS'!M289)/'NORMAL OPTION CALLS'!G289%</f>
        <v>80</v>
      </c>
    </row>
    <row r="290" spans="1:15" ht="15" customHeight="1">
      <c r="A290" s="77">
        <v>24</v>
      </c>
      <c r="B290" s="78">
        <v>43602</v>
      </c>
      <c r="C290" s="79">
        <v>640</v>
      </c>
      <c r="D290" s="77" t="s">
        <v>21</v>
      </c>
      <c r="E290" s="77" t="s">
        <v>22</v>
      </c>
      <c r="F290" s="77" t="s">
        <v>227</v>
      </c>
      <c r="G290" s="77">
        <v>18.5</v>
      </c>
      <c r="H290" s="77">
        <v>12</v>
      </c>
      <c r="I290" s="77">
        <v>22</v>
      </c>
      <c r="J290" s="77">
        <v>25</v>
      </c>
      <c r="K290" s="77">
        <v>28</v>
      </c>
      <c r="L290" s="77">
        <v>28</v>
      </c>
      <c r="M290" s="77">
        <v>1400</v>
      </c>
      <c r="N290" s="80">
        <f>IF('NORMAL OPTION CALLS'!E290="BUY",('NORMAL OPTION CALLS'!L290-'NORMAL OPTION CALLS'!G290)*('NORMAL OPTION CALLS'!M290),('NORMAL OPTION CALLS'!G290-'NORMAL OPTION CALLS'!L290)*('NORMAL OPTION CALLS'!M290))</f>
        <v>13300</v>
      </c>
      <c r="O290" s="81">
        <f>'NORMAL OPTION CALLS'!N290/('NORMAL OPTION CALLS'!M290)/'NORMAL OPTION CALLS'!G290%</f>
        <v>51.351351351351354</v>
      </c>
    </row>
    <row r="291" spans="1:15" ht="15" customHeight="1">
      <c r="A291" s="77">
        <v>25</v>
      </c>
      <c r="B291" s="78">
        <v>43602</v>
      </c>
      <c r="C291" s="79">
        <v>680</v>
      </c>
      <c r="D291" s="77" t="s">
        <v>47</v>
      </c>
      <c r="E291" s="77" t="s">
        <v>22</v>
      </c>
      <c r="F291" s="77" t="s">
        <v>182</v>
      </c>
      <c r="G291" s="77">
        <v>30</v>
      </c>
      <c r="H291" s="77">
        <v>22</v>
      </c>
      <c r="I291" s="77">
        <v>34</v>
      </c>
      <c r="J291" s="77">
        <v>38</v>
      </c>
      <c r="K291" s="77">
        <v>42</v>
      </c>
      <c r="L291" s="77">
        <v>38</v>
      </c>
      <c r="M291" s="77">
        <v>1000</v>
      </c>
      <c r="N291" s="80">
        <f>IF('NORMAL OPTION CALLS'!E291="BUY",('NORMAL OPTION CALLS'!L291-'NORMAL OPTION CALLS'!G291)*('NORMAL OPTION CALLS'!M291),('NORMAL OPTION CALLS'!G291-'NORMAL OPTION CALLS'!L291)*('NORMAL OPTION CALLS'!M291))</f>
        <v>8000</v>
      </c>
      <c r="O291" s="81">
        <f>'NORMAL OPTION CALLS'!N291/('NORMAL OPTION CALLS'!M291)/'NORMAL OPTION CALLS'!G291%</f>
        <v>26.666666666666668</v>
      </c>
    </row>
    <row r="292" spans="1:15" ht="15" customHeight="1">
      <c r="A292" s="77">
        <v>26</v>
      </c>
      <c r="B292" s="78">
        <v>43601</v>
      </c>
      <c r="C292" s="79">
        <v>1200</v>
      </c>
      <c r="D292" s="77" t="s">
        <v>21</v>
      </c>
      <c r="E292" s="77" t="s">
        <v>22</v>
      </c>
      <c r="F292" s="77" t="s">
        <v>169</v>
      </c>
      <c r="G292" s="77">
        <v>25</v>
      </c>
      <c r="H292" s="77">
        <v>16</v>
      </c>
      <c r="I292" s="77">
        <v>30</v>
      </c>
      <c r="J292" s="77">
        <v>35</v>
      </c>
      <c r="K292" s="77">
        <v>40</v>
      </c>
      <c r="L292" s="77">
        <v>30</v>
      </c>
      <c r="M292" s="77">
        <v>750</v>
      </c>
      <c r="N292" s="80">
        <f>IF('NORMAL OPTION CALLS'!E292="BUY",('NORMAL OPTION CALLS'!L292-'NORMAL OPTION CALLS'!G292)*('NORMAL OPTION CALLS'!M292),('NORMAL OPTION CALLS'!G292-'NORMAL OPTION CALLS'!L292)*('NORMAL OPTION CALLS'!M292))</f>
        <v>3750</v>
      </c>
      <c r="O292" s="81">
        <f>'NORMAL OPTION CALLS'!N292/('NORMAL OPTION CALLS'!M292)/'NORMAL OPTION CALLS'!G292%</f>
        <v>20</v>
      </c>
    </row>
    <row r="293" spans="1:15" ht="15" customHeight="1">
      <c r="A293" s="77">
        <v>27</v>
      </c>
      <c r="B293" s="78">
        <v>43601</v>
      </c>
      <c r="C293" s="79">
        <v>130</v>
      </c>
      <c r="D293" s="77" t="s">
        <v>47</v>
      </c>
      <c r="E293" s="77" t="s">
        <v>22</v>
      </c>
      <c r="F293" s="77" t="s">
        <v>55</v>
      </c>
      <c r="G293" s="77">
        <v>10</v>
      </c>
      <c r="H293" s="77">
        <v>5</v>
      </c>
      <c r="I293" s="77">
        <v>12.5</v>
      </c>
      <c r="J293" s="77">
        <v>15</v>
      </c>
      <c r="K293" s="77">
        <v>17.5</v>
      </c>
      <c r="L293" s="77">
        <v>11.8</v>
      </c>
      <c r="M293" s="77">
        <v>1750</v>
      </c>
      <c r="N293" s="80">
        <f>IF('NORMAL OPTION CALLS'!E293="BUY",('NORMAL OPTION CALLS'!L293-'NORMAL OPTION CALLS'!G293)*('NORMAL OPTION CALLS'!M293),('NORMAL OPTION CALLS'!G293-'NORMAL OPTION CALLS'!L293)*('NORMAL OPTION CALLS'!M293))</f>
        <v>3150.0000000000014</v>
      </c>
      <c r="O293" s="81">
        <f>'NORMAL OPTION CALLS'!N293/('NORMAL OPTION CALLS'!M293)/'NORMAL OPTION CALLS'!G293%</f>
        <v>18.000000000000007</v>
      </c>
    </row>
    <row r="294" spans="1:15" ht="15" customHeight="1">
      <c r="A294" s="77">
        <v>28</v>
      </c>
      <c r="B294" s="78">
        <v>43601</v>
      </c>
      <c r="C294" s="79">
        <v>285</v>
      </c>
      <c r="D294" s="77" t="s">
        <v>21</v>
      </c>
      <c r="E294" s="77" t="s">
        <v>22</v>
      </c>
      <c r="F294" s="77" t="s">
        <v>185</v>
      </c>
      <c r="G294" s="77">
        <v>9</v>
      </c>
      <c r="H294" s="77">
        <v>5</v>
      </c>
      <c r="I294" s="77">
        <v>11</v>
      </c>
      <c r="J294" s="77">
        <v>13</v>
      </c>
      <c r="K294" s="77">
        <v>15</v>
      </c>
      <c r="L294" s="77">
        <v>11</v>
      </c>
      <c r="M294" s="77">
        <v>2100</v>
      </c>
      <c r="N294" s="80">
        <f>IF('NORMAL OPTION CALLS'!E294="BUY",('NORMAL OPTION CALLS'!L294-'NORMAL OPTION CALLS'!G294)*('NORMAL OPTION CALLS'!M294),('NORMAL OPTION CALLS'!G294-'NORMAL OPTION CALLS'!L294)*('NORMAL OPTION CALLS'!M294))</f>
        <v>4200</v>
      </c>
      <c r="O294" s="81">
        <f>'NORMAL OPTION CALLS'!N294/('NORMAL OPTION CALLS'!M294)/'NORMAL OPTION CALLS'!G294%</f>
        <v>22.222222222222221</v>
      </c>
    </row>
    <row r="295" spans="1:15" ht="15" customHeight="1">
      <c r="A295" s="77">
        <v>29</v>
      </c>
      <c r="B295" s="78">
        <v>43600</v>
      </c>
      <c r="C295" s="79">
        <v>980</v>
      </c>
      <c r="D295" s="77" t="s">
        <v>21</v>
      </c>
      <c r="E295" s="77" t="s">
        <v>22</v>
      </c>
      <c r="F295" s="77" t="s">
        <v>54</v>
      </c>
      <c r="G295" s="77">
        <v>32</v>
      </c>
      <c r="H295" s="77">
        <v>20</v>
      </c>
      <c r="I295" s="77">
        <v>39</v>
      </c>
      <c r="J295" s="77">
        <v>45</v>
      </c>
      <c r="K295" s="77">
        <v>51</v>
      </c>
      <c r="L295" s="77">
        <v>39</v>
      </c>
      <c r="M295" s="77">
        <v>600</v>
      </c>
      <c r="N295" s="80">
        <f>IF('NORMAL OPTION CALLS'!E295="BUY",('NORMAL OPTION CALLS'!L295-'NORMAL OPTION CALLS'!G295)*('NORMAL OPTION CALLS'!M295),('NORMAL OPTION CALLS'!G295-'NORMAL OPTION CALLS'!L295)*('NORMAL OPTION CALLS'!M295))</f>
        <v>4200</v>
      </c>
      <c r="O295" s="81">
        <f>'NORMAL OPTION CALLS'!N295/('NORMAL OPTION CALLS'!M295)/'NORMAL OPTION CALLS'!G295%</f>
        <v>21.875</v>
      </c>
    </row>
    <row r="296" spans="1:15" ht="15" customHeight="1">
      <c r="A296" s="77">
        <v>30</v>
      </c>
      <c r="B296" s="78">
        <v>43600</v>
      </c>
      <c r="C296" s="79">
        <v>175</v>
      </c>
      <c r="D296" s="77" t="s">
        <v>47</v>
      </c>
      <c r="E296" s="77" t="s">
        <v>22</v>
      </c>
      <c r="F296" s="77" t="s">
        <v>75</v>
      </c>
      <c r="G296" s="77">
        <v>9</v>
      </c>
      <c r="H296" s="77">
        <v>5</v>
      </c>
      <c r="I296" s="77">
        <v>11</v>
      </c>
      <c r="J296" s="77">
        <v>13</v>
      </c>
      <c r="K296" s="77">
        <v>15</v>
      </c>
      <c r="L296" s="77">
        <v>11</v>
      </c>
      <c r="M296" s="77">
        <v>2000</v>
      </c>
      <c r="N296" s="80">
        <f>IF('NORMAL OPTION CALLS'!E296="BUY",('NORMAL OPTION CALLS'!L296-'NORMAL OPTION CALLS'!G296)*('NORMAL OPTION CALLS'!M296),('NORMAL OPTION CALLS'!G296-'NORMAL OPTION CALLS'!L296)*('NORMAL OPTION CALLS'!M296))</f>
        <v>4000</v>
      </c>
      <c r="O296" s="81">
        <f>'NORMAL OPTION CALLS'!N296/('NORMAL OPTION CALLS'!M296)/'NORMAL OPTION CALLS'!G296%</f>
        <v>22.222222222222221</v>
      </c>
    </row>
    <row r="297" spans="1:15" ht="15" customHeight="1">
      <c r="A297" s="77">
        <v>31</v>
      </c>
      <c r="B297" s="78">
        <v>43600</v>
      </c>
      <c r="C297" s="79">
        <v>2750</v>
      </c>
      <c r="D297" s="77" t="s">
        <v>21</v>
      </c>
      <c r="E297" s="77" t="s">
        <v>22</v>
      </c>
      <c r="F297" s="77" t="s">
        <v>314</v>
      </c>
      <c r="G297" s="77">
        <v>75</v>
      </c>
      <c r="H297" s="77">
        <v>48</v>
      </c>
      <c r="I297" s="77">
        <v>90</v>
      </c>
      <c r="J297" s="77">
        <v>105</v>
      </c>
      <c r="K297" s="77">
        <v>120</v>
      </c>
      <c r="L297" s="77">
        <v>105</v>
      </c>
      <c r="M297" s="77">
        <v>250</v>
      </c>
      <c r="N297" s="80">
        <f>IF('NORMAL OPTION CALLS'!E297="BUY",('NORMAL OPTION CALLS'!L297-'NORMAL OPTION CALLS'!G297)*('NORMAL OPTION CALLS'!M297),('NORMAL OPTION CALLS'!G297-'NORMAL OPTION CALLS'!L297)*('NORMAL OPTION CALLS'!M297))</f>
        <v>7500</v>
      </c>
      <c r="O297" s="81">
        <f>'NORMAL OPTION CALLS'!N297/('NORMAL OPTION CALLS'!M297)/'NORMAL OPTION CALLS'!G297%</f>
        <v>40</v>
      </c>
    </row>
    <row r="298" spans="1:15" ht="15" customHeight="1">
      <c r="A298" s="77">
        <v>32</v>
      </c>
      <c r="B298" s="78">
        <v>43599</v>
      </c>
      <c r="C298" s="79">
        <v>720</v>
      </c>
      <c r="D298" s="77" t="s">
        <v>21</v>
      </c>
      <c r="E298" s="77" t="s">
        <v>22</v>
      </c>
      <c r="F298" s="77" t="s">
        <v>326</v>
      </c>
      <c r="G298" s="77">
        <v>39</v>
      </c>
      <c r="H298" s="77">
        <v>25</v>
      </c>
      <c r="I298" s="77">
        <v>47</v>
      </c>
      <c r="J298" s="77">
        <v>55</v>
      </c>
      <c r="K298" s="77">
        <v>52</v>
      </c>
      <c r="L298" s="77">
        <v>55</v>
      </c>
      <c r="M298" s="77">
        <v>500</v>
      </c>
      <c r="N298" s="80">
        <f>IF('NORMAL OPTION CALLS'!E298="BUY",('NORMAL OPTION CALLS'!L298-'NORMAL OPTION CALLS'!G298)*('NORMAL OPTION CALLS'!M298),('NORMAL OPTION CALLS'!G298-'NORMAL OPTION CALLS'!L298)*('NORMAL OPTION CALLS'!M298))</f>
        <v>8000</v>
      </c>
      <c r="O298" s="81">
        <f>'NORMAL OPTION CALLS'!N298/('NORMAL OPTION CALLS'!M298)/'NORMAL OPTION CALLS'!G298%</f>
        <v>41.025641025641022</v>
      </c>
    </row>
    <row r="299" spans="1:15" ht="15" customHeight="1">
      <c r="A299" s="77">
        <v>33</v>
      </c>
      <c r="B299" s="78">
        <v>43599</v>
      </c>
      <c r="C299" s="79">
        <v>500</v>
      </c>
      <c r="D299" s="77" t="s">
        <v>21</v>
      </c>
      <c r="E299" s="77" t="s">
        <v>22</v>
      </c>
      <c r="F299" s="77" t="s">
        <v>77</v>
      </c>
      <c r="G299" s="77">
        <v>13</v>
      </c>
      <c r="H299" s="77">
        <v>6</v>
      </c>
      <c r="I299" s="77">
        <v>17</v>
      </c>
      <c r="J299" s="77">
        <v>21</v>
      </c>
      <c r="K299" s="77">
        <v>25</v>
      </c>
      <c r="L299" s="77">
        <v>17</v>
      </c>
      <c r="M299" s="77">
        <v>1100</v>
      </c>
      <c r="N299" s="80">
        <f>IF('NORMAL OPTION CALLS'!E299="BUY",('NORMAL OPTION CALLS'!L299-'NORMAL OPTION CALLS'!G299)*('NORMAL OPTION CALLS'!M299),('NORMAL OPTION CALLS'!G299-'NORMAL OPTION CALLS'!L299)*('NORMAL OPTION CALLS'!M299))</f>
        <v>4400</v>
      </c>
      <c r="O299" s="81">
        <f>'NORMAL OPTION CALLS'!N299/('NORMAL OPTION CALLS'!M299)/'NORMAL OPTION CALLS'!G299%</f>
        <v>30.769230769230766</v>
      </c>
    </row>
    <row r="300" spans="1:15" ht="15" customHeight="1">
      <c r="A300" s="77">
        <v>34</v>
      </c>
      <c r="B300" s="78">
        <v>43598</v>
      </c>
      <c r="C300" s="79">
        <v>160</v>
      </c>
      <c r="D300" s="77" t="s">
        <v>47</v>
      </c>
      <c r="E300" s="77" t="s">
        <v>22</v>
      </c>
      <c r="F300" s="77" t="s">
        <v>69</v>
      </c>
      <c r="G300" s="77">
        <v>7.5</v>
      </c>
      <c r="H300" s="77">
        <v>3.5</v>
      </c>
      <c r="I300" s="77">
        <v>9</v>
      </c>
      <c r="J300" s="77">
        <v>10.5</v>
      </c>
      <c r="K300" s="77">
        <v>12</v>
      </c>
      <c r="L300" s="77">
        <v>8.9</v>
      </c>
      <c r="M300" s="77">
        <v>2600</v>
      </c>
      <c r="N300" s="80">
        <f>IF('NORMAL OPTION CALLS'!E300="BUY",('NORMAL OPTION CALLS'!L300-'NORMAL OPTION CALLS'!G300)*('NORMAL OPTION CALLS'!M300),('NORMAL OPTION CALLS'!G300-'NORMAL OPTION CALLS'!L300)*('NORMAL OPTION CALLS'!M300))</f>
        <v>3640.0000000000009</v>
      </c>
      <c r="O300" s="81">
        <f>'NORMAL OPTION CALLS'!N300/('NORMAL OPTION CALLS'!M300)/'NORMAL OPTION CALLS'!G300%</f>
        <v>18.666666666666671</v>
      </c>
    </row>
    <row r="301" spans="1:15" ht="15" customHeight="1">
      <c r="A301" s="77">
        <v>35</v>
      </c>
      <c r="B301" s="78">
        <v>43598</v>
      </c>
      <c r="C301" s="79">
        <v>140</v>
      </c>
      <c r="D301" s="77" t="s">
        <v>47</v>
      </c>
      <c r="E301" s="77" t="s">
        <v>22</v>
      </c>
      <c r="F301" s="77" t="s">
        <v>56</v>
      </c>
      <c r="G301" s="77">
        <v>3.6</v>
      </c>
      <c r="H301" s="77">
        <v>1.6</v>
      </c>
      <c r="I301" s="77">
        <v>4.5999999999999996</v>
      </c>
      <c r="J301" s="77">
        <v>5.6</v>
      </c>
      <c r="K301" s="77">
        <v>6.6</v>
      </c>
      <c r="L301" s="77">
        <v>4.5999999999999996</v>
      </c>
      <c r="M301" s="77">
        <v>3500</v>
      </c>
      <c r="N301" s="80">
        <f>IF('NORMAL OPTION CALLS'!E301="BUY",('NORMAL OPTION CALLS'!L301-'NORMAL OPTION CALLS'!G301)*('NORMAL OPTION CALLS'!M301),('NORMAL OPTION CALLS'!G301-'NORMAL OPTION CALLS'!L301)*('NORMAL OPTION CALLS'!M301))</f>
        <v>3499.9999999999986</v>
      </c>
      <c r="O301" s="81">
        <f>'NORMAL OPTION CALLS'!N301/('NORMAL OPTION CALLS'!M301)/'NORMAL OPTION CALLS'!G301%</f>
        <v>27.777777777777761</v>
      </c>
    </row>
    <row r="302" spans="1:15" ht="15" customHeight="1">
      <c r="A302" s="77">
        <v>36</v>
      </c>
      <c r="B302" s="78">
        <v>43598</v>
      </c>
      <c r="C302" s="79">
        <v>1160</v>
      </c>
      <c r="D302" s="77" t="s">
        <v>21</v>
      </c>
      <c r="E302" s="77" t="s">
        <v>22</v>
      </c>
      <c r="F302" s="77" t="s">
        <v>169</v>
      </c>
      <c r="G302" s="77">
        <v>29</v>
      </c>
      <c r="H302" s="77">
        <v>18</v>
      </c>
      <c r="I302" s="77">
        <v>35</v>
      </c>
      <c r="J302" s="77">
        <v>41</v>
      </c>
      <c r="K302" s="77">
        <v>47</v>
      </c>
      <c r="L302" s="77">
        <v>35</v>
      </c>
      <c r="M302" s="77">
        <v>750</v>
      </c>
      <c r="N302" s="80">
        <f>IF('NORMAL OPTION CALLS'!E302="BUY",('NORMAL OPTION CALLS'!L302-'NORMAL OPTION CALLS'!G302)*('NORMAL OPTION CALLS'!M302),('NORMAL OPTION CALLS'!G302-'NORMAL OPTION CALLS'!L302)*('NORMAL OPTION CALLS'!M302))</f>
        <v>4500</v>
      </c>
      <c r="O302" s="81">
        <f>'NORMAL OPTION CALLS'!N302/('NORMAL OPTION CALLS'!M302)/'NORMAL OPTION CALLS'!G302%</f>
        <v>20.689655172413794</v>
      </c>
    </row>
    <row r="303" spans="1:15" ht="15" customHeight="1">
      <c r="A303" s="77">
        <v>37</v>
      </c>
      <c r="B303" s="78">
        <v>43595</v>
      </c>
      <c r="C303" s="79">
        <v>720</v>
      </c>
      <c r="D303" s="77" t="s">
        <v>21</v>
      </c>
      <c r="E303" s="77" t="s">
        <v>22</v>
      </c>
      <c r="F303" s="77" t="s">
        <v>326</v>
      </c>
      <c r="G303" s="77">
        <v>39</v>
      </c>
      <c r="H303" s="77">
        <v>25</v>
      </c>
      <c r="I303" s="77">
        <v>47</v>
      </c>
      <c r="J303" s="77">
        <v>55</v>
      </c>
      <c r="K303" s="77">
        <v>52</v>
      </c>
      <c r="L303" s="77">
        <v>25</v>
      </c>
      <c r="M303" s="77">
        <v>500</v>
      </c>
      <c r="N303" s="80">
        <f>IF('NORMAL OPTION CALLS'!E303="BUY",('NORMAL OPTION CALLS'!L303-'NORMAL OPTION CALLS'!G303)*('NORMAL OPTION CALLS'!M303),('NORMAL OPTION CALLS'!G303-'NORMAL OPTION CALLS'!L303)*('NORMAL OPTION CALLS'!M303))</f>
        <v>-7000</v>
      </c>
      <c r="O303" s="81">
        <f>'NORMAL OPTION CALLS'!N303/('NORMAL OPTION CALLS'!M303)/'NORMAL OPTION CALLS'!G303%</f>
        <v>-35.897435897435898</v>
      </c>
    </row>
    <row r="304" spans="1:15" ht="15" customHeight="1">
      <c r="A304" s="77">
        <v>38</v>
      </c>
      <c r="B304" s="78">
        <v>43595</v>
      </c>
      <c r="C304" s="79">
        <v>480</v>
      </c>
      <c r="D304" s="77" t="s">
        <v>47</v>
      </c>
      <c r="E304" s="77" t="s">
        <v>22</v>
      </c>
      <c r="F304" s="77" t="s">
        <v>99</v>
      </c>
      <c r="G304" s="77">
        <v>19</v>
      </c>
      <c r="H304" s="77">
        <v>9.5</v>
      </c>
      <c r="I304" s="77">
        <v>23.5</v>
      </c>
      <c r="J304" s="77">
        <v>28</v>
      </c>
      <c r="K304" s="77">
        <v>32.5</v>
      </c>
      <c r="L304" s="77">
        <v>23.5</v>
      </c>
      <c r="M304" s="77">
        <v>1061</v>
      </c>
      <c r="N304" s="80">
        <f>IF('NORMAL OPTION CALLS'!E304="BUY",('NORMAL OPTION CALLS'!L304-'NORMAL OPTION CALLS'!G304)*('NORMAL OPTION CALLS'!M304),('NORMAL OPTION CALLS'!G304-'NORMAL OPTION CALLS'!L304)*('NORMAL OPTION CALLS'!M304))</f>
        <v>4774.5</v>
      </c>
      <c r="O304" s="81">
        <f>'NORMAL OPTION CALLS'!N304/('NORMAL OPTION CALLS'!M304)/'NORMAL OPTION CALLS'!G304%</f>
        <v>23.684210526315788</v>
      </c>
    </row>
    <row r="305" spans="1:15" ht="15" customHeight="1">
      <c r="A305" s="77">
        <v>39</v>
      </c>
      <c r="B305" s="78">
        <v>43595</v>
      </c>
      <c r="C305" s="79">
        <v>1140</v>
      </c>
      <c r="D305" s="77" t="s">
        <v>21</v>
      </c>
      <c r="E305" s="77" t="s">
        <v>22</v>
      </c>
      <c r="F305" s="77" t="s">
        <v>169</v>
      </c>
      <c r="G305" s="77">
        <v>27</v>
      </c>
      <c r="H305" s="77">
        <v>18</v>
      </c>
      <c r="I305" s="77">
        <v>32</v>
      </c>
      <c r="J305" s="77">
        <v>37</v>
      </c>
      <c r="K305" s="77">
        <v>42</v>
      </c>
      <c r="L305" s="77">
        <v>32</v>
      </c>
      <c r="M305" s="77">
        <v>750</v>
      </c>
      <c r="N305" s="80">
        <f>IF('NORMAL OPTION CALLS'!E305="BUY",('NORMAL OPTION CALLS'!L305-'NORMAL OPTION CALLS'!G305)*('NORMAL OPTION CALLS'!M305),('NORMAL OPTION CALLS'!G305-'NORMAL OPTION CALLS'!L305)*('NORMAL OPTION CALLS'!M305))</f>
        <v>3750</v>
      </c>
      <c r="O305" s="81">
        <f>'NORMAL OPTION CALLS'!N305/('NORMAL OPTION CALLS'!M305)/'NORMAL OPTION CALLS'!G305%</f>
        <v>18.518518518518519</v>
      </c>
    </row>
    <row r="306" spans="1:15" ht="15" customHeight="1">
      <c r="A306" s="77">
        <v>40</v>
      </c>
      <c r="B306" s="78">
        <v>43594</v>
      </c>
      <c r="C306" s="79">
        <v>1160</v>
      </c>
      <c r="D306" s="77" t="s">
        <v>21</v>
      </c>
      <c r="E306" s="77" t="s">
        <v>22</v>
      </c>
      <c r="F306" s="77" t="s">
        <v>351</v>
      </c>
      <c r="G306" s="77">
        <v>32</v>
      </c>
      <c r="H306" s="77">
        <v>20</v>
      </c>
      <c r="I306" s="77">
        <v>38</v>
      </c>
      <c r="J306" s="77">
        <v>44</v>
      </c>
      <c r="K306" s="77">
        <v>50</v>
      </c>
      <c r="L306" s="77">
        <v>20</v>
      </c>
      <c r="M306" s="77">
        <v>700</v>
      </c>
      <c r="N306" s="80">
        <f>IF('NORMAL OPTION CALLS'!E306="BUY",('NORMAL OPTION CALLS'!L306-'NORMAL OPTION CALLS'!G306)*('NORMAL OPTION CALLS'!M306),('NORMAL OPTION CALLS'!G306-'NORMAL OPTION CALLS'!L306)*('NORMAL OPTION CALLS'!M306))</f>
        <v>-8400</v>
      </c>
      <c r="O306" s="81">
        <f>'NORMAL OPTION CALLS'!N306/('NORMAL OPTION CALLS'!M306)/'NORMAL OPTION CALLS'!G306%</f>
        <v>-37.5</v>
      </c>
    </row>
    <row r="307" spans="1:15" ht="15" customHeight="1">
      <c r="A307" s="77">
        <v>41</v>
      </c>
      <c r="B307" s="78">
        <v>43594</v>
      </c>
      <c r="C307" s="79">
        <v>150</v>
      </c>
      <c r="D307" s="77" t="s">
        <v>21</v>
      </c>
      <c r="E307" s="77" t="s">
        <v>22</v>
      </c>
      <c r="F307" s="77" t="s">
        <v>213</v>
      </c>
      <c r="G307" s="77">
        <v>8</v>
      </c>
      <c r="H307" s="77">
        <v>4</v>
      </c>
      <c r="I307" s="77">
        <v>10</v>
      </c>
      <c r="J307" s="77">
        <v>12</v>
      </c>
      <c r="K307" s="77">
        <v>14</v>
      </c>
      <c r="L307" s="77">
        <v>10</v>
      </c>
      <c r="M307" s="77">
        <v>2200</v>
      </c>
      <c r="N307" s="80">
        <f>IF('NORMAL OPTION CALLS'!E307="BUY",('NORMAL OPTION CALLS'!L307-'NORMAL OPTION CALLS'!G307)*('NORMAL OPTION CALLS'!M307),('NORMAL OPTION CALLS'!G307-'NORMAL OPTION CALLS'!L307)*('NORMAL OPTION CALLS'!M307))</f>
        <v>4400</v>
      </c>
      <c r="O307" s="81">
        <f>'NORMAL OPTION CALLS'!N307/('NORMAL OPTION CALLS'!M307)/'NORMAL OPTION CALLS'!G307%</f>
        <v>25</v>
      </c>
    </row>
    <row r="308" spans="1:15" ht="15" customHeight="1">
      <c r="A308" s="77">
        <v>42</v>
      </c>
      <c r="B308" s="78">
        <v>43594</v>
      </c>
      <c r="C308" s="79">
        <v>35</v>
      </c>
      <c r="D308" s="77" t="s">
        <v>21</v>
      </c>
      <c r="E308" s="77" t="s">
        <v>22</v>
      </c>
      <c r="F308" s="77" t="s">
        <v>100</v>
      </c>
      <c r="G308" s="77">
        <v>2</v>
      </c>
      <c r="H308" s="77">
        <v>1</v>
      </c>
      <c r="I308" s="77">
        <v>2.5</v>
      </c>
      <c r="J308" s="77">
        <v>3</v>
      </c>
      <c r="K308" s="77">
        <v>3.5</v>
      </c>
      <c r="L308" s="77">
        <v>2.5</v>
      </c>
      <c r="M308" s="77">
        <v>8000</v>
      </c>
      <c r="N308" s="80">
        <f>IF('NORMAL OPTION CALLS'!E308="BUY",('NORMAL OPTION CALLS'!L308-'NORMAL OPTION CALLS'!G308)*('NORMAL OPTION CALLS'!M308),('NORMAL OPTION CALLS'!G308-'NORMAL OPTION CALLS'!L308)*('NORMAL OPTION CALLS'!M308))</f>
        <v>4000</v>
      </c>
      <c r="O308" s="81">
        <f>'NORMAL OPTION CALLS'!N308/('NORMAL OPTION CALLS'!M308)/'NORMAL OPTION CALLS'!G308%</f>
        <v>25</v>
      </c>
    </row>
    <row r="309" spans="1:15" ht="15" customHeight="1">
      <c r="A309" s="77">
        <v>43</v>
      </c>
      <c r="B309" s="78">
        <v>43594</v>
      </c>
      <c r="C309" s="79">
        <v>190</v>
      </c>
      <c r="D309" s="77" t="s">
        <v>47</v>
      </c>
      <c r="E309" s="77" t="s">
        <v>22</v>
      </c>
      <c r="F309" s="77" t="s">
        <v>87</v>
      </c>
      <c r="G309" s="77">
        <v>10</v>
      </c>
      <c r="H309" s="77">
        <v>7</v>
      </c>
      <c r="I309" s="77">
        <v>11.5</v>
      </c>
      <c r="J309" s="77">
        <v>13</v>
      </c>
      <c r="K309" s="77">
        <v>14.5</v>
      </c>
      <c r="L309" s="77">
        <v>11.5</v>
      </c>
      <c r="M309" s="77">
        <v>3000</v>
      </c>
      <c r="N309" s="80">
        <f>IF('NORMAL OPTION CALLS'!E309="BUY",('NORMAL OPTION CALLS'!L309-'NORMAL OPTION CALLS'!G309)*('NORMAL OPTION CALLS'!M309),('NORMAL OPTION CALLS'!G309-'NORMAL OPTION CALLS'!L309)*('NORMAL OPTION CALLS'!M309))</f>
        <v>4500</v>
      </c>
      <c r="O309" s="81">
        <f>'NORMAL OPTION CALLS'!N309/('NORMAL OPTION CALLS'!M309)/'NORMAL OPTION CALLS'!G309%</f>
        <v>15</v>
      </c>
    </row>
    <row r="310" spans="1:15" ht="15" customHeight="1">
      <c r="A310" s="77">
        <v>44</v>
      </c>
      <c r="B310" s="78">
        <v>43593</v>
      </c>
      <c r="C310" s="79">
        <v>185</v>
      </c>
      <c r="D310" s="77" t="s">
        <v>47</v>
      </c>
      <c r="E310" s="77" t="s">
        <v>22</v>
      </c>
      <c r="F310" s="77" t="s">
        <v>75</v>
      </c>
      <c r="G310" s="77">
        <v>10</v>
      </c>
      <c r="H310" s="77">
        <v>6</v>
      </c>
      <c r="I310" s="77">
        <v>12</v>
      </c>
      <c r="J310" s="77">
        <v>14</v>
      </c>
      <c r="K310" s="77">
        <v>16</v>
      </c>
      <c r="L310" s="77">
        <v>12</v>
      </c>
      <c r="M310" s="77">
        <v>2000</v>
      </c>
      <c r="N310" s="80">
        <f>IF('NORMAL OPTION CALLS'!E310="BUY",('NORMAL OPTION CALLS'!L310-'NORMAL OPTION CALLS'!G310)*('NORMAL OPTION CALLS'!M310),('NORMAL OPTION CALLS'!G310-'NORMAL OPTION CALLS'!L310)*('NORMAL OPTION CALLS'!M310))</f>
        <v>4000</v>
      </c>
      <c r="O310" s="81">
        <f>'NORMAL OPTION CALLS'!N310/('NORMAL OPTION CALLS'!M310)/'NORMAL OPTION CALLS'!G310%</f>
        <v>20</v>
      </c>
    </row>
    <row r="311" spans="1:15" ht="15" customHeight="1">
      <c r="A311" s="77">
        <v>45</v>
      </c>
      <c r="B311" s="78">
        <v>43593</v>
      </c>
      <c r="C311" s="79">
        <v>30</v>
      </c>
      <c r="D311" s="77" t="s">
        <v>47</v>
      </c>
      <c r="E311" s="77" t="s">
        <v>22</v>
      </c>
      <c r="F311" s="77" t="s">
        <v>100</v>
      </c>
      <c r="G311" s="77">
        <v>2.6</v>
      </c>
      <c r="H311" s="77">
        <v>1.6</v>
      </c>
      <c r="I311" s="77">
        <v>3.1</v>
      </c>
      <c r="J311" s="77">
        <v>3.6</v>
      </c>
      <c r="K311" s="77">
        <v>4.0999999999999996</v>
      </c>
      <c r="L311" s="77">
        <v>3.1</v>
      </c>
      <c r="M311" s="77">
        <v>8000</v>
      </c>
      <c r="N311" s="80">
        <f>IF('NORMAL OPTION CALLS'!E311="BUY",('NORMAL OPTION CALLS'!L311-'NORMAL OPTION CALLS'!G311)*('NORMAL OPTION CALLS'!M311),('NORMAL OPTION CALLS'!G311-'NORMAL OPTION CALLS'!L311)*('NORMAL OPTION CALLS'!M311))</f>
        <v>4000</v>
      </c>
      <c r="O311" s="81">
        <f>'NORMAL OPTION CALLS'!N311/('NORMAL OPTION CALLS'!M311)/'NORMAL OPTION CALLS'!G311%</f>
        <v>19.23076923076923</v>
      </c>
    </row>
    <row r="312" spans="1:15" ht="15" customHeight="1">
      <c r="A312" s="77">
        <v>46</v>
      </c>
      <c r="B312" s="78">
        <v>43592</v>
      </c>
      <c r="C312" s="79">
        <v>170</v>
      </c>
      <c r="D312" s="77" t="s">
        <v>47</v>
      </c>
      <c r="E312" s="77" t="s">
        <v>22</v>
      </c>
      <c r="F312" s="77" t="s">
        <v>51</v>
      </c>
      <c r="G312" s="77">
        <v>9</v>
      </c>
      <c r="H312" s="77">
        <v>5</v>
      </c>
      <c r="I312" s="77">
        <v>11</v>
      </c>
      <c r="J312" s="77">
        <v>13</v>
      </c>
      <c r="K312" s="77">
        <v>15</v>
      </c>
      <c r="L312" s="77">
        <v>11</v>
      </c>
      <c r="M312" s="77">
        <v>2250</v>
      </c>
      <c r="N312" s="80">
        <f>IF('NORMAL OPTION CALLS'!E312="BUY",('NORMAL OPTION CALLS'!L312-'NORMAL OPTION CALLS'!G312)*('NORMAL OPTION CALLS'!M312),('NORMAL OPTION CALLS'!G312-'NORMAL OPTION CALLS'!L312)*('NORMAL OPTION CALLS'!M312))</f>
        <v>4500</v>
      </c>
      <c r="O312" s="81">
        <f>'NORMAL OPTION CALLS'!N312/('NORMAL OPTION CALLS'!M312)/'NORMAL OPTION CALLS'!G312%</f>
        <v>22.222222222222221</v>
      </c>
    </row>
    <row r="313" spans="1:15" ht="15" customHeight="1">
      <c r="A313" s="77">
        <v>47</v>
      </c>
      <c r="B313" s="78">
        <v>43591</v>
      </c>
      <c r="C313" s="79">
        <v>610</v>
      </c>
      <c r="D313" s="77" t="s">
        <v>21</v>
      </c>
      <c r="E313" s="77" t="s">
        <v>22</v>
      </c>
      <c r="F313" s="77" t="s">
        <v>372</v>
      </c>
      <c r="G313" s="77">
        <v>25</v>
      </c>
      <c r="H313" s="77">
        <v>16</v>
      </c>
      <c r="I313" s="77">
        <v>30</v>
      </c>
      <c r="J313" s="77">
        <v>35</v>
      </c>
      <c r="K313" s="77">
        <v>40</v>
      </c>
      <c r="L313" s="77">
        <v>16</v>
      </c>
      <c r="M313" s="77">
        <v>750</v>
      </c>
      <c r="N313" s="80">
        <f>IF('NORMAL OPTION CALLS'!E313="BUY",('NORMAL OPTION CALLS'!L313-'NORMAL OPTION CALLS'!G313)*('NORMAL OPTION CALLS'!M313),('NORMAL OPTION CALLS'!G313-'NORMAL OPTION CALLS'!L313)*('NORMAL OPTION CALLS'!M313))</f>
        <v>-6750</v>
      </c>
      <c r="O313" s="81">
        <f>'NORMAL OPTION CALLS'!N313/('NORMAL OPTION CALLS'!M313)/'NORMAL OPTION CALLS'!G313%</f>
        <v>-36</v>
      </c>
    </row>
    <row r="314" spans="1:15" ht="15" customHeight="1">
      <c r="A314" s="77">
        <v>48</v>
      </c>
      <c r="B314" s="78">
        <v>43591</v>
      </c>
      <c r="C314" s="79">
        <v>310</v>
      </c>
      <c r="D314" s="77" t="s">
        <v>21</v>
      </c>
      <c r="E314" s="77" t="s">
        <v>22</v>
      </c>
      <c r="F314" s="77" t="s">
        <v>49</v>
      </c>
      <c r="G314" s="77">
        <v>13.6</v>
      </c>
      <c r="H314" s="77">
        <v>10.5</v>
      </c>
      <c r="I314" s="77">
        <v>15</v>
      </c>
      <c r="J314" s="77">
        <v>16.5</v>
      </c>
      <c r="K314" s="77">
        <v>18</v>
      </c>
      <c r="L314" s="77">
        <v>15</v>
      </c>
      <c r="M314" s="77">
        <v>3000</v>
      </c>
      <c r="N314" s="80">
        <f>IF('NORMAL OPTION CALLS'!E314="BUY",('NORMAL OPTION CALLS'!L314-'NORMAL OPTION CALLS'!G314)*('NORMAL OPTION CALLS'!M314),('NORMAL OPTION CALLS'!G314-'NORMAL OPTION CALLS'!L314)*('NORMAL OPTION CALLS'!M314))</f>
        <v>4200.0000000000009</v>
      </c>
      <c r="O314" s="81">
        <f>'NORMAL OPTION CALLS'!N314/('NORMAL OPTION CALLS'!M314)/'NORMAL OPTION CALLS'!G314%</f>
        <v>10.294117647058826</v>
      </c>
    </row>
    <row r="315" spans="1:15" ht="15" customHeight="1">
      <c r="A315" s="77">
        <v>49</v>
      </c>
      <c r="B315" s="78">
        <v>43588</v>
      </c>
      <c r="C315" s="79">
        <v>100</v>
      </c>
      <c r="D315" s="77" t="s">
        <v>21</v>
      </c>
      <c r="E315" s="77" t="s">
        <v>22</v>
      </c>
      <c r="F315" s="77" t="s">
        <v>53</v>
      </c>
      <c r="G315" s="77">
        <v>4</v>
      </c>
      <c r="H315" s="77">
        <v>2.8</v>
      </c>
      <c r="I315" s="77">
        <v>4.5999999999999996</v>
      </c>
      <c r="J315" s="77">
        <v>5.4</v>
      </c>
      <c r="K315" s="77">
        <v>6.2</v>
      </c>
      <c r="L315" s="77">
        <v>4.5999999999999996</v>
      </c>
      <c r="M315" s="77">
        <v>7000</v>
      </c>
      <c r="N315" s="80">
        <f>IF('NORMAL OPTION CALLS'!E315="BUY",('NORMAL OPTION CALLS'!L315-'NORMAL OPTION CALLS'!G315)*('NORMAL OPTION CALLS'!M315),('NORMAL OPTION CALLS'!G315-'NORMAL OPTION CALLS'!L315)*('NORMAL OPTION CALLS'!M315))</f>
        <v>4199.9999999999973</v>
      </c>
      <c r="O315" s="81">
        <f>'NORMAL OPTION CALLS'!N315/('NORMAL OPTION CALLS'!M315)/'NORMAL OPTION CALLS'!G315%</f>
        <v>14.999999999999991</v>
      </c>
    </row>
    <row r="316" spans="1:15">
      <c r="A316" s="77">
        <v>50</v>
      </c>
      <c r="B316" s="78">
        <v>43588</v>
      </c>
      <c r="C316" s="79">
        <v>135</v>
      </c>
      <c r="D316" s="77" t="s">
        <v>21</v>
      </c>
      <c r="E316" s="77" t="s">
        <v>22</v>
      </c>
      <c r="F316" s="77" t="s">
        <v>317</v>
      </c>
      <c r="G316" s="77">
        <v>4.5</v>
      </c>
      <c r="H316" s="77">
        <v>2.5</v>
      </c>
      <c r="I316" s="77">
        <v>5.5</v>
      </c>
      <c r="J316" s="77">
        <v>6.5</v>
      </c>
      <c r="K316" s="77">
        <v>7.5</v>
      </c>
      <c r="L316" s="77">
        <v>2.5</v>
      </c>
      <c r="M316" s="77">
        <v>4800</v>
      </c>
      <c r="N316" s="80">
        <f>IF('NORMAL OPTION CALLS'!E316="BUY",('NORMAL OPTION CALLS'!L316-'NORMAL OPTION CALLS'!G316)*('NORMAL OPTION CALLS'!M316),('NORMAL OPTION CALLS'!G316-'NORMAL OPTION CALLS'!L316)*('NORMAL OPTION CALLS'!M316))</f>
        <v>-9600</v>
      </c>
      <c r="O316" s="81">
        <f>'NORMAL OPTION CALLS'!N316/('NORMAL OPTION CALLS'!M316)/'NORMAL OPTION CALLS'!G316%</f>
        <v>-44.444444444444443</v>
      </c>
    </row>
    <row r="317" spans="1:15">
      <c r="A317" s="77">
        <v>51</v>
      </c>
      <c r="B317" s="78">
        <v>43587</v>
      </c>
      <c r="C317" s="79">
        <v>180</v>
      </c>
      <c r="D317" s="77" t="s">
        <v>21</v>
      </c>
      <c r="E317" s="77" t="s">
        <v>22</v>
      </c>
      <c r="F317" s="77" t="s">
        <v>51</v>
      </c>
      <c r="G317" s="77">
        <v>10.5</v>
      </c>
      <c r="H317" s="77">
        <v>6.5</v>
      </c>
      <c r="I317" s="77">
        <v>12.5</v>
      </c>
      <c r="J317" s="77">
        <v>14.5</v>
      </c>
      <c r="K317" s="77">
        <v>16.5</v>
      </c>
      <c r="L317" s="77">
        <v>12.5</v>
      </c>
      <c r="M317" s="77">
        <v>2250</v>
      </c>
      <c r="N317" s="80">
        <f>IF('NORMAL OPTION CALLS'!E317="BUY",('NORMAL OPTION CALLS'!L317-'NORMAL OPTION CALLS'!G317)*('NORMAL OPTION CALLS'!M317),('NORMAL OPTION CALLS'!G317-'NORMAL OPTION CALLS'!L317)*('NORMAL OPTION CALLS'!M317))</f>
        <v>4500</v>
      </c>
      <c r="O317" s="81">
        <f>'NORMAL OPTION CALLS'!N317/('NORMAL OPTION CALLS'!M317)/'NORMAL OPTION CALLS'!G317%</f>
        <v>19.047619047619047</v>
      </c>
    </row>
    <row r="318" spans="1:15">
      <c r="A318" s="77">
        <v>52</v>
      </c>
      <c r="B318" s="78">
        <v>43587</v>
      </c>
      <c r="C318" s="79">
        <v>1420</v>
      </c>
      <c r="D318" s="77" t="s">
        <v>21</v>
      </c>
      <c r="E318" s="77" t="s">
        <v>22</v>
      </c>
      <c r="F318" s="77" t="s">
        <v>224</v>
      </c>
      <c r="G318" s="77">
        <v>43</v>
      </c>
      <c r="H318" s="77">
        <v>26</v>
      </c>
      <c r="I318" s="77">
        <v>53</v>
      </c>
      <c r="J318" s="77">
        <v>63</v>
      </c>
      <c r="K318" s="77">
        <v>73</v>
      </c>
      <c r="L318" s="77">
        <v>53</v>
      </c>
      <c r="M318" s="77">
        <v>400</v>
      </c>
      <c r="N318" s="80">
        <f>IF('NORMAL OPTION CALLS'!E318="BUY",('NORMAL OPTION CALLS'!L318-'NORMAL OPTION CALLS'!G318)*('NORMAL OPTION CALLS'!M318),('NORMAL OPTION CALLS'!G318-'NORMAL OPTION CALLS'!L318)*('NORMAL OPTION CALLS'!M318))</f>
        <v>4000</v>
      </c>
      <c r="O318" s="81">
        <f>'NORMAL OPTION CALLS'!N318/('NORMAL OPTION CALLS'!M318)/'NORMAL OPTION CALLS'!G318%</f>
        <v>23.255813953488371</v>
      </c>
    </row>
    <row r="319" spans="1:15">
      <c r="A319" s="77">
        <v>53</v>
      </c>
      <c r="B319" s="78">
        <v>43587</v>
      </c>
      <c r="C319" s="79">
        <v>340</v>
      </c>
      <c r="D319" s="77" t="s">
        <v>21</v>
      </c>
      <c r="E319" s="77" t="s">
        <v>22</v>
      </c>
      <c r="F319" s="77" t="s">
        <v>343</v>
      </c>
      <c r="G319" s="77">
        <v>18</v>
      </c>
      <c r="H319" s="77">
        <v>14</v>
      </c>
      <c r="I319" s="77">
        <v>20</v>
      </c>
      <c r="J319" s="77">
        <v>22</v>
      </c>
      <c r="K319" s="77">
        <v>24</v>
      </c>
      <c r="L319" s="77">
        <v>20</v>
      </c>
      <c r="M319" s="77">
        <v>1800</v>
      </c>
      <c r="N319" s="80">
        <f>IF('NORMAL OPTION CALLS'!E319="BUY",('NORMAL OPTION CALLS'!L319-'NORMAL OPTION CALLS'!G319)*('NORMAL OPTION CALLS'!M319),('NORMAL OPTION CALLS'!G319-'NORMAL OPTION CALLS'!L319)*('NORMAL OPTION CALLS'!M319))</f>
        <v>3600</v>
      </c>
      <c r="O319" s="81">
        <f>'NORMAL OPTION CALLS'!N319/('NORMAL OPTION CALLS'!M319)/'NORMAL OPTION CALLS'!G319%</f>
        <v>11.111111111111111</v>
      </c>
    </row>
    <row r="320" spans="1:15" ht="16.5">
      <c r="A320" s="82" t="s">
        <v>95</v>
      </c>
      <c r="B320" s="83"/>
      <c r="C320" s="84"/>
      <c r="D320" s="85"/>
      <c r="E320" s="86"/>
      <c r="F320" s="86"/>
      <c r="G320" s="87"/>
      <c r="H320" s="88"/>
      <c r="I320" s="88"/>
      <c r="J320" s="88"/>
      <c r="K320" s="86"/>
      <c r="L320" s="89"/>
      <c r="M320" s="90"/>
      <c r="O320" s="90"/>
    </row>
    <row r="321" spans="1:15" ht="16.5">
      <c r="A321" s="82" t="s">
        <v>96</v>
      </c>
      <c r="B321" s="83"/>
      <c r="C321" s="84"/>
      <c r="D321" s="85"/>
      <c r="E321" s="86"/>
      <c r="F321" s="86"/>
      <c r="G321" s="87"/>
      <c r="H321" s="86"/>
      <c r="I321" s="86"/>
      <c r="J321" s="86"/>
      <c r="K321" s="86"/>
      <c r="L321" s="89"/>
      <c r="M321" s="90"/>
    </row>
    <row r="322" spans="1:15" ht="16.5">
      <c r="A322" s="82" t="s">
        <v>96</v>
      </c>
      <c r="B322" s="83"/>
      <c r="C322" s="84"/>
      <c r="D322" s="85"/>
      <c r="E322" s="86"/>
      <c r="F322" s="86"/>
      <c r="G322" s="87"/>
      <c r="H322" s="86"/>
      <c r="I322" s="86"/>
      <c r="J322" s="86"/>
      <c r="K322" s="86"/>
    </row>
    <row r="323" spans="1:15" ht="17.25" thickBot="1">
      <c r="A323" s="91"/>
      <c r="B323" s="92"/>
      <c r="C323" s="92"/>
      <c r="D323" s="93"/>
      <c r="E323" s="93"/>
      <c r="F323" s="93"/>
      <c r="G323" s="94"/>
      <c r="H323" s="95"/>
      <c r="I323" s="96" t="s">
        <v>27</v>
      </c>
      <c r="J323" s="96"/>
      <c r="K323" s="97"/>
      <c r="M323" s="90"/>
    </row>
    <row r="324" spans="1:15" ht="16.5">
      <c r="A324" s="98"/>
      <c r="B324" s="92"/>
      <c r="C324" s="92"/>
      <c r="D324" s="158" t="s">
        <v>28</v>
      </c>
      <c r="E324" s="158"/>
      <c r="F324" s="99">
        <v>53</v>
      </c>
      <c r="G324" s="100">
        <f>'NORMAL OPTION CALLS'!G325+'NORMAL OPTION CALLS'!G326+'NORMAL OPTION CALLS'!G327+'NORMAL OPTION CALLS'!G328+'NORMAL OPTION CALLS'!G329+'NORMAL OPTION CALLS'!G330</f>
        <v>100</v>
      </c>
      <c r="H324" s="93">
        <v>53</v>
      </c>
      <c r="I324" s="101">
        <f>'NORMAL OPTION CALLS'!H325/'NORMAL OPTION CALLS'!H324%</f>
        <v>83.018867924528294</v>
      </c>
      <c r="J324" s="101"/>
      <c r="K324" s="101"/>
      <c r="M324" s="90"/>
    </row>
    <row r="325" spans="1:15" ht="16.5">
      <c r="A325" s="98"/>
      <c r="B325" s="92"/>
      <c r="C325" s="92"/>
      <c r="D325" s="159" t="s">
        <v>29</v>
      </c>
      <c r="E325" s="159"/>
      <c r="F325" s="103">
        <v>44</v>
      </c>
      <c r="G325" s="104">
        <f>('NORMAL OPTION CALLS'!F325/'NORMAL OPTION CALLS'!F324)*100</f>
        <v>83.018867924528308</v>
      </c>
      <c r="H325" s="93">
        <v>44</v>
      </c>
      <c r="I325" s="97"/>
      <c r="J325" s="97"/>
      <c r="K325" s="93"/>
      <c r="M325" s="90"/>
    </row>
    <row r="326" spans="1:15" ht="16.5">
      <c r="A326" s="105"/>
      <c r="B326" s="92"/>
      <c r="C326" s="92"/>
      <c r="D326" s="159" t="s">
        <v>31</v>
      </c>
      <c r="E326" s="159"/>
      <c r="F326" s="103">
        <v>0</v>
      </c>
      <c r="G326" s="104">
        <f>('NORMAL OPTION CALLS'!F326/'NORMAL OPTION CALLS'!F324)*100</f>
        <v>0</v>
      </c>
      <c r="H326" s="106"/>
      <c r="I326" s="93"/>
      <c r="J326" s="93"/>
      <c r="K326" s="93"/>
      <c r="L326" s="89"/>
      <c r="M326" s="90"/>
    </row>
    <row r="327" spans="1:15" ht="16.5">
      <c r="A327" s="105"/>
      <c r="B327" s="92"/>
      <c r="C327" s="92"/>
      <c r="D327" s="159" t="s">
        <v>32</v>
      </c>
      <c r="E327" s="159"/>
      <c r="F327" s="103">
        <v>0</v>
      </c>
      <c r="G327" s="104">
        <f>('NORMAL OPTION CALLS'!F327/'NORMAL OPTION CALLS'!F324)*100</f>
        <v>0</v>
      </c>
      <c r="H327" s="106"/>
      <c r="I327" s="93"/>
      <c r="J327" s="93"/>
      <c r="K327" s="93"/>
      <c r="L327" s="97"/>
      <c r="M327" s="90"/>
    </row>
    <row r="328" spans="1:15" ht="16.5">
      <c r="A328" s="105"/>
      <c r="B328" s="92"/>
      <c r="C328" s="92"/>
      <c r="D328" s="159" t="s">
        <v>33</v>
      </c>
      <c r="E328" s="159"/>
      <c r="F328" s="103">
        <v>9</v>
      </c>
      <c r="G328" s="104">
        <f>('NORMAL OPTION CALLS'!F328/'NORMAL OPTION CALLS'!F324)*100</f>
        <v>16.981132075471699</v>
      </c>
      <c r="H328" s="106"/>
      <c r="I328" s="93" t="s">
        <v>34</v>
      </c>
      <c r="J328" s="93"/>
      <c r="K328" s="97"/>
      <c r="M328" s="90"/>
    </row>
    <row r="329" spans="1:15" ht="16.5">
      <c r="A329" s="105"/>
      <c r="B329" s="92"/>
      <c r="C329" s="92"/>
      <c r="D329" s="159" t="s">
        <v>35</v>
      </c>
      <c r="E329" s="159"/>
      <c r="F329" s="103">
        <v>0</v>
      </c>
      <c r="G329" s="104">
        <f>('NORMAL OPTION CALLS'!F329/'NORMAL OPTION CALLS'!F324)*100</f>
        <v>0</v>
      </c>
      <c r="H329" s="106"/>
      <c r="I329" s="93"/>
      <c r="J329" s="93"/>
      <c r="K329" s="97"/>
    </row>
    <row r="330" spans="1:15" ht="17.25" thickBot="1">
      <c r="A330" s="105"/>
      <c r="B330" s="92"/>
      <c r="C330" s="92"/>
      <c r="D330" s="160" t="s">
        <v>36</v>
      </c>
      <c r="E330" s="160"/>
      <c r="F330" s="107"/>
      <c r="G330" s="108">
        <f>('NORMAL OPTION CALLS'!F330/'NORMAL OPTION CALLS'!F324)*100</f>
        <v>0</v>
      </c>
      <c r="H330" s="106"/>
      <c r="I330" s="93"/>
      <c r="J330" s="93"/>
      <c r="K330" s="102"/>
      <c r="M330" s="97"/>
    </row>
    <row r="331" spans="1:15" ht="16.5">
      <c r="A331" s="109" t="s">
        <v>37</v>
      </c>
      <c r="B331" s="92"/>
      <c r="C331" s="92"/>
      <c r="D331" s="98"/>
      <c r="E331" s="98"/>
      <c r="F331" s="93"/>
      <c r="G331" s="93"/>
      <c r="H331" s="110"/>
      <c r="I331" s="111"/>
      <c r="J331" s="111"/>
      <c r="K331" s="111"/>
      <c r="L331" s="93"/>
    </row>
    <row r="332" spans="1:15" ht="16.5">
      <c r="A332" s="112" t="s">
        <v>38</v>
      </c>
      <c r="B332" s="92"/>
      <c r="C332" s="92"/>
      <c r="D332" s="113"/>
      <c r="E332" s="114"/>
      <c r="F332" s="98"/>
      <c r="G332" s="111"/>
      <c r="H332" s="110"/>
      <c r="I332" s="111"/>
      <c r="J332" s="111"/>
      <c r="K332" s="111"/>
    </row>
    <row r="333" spans="1:15" ht="16.5">
      <c r="A333" s="112" t="s">
        <v>39</v>
      </c>
      <c r="B333" s="92"/>
      <c r="C333" s="92"/>
      <c r="D333" s="98"/>
      <c r="E333" s="114"/>
      <c r="F333" s="98"/>
      <c r="G333" s="111"/>
      <c r="H333" s="110"/>
      <c r="I333" s="97"/>
      <c r="J333" s="97"/>
      <c r="K333" s="97"/>
      <c r="L333" s="93"/>
    </row>
    <row r="334" spans="1:15" ht="16.5">
      <c r="A334" s="112" t="s">
        <v>40</v>
      </c>
      <c r="B334" s="113"/>
      <c r="C334" s="92"/>
      <c r="D334" s="98"/>
      <c r="E334" s="114"/>
      <c r="F334" s="98"/>
      <c r="G334" s="111"/>
      <c r="H334" s="95"/>
      <c r="I334" s="97"/>
      <c r="J334" s="97"/>
      <c r="K334" s="97"/>
      <c r="L334" s="93"/>
      <c r="N334" s="98"/>
    </row>
    <row r="335" spans="1:15" ht="16.5">
      <c r="A335" s="112" t="s">
        <v>41</v>
      </c>
      <c r="B335" s="105"/>
      <c r="C335" s="113"/>
      <c r="D335" s="98"/>
      <c r="E335" s="116"/>
      <c r="F335" s="111"/>
      <c r="G335" s="111"/>
      <c r="H335" s="95"/>
      <c r="I335" s="97"/>
      <c r="J335" s="97"/>
      <c r="K335" s="97"/>
      <c r="L335" s="111"/>
    </row>
    <row r="336" spans="1:15">
      <c r="A336" s="161" t="s">
        <v>0</v>
      </c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</row>
    <row r="337" spans="1:15" ht="14.25" customHeight="1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</row>
    <row r="338" spans="1:15" ht="14.25" customHeight="1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</row>
    <row r="339" spans="1:15" ht="14.25" customHeight="1">
      <c r="A339" s="162" t="s">
        <v>328</v>
      </c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4"/>
    </row>
    <row r="340" spans="1:15" ht="14.25" customHeight="1">
      <c r="A340" s="162" t="s">
        <v>329</v>
      </c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4"/>
    </row>
    <row r="341" spans="1:15" ht="14.25" customHeight="1">
      <c r="A341" s="165" t="s">
        <v>3</v>
      </c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</row>
    <row r="342" spans="1:15" ht="14.25" customHeight="1">
      <c r="A342" s="166" t="s">
        <v>374</v>
      </c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</row>
    <row r="343" spans="1:15" ht="14.25" customHeight="1">
      <c r="A343" s="166" t="s">
        <v>5</v>
      </c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</row>
    <row r="344" spans="1:15" ht="14.25" customHeight="1">
      <c r="A344" s="167" t="s">
        <v>6</v>
      </c>
      <c r="B344" s="168" t="s">
        <v>7</v>
      </c>
      <c r="C344" s="169" t="s">
        <v>8</v>
      </c>
      <c r="D344" s="168" t="s">
        <v>9</v>
      </c>
      <c r="E344" s="167" t="s">
        <v>10</v>
      </c>
      <c r="F344" s="167" t="s">
        <v>11</v>
      </c>
      <c r="G344" s="169" t="s">
        <v>12</v>
      </c>
      <c r="H344" s="169" t="s">
        <v>13</v>
      </c>
      <c r="I344" s="169" t="s">
        <v>14</v>
      </c>
      <c r="J344" s="169" t="s">
        <v>15</v>
      </c>
      <c r="K344" s="169" t="s">
        <v>16</v>
      </c>
      <c r="L344" s="170" t="s">
        <v>17</v>
      </c>
      <c r="M344" s="168" t="s">
        <v>18</v>
      </c>
      <c r="N344" s="168" t="s">
        <v>19</v>
      </c>
      <c r="O344" s="168" t="s">
        <v>20</v>
      </c>
    </row>
    <row r="345" spans="1:15" ht="14.25" customHeight="1">
      <c r="A345" s="167"/>
      <c r="B345" s="168"/>
      <c r="C345" s="169"/>
      <c r="D345" s="168"/>
      <c r="E345" s="167"/>
      <c r="F345" s="167"/>
      <c r="G345" s="169"/>
      <c r="H345" s="169"/>
      <c r="I345" s="169"/>
      <c r="J345" s="169"/>
      <c r="K345" s="169"/>
      <c r="L345" s="170"/>
      <c r="M345" s="168"/>
      <c r="N345" s="168"/>
      <c r="O345" s="168"/>
    </row>
    <row r="346" spans="1:15">
      <c r="A346" s="77">
        <v>1</v>
      </c>
      <c r="B346" s="78">
        <v>43585</v>
      </c>
      <c r="C346" s="79">
        <v>310</v>
      </c>
      <c r="D346" s="77" t="s">
        <v>21</v>
      </c>
      <c r="E346" s="77" t="s">
        <v>22</v>
      </c>
      <c r="F346" s="77" t="s">
        <v>43</v>
      </c>
      <c r="G346" s="77">
        <v>13.5</v>
      </c>
      <c r="H346" s="77">
        <v>9</v>
      </c>
      <c r="I346" s="77">
        <v>16</v>
      </c>
      <c r="J346" s="77">
        <v>18.5</v>
      </c>
      <c r="K346" s="77">
        <v>21</v>
      </c>
      <c r="L346" s="77">
        <v>16</v>
      </c>
      <c r="M346" s="77">
        <v>1500</v>
      </c>
      <c r="N346" s="80">
        <f>IF('NORMAL OPTION CALLS'!E346="BUY",('NORMAL OPTION CALLS'!L346-'NORMAL OPTION CALLS'!G346)*('NORMAL OPTION CALLS'!M346),('NORMAL OPTION CALLS'!G346-'NORMAL OPTION CALLS'!L346)*('NORMAL OPTION CALLS'!M346))</f>
        <v>3750</v>
      </c>
      <c r="O346" s="81">
        <f>'NORMAL OPTION CALLS'!N346/('NORMAL OPTION CALLS'!M346)/'NORMAL OPTION CALLS'!G346%</f>
        <v>18.518518518518519</v>
      </c>
    </row>
    <row r="347" spans="1:15">
      <c r="A347" s="77">
        <v>2</v>
      </c>
      <c r="B347" s="78">
        <v>43585</v>
      </c>
      <c r="C347" s="79">
        <v>305</v>
      </c>
      <c r="D347" s="77" t="s">
        <v>21</v>
      </c>
      <c r="E347" s="77" t="s">
        <v>22</v>
      </c>
      <c r="F347" s="77" t="s">
        <v>284</v>
      </c>
      <c r="G347" s="77">
        <v>3</v>
      </c>
      <c r="H347" s="77">
        <v>0.5</v>
      </c>
      <c r="I347" s="77">
        <v>4.5</v>
      </c>
      <c r="J347" s="77">
        <v>6</v>
      </c>
      <c r="K347" s="77">
        <v>7.5</v>
      </c>
      <c r="L347" s="77">
        <v>4.5</v>
      </c>
      <c r="M347" s="77">
        <v>3200</v>
      </c>
      <c r="N347" s="80">
        <f>IF('NORMAL OPTION CALLS'!E347="BUY",('NORMAL OPTION CALLS'!L347-'NORMAL OPTION CALLS'!G347)*('NORMAL OPTION CALLS'!M347),('NORMAL OPTION CALLS'!G347-'NORMAL OPTION CALLS'!L347)*('NORMAL OPTION CALLS'!M347))</f>
        <v>4800</v>
      </c>
      <c r="O347" s="81">
        <f>'NORMAL OPTION CALLS'!N347/('NORMAL OPTION CALLS'!M347)/'NORMAL OPTION CALLS'!G347%</f>
        <v>50</v>
      </c>
    </row>
    <row r="348" spans="1:15">
      <c r="A348" s="77">
        <v>3</v>
      </c>
      <c r="B348" s="78">
        <v>43585</v>
      </c>
      <c r="C348" s="79">
        <v>760</v>
      </c>
      <c r="D348" s="77" t="s">
        <v>21</v>
      </c>
      <c r="E348" s="77" t="s">
        <v>22</v>
      </c>
      <c r="F348" s="77" t="s">
        <v>151</v>
      </c>
      <c r="G348" s="77">
        <v>14</v>
      </c>
      <c r="H348" s="77">
        <v>8.5</v>
      </c>
      <c r="I348" s="77">
        <v>17.5</v>
      </c>
      <c r="J348" s="77">
        <v>21</v>
      </c>
      <c r="K348" s="77">
        <v>24.5</v>
      </c>
      <c r="L348" s="77">
        <v>8.5</v>
      </c>
      <c r="M348" s="77">
        <v>1200</v>
      </c>
      <c r="N348" s="80">
        <f>IF('NORMAL OPTION CALLS'!E348="BUY",('NORMAL OPTION CALLS'!L348-'NORMAL OPTION CALLS'!G348)*('NORMAL OPTION CALLS'!M348),('NORMAL OPTION CALLS'!G348-'NORMAL OPTION CALLS'!L348)*('NORMAL OPTION CALLS'!M348))</f>
        <v>-6600</v>
      </c>
      <c r="O348" s="81">
        <f>'NORMAL OPTION CALLS'!N348/('NORMAL OPTION CALLS'!M348)/'NORMAL OPTION CALLS'!G348%</f>
        <v>-39.285714285714285</v>
      </c>
    </row>
    <row r="349" spans="1:15">
      <c r="A349" s="77">
        <v>4</v>
      </c>
      <c r="B349" s="78">
        <v>43585</v>
      </c>
      <c r="C349" s="79">
        <v>550</v>
      </c>
      <c r="D349" s="77" t="s">
        <v>21</v>
      </c>
      <c r="E349" s="77" t="s">
        <v>22</v>
      </c>
      <c r="F349" s="77" t="s">
        <v>99</v>
      </c>
      <c r="G349" s="77">
        <v>22</v>
      </c>
      <c r="H349" s="77">
        <v>15</v>
      </c>
      <c r="I349" s="77">
        <v>26</v>
      </c>
      <c r="J349" s="77">
        <v>30</v>
      </c>
      <c r="K349" s="77">
        <v>34</v>
      </c>
      <c r="L349" s="77">
        <v>26</v>
      </c>
      <c r="M349" s="77">
        <v>1061</v>
      </c>
      <c r="N349" s="80">
        <f>IF('NORMAL OPTION CALLS'!E349="BUY",('NORMAL OPTION CALLS'!L349-'NORMAL OPTION CALLS'!G349)*('NORMAL OPTION CALLS'!M349),('NORMAL OPTION CALLS'!G349-'NORMAL OPTION CALLS'!L349)*('NORMAL OPTION CALLS'!M349))</f>
        <v>4244</v>
      </c>
      <c r="O349" s="81">
        <f>'NORMAL OPTION CALLS'!N349/('NORMAL OPTION CALLS'!M349)/'NORMAL OPTION CALLS'!G349%</f>
        <v>18.181818181818183</v>
      </c>
    </row>
    <row r="350" spans="1:15">
      <c r="A350" s="77">
        <v>5</v>
      </c>
      <c r="B350" s="78">
        <v>43585</v>
      </c>
      <c r="C350" s="79">
        <v>205</v>
      </c>
      <c r="D350" s="77" t="s">
        <v>21</v>
      </c>
      <c r="E350" s="77" t="s">
        <v>22</v>
      </c>
      <c r="F350" s="77" t="s">
        <v>24</v>
      </c>
      <c r="G350" s="77">
        <v>8</v>
      </c>
      <c r="H350" s="77">
        <v>6</v>
      </c>
      <c r="I350" s="77">
        <v>9</v>
      </c>
      <c r="J350" s="77">
        <v>10</v>
      </c>
      <c r="K350" s="77">
        <v>11</v>
      </c>
      <c r="L350" s="77">
        <v>9</v>
      </c>
      <c r="M350" s="77">
        <v>3500</v>
      </c>
      <c r="N350" s="80">
        <f>IF('NORMAL OPTION CALLS'!E350="BUY",('NORMAL OPTION CALLS'!L350-'NORMAL OPTION CALLS'!G350)*('NORMAL OPTION CALLS'!M350),('NORMAL OPTION CALLS'!G350-'NORMAL OPTION CALLS'!L350)*('NORMAL OPTION CALLS'!M350))</f>
        <v>3500</v>
      </c>
      <c r="O350" s="81">
        <f>'NORMAL OPTION CALLS'!N350/('NORMAL OPTION CALLS'!M350)/'NORMAL OPTION CALLS'!G350%</f>
        <v>12.5</v>
      </c>
    </row>
    <row r="351" spans="1:15">
      <c r="A351" s="77">
        <v>6</v>
      </c>
      <c r="B351" s="78">
        <v>43581</v>
      </c>
      <c r="C351" s="79">
        <v>380</v>
      </c>
      <c r="D351" s="77" t="s">
        <v>21</v>
      </c>
      <c r="E351" s="77" t="s">
        <v>22</v>
      </c>
      <c r="F351" s="77" t="s">
        <v>76</v>
      </c>
      <c r="G351" s="77">
        <v>13</v>
      </c>
      <c r="H351" s="77">
        <v>9</v>
      </c>
      <c r="I351" s="77">
        <v>15</v>
      </c>
      <c r="J351" s="77">
        <v>17</v>
      </c>
      <c r="K351" s="77">
        <v>19</v>
      </c>
      <c r="L351" s="77">
        <v>17</v>
      </c>
      <c r="M351" s="77">
        <v>1800</v>
      </c>
      <c r="N351" s="80">
        <f>IF('NORMAL OPTION CALLS'!E351="BUY",('NORMAL OPTION CALLS'!L351-'NORMAL OPTION CALLS'!G351)*('NORMAL OPTION CALLS'!M351),('NORMAL OPTION CALLS'!G351-'NORMAL OPTION CALLS'!L351)*('NORMAL OPTION CALLS'!M351))</f>
        <v>7200</v>
      </c>
      <c r="O351" s="81">
        <f>'NORMAL OPTION CALLS'!N351/('NORMAL OPTION CALLS'!M351)/'NORMAL OPTION CALLS'!G351%</f>
        <v>30.769230769230766</v>
      </c>
    </row>
    <row r="352" spans="1:15">
      <c r="A352" s="77">
        <v>7</v>
      </c>
      <c r="B352" s="78">
        <v>43581</v>
      </c>
      <c r="C352" s="79">
        <v>215</v>
      </c>
      <c r="D352" s="77" t="s">
        <v>21</v>
      </c>
      <c r="E352" s="77" t="s">
        <v>22</v>
      </c>
      <c r="F352" s="77" t="s">
        <v>195</v>
      </c>
      <c r="G352" s="77">
        <v>8</v>
      </c>
      <c r="H352" s="77">
        <v>4</v>
      </c>
      <c r="I352" s="77">
        <v>10</v>
      </c>
      <c r="J352" s="77">
        <v>12</v>
      </c>
      <c r="K352" s="77">
        <v>14</v>
      </c>
      <c r="L352" s="77">
        <v>4</v>
      </c>
      <c r="M352" s="77">
        <v>2250</v>
      </c>
      <c r="N352" s="80">
        <f>IF('NORMAL OPTION CALLS'!E352="BUY",('NORMAL OPTION CALLS'!L352-'NORMAL OPTION CALLS'!G352)*('NORMAL OPTION CALLS'!M352),('NORMAL OPTION CALLS'!G352-'NORMAL OPTION CALLS'!L352)*('NORMAL OPTION CALLS'!M352))</f>
        <v>-9000</v>
      </c>
      <c r="O352" s="81">
        <f>'NORMAL OPTION CALLS'!N352/('NORMAL OPTION CALLS'!M352)/'NORMAL OPTION CALLS'!G352%</f>
        <v>-50</v>
      </c>
    </row>
    <row r="353" spans="1:15">
      <c r="A353" s="77">
        <v>8</v>
      </c>
      <c r="B353" s="78">
        <v>43580</v>
      </c>
      <c r="C353" s="79">
        <v>480</v>
      </c>
      <c r="D353" s="77" t="s">
        <v>21</v>
      </c>
      <c r="E353" s="77" t="s">
        <v>22</v>
      </c>
      <c r="F353" s="77" t="s">
        <v>161</v>
      </c>
      <c r="G353" s="77">
        <v>16.5</v>
      </c>
      <c r="H353" s="77">
        <v>9.8000000000000007</v>
      </c>
      <c r="I353" s="77">
        <v>20</v>
      </c>
      <c r="J353" s="77">
        <v>23.5</v>
      </c>
      <c r="K353" s="77">
        <v>27</v>
      </c>
      <c r="L353" s="77">
        <v>16.5</v>
      </c>
      <c r="M353" s="77">
        <v>1100</v>
      </c>
      <c r="N353" s="80">
        <v>0</v>
      </c>
      <c r="O353" s="81">
        <v>0</v>
      </c>
    </row>
    <row r="354" spans="1:15">
      <c r="A354" s="77">
        <v>9</v>
      </c>
      <c r="B354" s="78">
        <v>43580</v>
      </c>
      <c r="C354" s="79">
        <v>155</v>
      </c>
      <c r="D354" s="77" t="s">
        <v>21</v>
      </c>
      <c r="E354" s="77" t="s">
        <v>22</v>
      </c>
      <c r="F354" s="77" t="s">
        <v>56</v>
      </c>
      <c r="G354" s="77">
        <v>7</v>
      </c>
      <c r="H354" s="77">
        <v>5</v>
      </c>
      <c r="I354" s="77">
        <v>8</v>
      </c>
      <c r="J354" s="77">
        <v>9</v>
      </c>
      <c r="K354" s="77">
        <v>10</v>
      </c>
      <c r="L354" s="77">
        <v>8</v>
      </c>
      <c r="M354" s="77">
        <v>3500</v>
      </c>
      <c r="N354" s="80">
        <f>IF('NORMAL OPTION CALLS'!E354="BUY",('NORMAL OPTION CALLS'!L354-'NORMAL OPTION CALLS'!G354)*('NORMAL OPTION CALLS'!M354),('NORMAL OPTION CALLS'!G354-'NORMAL OPTION CALLS'!L354)*('NORMAL OPTION CALLS'!M354))</f>
        <v>3500</v>
      </c>
      <c r="O354" s="81">
        <f>'NORMAL OPTION CALLS'!N354/('NORMAL OPTION CALLS'!M354)/'NORMAL OPTION CALLS'!G354%</f>
        <v>14.285714285714285</v>
      </c>
    </row>
    <row r="355" spans="1:15">
      <c r="A355" s="77">
        <v>10</v>
      </c>
      <c r="B355" s="78">
        <v>43580</v>
      </c>
      <c r="C355" s="79">
        <v>280</v>
      </c>
      <c r="D355" s="77" t="s">
        <v>21</v>
      </c>
      <c r="E355" s="77" t="s">
        <v>22</v>
      </c>
      <c r="F355" s="77" t="s">
        <v>185</v>
      </c>
      <c r="G355" s="77">
        <v>12</v>
      </c>
      <c r="H355" s="77">
        <v>8</v>
      </c>
      <c r="I355" s="77">
        <v>14</v>
      </c>
      <c r="J355" s="77">
        <v>16</v>
      </c>
      <c r="K355" s="77">
        <v>18</v>
      </c>
      <c r="L355" s="77">
        <v>14</v>
      </c>
      <c r="M355" s="77">
        <v>1800</v>
      </c>
      <c r="N355" s="80">
        <f>IF('NORMAL OPTION CALLS'!E355="BUY",('NORMAL OPTION CALLS'!L355-'NORMAL OPTION CALLS'!G355)*('NORMAL OPTION CALLS'!M355),('NORMAL OPTION CALLS'!G355-'NORMAL OPTION CALLS'!L355)*('NORMAL OPTION CALLS'!M355))</f>
        <v>3600</v>
      </c>
      <c r="O355" s="81">
        <f>'NORMAL OPTION CALLS'!N355/('NORMAL OPTION CALLS'!M355)/'NORMAL OPTION CALLS'!G355%</f>
        <v>16.666666666666668</v>
      </c>
    </row>
    <row r="356" spans="1:15">
      <c r="A356" s="77">
        <v>11</v>
      </c>
      <c r="B356" s="78">
        <v>43579</v>
      </c>
      <c r="C356" s="79">
        <v>3050</v>
      </c>
      <c r="D356" s="77" t="s">
        <v>21</v>
      </c>
      <c r="E356" s="77" t="s">
        <v>22</v>
      </c>
      <c r="F356" s="77" t="s">
        <v>50</v>
      </c>
      <c r="G356" s="77">
        <v>100</v>
      </c>
      <c r="H356" s="77">
        <v>67</v>
      </c>
      <c r="I356" s="77">
        <v>120</v>
      </c>
      <c r="J356" s="77">
        <v>140</v>
      </c>
      <c r="K356" s="77">
        <v>160</v>
      </c>
      <c r="L356" s="77">
        <v>120</v>
      </c>
      <c r="M356" s="77">
        <v>250</v>
      </c>
      <c r="N356" s="80">
        <f>IF('NORMAL OPTION CALLS'!E356="BUY",('NORMAL OPTION CALLS'!L356-'NORMAL OPTION CALLS'!G356)*('NORMAL OPTION CALLS'!M356),('NORMAL OPTION CALLS'!G356-'NORMAL OPTION CALLS'!L356)*('NORMAL OPTION CALLS'!M356))</f>
        <v>5000</v>
      </c>
      <c r="O356" s="81">
        <f>'NORMAL OPTION CALLS'!N356/('NORMAL OPTION CALLS'!M356)/'NORMAL OPTION CALLS'!G356%</f>
        <v>20</v>
      </c>
    </row>
    <row r="357" spans="1:15">
      <c r="A357" s="77">
        <v>12</v>
      </c>
      <c r="B357" s="78">
        <v>43579</v>
      </c>
      <c r="C357" s="79">
        <v>260</v>
      </c>
      <c r="D357" s="77" t="s">
        <v>21</v>
      </c>
      <c r="E357" s="77" t="s">
        <v>22</v>
      </c>
      <c r="F357" s="77" t="s">
        <v>23</v>
      </c>
      <c r="G357" s="77">
        <v>14</v>
      </c>
      <c r="H357" s="77">
        <v>10</v>
      </c>
      <c r="I357" s="77">
        <v>16</v>
      </c>
      <c r="J357" s="77">
        <v>18</v>
      </c>
      <c r="K357" s="77">
        <v>20</v>
      </c>
      <c r="L357" s="77">
        <v>20</v>
      </c>
      <c r="M357" s="77">
        <v>2100</v>
      </c>
      <c r="N357" s="80">
        <f>IF('NORMAL OPTION CALLS'!E357="BUY",('NORMAL OPTION CALLS'!L357-'NORMAL OPTION CALLS'!G357)*('NORMAL OPTION CALLS'!M357),('NORMAL OPTION CALLS'!G357-'NORMAL OPTION CALLS'!L357)*('NORMAL OPTION CALLS'!M357))</f>
        <v>12600</v>
      </c>
      <c r="O357" s="81">
        <f>'NORMAL OPTION CALLS'!N357/('NORMAL OPTION CALLS'!M357)/'NORMAL OPTION CALLS'!G357%</f>
        <v>42.857142857142854</v>
      </c>
    </row>
    <row r="358" spans="1:15">
      <c r="A358" s="77">
        <v>13</v>
      </c>
      <c r="B358" s="78">
        <v>43578</v>
      </c>
      <c r="C358" s="79">
        <v>410</v>
      </c>
      <c r="D358" s="77" t="s">
        <v>47</v>
      </c>
      <c r="E358" s="77" t="s">
        <v>22</v>
      </c>
      <c r="F358" s="77" t="s">
        <v>345</v>
      </c>
      <c r="G358" s="77">
        <v>7</v>
      </c>
      <c r="H358" s="77">
        <v>2</v>
      </c>
      <c r="I358" s="77">
        <v>10</v>
      </c>
      <c r="J358" s="77">
        <v>13</v>
      </c>
      <c r="K358" s="77">
        <v>16</v>
      </c>
      <c r="L358" s="77">
        <v>2</v>
      </c>
      <c r="M358" s="77">
        <v>1300</v>
      </c>
      <c r="N358" s="80">
        <f>IF('NORMAL OPTION CALLS'!E358="BUY",('NORMAL OPTION CALLS'!L358-'NORMAL OPTION CALLS'!G358)*('NORMAL OPTION CALLS'!M358),('NORMAL OPTION CALLS'!G358-'NORMAL OPTION CALLS'!L358)*('NORMAL OPTION CALLS'!M358))</f>
        <v>-6500</v>
      </c>
      <c r="O358" s="81">
        <f>'NORMAL OPTION CALLS'!N358/('NORMAL OPTION CALLS'!M358)/'NORMAL OPTION CALLS'!G358%</f>
        <v>-71.428571428571416</v>
      </c>
    </row>
    <row r="359" spans="1:15">
      <c r="A359" s="77">
        <v>14</v>
      </c>
      <c r="B359" s="78">
        <v>43578</v>
      </c>
      <c r="C359" s="79">
        <v>1140</v>
      </c>
      <c r="D359" s="77" t="s">
        <v>21</v>
      </c>
      <c r="E359" s="77" t="s">
        <v>22</v>
      </c>
      <c r="F359" s="77" t="s">
        <v>169</v>
      </c>
      <c r="G359" s="77">
        <v>9</v>
      </c>
      <c r="H359" s="77">
        <v>2</v>
      </c>
      <c r="I359" s="77">
        <v>14</v>
      </c>
      <c r="J359" s="77">
        <v>19</v>
      </c>
      <c r="K359" s="77">
        <v>24</v>
      </c>
      <c r="L359" s="77">
        <v>14</v>
      </c>
      <c r="M359" s="77">
        <v>750</v>
      </c>
      <c r="N359" s="80">
        <f>IF('NORMAL OPTION CALLS'!E359="BUY",('NORMAL OPTION CALLS'!L359-'NORMAL OPTION CALLS'!G359)*('NORMAL OPTION CALLS'!M359),('NORMAL OPTION CALLS'!G359-'NORMAL OPTION CALLS'!L359)*('NORMAL OPTION CALLS'!M359))</f>
        <v>3750</v>
      </c>
      <c r="O359" s="81">
        <f>'NORMAL OPTION CALLS'!N359/('NORMAL OPTION CALLS'!M359)/'NORMAL OPTION CALLS'!G359%</f>
        <v>55.555555555555557</v>
      </c>
    </row>
    <row r="360" spans="1:15">
      <c r="A360" s="77">
        <v>15</v>
      </c>
      <c r="B360" s="78">
        <v>43578</v>
      </c>
      <c r="C360" s="79">
        <v>780</v>
      </c>
      <c r="D360" s="77" t="s">
        <v>21</v>
      </c>
      <c r="E360" s="77" t="s">
        <v>22</v>
      </c>
      <c r="F360" s="77" t="s">
        <v>151</v>
      </c>
      <c r="G360" s="77">
        <v>10</v>
      </c>
      <c r="H360" s="77">
        <v>4</v>
      </c>
      <c r="I360" s="77">
        <v>13.5</v>
      </c>
      <c r="J360" s="77">
        <v>17</v>
      </c>
      <c r="K360" s="77">
        <v>20</v>
      </c>
      <c r="L360" s="77">
        <v>4</v>
      </c>
      <c r="M360" s="77">
        <v>1200</v>
      </c>
      <c r="N360" s="80">
        <f>IF('NORMAL OPTION CALLS'!E360="BUY",('NORMAL OPTION CALLS'!L360-'NORMAL OPTION CALLS'!G360)*('NORMAL OPTION CALLS'!M360),('NORMAL OPTION CALLS'!G360-'NORMAL OPTION CALLS'!L360)*('NORMAL OPTION CALLS'!M360))</f>
        <v>-7200</v>
      </c>
      <c r="O360" s="81">
        <f>'NORMAL OPTION CALLS'!N360/('NORMAL OPTION CALLS'!M360)/'NORMAL OPTION CALLS'!G360%</f>
        <v>-60</v>
      </c>
    </row>
    <row r="361" spans="1:15">
      <c r="A361" s="77">
        <v>16</v>
      </c>
      <c r="B361" s="78">
        <v>43577</v>
      </c>
      <c r="C361" s="79">
        <v>780</v>
      </c>
      <c r="D361" s="77" t="s">
        <v>47</v>
      </c>
      <c r="E361" s="77" t="s">
        <v>22</v>
      </c>
      <c r="F361" s="77" t="s">
        <v>326</v>
      </c>
      <c r="G361" s="77">
        <v>25.5</v>
      </c>
      <c r="H361" s="77">
        <v>12</v>
      </c>
      <c r="I361" s="77">
        <v>33</v>
      </c>
      <c r="J361" s="77">
        <v>40</v>
      </c>
      <c r="K361" s="77">
        <v>48</v>
      </c>
      <c r="L361" s="77">
        <v>48</v>
      </c>
      <c r="M361" s="77">
        <v>500</v>
      </c>
      <c r="N361" s="80">
        <f>IF('NORMAL OPTION CALLS'!E361="BUY",('NORMAL OPTION CALLS'!L361-'NORMAL OPTION CALLS'!G361)*('NORMAL OPTION CALLS'!M361),('NORMAL OPTION CALLS'!G361-'NORMAL OPTION CALLS'!L361)*('NORMAL OPTION CALLS'!M361))</f>
        <v>11250</v>
      </c>
      <c r="O361" s="81">
        <f>'NORMAL OPTION CALLS'!N361/('NORMAL OPTION CALLS'!M361)/'NORMAL OPTION CALLS'!G361%</f>
        <v>88.235294117647058</v>
      </c>
    </row>
    <row r="362" spans="1:15">
      <c r="A362" s="77">
        <v>17</v>
      </c>
      <c r="B362" s="78">
        <v>43573</v>
      </c>
      <c r="C362" s="79">
        <v>150</v>
      </c>
      <c r="D362" s="77" t="s">
        <v>47</v>
      </c>
      <c r="E362" s="77" t="s">
        <v>22</v>
      </c>
      <c r="F362" s="77" t="s">
        <v>291</v>
      </c>
      <c r="G362" s="77">
        <v>10.5</v>
      </c>
      <c r="H362" s="77">
        <v>5.5</v>
      </c>
      <c r="I362" s="77">
        <v>13</v>
      </c>
      <c r="J362" s="77">
        <v>15.5</v>
      </c>
      <c r="K362" s="77">
        <v>18</v>
      </c>
      <c r="L362" s="77">
        <v>13</v>
      </c>
      <c r="M362" s="77">
        <v>1500</v>
      </c>
      <c r="N362" s="80">
        <f>IF('NORMAL OPTION CALLS'!E362="BUY",('NORMAL OPTION CALLS'!L362-'NORMAL OPTION CALLS'!G362)*('NORMAL OPTION CALLS'!M362),('NORMAL OPTION CALLS'!G362-'NORMAL OPTION CALLS'!L362)*('NORMAL OPTION CALLS'!M362))</f>
        <v>3750</v>
      </c>
      <c r="O362" s="81">
        <f>'NORMAL OPTION CALLS'!N362/('NORMAL OPTION CALLS'!M362)/'NORMAL OPTION CALLS'!G362%</f>
        <v>23.80952380952381</v>
      </c>
    </row>
    <row r="363" spans="1:15">
      <c r="A363" s="77">
        <v>18</v>
      </c>
      <c r="B363" s="78">
        <v>43573</v>
      </c>
      <c r="C363" s="79">
        <v>370</v>
      </c>
      <c r="D363" s="77" t="s">
        <v>21</v>
      </c>
      <c r="E363" s="77" t="s">
        <v>22</v>
      </c>
      <c r="F363" s="77" t="s">
        <v>382</v>
      </c>
      <c r="G363" s="77">
        <v>4.5</v>
      </c>
      <c r="H363" s="77">
        <v>1.5</v>
      </c>
      <c r="I363" s="77">
        <v>6</v>
      </c>
      <c r="J363" s="77">
        <v>7.5</v>
      </c>
      <c r="K363" s="77">
        <v>9</v>
      </c>
      <c r="L363" s="77">
        <v>1.5</v>
      </c>
      <c r="M363" s="77">
        <v>2600</v>
      </c>
      <c r="N363" s="80">
        <f>IF('NORMAL OPTION CALLS'!E363="BUY",('NORMAL OPTION CALLS'!L363-'NORMAL OPTION CALLS'!G363)*('NORMAL OPTION CALLS'!M363),('NORMAL OPTION CALLS'!G363-'NORMAL OPTION CALLS'!L363)*('NORMAL OPTION CALLS'!M363))</f>
        <v>-7800</v>
      </c>
      <c r="O363" s="81">
        <f>'NORMAL OPTION CALLS'!N363/('NORMAL OPTION CALLS'!M363)/'NORMAL OPTION CALLS'!G363%</f>
        <v>-66.666666666666671</v>
      </c>
    </row>
    <row r="364" spans="1:15">
      <c r="A364" s="77">
        <v>19</v>
      </c>
      <c r="B364" s="78">
        <v>43573</v>
      </c>
      <c r="C364" s="79">
        <v>800</v>
      </c>
      <c r="D364" s="77" t="s">
        <v>21</v>
      </c>
      <c r="E364" s="77" t="s">
        <v>22</v>
      </c>
      <c r="F364" s="77" t="s">
        <v>326</v>
      </c>
      <c r="G364" s="77">
        <v>21</v>
      </c>
      <c r="H364" s="77">
        <v>6</v>
      </c>
      <c r="I364" s="77">
        <v>29</v>
      </c>
      <c r="J364" s="77">
        <v>37</v>
      </c>
      <c r="K364" s="77">
        <v>45</v>
      </c>
      <c r="L364" s="77">
        <v>37</v>
      </c>
      <c r="M364" s="77">
        <v>500</v>
      </c>
      <c r="N364" s="80">
        <f>IF('NORMAL OPTION CALLS'!E364="BUY",('NORMAL OPTION CALLS'!L364-'NORMAL OPTION CALLS'!G364)*('NORMAL OPTION CALLS'!M364),('NORMAL OPTION CALLS'!G364-'NORMAL OPTION CALLS'!L364)*('NORMAL OPTION CALLS'!M364))</f>
        <v>8000</v>
      </c>
      <c r="O364" s="81">
        <f>'NORMAL OPTION CALLS'!N364/('NORMAL OPTION CALLS'!M364)/'NORMAL OPTION CALLS'!G364%</f>
        <v>76.19047619047619</v>
      </c>
    </row>
    <row r="365" spans="1:15">
      <c r="A365" s="77">
        <v>20</v>
      </c>
      <c r="B365" s="78">
        <v>43571</v>
      </c>
      <c r="C365" s="79">
        <v>520</v>
      </c>
      <c r="D365" s="77" t="s">
        <v>21</v>
      </c>
      <c r="E365" s="77" t="s">
        <v>22</v>
      </c>
      <c r="F365" s="77" t="s">
        <v>26</v>
      </c>
      <c r="G365" s="77">
        <v>7</v>
      </c>
      <c r="H365" s="77">
        <v>1</v>
      </c>
      <c r="I365" s="77">
        <v>11</v>
      </c>
      <c r="J365" s="77">
        <v>15</v>
      </c>
      <c r="K365" s="77">
        <v>19</v>
      </c>
      <c r="L365" s="77">
        <v>10.9</v>
      </c>
      <c r="M365" s="77">
        <v>1000</v>
      </c>
      <c r="N365" s="80">
        <f>IF('NORMAL OPTION CALLS'!E365="BUY",('NORMAL OPTION CALLS'!L365-'NORMAL OPTION CALLS'!G365)*('NORMAL OPTION CALLS'!M365),('NORMAL OPTION CALLS'!G365-'NORMAL OPTION CALLS'!L365)*('NORMAL OPTION CALLS'!M365))</f>
        <v>3900.0000000000005</v>
      </c>
      <c r="O365" s="81">
        <f>'NORMAL OPTION CALLS'!N365/('NORMAL OPTION CALLS'!M365)/'NORMAL OPTION CALLS'!G365%</f>
        <v>55.714285714285715</v>
      </c>
    </row>
    <row r="366" spans="1:15">
      <c r="A366" s="77">
        <v>21</v>
      </c>
      <c r="B366" s="78">
        <v>43571</v>
      </c>
      <c r="C366" s="79">
        <v>1520</v>
      </c>
      <c r="D366" s="77" t="s">
        <v>21</v>
      </c>
      <c r="E366" s="77" t="s">
        <v>22</v>
      </c>
      <c r="F366" s="77" t="s">
        <v>381</v>
      </c>
      <c r="G366" s="77">
        <v>30</v>
      </c>
      <c r="H366" s="77">
        <v>15</v>
      </c>
      <c r="I366" s="77">
        <v>38</v>
      </c>
      <c r="J366" s="77">
        <v>46</v>
      </c>
      <c r="K366" s="77">
        <v>54</v>
      </c>
      <c r="L366" s="77">
        <v>54</v>
      </c>
      <c r="M366" s="77">
        <v>600</v>
      </c>
      <c r="N366" s="80">
        <f>IF('NORMAL OPTION CALLS'!E366="BUY",('NORMAL OPTION CALLS'!L366-'NORMAL OPTION CALLS'!G366)*('NORMAL OPTION CALLS'!M366),('NORMAL OPTION CALLS'!G366-'NORMAL OPTION CALLS'!L366)*('NORMAL OPTION CALLS'!M366))</f>
        <v>14400</v>
      </c>
      <c r="O366" s="81">
        <f>'NORMAL OPTION CALLS'!N366/('NORMAL OPTION CALLS'!M366)/'NORMAL OPTION CALLS'!G366%</f>
        <v>80</v>
      </c>
    </row>
    <row r="367" spans="1:15">
      <c r="A367" s="77">
        <v>22</v>
      </c>
      <c r="B367" s="78">
        <v>43571</v>
      </c>
      <c r="C367" s="79">
        <v>560</v>
      </c>
      <c r="D367" s="77" t="s">
        <v>21</v>
      </c>
      <c r="E367" s="77" t="s">
        <v>22</v>
      </c>
      <c r="F367" s="77" t="s">
        <v>99</v>
      </c>
      <c r="G367" s="77">
        <v>9</v>
      </c>
      <c r="H367" s="77">
        <v>1</v>
      </c>
      <c r="I367" s="77">
        <v>14</v>
      </c>
      <c r="J367" s="77">
        <v>19</v>
      </c>
      <c r="K367" s="77">
        <v>24</v>
      </c>
      <c r="L367" s="77">
        <v>1</v>
      </c>
      <c r="M367" s="77">
        <v>1061</v>
      </c>
      <c r="N367" s="80">
        <f>IF('NORMAL OPTION CALLS'!E367="BUY",('NORMAL OPTION CALLS'!L367-'NORMAL OPTION CALLS'!G367)*('NORMAL OPTION CALLS'!M367),('NORMAL OPTION CALLS'!G367-'NORMAL OPTION CALLS'!L367)*('NORMAL OPTION CALLS'!M367))</f>
        <v>-8488</v>
      </c>
      <c r="O367" s="81">
        <f>'NORMAL OPTION CALLS'!N367/('NORMAL OPTION CALLS'!M367)/'NORMAL OPTION CALLS'!G367%</f>
        <v>-88.888888888888886</v>
      </c>
    </row>
    <row r="368" spans="1:15">
      <c r="A368" s="77">
        <v>23</v>
      </c>
      <c r="B368" s="78">
        <v>43570</v>
      </c>
      <c r="C368" s="79">
        <v>110</v>
      </c>
      <c r="D368" s="77" t="s">
        <v>21</v>
      </c>
      <c r="E368" s="77" t="s">
        <v>22</v>
      </c>
      <c r="F368" s="77" t="s">
        <v>378</v>
      </c>
      <c r="G368" s="77">
        <v>3</v>
      </c>
      <c r="H368" s="77">
        <v>0.5</v>
      </c>
      <c r="I368" s="77">
        <v>4</v>
      </c>
      <c r="J368" s="77">
        <v>5</v>
      </c>
      <c r="K368" s="77">
        <v>6</v>
      </c>
      <c r="L368" s="77">
        <v>6</v>
      </c>
      <c r="M368" s="77">
        <v>3800</v>
      </c>
      <c r="N368" s="80">
        <f>IF('NORMAL OPTION CALLS'!E368="BUY",('NORMAL OPTION CALLS'!L368-'NORMAL OPTION CALLS'!G368)*('NORMAL OPTION CALLS'!M368),('NORMAL OPTION CALLS'!G368-'NORMAL OPTION CALLS'!L368)*('NORMAL OPTION CALLS'!M368))</f>
        <v>11400</v>
      </c>
      <c r="O368" s="81">
        <f>'NORMAL OPTION CALLS'!N368/('NORMAL OPTION CALLS'!M368)/'NORMAL OPTION CALLS'!G368%</f>
        <v>100</v>
      </c>
    </row>
    <row r="369" spans="1:15">
      <c r="A369" s="77">
        <v>24</v>
      </c>
      <c r="B369" s="78">
        <v>43570</v>
      </c>
      <c r="C369" s="79">
        <v>150</v>
      </c>
      <c r="D369" s="77" t="s">
        <v>21</v>
      </c>
      <c r="E369" s="77" t="s">
        <v>22</v>
      </c>
      <c r="F369" s="77" t="s">
        <v>184</v>
      </c>
      <c r="G369" s="77">
        <v>3</v>
      </c>
      <c r="H369" s="77">
        <v>1.2</v>
      </c>
      <c r="I369" s="77">
        <v>4</v>
      </c>
      <c r="J369" s="77">
        <v>5</v>
      </c>
      <c r="K369" s="77">
        <v>6</v>
      </c>
      <c r="L369" s="77">
        <v>4</v>
      </c>
      <c r="M369" s="77">
        <v>4500</v>
      </c>
      <c r="N369" s="80">
        <f>IF('NORMAL OPTION CALLS'!E369="BUY",('NORMAL OPTION CALLS'!L369-'NORMAL OPTION CALLS'!G369)*('NORMAL OPTION CALLS'!M369),('NORMAL OPTION CALLS'!G369-'NORMAL OPTION CALLS'!L369)*('NORMAL OPTION CALLS'!M369))</f>
        <v>4500</v>
      </c>
      <c r="O369" s="81">
        <f>'NORMAL OPTION CALLS'!N369/('NORMAL OPTION CALLS'!M369)/'NORMAL OPTION CALLS'!G369%</f>
        <v>33.333333333333336</v>
      </c>
    </row>
    <row r="370" spans="1:15">
      <c r="A370" s="77">
        <v>25</v>
      </c>
      <c r="B370" s="78">
        <v>43567</v>
      </c>
      <c r="C370" s="79">
        <v>940</v>
      </c>
      <c r="D370" s="77" t="s">
        <v>21</v>
      </c>
      <c r="E370" s="77" t="s">
        <v>22</v>
      </c>
      <c r="F370" s="77" t="s">
        <v>84</v>
      </c>
      <c r="G370" s="77">
        <v>14</v>
      </c>
      <c r="H370" s="77">
        <v>3</v>
      </c>
      <c r="I370" s="77">
        <v>21</v>
      </c>
      <c r="J370" s="77">
        <v>29</v>
      </c>
      <c r="K370" s="77">
        <v>36</v>
      </c>
      <c r="L370" s="77">
        <v>3</v>
      </c>
      <c r="M370" s="77">
        <v>600</v>
      </c>
      <c r="N370" s="80">
        <f>IF('NORMAL OPTION CALLS'!E370="BUY",('NORMAL OPTION CALLS'!L370-'NORMAL OPTION CALLS'!G370)*('NORMAL OPTION CALLS'!M370),('NORMAL OPTION CALLS'!G370-'NORMAL OPTION CALLS'!L370)*('NORMAL OPTION CALLS'!M370))</f>
        <v>-6600</v>
      </c>
      <c r="O370" s="81">
        <f>'NORMAL OPTION CALLS'!N370/('NORMAL OPTION CALLS'!M370)/'NORMAL OPTION CALLS'!G370%</f>
        <v>-78.571428571428569</v>
      </c>
    </row>
    <row r="371" spans="1:15">
      <c r="A371" s="77">
        <v>26</v>
      </c>
      <c r="B371" s="78">
        <v>43567</v>
      </c>
      <c r="C371" s="79">
        <v>3050</v>
      </c>
      <c r="D371" s="77" t="s">
        <v>21</v>
      </c>
      <c r="E371" s="77" t="s">
        <v>22</v>
      </c>
      <c r="F371" s="77" t="s">
        <v>380</v>
      </c>
      <c r="G371" s="77">
        <v>35</v>
      </c>
      <c r="H371" s="77">
        <v>5</v>
      </c>
      <c r="I371" s="77">
        <v>60</v>
      </c>
      <c r="J371" s="77">
        <v>85</v>
      </c>
      <c r="K371" s="77">
        <v>100</v>
      </c>
      <c r="L371" s="77">
        <v>50</v>
      </c>
      <c r="M371" s="77">
        <v>250</v>
      </c>
      <c r="N371" s="80">
        <f>IF('NORMAL OPTION CALLS'!E371="BUY",('NORMAL OPTION CALLS'!L371-'NORMAL OPTION CALLS'!G371)*('NORMAL OPTION CALLS'!M371),('NORMAL OPTION CALLS'!G371-'NORMAL OPTION CALLS'!L371)*('NORMAL OPTION CALLS'!M371))</f>
        <v>3750</v>
      </c>
      <c r="O371" s="81">
        <f>'NORMAL OPTION CALLS'!N371/('NORMAL OPTION CALLS'!M371)/'NORMAL OPTION CALLS'!G371%</f>
        <v>42.857142857142861</v>
      </c>
    </row>
    <row r="372" spans="1:15">
      <c r="A372" s="77">
        <v>27</v>
      </c>
      <c r="B372" s="78">
        <v>43567</v>
      </c>
      <c r="C372" s="79">
        <v>38</v>
      </c>
      <c r="D372" s="77" t="s">
        <v>21</v>
      </c>
      <c r="E372" s="77" t="s">
        <v>22</v>
      </c>
      <c r="F372" s="77" t="s">
        <v>244</v>
      </c>
      <c r="G372" s="77">
        <v>1</v>
      </c>
      <c r="H372" s="77">
        <v>0.2</v>
      </c>
      <c r="I372" s="77">
        <v>1.5</v>
      </c>
      <c r="J372" s="77">
        <v>2</v>
      </c>
      <c r="K372" s="77">
        <v>2.5</v>
      </c>
      <c r="L372" s="77">
        <v>2</v>
      </c>
      <c r="M372" s="77">
        <v>13000</v>
      </c>
      <c r="N372" s="80">
        <f>IF('NORMAL OPTION CALLS'!E372="BUY",('NORMAL OPTION CALLS'!L372-'NORMAL OPTION CALLS'!G372)*('NORMAL OPTION CALLS'!M372),('NORMAL OPTION CALLS'!G372-'NORMAL OPTION CALLS'!L372)*('NORMAL OPTION CALLS'!M372))</f>
        <v>13000</v>
      </c>
      <c r="O372" s="81">
        <f>'NORMAL OPTION CALLS'!N372/('NORMAL OPTION CALLS'!M372)/'NORMAL OPTION CALLS'!G372%</f>
        <v>100</v>
      </c>
    </row>
    <row r="373" spans="1:15">
      <c r="A373" s="77">
        <v>28</v>
      </c>
      <c r="B373" s="78">
        <v>43566</v>
      </c>
      <c r="C373" s="79">
        <v>7600</v>
      </c>
      <c r="D373" s="77" t="s">
        <v>21</v>
      </c>
      <c r="E373" s="77" t="s">
        <v>22</v>
      </c>
      <c r="F373" s="77" t="s">
        <v>379</v>
      </c>
      <c r="G373" s="77">
        <v>125</v>
      </c>
      <c r="H373" s="77">
        <v>70</v>
      </c>
      <c r="I373" s="77">
        <v>160</v>
      </c>
      <c r="J373" s="77">
        <v>195</v>
      </c>
      <c r="K373" s="77">
        <v>230</v>
      </c>
      <c r="L373" s="77">
        <v>160</v>
      </c>
      <c r="M373" s="77">
        <v>125</v>
      </c>
      <c r="N373" s="80">
        <f>IF('NORMAL OPTION CALLS'!E373="BUY",('NORMAL OPTION CALLS'!L373-'NORMAL OPTION CALLS'!G373)*('NORMAL OPTION CALLS'!M373),('NORMAL OPTION CALLS'!G373-'NORMAL OPTION CALLS'!L373)*('NORMAL OPTION CALLS'!M373))</f>
        <v>4375</v>
      </c>
      <c r="O373" s="81">
        <f>'NORMAL OPTION CALLS'!N373/('NORMAL OPTION CALLS'!M373)/'NORMAL OPTION CALLS'!G373%</f>
        <v>28</v>
      </c>
    </row>
    <row r="374" spans="1:15">
      <c r="A374" s="77">
        <v>29</v>
      </c>
      <c r="B374" s="78">
        <v>43566</v>
      </c>
      <c r="C374" s="79">
        <v>95</v>
      </c>
      <c r="D374" s="77" t="s">
        <v>21</v>
      </c>
      <c r="E374" s="77" t="s">
        <v>22</v>
      </c>
      <c r="F374" s="77" t="s">
        <v>25</v>
      </c>
      <c r="G374" s="77">
        <v>2.5</v>
      </c>
      <c r="H374" s="77">
        <v>0.5</v>
      </c>
      <c r="I374" s="77">
        <v>3.5</v>
      </c>
      <c r="J374" s="77">
        <v>4.5</v>
      </c>
      <c r="K374" s="77">
        <v>5.5</v>
      </c>
      <c r="L374" s="77">
        <v>3.45</v>
      </c>
      <c r="M374" s="77">
        <v>4000</v>
      </c>
      <c r="N374" s="80">
        <f>IF('NORMAL OPTION CALLS'!E374="BUY",('NORMAL OPTION CALLS'!L374-'NORMAL OPTION CALLS'!G374)*('NORMAL OPTION CALLS'!M374),('NORMAL OPTION CALLS'!G374-'NORMAL OPTION CALLS'!L374)*('NORMAL OPTION CALLS'!M374))</f>
        <v>3800.0000000000009</v>
      </c>
      <c r="O374" s="81">
        <f>'NORMAL OPTION CALLS'!N374/('NORMAL OPTION CALLS'!M374)/'NORMAL OPTION CALLS'!G374%</f>
        <v>38.000000000000007</v>
      </c>
    </row>
    <row r="375" spans="1:15">
      <c r="A375" s="77">
        <v>30</v>
      </c>
      <c r="B375" s="78">
        <v>43565</v>
      </c>
      <c r="C375" s="79">
        <v>560</v>
      </c>
      <c r="D375" s="77" t="s">
        <v>21</v>
      </c>
      <c r="E375" s="77" t="s">
        <v>22</v>
      </c>
      <c r="F375" s="77" t="s">
        <v>99</v>
      </c>
      <c r="G375" s="77">
        <v>14</v>
      </c>
      <c r="H375" s="77">
        <v>6</v>
      </c>
      <c r="I375" s="77">
        <v>18</v>
      </c>
      <c r="J375" s="77">
        <v>22</v>
      </c>
      <c r="K375" s="77">
        <v>26</v>
      </c>
      <c r="L375" s="77">
        <v>6</v>
      </c>
      <c r="M375" s="77">
        <v>1061</v>
      </c>
      <c r="N375" s="80">
        <f>IF('NORMAL OPTION CALLS'!E375="BUY",('NORMAL OPTION CALLS'!L375-'NORMAL OPTION CALLS'!G375)*('NORMAL OPTION CALLS'!M375),('NORMAL OPTION CALLS'!G375-'NORMAL OPTION CALLS'!L375)*('NORMAL OPTION CALLS'!M375))</f>
        <v>-8488</v>
      </c>
      <c r="O375" s="81">
        <f>'NORMAL OPTION CALLS'!N375/('NORMAL OPTION CALLS'!M375)/'NORMAL OPTION CALLS'!G375%</f>
        <v>-57.142857142857139</v>
      </c>
    </row>
    <row r="376" spans="1:15">
      <c r="A376" s="77">
        <v>31</v>
      </c>
      <c r="B376" s="78">
        <v>43565</v>
      </c>
      <c r="C376" s="79">
        <v>105</v>
      </c>
      <c r="D376" s="77" t="s">
        <v>21</v>
      </c>
      <c r="E376" s="77" t="s">
        <v>22</v>
      </c>
      <c r="F376" s="77" t="s">
        <v>378</v>
      </c>
      <c r="G376" s="77">
        <v>3.3</v>
      </c>
      <c r="H376" s="77">
        <v>1.3</v>
      </c>
      <c r="I376" s="77">
        <v>4.3</v>
      </c>
      <c r="J376" s="77">
        <v>5.3</v>
      </c>
      <c r="K376" s="77">
        <v>6.3</v>
      </c>
      <c r="L376" s="77">
        <v>5.3</v>
      </c>
      <c r="M376" s="77">
        <v>3800</v>
      </c>
      <c r="N376" s="80">
        <f>IF('NORMAL OPTION CALLS'!E376="BUY",('NORMAL OPTION CALLS'!L376-'NORMAL OPTION CALLS'!G376)*('NORMAL OPTION CALLS'!M376),('NORMAL OPTION CALLS'!G376-'NORMAL OPTION CALLS'!L376)*('NORMAL OPTION CALLS'!M376))</f>
        <v>7600</v>
      </c>
      <c r="O376" s="81">
        <f>'NORMAL OPTION CALLS'!N376/('NORMAL OPTION CALLS'!M376)/'NORMAL OPTION CALLS'!G376%</f>
        <v>60.606060606060602</v>
      </c>
    </row>
    <row r="377" spans="1:15">
      <c r="A377" s="77">
        <v>32</v>
      </c>
      <c r="B377" s="78">
        <v>43565</v>
      </c>
      <c r="C377" s="79">
        <v>460</v>
      </c>
      <c r="D377" s="77" t="s">
        <v>21</v>
      </c>
      <c r="E377" s="77" t="s">
        <v>22</v>
      </c>
      <c r="F377" s="77" t="s">
        <v>161</v>
      </c>
      <c r="G377" s="77">
        <v>10.5</v>
      </c>
      <c r="H377" s="77">
        <v>4.5</v>
      </c>
      <c r="I377" s="77">
        <v>14</v>
      </c>
      <c r="J377" s="77">
        <v>17.5</v>
      </c>
      <c r="K377" s="77">
        <v>21</v>
      </c>
      <c r="L377" s="77">
        <v>14</v>
      </c>
      <c r="M377" s="77">
        <v>1100</v>
      </c>
      <c r="N377" s="80">
        <f>IF('NORMAL OPTION CALLS'!E377="BUY",('NORMAL OPTION CALLS'!L377-'NORMAL OPTION CALLS'!G377)*('NORMAL OPTION CALLS'!M377),('NORMAL OPTION CALLS'!G377-'NORMAL OPTION CALLS'!L377)*('NORMAL OPTION CALLS'!M377))</f>
        <v>3850</v>
      </c>
      <c r="O377" s="81">
        <f>'NORMAL OPTION CALLS'!N377/('NORMAL OPTION CALLS'!M377)/'NORMAL OPTION CALLS'!G377%</f>
        <v>33.333333333333336</v>
      </c>
    </row>
    <row r="378" spans="1:15">
      <c r="A378" s="77">
        <v>33</v>
      </c>
      <c r="B378" s="78">
        <v>43564</v>
      </c>
      <c r="C378" s="79">
        <v>185</v>
      </c>
      <c r="D378" s="77" t="s">
        <v>21</v>
      </c>
      <c r="E378" s="77" t="s">
        <v>22</v>
      </c>
      <c r="F378" s="77" t="s">
        <v>69</v>
      </c>
      <c r="G378" s="77">
        <v>8.5</v>
      </c>
      <c r="H378" s="77">
        <v>5.5</v>
      </c>
      <c r="I378" s="77">
        <v>10</v>
      </c>
      <c r="J378" s="77">
        <v>11.5</v>
      </c>
      <c r="K378" s="77">
        <v>13</v>
      </c>
      <c r="L378" s="77">
        <v>10</v>
      </c>
      <c r="M378" s="77">
        <v>2600</v>
      </c>
      <c r="N378" s="80">
        <f>IF('NORMAL OPTION CALLS'!E378="BUY",('NORMAL OPTION CALLS'!L378-'NORMAL OPTION CALLS'!G378)*('NORMAL OPTION CALLS'!M378),('NORMAL OPTION CALLS'!G378-'NORMAL OPTION CALLS'!L378)*('NORMAL OPTION CALLS'!M378))</f>
        <v>3900</v>
      </c>
      <c r="O378" s="81">
        <f>'NORMAL OPTION CALLS'!N378/('NORMAL OPTION CALLS'!M378)/'NORMAL OPTION CALLS'!G378%</f>
        <v>17.647058823529409</v>
      </c>
    </row>
    <row r="379" spans="1:15">
      <c r="A379" s="77">
        <v>34</v>
      </c>
      <c r="B379" s="78">
        <v>43564</v>
      </c>
      <c r="C379" s="79">
        <v>270</v>
      </c>
      <c r="D379" s="77" t="s">
        <v>21</v>
      </c>
      <c r="E379" s="77" t="s">
        <v>22</v>
      </c>
      <c r="F379" s="77" t="s">
        <v>284</v>
      </c>
      <c r="G379" s="77">
        <v>7</v>
      </c>
      <c r="H379" s="77">
        <v>3</v>
      </c>
      <c r="I379" s="77">
        <v>8.5</v>
      </c>
      <c r="J379" s="77">
        <v>10</v>
      </c>
      <c r="K379" s="77">
        <v>11.5</v>
      </c>
      <c r="L379" s="77">
        <v>11.45</v>
      </c>
      <c r="M379" s="77">
        <v>3200</v>
      </c>
      <c r="N379" s="80">
        <f>IF('NORMAL OPTION CALLS'!E379="BUY",('NORMAL OPTION CALLS'!L379-'NORMAL OPTION CALLS'!G379)*('NORMAL OPTION CALLS'!M379),('NORMAL OPTION CALLS'!G379-'NORMAL OPTION CALLS'!L379)*('NORMAL OPTION CALLS'!M379))</f>
        <v>14239.999999999998</v>
      </c>
      <c r="O379" s="81">
        <f>'NORMAL OPTION CALLS'!N379/('NORMAL OPTION CALLS'!M379)/'NORMAL OPTION CALLS'!G379%</f>
        <v>63.571428571428555</v>
      </c>
    </row>
    <row r="380" spans="1:15">
      <c r="A380" s="77">
        <v>35</v>
      </c>
      <c r="B380" s="78">
        <v>43563</v>
      </c>
      <c r="C380" s="79">
        <v>260</v>
      </c>
      <c r="D380" s="77" t="s">
        <v>47</v>
      </c>
      <c r="E380" s="77" t="s">
        <v>22</v>
      </c>
      <c r="F380" s="77" t="s">
        <v>55</v>
      </c>
      <c r="G380" s="77">
        <v>11.4</v>
      </c>
      <c r="H380" s="77">
        <v>6.5</v>
      </c>
      <c r="I380" s="77">
        <v>14</v>
      </c>
      <c r="J380" s="77">
        <v>16.5</v>
      </c>
      <c r="K380" s="77">
        <v>19</v>
      </c>
      <c r="L380" s="77">
        <v>6.5</v>
      </c>
      <c r="M380" s="77">
        <v>1750</v>
      </c>
      <c r="N380" s="80">
        <f>IF('NORMAL OPTION CALLS'!E380="BUY",('NORMAL OPTION CALLS'!L380-'NORMAL OPTION CALLS'!G380)*('NORMAL OPTION CALLS'!M380),('NORMAL OPTION CALLS'!G380-'NORMAL OPTION CALLS'!L380)*('NORMAL OPTION CALLS'!M380))</f>
        <v>-8575</v>
      </c>
      <c r="O380" s="81">
        <f>'NORMAL OPTION CALLS'!N380/('NORMAL OPTION CALLS'!M380)/'NORMAL OPTION CALLS'!G380%</f>
        <v>-42.982456140350877</v>
      </c>
    </row>
    <row r="381" spans="1:15">
      <c r="A381" s="77">
        <v>36</v>
      </c>
      <c r="B381" s="78">
        <v>43563</v>
      </c>
      <c r="C381" s="79">
        <v>360</v>
      </c>
      <c r="D381" s="77" t="s">
        <v>21</v>
      </c>
      <c r="E381" s="77" t="s">
        <v>22</v>
      </c>
      <c r="F381" s="77" t="s">
        <v>343</v>
      </c>
      <c r="G381" s="77">
        <v>19</v>
      </c>
      <c r="H381" s="77">
        <v>15</v>
      </c>
      <c r="I381" s="77">
        <v>22</v>
      </c>
      <c r="J381" s="77">
        <v>24.5</v>
      </c>
      <c r="K381" s="77">
        <v>27</v>
      </c>
      <c r="L381" s="77">
        <v>15</v>
      </c>
      <c r="M381" s="77">
        <v>1800</v>
      </c>
      <c r="N381" s="80">
        <f>IF('NORMAL OPTION CALLS'!E381="BUY",('NORMAL OPTION CALLS'!L381-'NORMAL OPTION CALLS'!G381)*('NORMAL OPTION CALLS'!M381),('NORMAL OPTION CALLS'!G381-'NORMAL OPTION CALLS'!L381)*('NORMAL OPTION CALLS'!M381))</f>
        <v>-7200</v>
      </c>
      <c r="O381" s="81">
        <f>'NORMAL OPTION CALLS'!N381/('NORMAL OPTION CALLS'!M381)/'NORMAL OPTION CALLS'!G381%</f>
        <v>-21.05263157894737</v>
      </c>
    </row>
    <row r="382" spans="1:15">
      <c r="A382" s="77">
        <v>37</v>
      </c>
      <c r="B382" s="78">
        <v>43560</v>
      </c>
      <c r="C382" s="79">
        <v>160</v>
      </c>
      <c r="D382" s="77" t="s">
        <v>21</v>
      </c>
      <c r="E382" s="77" t="s">
        <v>22</v>
      </c>
      <c r="F382" s="77" t="s">
        <v>78</v>
      </c>
      <c r="G382" s="77">
        <v>16.5</v>
      </c>
      <c r="H382" s="77">
        <v>11.5</v>
      </c>
      <c r="I382" s="77">
        <v>19.5</v>
      </c>
      <c r="J382" s="77">
        <v>22.5</v>
      </c>
      <c r="K382" s="77">
        <v>25.5</v>
      </c>
      <c r="L382" s="77">
        <v>19.149999999999999</v>
      </c>
      <c r="M382" s="77">
        <v>1500</v>
      </c>
      <c r="N382" s="80">
        <f>IF('NORMAL OPTION CALLS'!E382="BUY",('NORMAL OPTION CALLS'!L382-'NORMAL OPTION CALLS'!G382)*('NORMAL OPTION CALLS'!M382),('NORMAL OPTION CALLS'!G382-'NORMAL OPTION CALLS'!L382)*('NORMAL OPTION CALLS'!M382))</f>
        <v>3974.9999999999977</v>
      </c>
      <c r="O382" s="81">
        <f>'NORMAL OPTION CALLS'!N382/('NORMAL OPTION CALLS'!M382)/'NORMAL OPTION CALLS'!G382%</f>
        <v>16.060606060606052</v>
      </c>
    </row>
    <row r="383" spans="1:15">
      <c r="A383" s="77">
        <v>38</v>
      </c>
      <c r="B383" s="78">
        <v>43560</v>
      </c>
      <c r="C383" s="79">
        <v>550</v>
      </c>
      <c r="D383" s="77" t="s">
        <v>21</v>
      </c>
      <c r="E383" s="77" t="s">
        <v>22</v>
      </c>
      <c r="F383" s="77" t="s">
        <v>99</v>
      </c>
      <c r="G383" s="77">
        <v>17</v>
      </c>
      <c r="H383" s="77">
        <v>10</v>
      </c>
      <c r="I383" s="77">
        <v>20.5</v>
      </c>
      <c r="J383" s="77">
        <v>24</v>
      </c>
      <c r="K383" s="77">
        <v>27.5</v>
      </c>
      <c r="L383" s="77">
        <v>20.5</v>
      </c>
      <c r="M383" s="77">
        <v>1061</v>
      </c>
      <c r="N383" s="80">
        <f>IF('NORMAL OPTION CALLS'!E383="BUY",('NORMAL OPTION CALLS'!L383-'NORMAL OPTION CALLS'!G383)*('NORMAL OPTION CALLS'!M383),('NORMAL OPTION CALLS'!G383-'NORMAL OPTION CALLS'!L383)*('NORMAL OPTION CALLS'!M383))</f>
        <v>3713.5</v>
      </c>
      <c r="O383" s="81">
        <f>'NORMAL OPTION CALLS'!N383/('NORMAL OPTION CALLS'!M383)/'NORMAL OPTION CALLS'!G383%</f>
        <v>20.588235294117645</v>
      </c>
    </row>
    <row r="384" spans="1:15">
      <c r="A384" s="77">
        <v>39</v>
      </c>
      <c r="B384" s="78">
        <v>43560</v>
      </c>
      <c r="C384" s="79">
        <v>620</v>
      </c>
      <c r="D384" s="77" t="s">
        <v>21</v>
      </c>
      <c r="E384" s="77" t="s">
        <v>22</v>
      </c>
      <c r="F384" s="77" t="s">
        <v>227</v>
      </c>
      <c r="G384" s="77">
        <v>24</v>
      </c>
      <c r="H384" s="77">
        <v>18</v>
      </c>
      <c r="I384" s="77">
        <v>27</v>
      </c>
      <c r="J384" s="77">
        <v>30</v>
      </c>
      <c r="K384" s="77">
        <v>33</v>
      </c>
      <c r="L384" s="77">
        <v>27</v>
      </c>
      <c r="M384" s="77">
        <v>1400</v>
      </c>
      <c r="N384" s="80">
        <f>IF('NORMAL OPTION CALLS'!E384="BUY",('NORMAL OPTION CALLS'!L384-'NORMAL OPTION CALLS'!G384)*('NORMAL OPTION CALLS'!M384),('NORMAL OPTION CALLS'!G384-'NORMAL OPTION CALLS'!L384)*('NORMAL OPTION CALLS'!M384))</f>
        <v>4200</v>
      </c>
      <c r="O384" s="81">
        <f>'NORMAL OPTION CALLS'!N384/('NORMAL OPTION CALLS'!M384)/'NORMAL OPTION CALLS'!G384%</f>
        <v>12.5</v>
      </c>
    </row>
    <row r="385" spans="1:15">
      <c r="A385" s="77">
        <v>40</v>
      </c>
      <c r="B385" s="78">
        <v>43559</v>
      </c>
      <c r="C385" s="79">
        <v>7100</v>
      </c>
      <c r="D385" s="77" t="s">
        <v>21</v>
      </c>
      <c r="E385" s="77" t="s">
        <v>22</v>
      </c>
      <c r="F385" s="77" t="s">
        <v>253</v>
      </c>
      <c r="G385" s="77">
        <v>160</v>
      </c>
      <c r="H385" s="77">
        <v>50</v>
      </c>
      <c r="I385" s="77">
        <v>220</v>
      </c>
      <c r="J385" s="77">
        <v>280</v>
      </c>
      <c r="K385" s="77">
        <v>340</v>
      </c>
      <c r="L385" s="77">
        <v>220</v>
      </c>
      <c r="M385" s="77">
        <v>75</v>
      </c>
      <c r="N385" s="80">
        <f>IF('NORMAL OPTION CALLS'!E385="BUY",('NORMAL OPTION CALLS'!L385-'NORMAL OPTION CALLS'!G385)*('NORMAL OPTION CALLS'!M385),('NORMAL OPTION CALLS'!G385-'NORMAL OPTION CALLS'!L385)*('NORMAL OPTION CALLS'!M385))</f>
        <v>4500</v>
      </c>
      <c r="O385" s="81">
        <f>'NORMAL OPTION CALLS'!N385/('NORMAL OPTION CALLS'!M385)/'NORMAL OPTION CALLS'!G385%</f>
        <v>37.5</v>
      </c>
    </row>
    <row r="386" spans="1:15">
      <c r="A386" s="77">
        <v>41</v>
      </c>
      <c r="B386" s="78">
        <v>43559</v>
      </c>
      <c r="C386" s="79">
        <v>390</v>
      </c>
      <c r="D386" s="77" t="s">
        <v>47</v>
      </c>
      <c r="E386" s="77" t="s">
        <v>22</v>
      </c>
      <c r="F386" s="77" t="s">
        <v>91</v>
      </c>
      <c r="G386" s="77">
        <v>9.1999999999999993</v>
      </c>
      <c r="H386" s="77">
        <v>6.2</v>
      </c>
      <c r="I386" s="77">
        <v>10.5</v>
      </c>
      <c r="J386" s="77">
        <v>12</v>
      </c>
      <c r="K386" s="77">
        <v>13.5</v>
      </c>
      <c r="L386" s="77">
        <v>10.5</v>
      </c>
      <c r="M386" s="77">
        <v>2750</v>
      </c>
      <c r="N386" s="80">
        <f>IF('NORMAL OPTION CALLS'!E386="BUY",('NORMAL OPTION CALLS'!L386-'NORMAL OPTION CALLS'!G386)*('NORMAL OPTION CALLS'!M386),('NORMAL OPTION CALLS'!G386-'NORMAL OPTION CALLS'!L386)*('NORMAL OPTION CALLS'!M386))</f>
        <v>3575.0000000000018</v>
      </c>
      <c r="O386" s="81">
        <f>'NORMAL OPTION CALLS'!N386/('NORMAL OPTION CALLS'!M386)/'NORMAL OPTION CALLS'!G386%</f>
        <v>14.130434782608704</v>
      </c>
    </row>
    <row r="387" spans="1:15">
      <c r="A387" s="77">
        <v>42</v>
      </c>
      <c r="B387" s="78">
        <v>43559</v>
      </c>
      <c r="C387" s="79">
        <v>500</v>
      </c>
      <c r="D387" s="77" t="s">
        <v>21</v>
      </c>
      <c r="E387" s="77" t="s">
        <v>22</v>
      </c>
      <c r="F387" s="77" t="s">
        <v>313</v>
      </c>
      <c r="G387" s="77">
        <v>18</v>
      </c>
      <c r="H387" s="77">
        <v>12</v>
      </c>
      <c r="I387" s="77">
        <v>22</v>
      </c>
      <c r="J387" s="77">
        <v>26</v>
      </c>
      <c r="K387" s="77">
        <v>30</v>
      </c>
      <c r="L387" s="77">
        <v>26</v>
      </c>
      <c r="M387" s="77">
        <v>1100</v>
      </c>
      <c r="N387" s="80">
        <f>IF('NORMAL OPTION CALLS'!E387="BUY",('NORMAL OPTION CALLS'!L387-'NORMAL OPTION CALLS'!G387)*('NORMAL OPTION CALLS'!M387),('NORMAL OPTION CALLS'!G387-'NORMAL OPTION CALLS'!L387)*('NORMAL OPTION CALLS'!M387))</f>
        <v>8800</v>
      </c>
      <c r="O387" s="81">
        <f>'NORMAL OPTION CALLS'!N387/('NORMAL OPTION CALLS'!M387)/'NORMAL OPTION CALLS'!G387%</f>
        <v>44.444444444444443</v>
      </c>
    </row>
    <row r="388" spans="1:15">
      <c r="A388" s="77">
        <v>43</v>
      </c>
      <c r="B388" s="78">
        <v>43558</v>
      </c>
      <c r="C388" s="79">
        <v>7100</v>
      </c>
      <c r="D388" s="77" t="s">
        <v>21</v>
      </c>
      <c r="E388" s="77" t="s">
        <v>22</v>
      </c>
      <c r="F388" s="77" t="s">
        <v>253</v>
      </c>
      <c r="G388" s="77">
        <v>160</v>
      </c>
      <c r="H388" s="77">
        <v>50</v>
      </c>
      <c r="I388" s="77">
        <v>220</v>
      </c>
      <c r="J388" s="77">
        <v>280</v>
      </c>
      <c r="K388" s="77">
        <v>340</v>
      </c>
      <c r="L388" s="77">
        <v>220</v>
      </c>
      <c r="M388" s="77">
        <v>75</v>
      </c>
      <c r="N388" s="80">
        <f>IF('NORMAL OPTION CALLS'!E388="BUY",('NORMAL OPTION CALLS'!L388-'NORMAL OPTION CALLS'!G388)*('NORMAL OPTION CALLS'!M388),('NORMAL OPTION CALLS'!G388-'NORMAL OPTION CALLS'!L388)*('NORMAL OPTION CALLS'!M388))</f>
        <v>4500</v>
      </c>
      <c r="O388" s="81">
        <f>'NORMAL OPTION CALLS'!N388/('NORMAL OPTION CALLS'!M388)/'NORMAL OPTION CALLS'!G388%</f>
        <v>37.5</v>
      </c>
    </row>
    <row r="389" spans="1:15">
      <c r="A389" s="77">
        <v>44</v>
      </c>
      <c r="B389" s="78">
        <v>43558</v>
      </c>
      <c r="C389" s="79">
        <v>240</v>
      </c>
      <c r="D389" s="77" t="s">
        <v>47</v>
      </c>
      <c r="E389" s="77" t="s">
        <v>22</v>
      </c>
      <c r="F389" s="77" t="s">
        <v>213</v>
      </c>
      <c r="G389" s="77">
        <v>20</v>
      </c>
      <c r="H389" s="77">
        <v>16</v>
      </c>
      <c r="I389" s="77">
        <v>22</v>
      </c>
      <c r="J389" s="77">
        <v>24</v>
      </c>
      <c r="K389" s="77">
        <v>26</v>
      </c>
      <c r="L389" s="77">
        <v>22</v>
      </c>
      <c r="M389" s="77">
        <v>2200</v>
      </c>
      <c r="N389" s="80">
        <f>IF('NORMAL OPTION CALLS'!E389="BUY",('NORMAL OPTION CALLS'!L389-'NORMAL OPTION CALLS'!G389)*('NORMAL OPTION CALLS'!M389),('NORMAL OPTION CALLS'!G389-'NORMAL OPTION CALLS'!L389)*('NORMAL OPTION CALLS'!M389))</f>
        <v>4400</v>
      </c>
      <c r="O389" s="81">
        <f>'NORMAL OPTION CALLS'!N389/('NORMAL OPTION CALLS'!M389)/'NORMAL OPTION CALLS'!G389%</f>
        <v>10</v>
      </c>
    </row>
    <row r="390" spans="1:15">
      <c r="A390" s="77">
        <v>45</v>
      </c>
      <c r="B390" s="78">
        <v>43557</v>
      </c>
      <c r="C390" s="79">
        <v>560</v>
      </c>
      <c r="D390" s="77" t="s">
        <v>21</v>
      </c>
      <c r="E390" s="77" t="s">
        <v>22</v>
      </c>
      <c r="F390" s="77" t="s">
        <v>77</v>
      </c>
      <c r="G390" s="77">
        <v>14</v>
      </c>
      <c r="H390" s="77">
        <v>7</v>
      </c>
      <c r="I390" s="77">
        <v>17.5</v>
      </c>
      <c r="J390" s="77">
        <v>21</v>
      </c>
      <c r="K390" s="77">
        <v>24.5</v>
      </c>
      <c r="L390" s="77">
        <v>7</v>
      </c>
      <c r="M390" s="77">
        <v>1000</v>
      </c>
      <c r="N390" s="80">
        <f>IF('NORMAL OPTION CALLS'!E390="BUY",('NORMAL OPTION CALLS'!L390-'NORMAL OPTION CALLS'!G390)*('NORMAL OPTION CALLS'!M390),('NORMAL OPTION CALLS'!G390-'NORMAL OPTION CALLS'!L390)*('NORMAL OPTION CALLS'!M390))</f>
        <v>-7000</v>
      </c>
      <c r="O390" s="81">
        <f>'NORMAL OPTION CALLS'!N390/('NORMAL OPTION CALLS'!M390)/'NORMAL OPTION CALLS'!G390%</f>
        <v>-49.999999999999993</v>
      </c>
    </row>
    <row r="391" spans="1:15">
      <c r="A391" s="77">
        <v>46</v>
      </c>
      <c r="B391" s="78">
        <v>43557</v>
      </c>
      <c r="C391" s="79">
        <v>205</v>
      </c>
      <c r="D391" s="77" t="s">
        <v>21</v>
      </c>
      <c r="E391" s="77" t="s">
        <v>22</v>
      </c>
      <c r="F391" s="77" t="s">
        <v>75</v>
      </c>
      <c r="G391" s="77">
        <v>7.5</v>
      </c>
      <c r="H391" s="77">
        <v>4</v>
      </c>
      <c r="I391" s="77">
        <v>9.5</v>
      </c>
      <c r="J391" s="77">
        <v>11.5</v>
      </c>
      <c r="K391" s="77">
        <v>13.5</v>
      </c>
      <c r="L391" s="77">
        <v>13.5</v>
      </c>
      <c r="M391" s="77">
        <v>2000</v>
      </c>
      <c r="N391" s="80">
        <f>IF('NORMAL OPTION CALLS'!E391="BUY",('NORMAL OPTION CALLS'!L391-'NORMAL OPTION CALLS'!G391)*('NORMAL OPTION CALLS'!M391),('NORMAL OPTION CALLS'!G391-'NORMAL OPTION CALLS'!L391)*('NORMAL OPTION CALLS'!M391))</f>
        <v>12000</v>
      </c>
      <c r="O391" s="81">
        <f>'NORMAL OPTION CALLS'!N391/('NORMAL OPTION CALLS'!M391)/'NORMAL OPTION CALLS'!G391%</f>
        <v>80</v>
      </c>
    </row>
    <row r="392" spans="1:15">
      <c r="A392" s="77">
        <v>47</v>
      </c>
      <c r="B392" s="78">
        <v>43557</v>
      </c>
      <c r="C392" s="79">
        <v>3100</v>
      </c>
      <c r="D392" s="77" t="s">
        <v>21</v>
      </c>
      <c r="E392" s="77" t="s">
        <v>22</v>
      </c>
      <c r="F392" s="77" t="s">
        <v>50</v>
      </c>
      <c r="G392" s="77">
        <v>80</v>
      </c>
      <c r="H392" s="77">
        <v>54</v>
      </c>
      <c r="I392" s="77">
        <v>95</v>
      </c>
      <c r="J392" s="77">
        <v>110</v>
      </c>
      <c r="K392" s="77">
        <v>125</v>
      </c>
      <c r="L392" s="77">
        <v>95</v>
      </c>
      <c r="M392" s="77">
        <v>250</v>
      </c>
      <c r="N392" s="80">
        <f>IF('NORMAL OPTION CALLS'!E392="BUY",('NORMAL OPTION CALLS'!L392-'NORMAL OPTION CALLS'!G392)*('NORMAL OPTION CALLS'!M392),('NORMAL OPTION CALLS'!G392-'NORMAL OPTION CALLS'!L392)*('NORMAL OPTION CALLS'!M392))</f>
        <v>3750</v>
      </c>
      <c r="O392" s="81">
        <f>'NORMAL OPTION CALLS'!N392/('NORMAL OPTION CALLS'!M392)/'NORMAL OPTION CALLS'!G392%</f>
        <v>18.75</v>
      </c>
    </row>
    <row r="393" spans="1:15">
      <c r="A393" s="77">
        <v>48</v>
      </c>
      <c r="B393" s="78">
        <v>43557</v>
      </c>
      <c r="C393" s="79">
        <v>200</v>
      </c>
      <c r="D393" s="77" t="s">
        <v>21</v>
      </c>
      <c r="E393" s="77" t="s">
        <v>22</v>
      </c>
      <c r="F393" s="77" t="s">
        <v>75</v>
      </c>
      <c r="G393" s="77">
        <v>5.6</v>
      </c>
      <c r="H393" s="77">
        <v>1.5</v>
      </c>
      <c r="I393" s="77">
        <v>7.5</v>
      </c>
      <c r="J393" s="77">
        <v>9.5</v>
      </c>
      <c r="K393" s="77">
        <v>11.5</v>
      </c>
      <c r="L393" s="77">
        <v>11.5</v>
      </c>
      <c r="M393" s="77">
        <v>2000</v>
      </c>
      <c r="N393" s="80">
        <f>IF('NORMAL OPTION CALLS'!E393="BUY",('NORMAL OPTION CALLS'!L393-'NORMAL OPTION CALLS'!G393)*('NORMAL OPTION CALLS'!M393),('NORMAL OPTION CALLS'!G393-'NORMAL OPTION CALLS'!L393)*('NORMAL OPTION CALLS'!M393))</f>
        <v>11800</v>
      </c>
      <c r="O393" s="81">
        <f>'NORMAL OPTION CALLS'!N393/('NORMAL OPTION CALLS'!M393)/'NORMAL OPTION CALLS'!G393%</f>
        <v>105.35714285714288</v>
      </c>
    </row>
    <row r="394" spans="1:15">
      <c r="A394" s="77">
        <v>49</v>
      </c>
      <c r="B394" s="78">
        <v>43556</v>
      </c>
      <c r="C394" s="79">
        <v>290</v>
      </c>
      <c r="D394" s="77" t="s">
        <v>21</v>
      </c>
      <c r="E394" s="77" t="s">
        <v>22</v>
      </c>
      <c r="F394" s="77" t="s">
        <v>375</v>
      </c>
      <c r="G394" s="77">
        <v>11</v>
      </c>
      <c r="H394" s="77">
        <v>7</v>
      </c>
      <c r="I394" s="77">
        <v>13</v>
      </c>
      <c r="J394" s="77">
        <v>15</v>
      </c>
      <c r="K394" s="77">
        <v>17</v>
      </c>
      <c r="L394" s="77">
        <v>7</v>
      </c>
      <c r="M394" s="77">
        <v>2100</v>
      </c>
      <c r="N394" s="80">
        <f>IF('NORMAL OPTION CALLS'!E394="BUY",('NORMAL OPTION CALLS'!L394-'NORMAL OPTION CALLS'!G394)*('NORMAL OPTION CALLS'!M394),('NORMAL OPTION CALLS'!G394-'NORMAL OPTION CALLS'!L394)*('NORMAL OPTION CALLS'!M394))</f>
        <v>-8400</v>
      </c>
      <c r="O394" s="81">
        <f>'NORMAL OPTION CALLS'!N394/('NORMAL OPTION CALLS'!M394)/'NORMAL OPTION CALLS'!G394%</f>
        <v>-36.363636363636367</v>
      </c>
    </row>
    <row r="395" spans="1:15">
      <c r="A395" s="77">
        <v>50</v>
      </c>
      <c r="B395" s="78">
        <v>43556</v>
      </c>
      <c r="C395" s="79">
        <v>410</v>
      </c>
      <c r="D395" s="77" t="s">
        <v>21</v>
      </c>
      <c r="E395" s="77" t="s">
        <v>22</v>
      </c>
      <c r="F395" s="77" t="s">
        <v>91</v>
      </c>
      <c r="G395" s="77">
        <v>10</v>
      </c>
      <c r="H395" s="77">
        <v>7</v>
      </c>
      <c r="I395" s="77">
        <v>11.5</v>
      </c>
      <c r="J395" s="77">
        <v>13</v>
      </c>
      <c r="K395" s="77">
        <v>14.5</v>
      </c>
      <c r="L395" s="77">
        <v>7</v>
      </c>
      <c r="M395" s="77">
        <v>2750</v>
      </c>
      <c r="N395" s="80">
        <f>IF('NORMAL OPTION CALLS'!E395="BUY",('NORMAL OPTION CALLS'!L395-'NORMAL OPTION CALLS'!G395)*('NORMAL OPTION CALLS'!M395),('NORMAL OPTION CALLS'!G395-'NORMAL OPTION CALLS'!L395)*('NORMAL OPTION CALLS'!M395))</f>
        <v>-8250</v>
      </c>
      <c r="O395" s="81">
        <f>'NORMAL OPTION CALLS'!N395/('NORMAL OPTION CALLS'!M395)/'NORMAL OPTION CALLS'!G395%</f>
        <v>-30</v>
      </c>
    </row>
    <row r="396" spans="1:15" ht="16.5">
      <c r="A396" s="82" t="s">
        <v>95</v>
      </c>
      <c r="B396" s="83"/>
      <c r="C396" s="84"/>
      <c r="D396" s="85"/>
      <c r="E396" s="86"/>
      <c r="F396" s="86"/>
      <c r="G396" s="87"/>
      <c r="H396" s="88"/>
      <c r="I396" s="88"/>
      <c r="J396" s="88"/>
      <c r="K396" s="86"/>
      <c r="L396" s="89"/>
      <c r="M396" s="90"/>
      <c r="O396" s="90"/>
    </row>
    <row r="397" spans="1:15" ht="16.5">
      <c r="A397" s="82" t="s">
        <v>96</v>
      </c>
      <c r="B397" s="83"/>
      <c r="C397" s="84"/>
      <c r="D397" s="85"/>
      <c r="E397" s="86"/>
      <c r="F397" s="86"/>
      <c r="G397" s="87"/>
      <c r="H397" s="86"/>
      <c r="I397" s="86"/>
      <c r="J397" s="86"/>
      <c r="K397" s="86"/>
      <c r="L397" s="89"/>
      <c r="M397" s="90"/>
    </row>
    <row r="398" spans="1:15" ht="16.5">
      <c r="A398" s="82" t="s">
        <v>96</v>
      </c>
      <c r="B398" s="83"/>
      <c r="C398" s="84"/>
      <c r="D398" s="85"/>
      <c r="E398" s="86"/>
      <c r="F398" s="86"/>
      <c r="G398" s="87"/>
      <c r="H398" s="86"/>
      <c r="I398" s="86"/>
      <c r="J398" s="86"/>
      <c r="K398" s="86"/>
      <c r="L398" s="89"/>
      <c r="M398" s="89"/>
    </row>
    <row r="399" spans="1:15" ht="17.25" thickBot="1">
      <c r="A399" s="91"/>
      <c r="B399" s="92"/>
      <c r="C399" s="92"/>
      <c r="D399" s="93"/>
      <c r="E399" s="93"/>
      <c r="F399" s="93"/>
      <c r="G399" s="94"/>
      <c r="H399" s="95"/>
      <c r="I399" s="96" t="s">
        <v>27</v>
      </c>
      <c r="J399" s="96"/>
      <c r="K399" s="97"/>
    </row>
    <row r="400" spans="1:15" ht="16.5">
      <c r="A400" s="98"/>
      <c r="B400" s="92"/>
      <c r="C400" s="92"/>
      <c r="D400" s="158" t="s">
        <v>28</v>
      </c>
      <c r="E400" s="158"/>
      <c r="F400" s="99">
        <v>49</v>
      </c>
      <c r="G400" s="100">
        <f>'NORMAL OPTION CALLS'!G401+'NORMAL OPTION CALLS'!G402+'NORMAL OPTION CALLS'!G403+'NORMAL OPTION CALLS'!G404+'NORMAL OPTION CALLS'!G405+'NORMAL OPTION CALLS'!G406</f>
        <v>100</v>
      </c>
      <c r="H400" s="93">
        <v>49</v>
      </c>
      <c r="I400" s="101">
        <f>'NORMAL OPTION CALLS'!H401/'NORMAL OPTION CALLS'!H400%</f>
        <v>73.469387755102048</v>
      </c>
      <c r="J400" s="101"/>
      <c r="K400" s="101"/>
    </row>
    <row r="401" spans="1:15" ht="16.5">
      <c r="A401" s="98"/>
      <c r="B401" s="92"/>
      <c r="C401" s="92"/>
      <c r="D401" s="159" t="s">
        <v>29</v>
      </c>
      <c r="E401" s="159"/>
      <c r="F401" s="103">
        <v>36</v>
      </c>
      <c r="G401" s="104">
        <f>('NORMAL OPTION CALLS'!F401/'NORMAL OPTION CALLS'!F400)*100</f>
        <v>73.469387755102048</v>
      </c>
      <c r="H401" s="93">
        <v>36</v>
      </c>
      <c r="I401" s="97"/>
      <c r="J401" s="97"/>
      <c r="K401" s="93"/>
    </row>
    <row r="402" spans="1:15" ht="16.5">
      <c r="A402" s="105"/>
      <c r="B402" s="92"/>
      <c r="C402" s="92"/>
      <c r="D402" s="159" t="s">
        <v>31</v>
      </c>
      <c r="E402" s="159"/>
      <c r="F402" s="103">
        <v>0</v>
      </c>
      <c r="G402" s="104">
        <f>('NORMAL OPTION CALLS'!F402/'NORMAL OPTION CALLS'!F400)*100</f>
        <v>0</v>
      </c>
      <c r="H402" s="106"/>
      <c r="I402" s="93"/>
      <c r="J402" s="93"/>
      <c r="K402" s="93"/>
      <c r="L402" s="102"/>
    </row>
    <row r="403" spans="1:15" ht="16.5">
      <c r="A403" s="105"/>
      <c r="B403" s="92"/>
      <c r="C403" s="92"/>
      <c r="D403" s="159" t="s">
        <v>32</v>
      </c>
      <c r="E403" s="159"/>
      <c r="F403" s="103">
        <v>0</v>
      </c>
      <c r="G403" s="104">
        <f>('NORMAL OPTION CALLS'!F403/'NORMAL OPTION CALLS'!F400)*100</f>
        <v>0</v>
      </c>
      <c r="H403" s="106"/>
      <c r="I403" s="93"/>
      <c r="J403" s="93"/>
      <c r="K403" s="93"/>
      <c r="L403" s="97"/>
    </row>
    <row r="404" spans="1:15" ht="16.5">
      <c r="A404" s="105"/>
      <c r="B404" s="92"/>
      <c r="C404" s="92"/>
      <c r="D404" s="159" t="s">
        <v>33</v>
      </c>
      <c r="E404" s="159"/>
      <c r="F404" s="103">
        <v>13</v>
      </c>
      <c r="G404" s="104">
        <f>('NORMAL OPTION CALLS'!F404/'NORMAL OPTION CALLS'!F400)*100</f>
        <v>26.530612244897959</v>
      </c>
      <c r="H404" s="106"/>
      <c r="I404" s="93" t="s">
        <v>34</v>
      </c>
      <c r="J404" s="93"/>
      <c r="K404" s="97"/>
    </row>
    <row r="405" spans="1:15" ht="16.5">
      <c r="A405" s="105"/>
      <c r="B405" s="92"/>
      <c r="C405" s="92"/>
      <c r="D405" s="159" t="s">
        <v>35</v>
      </c>
      <c r="E405" s="159"/>
      <c r="F405" s="103">
        <v>0</v>
      </c>
      <c r="G405" s="104">
        <f>('NORMAL OPTION CALLS'!F405/'NORMAL OPTION CALLS'!F400)*100</f>
        <v>0</v>
      </c>
      <c r="H405" s="106"/>
      <c r="I405" s="93"/>
      <c r="J405" s="93"/>
      <c r="K405" s="97"/>
    </row>
    <row r="406" spans="1:15" ht="17.25" thickBot="1">
      <c r="A406" s="105"/>
      <c r="B406" s="92"/>
      <c r="C406" s="92"/>
      <c r="D406" s="160" t="s">
        <v>36</v>
      </c>
      <c r="E406" s="160"/>
      <c r="F406" s="107"/>
      <c r="G406" s="108">
        <f>('NORMAL OPTION CALLS'!F406/'NORMAL OPTION CALLS'!F400)*100</f>
        <v>0</v>
      </c>
      <c r="H406" s="106"/>
      <c r="I406" s="93"/>
      <c r="J406" s="93"/>
      <c r="K406" s="102"/>
      <c r="M406" s="97"/>
    </row>
    <row r="407" spans="1:15" ht="16.5">
      <c r="A407" s="109" t="s">
        <v>37</v>
      </c>
      <c r="B407" s="92"/>
      <c r="C407" s="92"/>
      <c r="D407" s="98"/>
      <c r="E407" s="98"/>
      <c r="F407" s="93"/>
      <c r="G407" s="93"/>
      <c r="H407" s="110"/>
      <c r="I407" s="111"/>
      <c r="J407" s="111"/>
      <c r="K407" s="111"/>
      <c r="L407" s="93"/>
    </row>
    <row r="408" spans="1:15" ht="16.5">
      <c r="A408" s="112" t="s">
        <v>38</v>
      </c>
      <c r="B408" s="92"/>
      <c r="C408" s="92"/>
      <c r="D408" s="113"/>
      <c r="E408" s="114"/>
      <c r="F408" s="98"/>
      <c r="G408" s="111"/>
      <c r="H408" s="110"/>
      <c r="I408" s="111"/>
      <c r="J408" s="111"/>
      <c r="K408" s="111"/>
    </row>
    <row r="409" spans="1:15" ht="16.5">
      <c r="A409" s="112" t="s">
        <v>39</v>
      </c>
      <c r="B409" s="92"/>
      <c r="C409" s="92"/>
      <c r="D409" s="98"/>
      <c r="E409" s="114"/>
      <c r="F409" s="98"/>
      <c r="G409" s="111"/>
      <c r="H409" s="110"/>
      <c r="I409" s="97"/>
      <c r="J409" s="97"/>
      <c r="K409" s="97"/>
      <c r="L409" s="93"/>
    </row>
    <row r="410" spans="1:15" ht="16.5">
      <c r="A410" s="112" t="s">
        <v>40</v>
      </c>
      <c r="B410" s="113"/>
      <c r="C410" s="92"/>
      <c r="D410" s="98"/>
      <c r="E410" s="114"/>
      <c r="F410" s="98"/>
      <c r="G410" s="111"/>
      <c r="H410" s="95"/>
      <c r="I410" s="97"/>
      <c r="J410" s="97"/>
      <c r="K410" s="97"/>
      <c r="L410" s="93"/>
      <c r="N410" s="98"/>
    </row>
    <row r="411" spans="1:15" ht="16.5">
      <c r="A411" s="112" t="s">
        <v>41</v>
      </c>
      <c r="B411" s="105"/>
      <c r="C411" s="113"/>
      <c r="D411" s="98"/>
      <c r="E411" s="116"/>
      <c r="F411" s="111"/>
      <c r="G411" s="111"/>
      <c r="H411" s="95"/>
      <c r="I411" s="97"/>
      <c r="J411" s="97"/>
      <c r="K411" s="97"/>
      <c r="L411" s="111"/>
    </row>
    <row r="412" spans="1:15">
      <c r="A412" s="161" t="s">
        <v>0</v>
      </c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</row>
    <row r="413" spans="1:15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</row>
    <row r="414" spans="1:15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</row>
    <row r="415" spans="1:15">
      <c r="A415" s="162" t="s">
        <v>328</v>
      </c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4"/>
    </row>
    <row r="416" spans="1:15">
      <c r="A416" s="162" t="s">
        <v>329</v>
      </c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4"/>
    </row>
    <row r="417" spans="1:16">
      <c r="A417" s="165" t="s">
        <v>3</v>
      </c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</row>
    <row r="418" spans="1:16" ht="16.5">
      <c r="A418" s="166" t="s">
        <v>367</v>
      </c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</row>
    <row r="419" spans="1:16" ht="16.5">
      <c r="A419" s="166" t="s">
        <v>5</v>
      </c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</row>
    <row r="420" spans="1:16">
      <c r="A420" s="167" t="s">
        <v>6</v>
      </c>
      <c r="B420" s="168" t="s">
        <v>7</v>
      </c>
      <c r="C420" s="169" t="s">
        <v>8</v>
      </c>
      <c r="D420" s="168" t="s">
        <v>9</v>
      </c>
      <c r="E420" s="167" t="s">
        <v>10</v>
      </c>
      <c r="F420" s="167" t="s">
        <v>11</v>
      </c>
      <c r="G420" s="169" t="s">
        <v>12</v>
      </c>
      <c r="H420" s="169" t="s">
        <v>13</v>
      </c>
      <c r="I420" s="169" t="s">
        <v>14</v>
      </c>
      <c r="J420" s="169" t="s">
        <v>15</v>
      </c>
      <c r="K420" s="169" t="s">
        <v>16</v>
      </c>
      <c r="L420" s="170" t="s">
        <v>17</v>
      </c>
      <c r="M420" s="168" t="s">
        <v>18</v>
      </c>
      <c r="N420" s="168" t="s">
        <v>19</v>
      </c>
      <c r="O420" s="168" t="s">
        <v>20</v>
      </c>
    </row>
    <row r="421" spans="1:16">
      <c r="A421" s="167"/>
      <c r="B421" s="168"/>
      <c r="C421" s="169"/>
      <c r="D421" s="168"/>
      <c r="E421" s="167"/>
      <c r="F421" s="167"/>
      <c r="G421" s="169"/>
      <c r="H421" s="169"/>
      <c r="I421" s="169"/>
      <c r="J421" s="169"/>
      <c r="K421" s="169"/>
      <c r="L421" s="170"/>
      <c r="M421" s="168"/>
      <c r="N421" s="168"/>
      <c r="O421" s="168"/>
    </row>
    <row r="422" spans="1:16">
      <c r="A422" s="77">
        <v>1</v>
      </c>
      <c r="B422" s="78">
        <v>43553</v>
      </c>
      <c r="C422" s="79">
        <v>280</v>
      </c>
      <c r="D422" s="77" t="s">
        <v>21</v>
      </c>
      <c r="E422" s="77" t="s">
        <v>22</v>
      </c>
      <c r="F422" s="77" t="s">
        <v>55</v>
      </c>
      <c r="G422" s="77">
        <v>17</v>
      </c>
      <c r="H422" s="77">
        <v>12</v>
      </c>
      <c r="I422" s="77">
        <v>20</v>
      </c>
      <c r="J422" s="77">
        <v>23</v>
      </c>
      <c r="K422" s="77">
        <v>26</v>
      </c>
      <c r="L422" s="77">
        <v>20</v>
      </c>
      <c r="M422" s="77">
        <v>1750</v>
      </c>
      <c r="N422" s="80">
        <f>IF('NORMAL OPTION CALLS'!E422="BUY",('NORMAL OPTION CALLS'!L422-'NORMAL OPTION CALLS'!G422)*('NORMAL OPTION CALLS'!M422),('NORMAL OPTION CALLS'!G422-'NORMAL OPTION CALLS'!L422)*('NORMAL OPTION CALLS'!M422))</f>
        <v>5250</v>
      </c>
      <c r="O422" s="81">
        <f>'NORMAL OPTION CALLS'!N422/('NORMAL OPTION CALLS'!M422)/'NORMAL OPTION CALLS'!G422%</f>
        <v>17.647058823529409</v>
      </c>
      <c r="P422" s="155"/>
    </row>
    <row r="423" spans="1:16">
      <c r="A423" s="77">
        <v>2</v>
      </c>
      <c r="B423" s="78">
        <v>43553</v>
      </c>
      <c r="C423" s="79">
        <v>155</v>
      </c>
      <c r="D423" s="77" t="s">
        <v>21</v>
      </c>
      <c r="E423" s="77" t="s">
        <v>22</v>
      </c>
      <c r="F423" s="77" t="s">
        <v>64</v>
      </c>
      <c r="G423" s="77">
        <v>6</v>
      </c>
      <c r="H423" s="77">
        <v>4.5999999999999996</v>
      </c>
      <c r="I423" s="77">
        <v>6.7</v>
      </c>
      <c r="J423" s="77">
        <v>7.3</v>
      </c>
      <c r="K423" s="77">
        <v>8</v>
      </c>
      <c r="L423" s="77">
        <v>4.5999999999999996</v>
      </c>
      <c r="M423" s="77">
        <v>6000</v>
      </c>
      <c r="N423" s="80">
        <f>IF('NORMAL OPTION CALLS'!E423="BUY",('NORMAL OPTION CALLS'!L423-'NORMAL OPTION CALLS'!G423)*('NORMAL OPTION CALLS'!M423),('NORMAL OPTION CALLS'!G423-'NORMAL OPTION CALLS'!L423)*('NORMAL OPTION CALLS'!M423))</f>
        <v>-8400.0000000000018</v>
      </c>
      <c r="O423" s="81">
        <f>'NORMAL OPTION CALLS'!N423/('NORMAL OPTION CALLS'!M423)/'NORMAL OPTION CALLS'!G423%</f>
        <v>-23.333333333333339</v>
      </c>
    </row>
    <row r="424" spans="1:16">
      <c r="A424" s="77">
        <v>3</v>
      </c>
      <c r="B424" s="78">
        <v>43553</v>
      </c>
      <c r="C424" s="79">
        <v>860</v>
      </c>
      <c r="D424" s="77" t="s">
        <v>21</v>
      </c>
      <c r="E424" s="77" t="s">
        <v>22</v>
      </c>
      <c r="F424" s="77" t="s">
        <v>326</v>
      </c>
      <c r="G424" s="77">
        <v>53</v>
      </c>
      <c r="H424" s="77">
        <v>38</v>
      </c>
      <c r="I424" s="77">
        <v>61</v>
      </c>
      <c r="J424" s="77">
        <v>69</v>
      </c>
      <c r="K424" s="77">
        <v>78</v>
      </c>
      <c r="L424" s="77">
        <v>69</v>
      </c>
      <c r="M424" s="77">
        <v>500</v>
      </c>
      <c r="N424" s="80">
        <f>IF('NORMAL OPTION CALLS'!E424="BUY",('NORMAL OPTION CALLS'!L424-'NORMAL OPTION CALLS'!G424)*('NORMAL OPTION CALLS'!M424),('NORMAL OPTION CALLS'!G424-'NORMAL OPTION CALLS'!L424)*('NORMAL OPTION CALLS'!M424))</f>
        <v>8000</v>
      </c>
      <c r="O424" s="81">
        <f>'NORMAL OPTION CALLS'!N424/('NORMAL OPTION CALLS'!M424)/'NORMAL OPTION CALLS'!G424%</f>
        <v>30.188679245283016</v>
      </c>
    </row>
    <row r="425" spans="1:16">
      <c r="A425" s="77">
        <v>4</v>
      </c>
      <c r="B425" s="78">
        <v>43553</v>
      </c>
      <c r="C425" s="79">
        <v>180</v>
      </c>
      <c r="D425" s="77" t="s">
        <v>21</v>
      </c>
      <c r="E425" s="77" t="s">
        <v>22</v>
      </c>
      <c r="F425" s="77" t="s">
        <v>74</v>
      </c>
      <c r="G425" s="77">
        <v>10</v>
      </c>
      <c r="H425" s="77">
        <v>6</v>
      </c>
      <c r="I425" s="77">
        <v>12</v>
      </c>
      <c r="J425" s="77">
        <v>14</v>
      </c>
      <c r="K425" s="77">
        <v>16</v>
      </c>
      <c r="L425" s="77">
        <v>12</v>
      </c>
      <c r="M425" s="77">
        <v>2300</v>
      </c>
      <c r="N425" s="80">
        <f>IF('NORMAL OPTION CALLS'!E425="BUY",('NORMAL OPTION CALLS'!L425-'NORMAL OPTION CALLS'!G425)*('NORMAL OPTION CALLS'!M425),('NORMAL OPTION CALLS'!G425-'NORMAL OPTION CALLS'!L425)*('NORMAL OPTION CALLS'!M425))</f>
        <v>4600</v>
      </c>
      <c r="O425" s="81">
        <f>'NORMAL OPTION CALLS'!N425/('NORMAL OPTION CALLS'!M425)/'NORMAL OPTION CALLS'!G425%</f>
        <v>20</v>
      </c>
    </row>
    <row r="426" spans="1:16">
      <c r="A426" s="77">
        <v>5</v>
      </c>
      <c r="B426" s="78">
        <v>43552</v>
      </c>
      <c r="C426" s="79">
        <v>280</v>
      </c>
      <c r="D426" s="77" t="s">
        <v>21</v>
      </c>
      <c r="E426" s="77" t="s">
        <v>22</v>
      </c>
      <c r="F426" s="77" t="s">
        <v>55</v>
      </c>
      <c r="G426" s="77">
        <v>15</v>
      </c>
      <c r="H426" s="77">
        <v>10.5</v>
      </c>
      <c r="I426" s="77">
        <v>17.5</v>
      </c>
      <c r="J426" s="77">
        <v>20</v>
      </c>
      <c r="K426" s="77">
        <v>22.5</v>
      </c>
      <c r="L426" s="77">
        <v>20</v>
      </c>
      <c r="M426" s="77">
        <v>1750</v>
      </c>
      <c r="N426" s="80">
        <f>IF('NORMAL OPTION CALLS'!E426="BUY",('NORMAL OPTION CALLS'!L426-'NORMAL OPTION CALLS'!G426)*('NORMAL OPTION CALLS'!M426),('NORMAL OPTION CALLS'!G426-'NORMAL OPTION CALLS'!L426)*('NORMAL OPTION CALLS'!M426))</f>
        <v>8750</v>
      </c>
      <c r="O426" s="81">
        <f>'NORMAL OPTION CALLS'!N426/('NORMAL OPTION CALLS'!M426)/'NORMAL OPTION CALLS'!G426%</f>
        <v>33.333333333333336</v>
      </c>
    </row>
    <row r="427" spans="1:16">
      <c r="A427" s="77">
        <v>6</v>
      </c>
      <c r="B427" s="78">
        <v>43552</v>
      </c>
      <c r="C427" s="79">
        <v>105</v>
      </c>
      <c r="D427" s="77" t="s">
        <v>21</v>
      </c>
      <c r="E427" s="77" t="s">
        <v>22</v>
      </c>
      <c r="F427" s="77" t="s">
        <v>180</v>
      </c>
      <c r="G427" s="77">
        <v>7</v>
      </c>
      <c r="H427" s="77">
        <v>5.5</v>
      </c>
      <c r="I427" s="77">
        <v>7.6</v>
      </c>
      <c r="J427" s="77">
        <v>8.1999999999999993</v>
      </c>
      <c r="K427" s="77">
        <v>8.8000000000000007</v>
      </c>
      <c r="L427" s="77">
        <v>7.55</v>
      </c>
      <c r="M427" s="77">
        <v>6000</v>
      </c>
      <c r="N427" s="80">
        <f>IF('NORMAL OPTION CALLS'!E427="BUY",('NORMAL OPTION CALLS'!L427-'NORMAL OPTION CALLS'!G427)*('NORMAL OPTION CALLS'!M427),('NORMAL OPTION CALLS'!G427-'NORMAL OPTION CALLS'!L427)*('NORMAL OPTION CALLS'!M427))</f>
        <v>3299.9999999999991</v>
      </c>
      <c r="O427" s="81">
        <f>'NORMAL OPTION CALLS'!N427/('NORMAL OPTION CALLS'!M427)/'NORMAL OPTION CALLS'!G427%</f>
        <v>7.8571428571428541</v>
      </c>
    </row>
    <row r="428" spans="1:16">
      <c r="A428" s="77">
        <v>7</v>
      </c>
      <c r="B428" s="78">
        <v>43552</v>
      </c>
      <c r="C428" s="79">
        <v>380</v>
      </c>
      <c r="D428" s="77" t="s">
        <v>21</v>
      </c>
      <c r="E428" s="77" t="s">
        <v>22</v>
      </c>
      <c r="F428" s="77" t="s">
        <v>335</v>
      </c>
      <c r="G428" s="77">
        <v>15</v>
      </c>
      <c r="H428" s="77">
        <v>12</v>
      </c>
      <c r="I428" s="77">
        <v>16.5</v>
      </c>
      <c r="J428" s="77">
        <v>18</v>
      </c>
      <c r="K428" s="77">
        <v>19.5</v>
      </c>
      <c r="L428" s="77">
        <v>16.5</v>
      </c>
      <c r="M428" s="77">
        <v>2500</v>
      </c>
      <c r="N428" s="80">
        <f>IF('NORMAL OPTION CALLS'!E428="BUY",('NORMAL OPTION CALLS'!L428-'NORMAL OPTION CALLS'!G428)*('NORMAL OPTION CALLS'!M428),('NORMAL OPTION CALLS'!G428-'NORMAL OPTION CALLS'!L428)*('NORMAL OPTION CALLS'!M428))</f>
        <v>3750</v>
      </c>
      <c r="O428" s="81">
        <f>'NORMAL OPTION CALLS'!N428/('NORMAL OPTION CALLS'!M428)/'NORMAL OPTION CALLS'!G428%</f>
        <v>10</v>
      </c>
    </row>
    <row r="429" spans="1:16">
      <c r="A429" s="77">
        <v>8</v>
      </c>
      <c r="B429" s="78">
        <v>43552</v>
      </c>
      <c r="C429" s="79">
        <v>300</v>
      </c>
      <c r="D429" s="77" t="s">
        <v>21</v>
      </c>
      <c r="E429" s="77" t="s">
        <v>22</v>
      </c>
      <c r="F429" s="77" t="s">
        <v>82</v>
      </c>
      <c r="G429" s="77">
        <v>10.5</v>
      </c>
      <c r="H429" s="77">
        <v>6.5</v>
      </c>
      <c r="I429" s="77">
        <v>13</v>
      </c>
      <c r="J429" s="77">
        <v>15.5</v>
      </c>
      <c r="K429" s="77">
        <v>18</v>
      </c>
      <c r="L429" s="77">
        <v>15.5</v>
      </c>
      <c r="M429" s="77">
        <v>2000</v>
      </c>
      <c r="N429" s="80">
        <f>IF('NORMAL OPTION CALLS'!E429="BUY",('NORMAL OPTION CALLS'!L429-'NORMAL OPTION CALLS'!G429)*('NORMAL OPTION CALLS'!M429),('NORMAL OPTION CALLS'!G429-'NORMAL OPTION CALLS'!L429)*('NORMAL OPTION CALLS'!M429))</f>
        <v>10000</v>
      </c>
      <c r="O429" s="81">
        <f>'NORMAL OPTION CALLS'!N429/('NORMAL OPTION CALLS'!M429)/'NORMAL OPTION CALLS'!G429%</f>
        <v>47.61904761904762</v>
      </c>
    </row>
    <row r="430" spans="1:16">
      <c r="A430" s="77">
        <v>9</v>
      </c>
      <c r="B430" s="78">
        <v>43551</v>
      </c>
      <c r="C430" s="79">
        <v>310</v>
      </c>
      <c r="D430" s="77" t="s">
        <v>21</v>
      </c>
      <c r="E430" s="77" t="s">
        <v>22</v>
      </c>
      <c r="F430" s="77" t="s">
        <v>49</v>
      </c>
      <c r="G430" s="77">
        <v>3.5</v>
      </c>
      <c r="H430" s="77">
        <v>0.5</v>
      </c>
      <c r="I430" s="77">
        <v>5</v>
      </c>
      <c r="J430" s="77">
        <v>6.5</v>
      </c>
      <c r="K430" s="77">
        <v>8</v>
      </c>
      <c r="L430" s="77">
        <v>6.5</v>
      </c>
      <c r="M430" s="77">
        <v>3000</v>
      </c>
      <c r="N430" s="80">
        <f>IF('NORMAL OPTION CALLS'!E430="BUY",('NORMAL OPTION CALLS'!L430-'NORMAL OPTION CALLS'!G430)*('NORMAL OPTION CALLS'!M430),('NORMAL OPTION CALLS'!G430-'NORMAL OPTION CALLS'!L430)*('NORMAL OPTION CALLS'!M430))</f>
        <v>9000</v>
      </c>
      <c r="O430" s="81">
        <f>'NORMAL OPTION CALLS'!N430/('NORMAL OPTION CALLS'!M430)/'NORMAL OPTION CALLS'!G430%</f>
        <v>85.714285714285708</v>
      </c>
    </row>
    <row r="431" spans="1:16">
      <c r="A431" s="77">
        <v>10</v>
      </c>
      <c r="B431" s="78">
        <v>43551</v>
      </c>
      <c r="C431" s="79">
        <v>115</v>
      </c>
      <c r="D431" s="77" t="s">
        <v>21</v>
      </c>
      <c r="E431" s="77" t="s">
        <v>22</v>
      </c>
      <c r="F431" s="77" t="s">
        <v>138</v>
      </c>
      <c r="G431" s="77">
        <v>5.5</v>
      </c>
      <c r="H431" s="77">
        <v>4</v>
      </c>
      <c r="I431" s="77">
        <v>6.3</v>
      </c>
      <c r="J431" s="77">
        <v>7</v>
      </c>
      <c r="K431" s="77">
        <v>7.8</v>
      </c>
      <c r="L431" s="77">
        <v>6.3</v>
      </c>
      <c r="M431" s="77">
        <v>7000</v>
      </c>
      <c r="N431" s="80">
        <f>IF('NORMAL OPTION CALLS'!E431="BUY",('NORMAL OPTION CALLS'!L431-'NORMAL OPTION CALLS'!G431)*('NORMAL OPTION CALLS'!M431),('NORMAL OPTION CALLS'!G431-'NORMAL OPTION CALLS'!L431)*('NORMAL OPTION CALLS'!M431))</f>
        <v>5599.9999999999991</v>
      </c>
      <c r="O431" s="81">
        <f>'NORMAL OPTION CALLS'!N431/('NORMAL OPTION CALLS'!M431)/'NORMAL OPTION CALLS'!G431%</f>
        <v>14.545454545454541</v>
      </c>
    </row>
    <row r="432" spans="1:16">
      <c r="A432" s="77">
        <v>11</v>
      </c>
      <c r="B432" s="78">
        <v>43551</v>
      </c>
      <c r="C432" s="79">
        <v>110</v>
      </c>
      <c r="D432" s="77" t="s">
        <v>21</v>
      </c>
      <c r="E432" s="77" t="s">
        <v>22</v>
      </c>
      <c r="F432" s="77" t="s">
        <v>138</v>
      </c>
      <c r="G432" s="77">
        <v>6.5</v>
      </c>
      <c r="H432" s="77">
        <v>5.2</v>
      </c>
      <c r="I432" s="77">
        <v>7.3</v>
      </c>
      <c r="J432" s="77">
        <v>8</v>
      </c>
      <c r="K432" s="77">
        <v>8.6999999999999993</v>
      </c>
      <c r="L432" s="77">
        <v>7.3</v>
      </c>
      <c r="M432" s="77">
        <v>7000</v>
      </c>
      <c r="N432" s="80">
        <f>IF('NORMAL OPTION CALLS'!E432="BUY",('NORMAL OPTION CALLS'!L432-'NORMAL OPTION CALLS'!G432)*('NORMAL OPTION CALLS'!M432),('NORMAL OPTION CALLS'!G432-'NORMAL OPTION CALLS'!L432)*('NORMAL OPTION CALLS'!M432))</f>
        <v>5599.9999999999991</v>
      </c>
      <c r="O432" s="81">
        <f>'NORMAL OPTION CALLS'!N432/('NORMAL OPTION CALLS'!M432)/'NORMAL OPTION CALLS'!G432%</f>
        <v>12.307692307692305</v>
      </c>
    </row>
    <row r="433" spans="1:15">
      <c r="A433" s="77">
        <v>12</v>
      </c>
      <c r="B433" s="78">
        <v>43550</v>
      </c>
      <c r="C433" s="79">
        <v>370</v>
      </c>
      <c r="D433" s="77" t="s">
        <v>21</v>
      </c>
      <c r="E433" s="77" t="s">
        <v>22</v>
      </c>
      <c r="F433" s="77" t="s">
        <v>335</v>
      </c>
      <c r="G433" s="77">
        <v>3</v>
      </c>
      <c r="H433" s="77">
        <v>0.5</v>
      </c>
      <c r="I433" s="77">
        <v>4.5</v>
      </c>
      <c r="J433" s="77">
        <v>6</v>
      </c>
      <c r="K433" s="77">
        <v>7.5</v>
      </c>
      <c r="L433" s="77">
        <v>4.5</v>
      </c>
      <c r="M433" s="77">
        <v>2500</v>
      </c>
      <c r="N433" s="80">
        <f>IF('NORMAL OPTION CALLS'!E433="BUY",('NORMAL OPTION CALLS'!L433-'NORMAL OPTION CALLS'!G433)*('NORMAL OPTION CALLS'!M433),('NORMAL OPTION CALLS'!G433-'NORMAL OPTION CALLS'!L433)*('NORMAL OPTION CALLS'!M433))</f>
        <v>3750</v>
      </c>
      <c r="O433" s="81">
        <f>'NORMAL OPTION CALLS'!N433/('NORMAL OPTION CALLS'!M433)/'NORMAL OPTION CALLS'!G433%</f>
        <v>50</v>
      </c>
    </row>
    <row r="434" spans="1:15">
      <c r="A434" s="77">
        <v>13</v>
      </c>
      <c r="B434" s="78">
        <v>43550</v>
      </c>
      <c r="C434" s="79">
        <v>120</v>
      </c>
      <c r="D434" s="77" t="s">
        <v>21</v>
      </c>
      <c r="E434" s="77" t="s">
        <v>22</v>
      </c>
      <c r="F434" s="77" t="s">
        <v>59</v>
      </c>
      <c r="G434" s="77">
        <v>3.2</v>
      </c>
      <c r="H434" s="77">
        <v>2</v>
      </c>
      <c r="I434" s="77">
        <v>3.8</v>
      </c>
      <c r="J434" s="77">
        <v>4.4000000000000004</v>
      </c>
      <c r="K434" s="77">
        <v>5</v>
      </c>
      <c r="L434" s="77">
        <v>3.8</v>
      </c>
      <c r="M434" s="77">
        <v>6200</v>
      </c>
      <c r="N434" s="80">
        <f>IF('NORMAL OPTION CALLS'!E434="BUY",('NORMAL OPTION CALLS'!L434-'NORMAL OPTION CALLS'!G434)*('NORMAL OPTION CALLS'!M434),('NORMAL OPTION CALLS'!G434-'NORMAL OPTION CALLS'!L434)*('NORMAL OPTION CALLS'!M434))</f>
        <v>3719.9999999999977</v>
      </c>
      <c r="O434" s="81">
        <f>'NORMAL OPTION CALLS'!N434/('NORMAL OPTION CALLS'!M434)/'NORMAL OPTION CALLS'!G434%</f>
        <v>18.749999999999989</v>
      </c>
    </row>
    <row r="435" spans="1:15">
      <c r="A435" s="77">
        <v>14</v>
      </c>
      <c r="B435" s="78">
        <v>43549</v>
      </c>
      <c r="C435" s="79">
        <v>125</v>
      </c>
      <c r="D435" s="77" t="s">
        <v>21</v>
      </c>
      <c r="E435" s="77" t="s">
        <v>22</v>
      </c>
      <c r="F435" s="77" t="s">
        <v>124</v>
      </c>
      <c r="G435" s="77">
        <v>4.5</v>
      </c>
      <c r="H435" s="77">
        <v>2.5</v>
      </c>
      <c r="I435" s="77">
        <v>5.5</v>
      </c>
      <c r="J435" s="77">
        <v>6.5</v>
      </c>
      <c r="K435" s="77">
        <v>7.5</v>
      </c>
      <c r="L435" s="77">
        <v>2.5</v>
      </c>
      <c r="M435" s="77">
        <v>4000</v>
      </c>
      <c r="N435" s="80">
        <f>IF('NORMAL OPTION CALLS'!E435="BUY",('NORMAL OPTION CALLS'!L435-'NORMAL OPTION CALLS'!G435)*('NORMAL OPTION CALLS'!M435),('NORMAL OPTION CALLS'!G435-'NORMAL OPTION CALLS'!L435)*('NORMAL OPTION CALLS'!M435))</f>
        <v>-8000</v>
      </c>
      <c r="O435" s="81">
        <f>'NORMAL OPTION CALLS'!N435/('NORMAL OPTION CALLS'!M435)/'NORMAL OPTION CALLS'!G435%</f>
        <v>-44.444444444444443</v>
      </c>
    </row>
    <row r="436" spans="1:15">
      <c r="A436" s="77">
        <v>15</v>
      </c>
      <c r="B436" s="78">
        <v>43549</v>
      </c>
      <c r="C436" s="79">
        <v>440</v>
      </c>
      <c r="D436" s="77" t="s">
        <v>21</v>
      </c>
      <c r="E436" s="77" t="s">
        <v>22</v>
      </c>
      <c r="F436" s="77" t="s">
        <v>238</v>
      </c>
      <c r="G436" s="77">
        <v>8.5</v>
      </c>
      <c r="H436" s="77">
        <v>2</v>
      </c>
      <c r="I436" s="77">
        <v>13</v>
      </c>
      <c r="J436" s="77">
        <v>17</v>
      </c>
      <c r="K436" s="77">
        <v>21</v>
      </c>
      <c r="L436" s="77">
        <v>2</v>
      </c>
      <c r="M436" s="77">
        <v>900</v>
      </c>
      <c r="N436" s="80">
        <f>IF('NORMAL OPTION CALLS'!E436="BUY",('NORMAL OPTION CALLS'!L436-'NORMAL OPTION CALLS'!G436)*('NORMAL OPTION CALLS'!M436),('NORMAL OPTION CALLS'!G436-'NORMAL OPTION CALLS'!L436)*('NORMAL OPTION CALLS'!M436))</f>
        <v>-5850</v>
      </c>
      <c r="O436" s="81">
        <f>'NORMAL OPTION CALLS'!N436/('NORMAL OPTION CALLS'!M436)/'NORMAL OPTION CALLS'!G436%</f>
        <v>-76.470588235294116</v>
      </c>
    </row>
    <row r="437" spans="1:15">
      <c r="A437" s="77">
        <v>16</v>
      </c>
      <c r="B437" s="78">
        <v>43549</v>
      </c>
      <c r="C437" s="79">
        <v>120</v>
      </c>
      <c r="D437" s="77" t="s">
        <v>21</v>
      </c>
      <c r="E437" s="77" t="s">
        <v>22</v>
      </c>
      <c r="F437" s="77" t="s">
        <v>59</v>
      </c>
      <c r="G437" s="77">
        <v>2.8</v>
      </c>
      <c r="H437" s="77">
        <v>1.7</v>
      </c>
      <c r="I437" s="77">
        <v>3.4</v>
      </c>
      <c r="J437" s="77">
        <v>4</v>
      </c>
      <c r="K437" s="77">
        <v>4.5999999999999996</v>
      </c>
      <c r="L437" s="77">
        <v>4.5999999999999996</v>
      </c>
      <c r="M437" s="77">
        <v>6000</v>
      </c>
      <c r="N437" s="80">
        <f>IF('NORMAL OPTION CALLS'!E437="BUY",('NORMAL OPTION CALLS'!L437-'NORMAL OPTION CALLS'!G437)*('NORMAL OPTION CALLS'!M437),('NORMAL OPTION CALLS'!G437-'NORMAL OPTION CALLS'!L437)*('NORMAL OPTION CALLS'!M437))</f>
        <v>10799.999999999998</v>
      </c>
      <c r="O437" s="81">
        <f>'NORMAL OPTION CALLS'!N437/('NORMAL OPTION CALLS'!M437)/'NORMAL OPTION CALLS'!G437%</f>
        <v>64.285714285714278</v>
      </c>
    </row>
    <row r="438" spans="1:15">
      <c r="A438" s="77">
        <v>17</v>
      </c>
      <c r="B438" s="78">
        <v>43543</v>
      </c>
      <c r="C438" s="79">
        <v>125</v>
      </c>
      <c r="D438" s="77" t="s">
        <v>21</v>
      </c>
      <c r="E438" s="77" t="s">
        <v>22</v>
      </c>
      <c r="F438" s="77" t="s">
        <v>124</v>
      </c>
      <c r="G438" s="77">
        <v>4.5</v>
      </c>
      <c r="H438" s="77">
        <v>2.5</v>
      </c>
      <c r="I438" s="77">
        <v>5.5</v>
      </c>
      <c r="J438" s="77">
        <v>6.5</v>
      </c>
      <c r="K438" s="77">
        <v>7.5</v>
      </c>
      <c r="L438" s="77">
        <v>2.5</v>
      </c>
      <c r="M438" s="77">
        <v>4000</v>
      </c>
      <c r="N438" s="80">
        <f>IF('NORMAL OPTION CALLS'!E438="BUY",('NORMAL OPTION CALLS'!L438-'NORMAL OPTION CALLS'!G438)*('NORMAL OPTION CALLS'!M438),('NORMAL OPTION CALLS'!G438-'NORMAL OPTION CALLS'!L438)*('NORMAL OPTION CALLS'!M438))</f>
        <v>-8000</v>
      </c>
      <c r="O438" s="81">
        <f>'NORMAL OPTION CALLS'!N438/('NORMAL OPTION CALLS'!M438)/'NORMAL OPTION CALLS'!G438%</f>
        <v>-44.444444444444443</v>
      </c>
    </row>
    <row r="439" spans="1:15">
      <c r="A439" s="77">
        <v>18</v>
      </c>
      <c r="B439" s="78">
        <v>43543</v>
      </c>
      <c r="C439" s="79">
        <v>175</v>
      </c>
      <c r="D439" s="77" t="s">
        <v>21</v>
      </c>
      <c r="E439" s="77" t="s">
        <v>22</v>
      </c>
      <c r="F439" s="77" t="s">
        <v>51</v>
      </c>
      <c r="G439" s="77">
        <v>4.5</v>
      </c>
      <c r="H439" s="77">
        <v>1</v>
      </c>
      <c r="I439" s="77">
        <v>6.5</v>
      </c>
      <c r="J439" s="77">
        <v>8.5</v>
      </c>
      <c r="K439" s="77">
        <v>10.5</v>
      </c>
      <c r="L439" s="77">
        <v>1</v>
      </c>
      <c r="M439" s="77">
        <v>2250</v>
      </c>
      <c r="N439" s="80">
        <f>IF('NORMAL OPTION CALLS'!E439="BUY",('NORMAL OPTION CALLS'!L439-'NORMAL OPTION CALLS'!G439)*('NORMAL OPTION CALLS'!M439),('NORMAL OPTION CALLS'!G439-'NORMAL OPTION CALLS'!L439)*('NORMAL OPTION CALLS'!M439))</f>
        <v>-7875</v>
      </c>
      <c r="O439" s="81">
        <f>'NORMAL OPTION CALLS'!N439/('NORMAL OPTION CALLS'!M439)/'NORMAL OPTION CALLS'!G439%</f>
        <v>-77.777777777777786</v>
      </c>
    </row>
    <row r="440" spans="1:15">
      <c r="A440" s="77">
        <v>19</v>
      </c>
      <c r="B440" s="78">
        <v>43543</v>
      </c>
      <c r="C440" s="79">
        <v>250</v>
      </c>
      <c r="D440" s="77" t="s">
        <v>21</v>
      </c>
      <c r="E440" s="77" t="s">
        <v>22</v>
      </c>
      <c r="F440" s="77" t="s">
        <v>140</v>
      </c>
      <c r="G440" s="77">
        <v>1.6</v>
      </c>
      <c r="H440" s="77">
        <v>0.4</v>
      </c>
      <c r="I440" s="77">
        <v>3.5</v>
      </c>
      <c r="J440" s="77">
        <v>5.5</v>
      </c>
      <c r="K440" s="77">
        <v>7.5</v>
      </c>
      <c r="L440" s="77">
        <v>0.4</v>
      </c>
      <c r="M440" s="77">
        <v>2200</v>
      </c>
      <c r="N440" s="80">
        <f>IF('NORMAL OPTION CALLS'!E440="BUY",('NORMAL OPTION CALLS'!L440-'NORMAL OPTION CALLS'!G440)*('NORMAL OPTION CALLS'!M440),('NORMAL OPTION CALLS'!G440-'NORMAL OPTION CALLS'!L440)*('NORMAL OPTION CALLS'!M440))</f>
        <v>-2640.0000000000005</v>
      </c>
      <c r="O440" s="81">
        <f>'NORMAL OPTION CALLS'!N440/('NORMAL OPTION CALLS'!M440)/'NORMAL OPTION CALLS'!G440%</f>
        <v>-75.000000000000014</v>
      </c>
    </row>
    <row r="441" spans="1:15">
      <c r="A441" s="77">
        <v>20</v>
      </c>
      <c r="B441" s="78">
        <v>43542</v>
      </c>
      <c r="C441" s="79">
        <v>3000</v>
      </c>
      <c r="D441" s="77" t="s">
        <v>21</v>
      </c>
      <c r="E441" s="77" t="s">
        <v>22</v>
      </c>
      <c r="F441" s="77" t="s">
        <v>50</v>
      </c>
      <c r="G441" s="77">
        <v>39</v>
      </c>
      <c r="H441" s="77">
        <v>15</v>
      </c>
      <c r="I441" s="77">
        <v>55</v>
      </c>
      <c r="J441" s="77">
        <v>70</v>
      </c>
      <c r="K441" s="77">
        <v>85</v>
      </c>
      <c r="L441" s="77">
        <v>15</v>
      </c>
      <c r="M441" s="77">
        <v>250</v>
      </c>
      <c r="N441" s="80">
        <f>IF('NORMAL OPTION CALLS'!E441="BUY",('NORMAL OPTION CALLS'!L441-'NORMAL OPTION CALLS'!G441)*('NORMAL OPTION CALLS'!M441),('NORMAL OPTION CALLS'!G441-'NORMAL OPTION CALLS'!L441)*('NORMAL OPTION CALLS'!M441))</f>
        <v>-6000</v>
      </c>
      <c r="O441" s="81">
        <f>'NORMAL OPTION CALLS'!N441/('NORMAL OPTION CALLS'!M441)/'NORMAL OPTION CALLS'!G441%</f>
        <v>-61.538461538461533</v>
      </c>
    </row>
    <row r="442" spans="1:15">
      <c r="A442" s="77">
        <v>21</v>
      </c>
      <c r="B442" s="78">
        <v>43542</v>
      </c>
      <c r="C442" s="79">
        <v>146.5</v>
      </c>
      <c r="D442" s="77" t="s">
        <v>21</v>
      </c>
      <c r="E442" s="77" t="s">
        <v>22</v>
      </c>
      <c r="F442" s="77" t="s">
        <v>64</v>
      </c>
      <c r="G442" s="77">
        <v>3</v>
      </c>
      <c r="H442" s="77">
        <v>1.8</v>
      </c>
      <c r="I442" s="77">
        <v>3.6</v>
      </c>
      <c r="J442" s="77">
        <v>4.2</v>
      </c>
      <c r="K442" s="77">
        <v>4.8</v>
      </c>
      <c r="L442" s="77">
        <v>4.2</v>
      </c>
      <c r="M442" s="77">
        <v>6000</v>
      </c>
      <c r="N442" s="80">
        <f>IF('NORMAL OPTION CALLS'!E442="BUY",('NORMAL OPTION CALLS'!L442-'NORMAL OPTION CALLS'!G442)*('NORMAL OPTION CALLS'!M442),('NORMAL OPTION CALLS'!G442-'NORMAL OPTION CALLS'!L442)*('NORMAL OPTION CALLS'!M442))</f>
        <v>7200.0000000000009</v>
      </c>
      <c r="O442" s="81">
        <f>'NORMAL OPTION CALLS'!N442/('NORMAL OPTION CALLS'!M442)/'NORMAL OPTION CALLS'!G442%</f>
        <v>40.000000000000007</v>
      </c>
    </row>
    <row r="443" spans="1:15">
      <c r="A443" s="77">
        <v>22</v>
      </c>
      <c r="B443" s="78">
        <v>43539</v>
      </c>
      <c r="C443" s="79">
        <v>120</v>
      </c>
      <c r="D443" s="77" t="s">
        <v>21</v>
      </c>
      <c r="E443" s="77" t="s">
        <v>22</v>
      </c>
      <c r="F443" s="77" t="s">
        <v>124</v>
      </c>
      <c r="G443" s="77">
        <v>3.8</v>
      </c>
      <c r="H443" s="77">
        <v>1.8</v>
      </c>
      <c r="I443" s="77">
        <v>4.8</v>
      </c>
      <c r="J443" s="77">
        <v>5.8</v>
      </c>
      <c r="K443" s="77">
        <v>6.8</v>
      </c>
      <c r="L443" s="77">
        <v>4.6500000000000004</v>
      </c>
      <c r="M443" s="77">
        <v>4000</v>
      </c>
      <c r="N443" s="80">
        <f>IF('NORMAL OPTION CALLS'!E443="BUY",('NORMAL OPTION CALLS'!L443-'NORMAL OPTION CALLS'!G443)*('NORMAL OPTION CALLS'!M443),('NORMAL OPTION CALLS'!G443-'NORMAL OPTION CALLS'!L443)*('NORMAL OPTION CALLS'!M443))</f>
        <v>3400.0000000000023</v>
      </c>
      <c r="O443" s="81">
        <f>'NORMAL OPTION CALLS'!N443/('NORMAL OPTION CALLS'!M443)/'NORMAL OPTION CALLS'!G443%</f>
        <v>22.368421052631593</v>
      </c>
    </row>
    <row r="444" spans="1:15">
      <c r="A444" s="77">
        <v>23</v>
      </c>
      <c r="B444" s="78">
        <v>43539</v>
      </c>
      <c r="C444" s="79">
        <v>260</v>
      </c>
      <c r="D444" s="77" t="s">
        <v>21</v>
      </c>
      <c r="E444" s="77" t="s">
        <v>22</v>
      </c>
      <c r="F444" s="77" t="s">
        <v>55</v>
      </c>
      <c r="G444" s="77">
        <v>9</v>
      </c>
      <c r="H444" s="77">
        <v>5</v>
      </c>
      <c r="I444" s="77">
        <v>11.5</v>
      </c>
      <c r="J444" s="77">
        <v>14</v>
      </c>
      <c r="K444" s="77">
        <v>16.5</v>
      </c>
      <c r="L444" s="77">
        <v>5</v>
      </c>
      <c r="M444" s="77">
        <v>1750</v>
      </c>
      <c r="N444" s="80">
        <f>IF('NORMAL OPTION CALLS'!E444="BUY",('NORMAL OPTION CALLS'!L444-'NORMAL OPTION CALLS'!G444)*('NORMAL OPTION CALLS'!M444),('NORMAL OPTION CALLS'!G444-'NORMAL OPTION CALLS'!L444)*('NORMAL OPTION CALLS'!M444))</f>
        <v>-7000</v>
      </c>
      <c r="O444" s="81">
        <f>'NORMAL OPTION CALLS'!N444/('NORMAL OPTION CALLS'!M444)/'NORMAL OPTION CALLS'!G444%</f>
        <v>-44.444444444444443</v>
      </c>
    </row>
    <row r="445" spans="1:15">
      <c r="A445" s="77">
        <v>24</v>
      </c>
      <c r="B445" s="78">
        <v>43538</v>
      </c>
      <c r="C445" s="79">
        <v>260</v>
      </c>
      <c r="D445" s="77" t="s">
        <v>21</v>
      </c>
      <c r="E445" s="77" t="s">
        <v>22</v>
      </c>
      <c r="F445" s="77" t="s">
        <v>55</v>
      </c>
      <c r="G445" s="77">
        <v>9</v>
      </c>
      <c r="H445" s="77">
        <v>5</v>
      </c>
      <c r="I445" s="77">
        <v>11.5</v>
      </c>
      <c r="J445" s="77">
        <v>14</v>
      </c>
      <c r="K445" s="77">
        <v>16.5</v>
      </c>
      <c r="L445" s="77">
        <v>5</v>
      </c>
      <c r="M445" s="77">
        <v>1750</v>
      </c>
      <c r="N445" s="80">
        <f>IF('NORMAL OPTION CALLS'!E445="BUY",('NORMAL OPTION CALLS'!L445-'NORMAL OPTION CALLS'!G445)*('NORMAL OPTION CALLS'!M445),('NORMAL OPTION CALLS'!G445-'NORMAL OPTION CALLS'!L445)*('NORMAL OPTION CALLS'!M445))</f>
        <v>-7000</v>
      </c>
      <c r="O445" s="81">
        <f>'NORMAL OPTION CALLS'!N445/('NORMAL OPTION CALLS'!M445)/'NORMAL OPTION CALLS'!G445%</f>
        <v>-44.444444444444443</v>
      </c>
    </row>
    <row r="446" spans="1:15">
      <c r="A446" s="77">
        <v>25</v>
      </c>
      <c r="B446" s="78">
        <v>43538</v>
      </c>
      <c r="C446" s="79">
        <v>200</v>
      </c>
      <c r="D446" s="77" t="s">
        <v>21</v>
      </c>
      <c r="E446" s="77" t="s">
        <v>22</v>
      </c>
      <c r="F446" s="77" t="s">
        <v>69</v>
      </c>
      <c r="G446" s="77">
        <v>5</v>
      </c>
      <c r="H446" s="77">
        <v>2</v>
      </c>
      <c r="I446" s="77">
        <v>6.5</v>
      </c>
      <c r="J446" s="77">
        <v>8</v>
      </c>
      <c r="K446" s="77">
        <v>9.5</v>
      </c>
      <c r="L446" s="77">
        <v>6.5</v>
      </c>
      <c r="M446" s="77">
        <v>2600</v>
      </c>
      <c r="N446" s="80">
        <f>IF('NORMAL OPTION CALLS'!E446="BUY",('NORMAL OPTION CALLS'!L446-'NORMAL OPTION CALLS'!G446)*('NORMAL OPTION CALLS'!M446),('NORMAL OPTION CALLS'!G446-'NORMAL OPTION CALLS'!L446)*('NORMAL OPTION CALLS'!M446))</f>
        <v>3900</v>
      </c>
      <c r="O446" s="81">
        <f>'NORMAL OPTION CALLS'!N446/('NORMAL OPTION CALLS'!M446)/'NORMAL OPTION CALLS'!G446%</f>
        <v>30</v>
      </c>
    </row>
    <row r="447" spans="1:15">
      <c r="A447" s="77">
        <v>26</v>
      </c>
      <c r="B447" s="78">
        <v>43538</v>
      </c>
      <c r="C447" s="79">
        <v>136.5</v>
      </c>
      <c r="D447" s="77" t="s">
        <v>21</v>
      </c>
      <c r="E447" s="77" t="s">
        <v>22</v>
      </c>
      <c r="F447" s="77" t="s">
        <v>64</v>
      </c>
      <c r="G447" s="77">
        <v>4</v>
      </c>
      <c r="H447" s="77">
        <v>2.8</v>
      </c>
      <c r="I447" s="77">
        <v>4.5999999999999996</v>
      </c>
      <c r="J447" s="77">
        <v>5.2</v>
      </c>
      <c r="K447" s="77">
        <v>5.8</v>
      </c>
      <c r="L447" s="77">
        <v>4.5999999999999996</v>
      </c>
      <c r="M447" s="77">
        <v>6000</v>
      </c>
      <c r="N447" s="80">
        <f>IF('NORMAL OPTION CALLS'!E447="BUY",('NORMAL OPTION CALLS'!L447-'NORMAL OPTION CALLS'!G447)*('NORMAL OPTION CALLS'!M447),('NORMAL OPTION CALLS'!G447-'NORMAL OPTION CALLS'!L447)*('NORMAL OPTION CALLS'!M447))</f>
        <v>3599.9999999999977</v>
      </c>
      <c r="O447" s="81">
        <f>'NORMAL OPTION CALLS'!N447/('NORMAL OPTION CALLS'!M447)/'NORMAL OPTION CALLS'!G447%</f>
        <v>14.999999999999991</v>
      </c>
    </row>
    <row r="448" spans="1:15">
      <c r="A448" s="77">
        <v>27</v>
      </c>
      <c r="B448" s="78">
        <v>43537</v>
      </c>
      <c r="C448" s="79">
        <v>920</v>
      </c>
      <c r="D448" s="77" t="s">
        <v>21</v>
      </c>
      <c r="E448" s="77" t="s">
        <v>22</v>
      </c>
      <c r="F448" s="77" t="s">
        <v>54</v>
      </c>
      <c r="G448" s="77">
        <v>19</v>
      </c>
      <c r="H448" s="77">
        <v>11</v>
      </c>
      <c r="I448" s="77">
        <v>22.5</v>
      </c>
      <c r="J448" s="77">
        <v>26</v>
      </c>
      <c r="K448" s="77">
        <v>29.5</v>
      </c>
      <c r="L448" s="77">
        <v>22.5</v>
      </c>
      <c r="M448" s="77">
        <v>1200</v>
      </c>
      <c r="N448" s="80">
        <f>IF('NORMAL OPTION CALLS'!E448="BUY",('NORMAL OPTION CALLS'!L448-'NORMAL OPTION CALLS'!G448)*('NORMAL OPTION CALLS'!M448),('NORMAL OPTION CALLS'!G448-'NORMAL OPTION CALLS'!L448)*('NORMAL OPTION CALLS'!M448))</f>
        <v>4200</v>
      </c>
      <c r="O448" s="81">
        <f>'NORMAL OPTION CALLS'!N448/('NORMAL OPTION CALLS'!M448)/'NORMAL OPTION CALLS'!G448%</f>
        <v>18.421052631578949</v>
      </c>
    </row>
    <row r="449" spans="1:15">
      <c r="A449" s="77">
        <v>28</v>
      </c>
      <c r="B449" s="78">
        <v>43537</v>
      </c>
      <c r="C449" s="79">
        <v>1020</v>
      </c>
      <c r="D449" s="77" t="s">
        <v>21</v>
      </c>
      <c r="E449" s="77" t="s">
        <v>22</v>
      </c>
      <c r="F449" s="77" t="s">
        <v>85</v>
      </c>
      <c r="G449" s="77">
        <v>20</v>
      </c>
      <c r="H449" s="77">
        <v>7</v>
      </c>
      <c r="I449" s="77">
        <v>28</v>
      </c>
      <c r="J449" s="77">
        <v>36</v>
      </c>
      <c r="K449" s="77">
        <v>36</v>
      </c>
      <c r="L449" s="77">
        <v>28</v>
      </c>
      <c r="M449" s="77">
        <v>1000</v>
      </c>
      <c r="N449" s="80">
        <f>IF('NORMAL OPTION CALLS'!E449="BUY",('NORMAL OPTION CALLS'!L449-'NORMAL OPTION CALLS'!G449)*('NORMAL OPTION CALLS'!M449),('NORMAL OPTION CALLS'!G449-'NORMAL OPTION CALLS'!L449)*('NORMAL OPTION CALLS'!M449))</f>
        <v>8000</v>
      </c>
      <c r="O449" s="81">
        <f>'NORMAL OPTION CALLS'!N449/('NORMAL OPTION CALLS'!M449)/'NORMAL OPTION CALLS'!G449%</f>
        <v>40</v>
      </c>
    </row>
    <row r="450" spans="1:15">
      <c r="A450" s="77">
        <v>29</v>
      </c>
      <c r="B450" s="78">
        <v>43536</v>
      </c>
      <c r="C450" s="79">
        <v>390</v>
      </c>
      <c r="D450" s="77" t="s">
        <v>21</v>
      </c>
      <c r="E450" s="77" t="s">
        <v>22</v>
      </c>
      <c r="F450" s="77" t="s">
        <v>91</v>
      </c>
      <c r="G450" s="77">
        <v>6.5</v>
      </c>
      <c r="H450" s="77">
        <v>3.5</v>
      </c>
      <c r="I450" s="77">
        <v>8</v>
      </c>
      <c r="J450" s="77">
        <v>9.5</v>
      </c>
      <c r="K450" s="77">
        <v>11</v>
      </c>
      <c r="L450" s="77">
        <v>8</v>
      </c>
      <c r="M450" s="77">
        <v>2750</v>
      </c>
      <c r="N450" s="80">
        <f>IF('NORMAL OPTION CALLS'!E450="BUY",('NORMAL OPTION CALLS'!L450-'NORMAL OPTION CALLS'!G450)*('NORMAL OPTION CALLS'!M450),('NORMAL OPTION CALLS'!G450-'NORMAL OPTION CALLS'!L450)*('NORMAL OPTION CALLS'!M450))</f>
        <v>4125</v>
      </c>
      <c r="O450" s="81">
        <f>'NORMAL OPTION CALLS'!N450/('NORMAL OPTION CALLS'!M450)/'NORMAL OPTION CALLS'!G450%</f>
        <v>23.076923076923077</v>
      </c>
    </row>
    <row r="451" spans="1:15">
      <c r="A451" s="77">
        <v>30</v>
      </c>
      <c r="B451" s="78">
        <v>43536</v>
      </c>
      <c r="C451" s="79">
        <v>290</v>
      </c>
      <c r="D451" s="77" t="s">
        <v>21</v>
      </c>
      <c r="E451" s="77" t="s">
        <v>22</v>
      </c>
      <c r="F451" s="77" t="s">
        <v>174</v>
      </c>
      <c r="G451" s="77">
        <v>9</v>
      </c>
      <c r="H451" s="77">
        <v>6</v>
      </c>
      <c r="I451" s="77">
        <v>10.7</v>
      </c>
      <c r="J451" s="77">
        <v>12</v>
      </c>
      <c r="K451" s="77">
        <v>13.7</v>
      </c>
      <c r="L451" s="77">
        <v>6</v>
      </c>
      <c r="M451" s="77">
        <v>2400</v>
      </c>
      <c r="N451" s="80">
        <f>IF('NORMAL OPTION CALLS'!E451="BUY",('NORMAL OPTION CALLS'!L451-'NORMAL OPTION CALLS'!G451)*('NORMAL OPTION CALLS'!M451),('NORMAL OPTION CALLS'!G451-'NORMAL OPTION CALLS'!L451)*('NORMAL OPTION CALLS'!M451))</f>
        <v>-7200</v>
      </c>
      <c r="O451" s="81">
        <f>'NORMAL OPTION CALLS'!N451/('NORMAL OPTION CALLS'!M451)/'NORMAL OPTION CALLS'!G451%</f>
        <v>-33.333333333333336</v>
      </c>
    </row>
    <row r="452" spans="1:15">
      <c r="A452" s="77">
        <v>31</v>
      </c>
      <c r="B452" s="78">
        <v>43536</v>
      </c>
      <c r="C452" s="79">
        <v>470</v>
      </c>
      <c r="D452" s="77" t="s">
        <v>21</v>
      </c>
      <c r="E452" s="77" t="s">
        <v>22</v>
      </c>
      <c r="F452" s="77" t="s">
        <v>161</v>
      </c>
      <c r="G452" s="77">
        <v>14</v>
      </c>
      <c r="H452" s="77">
        <v>8</v>
      </c>
      <c r="I452" s="77">
        <v>17.5</v>
      </c>
      <c r="J452" s="77">
        <v>21</v>
      </c>
      <c r="K452" s="77">
        <v>24.5</v>
      </c>
      <c r="L452" s="77">
        <v>8</v>
      </c>
      <c r="M452" s="77">
        <v>1100</v>
      </c>
      <c r="N452" s="80">
        <f>IF('NORMAL OPTION CALLS'!E452="BUY",('NORMAL OPTION CALLS'!L452-'NORMAL OPTION CALLS'!G452)*('NORMAL OPTION CALLS'!M452),('NORMAL OPTION CALLS'!G452-'NORMAL OPTION CALLS'!L452)*('NORMAL OPTION CALLS'!M452))</f>
        <v>-6600</v>
      </c>
      <c r="O452" s="81">
        <f>'NORMAL OPTION CALLS'!N452/('NORMAL OPTION CALLS'!M452)/'NORMAL OPTION CALLS'!G452%</f>
        <v>-42.857142857142854</v>
      </c>
    </row>
    <row r="453" spans="1:15">
      <c r="A453" s="77">
        <v>32</v>
      </c>
      <c r="B453" s="78">
        <v>43536</v>
      </c>
      <c r="C453" s="79">
        <v>350</v>
      </c>
      <c r="D453" s="77" t="s">
        <v>21</v>
      </c>
      <c r="E453" s="77" t="s">
        <v>22</v>
      </c>
      <c r="F453" s="77" t="s">
        <v>359</v>
      </c>
      <c r="G453" s="77">
        <v>8</v>
      </c>
      <c r="H453" s="77">
        <v>5</v>
      </c>
      <c r="I453" s="77">
        <v>10.5</v>
      </c>
      <c r="J453" s="77">
        <v>13</v>
      </c>
      <c r="K453" s="77">
        <v>15.5</v>
      </c>
      <c r="L453" s="77">
        <v>10.5</v>
      </c>
      <c r="M453" s="77">
        <v>1700</v>
      </c>
      <c r="N453" s="80">
        <f>IF('NORMAL OPTION CALLS'!E453="BUY",('NORMAL OPTION CALLS'!L453-'NORMAL OPTION CALLS'!G453)*('NORMAL OPTION CALLS'!M453),('NORMAL OPTION CALLS'!G453-'NORMAL OPTION CALLS'!L453)*('NORMAL OPTION CALLS'!M453))</f>
        <v>4250</v>
      </c>
      <c r="O453" s="81">
        <f>'NORMAL OPTION CALLS'!N453/('NORMAL OPTION CALLS'!M453)/'NORMAL OPTION CALLS'!G453%</f>
        <v>31.25</v>
      </c>
    </row>
    <row r="454" spans="1:15">
      <c r="A454" s="77">
        <v>33</v>
      </c>
      <c r="B454" s="78">
        <v>43535</v>
      </c>
      <c r="C454" s="79">
        <v>260</v>
      </c>
      <c r="D454" s="77" t="s">
        <v>21</v>
      </c>
      <c r="E454" s="77" t="s">
        <v>22</v>
      </c>
      <c r="F454" s="77" t="s">
        <v>369</v>
      </c>
      <c r="G454" s="77">
        <v>6</v>
      </c>
      <c r="H454" s="77">
        <v>3</v>
      </c>
      <c r="I454" s="77">
        <v>7.5</v>
      </c>
      <c r="J454" s="77">
        <v>9</v>
      </c>
      <c r="K454" s="77">
        <v>10.5</v>
      </c>
      <c r="L454" s="77">
        <v>7.5</v>
      </c>
      <c r="M454" s="77">
        <v>3000</v>
      </c>
      <c r="N454" s="80">
        <f>IF('NORMAL OPTION CALLS'!E454="BUY",('NORMAL OPTION CALLS'!L454-'NORMAL OPTION CALLS'!G454)*('NORMAL OPTION CALLS'!M454),('NORMAL OPTION CALLS'!G454-'NORMAL OPTION CALLS'!L454)*('NORMAL OPTION CALLS'!M454))</f>
        <v>4500</v>
      </c>
      <c r="O454" s="81">
        <f>'NORMAL OPTION CALLS'!N454/('NORMAL OPTION CALLS'!M454)/'NORMAL OPTION CALLS'!G454%</f>
        <v>25</v>
      </c>
    </row>
    <row r="455" spans="1:15">
      <c r="A455" s="77">
        <v>34</v>
      </c>
      <c r="B455" s="78">
        <v>43535</v>
      </c>
      <c r="C455" s="79">
        <v>310</v>
      </c>
      <c r="D455" s="77" t="s">
        <v>21</v>
      </c>
      <c r="E455" s="77" t="s">
        <v>22</v>
      </c>
      <c r="F455" s="77" t="s">
        <v>343</v>
      </c>
      <c r="G455" s="77">
        <v>11.3</v>
      </c>
      <c r="H455" s="77">
        <v>7</v>
      </c>
      <c r="I455" s="77">
        <v>13.5</v>
      </c>
      <c r="J455" s="77">
        <v>15.5</v>
      </c>
      <c r="K455" s="77">
        <v>17.5</v>
      </c>
      <c r="L455" s="77">
        <v>17.5</v>
      </c>
      <c r="M455" s="77">
        <v>2000</v>
      </c>
      <c r="N455" s="80">
        <f>IF('NORMAL OPTION CALLS'!E455="BUY",('NORMAL OPTION CALLS'!L455-'NORMAL OPTION CALLS'!G455)*('NORMAL OPTION CALLS'!M455),('NORMAL OPTION CALLS'!G455-'NORMAL OPTION CALLS'!L455)*('NORMAL OPTION CALLS'!M455))</f>
        <v>12399.999999999998</v>
      </c>
      <c r="O455" s="81">
        <f>'NORMAL OPTION CALLS'!N455/('NORMAL OPTION CALLS'!M455)/'NORMAL OPTION CALLS'!G455%</f>
        <v>54.867256637168133</v>
      </c>
    </row>
    <row r="456" spans="1:15">
      <c r="A456" s="77">
        <v>35</v>
      </c>
      <c r="B456" s="78">
        <v>43535</v>
      </c>
      <c r="C456" s="79">
        <v>230</v>
      </c>
      <c r="D456" s="77" t="s">
        <v>21</v>
      </c>
      <c r="E456" s="77" t="s">
        <v>22</v>
      </c>
      <c r="F456" s="77" t="s">
        <v>315</v>
      </c>
      <c r="G456" s="77">
        <v>5.6</v>
      </c>
      <c r="H456" s="77">
        <v>2.8</v>
      </c>
      <c r="I456" s="77">
        <v>7</v>
      </c>
      <c r="J456" s="77">
        <v>8.5</v>
      </c>
      <c r="K456" s="77">
        <v>10</v>
      </c>
      <c r="L456" s="77">
        <v>7</v>
      </c>
      <c r="M456" s="77">
        <v>2500</v>
      </c>
      <c r="N456" s="80">
        <f>IF('NORMAL OPTION CALLS'!E456="BUY",('NORMAL OPTION CALLS'!L456-'NORMAL OPTION CALLS'!G456)*('NORMAL OPTION CALLS'!M456),('NORMAL OPTION CALLS'!G456-'NORMAL OPTION CALLS'!L456)*('NORMAL OPTION CALLS'!M456))</f>
        <v>3500.0000000000009</v>
      </c>
      <c r="O456" s="81">
        <f>'NORMAL OPTION CALLS'!N456/('NORMAL OPTION CALLS'!M456)/'NORMAL OPTION CALLS'!G456%</f>
        <v>25.000000000000011</v>
      </c>
    </row>
    <row r="457" spans="1:15">
      <c r="A457" s="77">
        <v>36</v>
      </c>
      <c r="B457" s="78">
        <v>43532</v>
      </c>
      <c r="C457" s="79">
        <v>290</v>
      </c>
      <c r="D457" s="77" t="s">
        <v>21</v>
      </c>
      <c r="E457" s="77" t="s">
        <v>22</v>
      </c>
      <c r="F457" s="77" t="s">
        <v>49</v>
      </c>
      <c r="G457" s="77">
        <v>5</v>
      </c>
      <c r="H457" s="77">
        <v>2</v>
      </c>
      <c r="I457" s="77">
        <v>6.5</v>
      </c>
      <c r="J457" s="77">
        <v>8</v>
      </c>
      <c r="K457" s="77">
        <v>9.5</v>
      </c>
      <c r="L457" s="77">
        <v>6.5</v>
      </c>
      <c r="M457" s="77">
        <v>3000</v>
      </c>
      <c r="N457" s="80">
        <f>IF('NORMAL OPTION CALLS'!E457="BUY",('NORMAL OPTION CALLS'!L457-'NORMAL OPTION CALLS'!G457)*('NORMAL OPTION CALLS'!M457),('NORMAL OPTION CALLS'!G457-'NORMAL OPTION CALLS'!L457)*('NORMAL OPTION CALLS'!M457))</f>
        <v>4500</v>
      </c>
      <c r="O457" s="81">
        <f>'NORMAL OPTION CALLS'!N457/('NORMAL OPTION CALLS'!M457)/'NORMAL OPTION CALLS'!G457%</f>
        <v>30</v>
      </c>
    </row>
    <row r="458" spans="1:15">
      <c r="A458" s="77">
        <v>37</v>
      </c>
      <c r="B458" s="78">
        <v>43531</v>
      </c>
      <c r="C458" s="79">
        <v>380</v>
      </c>
      <c r="D458" s="77" t="s">
        <v>21</v>
      </c>
      <c r="E458" s="77" t="s">
        <v>22</v>
      </c>
      <c r="F458" s="77" t="s">
        <v>91</v>
      </c>
      <c r="G458" s="77">
        <v>6</v>
      </c>
      <c r="H458" s="77">
        <v>3</v>
      </c>
      <c r="I458" s="77">
        <v>7.5</v>
      </c>
      <c r="J458" s="77">
        <v>9</v>
      </c>
      <c r="K458" s="77">
        <v>10.5</v>
      </c>
      <c r="L458" s="77">
        <v>7.5</v>
      </c>
      <c r="M458" s="77">
        <v>2750</v>
      </c>
      <c r="N458" s="80">
        <f>IF('NORMAL OPTION CALLS'!E458="BUY",('NORMAL OPTION CALLS'!L458-'NORMAL OPTION CALLS'!G458)*('NORMAL OPTION CALLS'!M458),('NORMAL OPTION CALLS'!G458-'NORMAL OPTION CALLS'!L458)*('NORMAL OPTION CALLS'!M458))</f>
        <v>4125</v>
      </c>
      <c r="O458" s="81">
        <f>'NORMAL OPTION CALLS'!N458/('NORMAL OPTION CALLS'!M458)/'NORMAL OPTION CALLS'!G458%</f>
        <v>25</v>
      </c>
    </row>
    <row r="459" spans="1:15">
      <c r="A459" s="77">
        <v>38</v>
      </c>
      <c r="B459" s="78">
        <v>43530</v>
      </c>
      <c r="C459" s="79">
        <v>470</v>
      </c>
      <c r="D459" s="77" t="s">
        <v>21</v>
      </c>
      <c r="E459" s="77" t="s">
        <v>22</v>
      </c>
      <c r="F459" s="77" t="s">
        <v>161</v>
      </c>
      <c r="G459" s="77">
        <v>18</v>
      </c>
      <c r="H459" s="77">
        <v>12</v>
      </c>
      <c r="I459" s="77">
        <v>21.5</v>
      </c>
      <c r="J459" s="77">
        <v>25</v>
      </c>
      <c r="K459" s="77">
        <v>28.5</v>
      </c>
      <c r="L459" s="77">
        <v>12</v>
      </c>
      <c r="M459" s="77">
        <v>1100</v>
      </c>
      <c r="N459" s="80">
        <f>IF('NORMAL OPTION CALLS'!E459="BUY",('NORMAL OPTION CALLS'!L459-'NORMAL OPTION CALLS'!G459)*('NORMAL OPTION CALLS'!M459),('NORMAL OPTION CALLS'!G459-'NORMAL OPTION CALLS'!L459)*('NORMAL OPTION CALLS'!M459))</f>
        <v>-6600</v>
      </c>
      <c r="O459" s="81">
        <f>'NORMAL OPTION CALLS'!N459/('NORMAL OPTION CALLS'!M459)/'NORMAL OPTION CALLS'!G459%</f>
        <v>-33.333333333333336</v>
      </c>
    </row>
    <row r="460" spans="1:15">
      <c r="A460" s="77">
        <v>39</v>
      </c>
      <c r="B460" s="78">
        <v>43530</v>
      </c>
      <c r="C460" s="79">
        <v>640</v>
      </c>
      <c r="D460" s="77" t="s">
        <v>21</v>
      </c>
      <c r="E460" s="77" t="s">
        <v>22</v>
      </c>
      <c r="F460" s="77" t="s">
        <v>188</v>
      </c>
      <c r="G460" s="77">
        <v>18.5</v>
      </c>
      <c r="H460" s="77">
        <v>12</v>
      </c>
      <c r="I460" s="77">
        <v>22</v>
      </c>
      <c r="J460" s="77">
        <v>25</v>
      </c>
      <c r="K460" s="77">
        <v>28</v>
      </c>
      <c r="L460" s="77">
        <v>12</v>
      </c>
      <c r="M460" s="77">
        <v>1000</v>
      </c>
      <c r="N460" s="80">
        <f>IF('NORMAL OPTION CALLS'!E460="BUY",('NORMAL OPTION CALLS'!L460-'NORMAL OPTION CALLS'!G460)*('NORMAL OPTION CALLS'!M460),('NORMAL OPTION CALLS'!G460-'NORMAL OPTION CALLS'!L460)*('NORMAL OPTION CALLS'!M460))</f>
        <v>-6500</v>
      </c>
      <c r="O460" s="81">
        <f>'NORMAL OPTION CALLS'!N460/('NORMAL OPTION CALLS'!M460)/'NORMAL OPTION CALLS'!G460%</f>
        <v>-35.135135135135137</v>
      </c>
    </row>
    <row r="461" spans="1:15">
      <c r="A461" s="77">
        <v>40</v>
      </c>
      <c r="B461" s="78">
        <v>43530</v>
      </c>
      <c r="C461" s="79">
        <v>580</v>
      </c>
      <c r="D461" s="77" t="s">
        <v>21</v>
      </c>
      <c r="E461" s="77" t="s">
        <v>22</v>
      </c>
      <c r="F461" s="77" t="s">
        <v>324</v>
      </c>
      <c r="G461" s="77">
        <v>17.5</v>
      </c>
      <c r="H461" s="77">
        <v>11</v>
      </c>
      <c r="I461" s="77">
        <v>21</v>
      </c>
      <c r="J461" s="77">
        <v>24</v>
      </c>
      <c r="K461" s="77">
        <v>27</v>
      </c>
      <c r="L461" s="77">
        <v>11</v>
      </c>
      <c r="M461" s="77">
        <v>1250</v>
      </c>
      <c r="N461" s="80">
        <f>IF('NORMAL OPTION CALLS'!E461="BUY",('NORMAL OPTION CALLS'!L461-'NORMAL OPTION CALLS'!G461)*('NORMAL OPTION CALLS'!M461),('NORMAL OPTION CALLS'!G461-'NORMAL OPTION CALLS'!L461)*('NORMAL OPTION CALLS'!M461))</f>
        <v>-8125</v>
      </c>
      <c r="O461" s="81">
        <f>'NORMAL OPTION CALLS'!N461/('NORMAL OPTION CALLS'!M461)/'NORMAL OPTION CALLS'!G461%</f>
        <v>-37.142857142857146</v>
      </c>
    </row>
    <row r="462" spans="1:15">
      <c r="A462" s="77">
        <v>41</v>
      </c>
      <c r="B462" s="78">
        <v>43529</v>
      </c>
      <c r="C462" s="79">
        <v>280</v>
      </c>
      <c r="D462" s="77" t="s">
        <v>21</v>
      </c>
      <c r="E462" s="77" t="s">
        <v>22</v>
      </c>
      <c r="F462" s="77" t="s">
        <v>49</v>
      </c>
      <c r="G462" s="77">
        <v>6</v>
      </c>
      <c r="H462" s="77">
        <v>3</v>
      </c>
      <c r="I462" s="77">
        <v>7.5</v>
      </c>
      <c r="J462" s="77">
        <v>9</v>
      </c>
      <c r="K462" s="77">
        <v>10.5</v>
      </c>
      <c r="L462" s="77">
        <v>9</v>
      </c>
      <c r="M462" s="77">
        <v>3000</v>
      </c>
      <c r="N462" s="80">
        <f>IF('NORMAL OPTION CALLS'!E462="BUY",('NORMAL OPTION CALLS'!L462-'NORMAL OPTION CALLS'!G462)*('NORMAL OPTION CALLS'!M462),('NORMAL OPTION CALLS'!G462-'NORMAL OPTION CALLS'!L462)*('NORMAL OPTION CALLS'!M462))</f>
        <v>9000</v>
      </c>
      <c r="O462" s="81">
        <f>'NORMAL OPTION CALLS'!N462/('NORMAL OPTION CALLS'!M462)/'NORMAL OPTION CALLS'!G462%</f>
        <v>50</v>
      </c>
    </row>
    <row r="463" spans="1:15">
      <c r="A463" s="77">
        <v>42</v>
      </c>
      <c r="B463" s="78">
        <v>43529</v>
      </c>
      <c r="C463" s="79">
        <v>260</v>
      </c>
      <c r="D463" s="77" t="s">
        <v>21</v>
      </c>
      <c r="E463" s="77" t="s">
        <v>22</v>
      </c>
      <c r="F463" s="77" t="s">
        <v>61</v>
      </c>
      <c r="G463" s="77">
        <v>7</v>
      </c>
      <c r="H463" s="77">
        <v>3</v>
      </c>
      <c r="I463" s="77">
        <v>9</v>
      </c>
      <c r="J463" s="77">
        <v>11</v>
      </c>
      <c r="K463" s="77">
        <v>13</v>
      </c>
      <c r="L463" s="77">
        <v>13</v>
      </c>
      <c r="M463" s="77">
        <v>2000</v>
      </c>
      <c r="N463" s="80">
        <f>IF('NORMAL OPTION CALLS'!E463="BUY",('NORMAL OPTION CALLS'!L463-'NORMAL OPTION CALLS'!G463)*('NORMAL OPTION CALLS'!M463),('NORMAL OPTION CALLS'!G463-'NORMAL OPTION CALLS'!L463)*('NORMAL OPTION CALLS'!M463))</f>
        <v>12000</v>
      </c>
      <c r="O463" s="81">
        <f>'NORMAL OPTION CALLS'!N463/('NORMAL OPTION CALLS'!M463)/'NORMAL OPTION CALLS'!G463%</f>
        <v>85.714285714285708</v>
      </c>
    </row>
    <row r="464" spans="1:15">
      <c r="A464" s="77">
        <v>43</v>
      </c>
      <c r="B464" s="78">
        <v>43529</v>
      </c>
      <c r="C464" s="79">
        <v>140</v>
      </c>
      <c r="D464" s="77" t="s">
        <v>21</v>
      </c>
      <c r="E464" s="77" t="s">
        <v>22</v>
      </c>
      <c r="F464" s="77" t="s">
        <v>309</v>
      </c>
      <c r="G464" s="77">
        <v>6</v>
      </c>
      <c r="H464" s="77">
        <v>4</v>
      </c>
      <c r="I464" s="77">
        <v>7</v>
      </c>
      <c r="J464" s="77">
        <v>8</v>
      </c>
      <c r="K464" s="77">
        <v>9</v>
      </c>
      <c r="L464" s="77">
        <v>8</v>
      </c>
      <c r="M464" s="77">
        <v>4000</v>
      </c>
      <c r="N464" s="80">
        <f>IF('NORMAL OPTION CALLS'!E464="BUY",('NORMAL OPTION CALLS'!L464-'NORMAL OPTION CALLS'!G464)*('NORMAL OPTION CALLS'!M464),('NORMAL OPTION CALLS'!G464-'NORMAL OPTION CALLS'!L464)*('NORMAL OPTION CALLS'!M464))</f>
        <v>8000</v>
      </c>
      <c r="O464" s="81">
        <f>'NORMAL OPTION CALLS'!N464/('NORMAL OPTION CALLS'!M464)/'NORMAL OPTION CALLS'!G464%</f>
        <v>33.333333333333336</v>
      </c>
    </row>
    <row r="465" spans="1:15">
      <c r="A465" s="77">
        <v>44</v>
      </c>
      <c r="B465" s="78">
        <v>43529</v>
      </c>
      <c r="C465" s="79">
        <v>115</v>
      </c>
      <c r="D465" s="77" t="s">
        <v>21</v>
      </c>
      <c r="E465" s="77" t="s">
        <v>22</v>
      </c>
      <c r="F465" s="77" t="s">
        <v>59</v>
      </c>
      <c r="G465" s="77">
        <v>4</v>
      </c>
      <c r="H465" s="77">
        <v>2.8</v>
      </c>
      <c r="I465" s="77">
        <v>4.5999999999999996</v>
      </c>
      <c r="J465" s="77">
        <v>5.2</v>
      </c>
      <c r="K465" s="77">
        <v>5.8</v>
      </c>
      <c r="L465" s="77">
        <v>4.5999999999999996</v>
      </c>
      <c r="M465" s="77">
        <v>6200</v>
      </c>
      <c r="N465" s="80">
        <f>IF('NORMAL OPTION CALLS'!E465="BUY",('NORMAL OPTION CALLS'!L465-'NORMAL OPTION CALLS'!G465)*('NORMAL OPTION CALLS'!M465),('NORMAL OPTION CALLS'!G465-'NORMAL OPTION CALLS'!L465)*('NORMAL OPTION CALLS'!M465))</f>
        <v>3719.9999999999977</v>
      </c>
      <c r="O465" s="81">
        <f>'NORMAL OPTION CALLS'!N465/('NORMAL OPTION CALLS'!M465)/'NORMAL OPTION CALLS'!G465%</f>
        <v>14.999999999999991</v>
      </c>
    </row>
    <row r="466" spans="1:15">
      <c r="A466" s="77">
        <v>45</v>
      </c>
      <c r="B466" s="78">
        <v>43525</v>
      </c>
      <c r="C466" s="79">
        <v>940</v>
      </c>
      <c r="D466" s="77" t="s">
        <v>21</v>
      </c>
      <c r="E466" s="77" t="s">
        <v>22</v>
      </c>
      <c r="F466" s="77" t="s">
        <v>318</v>
      </c>
      <c r="G466" s="77">
        <v>29</v>
      </c>
      <c r="H466" s="77">
        <v>18</v>
      </c>
      <c r="I466" s="77">
        <v>35</v>
      </c>
      <c r="J466" s="77">
        <v>41</v>
      </c>
      <c r="K466" s="77">
        <v>47</v>
      </c>
      <c r="L466" s="77">
        <v>17</v>
      </c>
      <c r="M466" s="77">
        <v>600</v>
      </c>
      <c r="N466" s="80">
        <f>IF('NORMAL OPTION CALLS'!E466="BUY",('NORMAL OPTION CALLS'!L466-'NORMAL OPTION CALLS'!G466)*('NORMAL OPTION CALLS'!M466),('NORMAL OPTION CALLS'!G466-'NORMAL OPTION CALLS'!L466)*('NORMAL OPTION CALLS'!M466))</f>
        <v>-7200</v>
      </c>
      <c r="O466" s="81">
        <f>'NORMAL OPTION CALLS'!N466/('NORMAL OPTION CALLS'!M466)/'NORMAL OPTION CALLS'!G466%</f>
        <v>-41.379310344827587</v>
      </c>
    </row>
    <row r="467" spans="1:15">
      <c r="A467" s="77">
        <v>46</v>
      </c>
      <c r="B467" s="78">
        <v>43525</v>
      </c>
      <c r="C467" s="79">
        <v>75</v>
      </c>
      <c r="D467" s="77" t="s">
        <v>21</v>
      </c>
      <c r="E467" s="77" t="s">
        <v>22</v>
      </c>
      <c r="F467" s="77" t="s">
        <v>116</v>
      </c>
      <c r="G467" s="77">
        <v>4.5</v>
      </c>
      <c r="H467" s="77">
        <v>2</v>
      </c>
      <c r="I467" s="77">
        <v>4.8</v>
      </c>
      <c r="J467" s="77">
        <v>5.6</v>
      </c>
      <c r="K467" s="77">
        <v>6.4</v>
      </c>
      <c r="L467" s="77">
        <v>5.6</v>
      </c>
      <c r="M467" s="77">
        <v>7000</v>
      </c>
      <c r="N467" s="80">
        <f>IF('NORMAL OPTION CALLS'!E467="BUY",('NORMAL OPTION CALLS'!L467-'NORMAL OPTION CALLS'!G467)*('NORMAL OPTION CALLS'!M467),('NORMAL OPTION CALLS'!G467-'NORMAL OPTION CALLS'!L467)*('NORMAL OPTION CALLS'!M467))</f>
        <v>7699.9999999999973</v>
      </c>
      <c r="O467" s="81">
        <f>'NORMAL OPTION CALLS'!N467/('NORMAL OPTION CALLS'!M467)/'NORMAL OPTION CALLS'!G467%</f>
        <v>24.444444444444436</v>
      </c>
    </row>
    <row r="468" spans="1:15" ht="16.5">
      <c r="A468" s="82" t="s">
        <v>95</v>
      </c>
      <c r="B468" s="83"/>
      <c r="C468" s="84"/>
      <c r="D468" s="85"/>
      <c r="E468" s="86"/>
      <c r="F468" s="86"/>
      <c r="G468" s="87"/>
      <c r="H468" s="88"/>
      <c r="I468" s="88"/>
      <c r="J468" s="88"/>
      <c r="K468" s="86"/>
      <c r="L468" s="89"/>
      <c r="M468" s="90"/>
      <c r="O468" s="90"/>
    </row>
    <row r="469" spans="1:15" ht="16.5">
      <c r="A469" s="82" t="s">
        <v>96</v>
      </c>
      <c r="B469" s="83"/>
      <c r="C469" s="84"/>
      <c r="D469" s="85"/>
      <c r="E469" s="86"/>
      <c r="F469" s="86"/>
      <c r="G469" s="87"/>
      <c r="H469" s="86"/>
      <c r="I469" s="86"/>
      <c r="J469" s="86"/>
      <c r="K469" s="86"/>
      <c r="L469" s="89"/>
      <c r="M469" s="90"/>
    </row>
    <row r="470" spans="1:15" ht="16.5">
      <c r="A470" s="82" t="s">
        <v>96</v>
      </c>
      <c r="B470" s="83"/>
      <c r="C470" s="84"/>
      <c r="D470" s="85"/>
      <c r="E470" s="86"/>
      <c r="F470" s="86"/>
      <c r="G470" s="87"/>
      <c r="H470" s="86"/>
      <c r="I470" s="86"/>
      <c r="J470" s="86"/>
      <c r="K470" s="86"/>
      <c r="L470" s="89"/>
      <c r="M470" s="89"/>
    </row>
    <row r="471" spans="1:15" ht="17.25" thickBot="1">
      <c r="A471" s="91"/>
      <c r="B471" s="92"/>
      <c r="C471" s="92"/>
      <c r="D471" s="93"/>
      <c r="E471" s="93"/>
      <c r="F471" s="93"/>
      <c r="G471" s="94"/>
      <c r="H471" s="95"/>
      <c r="I471" s="96" t="s">
        <v>27</v>
      </c>
      <c r="J471" s="96"/>
      <c r="K471" s="97"/>
      <c r="L471" s="97"/>
    </row>
    <row r="472" spans="1:15" ht="16.5">
      <c r="A472" s="98"/>
      <c r="B472" s="92"/>
      <c r="C472" s="92"/>
      <c r="D472" s="158" t="s">
        <v>28</v>
      </c>
      <c r="E472" s="158"/>
      <c r="F472" s="99">
        <v>46</v>
      </c>
      <c r="G472" s="100">
        <f>'NORMAL OPTION CALLS'!G473+'NORMAL OPTION CALLS'!G474+'NORMAL OPTION CALLS'!G475+'NORMAL OPTION CALLS'!G476+'NORMAL OPTION CALLS'!G477+'NORMAL OPTION CALLS'!G478</f>
        <v>100</v>
      </c>
      <c r="H472" s="93">
        <v>46</v>
      </c>
      <c r="I472" s="101">
        <f>'NORMAL OPTION CALLS'!H473/'NORMAL OPTION CALLS'!H472%</f>
        <v>69.565217391304344</v>
      </c>
      <c r="J472" s="101"/>
      <c r="K472" s="101"/>
      <c r="L472" s="102"/>
    </row>
    <row r="473" spans="1:15" ht="16.5">
      <c r="A473" s="98"/>
      <c r="B473" s="92"/>
      <c r="C473" s="92"/>
      <c r="D473" s="159" t="s">
        <v>29</v>
      </c>
      <c r="E473" s="159"/>
      <c r="F473" s="103">
        <v>32</v>
      </c>
      <c r="G473" s="104">
        <f>('NORMAL OPTION CALLS'!F473/'NORMAL OPTION CALLS'!F472)*100</f>
        <v>69.565217391304344</v>
      </c>
      <c r="H473" s="93">
        <v>32</v>
      </c>
      <c r="I473" s="97"/>
      <c r="J473" s="97"/>
      <c r="K473" s="93"/>
      <c r="L473" s="97"/>
    </row>
    <row r="474" spans="1:15" ht="16.5">
      <c r="A474" s="105"/>
      <c r="B474" s="92"/>
      <c r="C474" s="92"/>
      <c r="D474" s="159" t="s">
        <v>31</v>
      </c>
      <c r="E474" s="159"/>
      <c r="F474" s="103">
        <v>0</v>
      </c>
      <c r="G474" s="104">
        <f>('NORMAL OPTION CALLS'!F474/'NORMAL OPTION CALLS'!F472)*100</f>
        <v>0</v>
      </c>
      <c r="H474" s="106"/>
      <c r="I474" s="93"/>
      <c r="J474" s="93"/>
      <c r="K474" s="93"/>
      <c r="L474" s="97"/>
    </row>
    <row r="475" spans="1:15" ht="16.5">
      <c r="A475" s="105"/>
      <c r="B475" s="92"/>
      <c r="C475" s="92"/>
      <c r="D475" s="159" t="s">
        <v>32</v>
      </c>
      <c r="E475" s="159"/>
      <c r="F475" s="103">
        <v>0</v>
      </c>
      <c r="G475" s="104">
        <f>('NORMAL OPTION CALLS'!F475/'NORMAL OPTION CALLS'!F472)*100</f>
        <v>0</v>
      </c>
      <c r="H475" s="106"/>
      <c r="I475" s="93"/>
      <c r="J475" s="93"/>
      <c r="K475" s="93"/>
    </row>
    <row r="476" spans="1:15" ht="16.5">
      <c r="A476" s="105"/>
      <c r="B476" s="92"/>
      <c r="C476" s="92"/>
      <c r="D476" s="159" t="s">
        <v>33</v>
      </c>
      <c r="E476" s="159"/>
      <c r="F476" s="103">
        <v>14</v>
      </c>
      <c r="G476" s="104">
        <f>('NORMAL OPTION CALLS'!F476/'NORMAL OPTION CALLS'!F472)*100</f>
        <v>30.434782608695656</v>
      </c>
      <c r="H476" s="106"/>
      <c r="I476" s="93" t="s">
        <v>34</v>
      </c>
      <c r="J476" s="93"/>
      <c r="K476" s="97"/>
    </row>
    <row r="477" spans="1:15" ht="16.5">
      <c r="A477" s="105"/>
      <c r="B477" s="92"/>
      <c r="C477" s="92"/>
      <c r="D477" s="159" t="s">
        <v>35</v>
      </c>
      <c r="E477" s="159"/>
      <c r="F477" s="103">
        <v>0</v>
      </c>
      <c r="G477" s="104">
        <f>('NORMAL OPTION CALLS'!F477/'NORMAL OPTION CALLS'!F472)*100</f>
        <v>0</v>
      </c>
      <c r="H477" s="106"/>
      <c r="I477" s="93"/>
      <c r="J477" s="93"/>
      <c r="K477" s="97"/>
      <c r="L477" s="97"/>
    </row>
    <row r="478" spans="1:15" ht="17.25" thickBot="1">
      <c r="A478" s="105"/>
      <c r="B478" s="92"/>
      <c r="C478" s="92"/>
      <c r="D478" s="160" t="s">
        <v>36</v>
      </c>
      <c r="E478" s="160"/>
      <c r="F478" s="107"/>
      <c r="G478" s="108">
        <f>('NORMAL OPTION CALLS'!F478/'NORMAL OPTION CALLS'!F472)*100</f>
        <v>0</v>
      </c>
      <c r="H478" s="106"/>
      <c r="I478" s="93"/>
      <c r="J478" s="93"/>
      <c r="K478" s="102"/>
      <c r="L478" s="97"/>
      <c r="M478" s="97"/>
    </row>
    <row r="479" spans="1:15" ht="16.5">
      <c r="A479" s="109" t="s">
        <v>37</v>
      </c>
      <c r="B479" s="92"/>
      <c r="C479" s="92"/>
      <c r="D479" s="98"/>
      <c r="E479" s="98"/>
      <c r="F479" s="93"/>
      <c r="G479" s="93"/>
      <c r="H479" s="110"/>
      <c r="I479" s="111"/>
      <c r="J479" s="111"/>
      <c r="K479" s="111"/>
      <c r="L479" s="93"/>
    </row>
    <row r="480" spans="1:15" ht="16.5">
      <c r="A480" s="112" t="s">
        <v>38</v>
      </c>
      <c r="B480" s="92"/>
      <c r="C480" s="92"/>
      <c r="D480" s="113"/>
      <c r="E480" s="114"/>
      <c r="F480" s="98"/>
      <c r="G480" s="111"/>
      <c r="H480" s="110"/>
      <c r="I480" s="111"/>
      <c r="J480" s="111"/>
      <c r="K480" s="111"/>
    </row>
    <row r="481" spans="1:15" ht="16.5">
      <c r="A481" s="112" t="s">
        <v>39</v>
      </c>
      <c r="B481" s="92"/>
      <c r="C481" s="92"/>
      <c r="D481" s="98"/>
      <c r="E481" s="114"/>
      <c r="F481" s="98"/>
      <c r="G481" s="111"/>
      <c r="H481" s="110"/>
      <c r="I481" s="97"/>
      <c r="J481" s="97"/>
      <c r="K481" s="97"/>
      <c r="L481" s="93"/>
    </row>
    <row r="482" spans="1:15" ht="16.5">
      <c r="A482" s="112" t="s">
        <v>40</v>
      </c>
      <c r="B482" s="113"/>
      <c r="C482" s="92"/>
      <c r="D482" s="98"/>
      <c r="E482" s="114"/>
      <c r="F482" s="98"/>
      <c r="G482" s="111"/>
      <c r="H482" s="95"/>
      <c r="I482" s="97"/>
      <c r="J482" s="97"/>
      <c r="K482" s="97"/>
      <c r="L482" s="93"/>
      <c r="N482" s="98"/>
    </row>
    <row r="483" spans="1:15" ht="16.5">
      <c r="A483" s="112" t="s">
        <v>41</v>
      </c>
      <c r="B483" s="105"/>
      <c r="C483" s="113"/>
      <c r="D483" s="98"/>
      <c r="E483" s="116"/>
      <c r="F483" s="111"/>
      <c r="G483" s="111"/>
      <c r="H483" s="95"/>
      <c r="I483" s="97"/>
      <c r="J483" s="97"/>
      <c r="K483" s="97"/>
      <c r="L483" s="111"/>
    </row>
    <row r="484" spans="1:15">
      <c r="A484" s="161" t="s">
        <v>0</v>
      </c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</row>
    <row r="485" spans="1:15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</row>
    <row r="486" spans="1:15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</row>
    <row r="487" spans="1:15">
      <c r="A487" s="162" t="s">
        <v>328</v>
      </c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4"/>
    </row>
    <row r="488" spans="1:15">
      <c r="A488" s="162" t="s">
        <v>329</v>
      </c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4"/>
    </row>
    <row r="489" spans="1:15">
      <c r="A489" s="165" t="s">
        <v>3</v>
      </c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</row>
    <row r="490" spans="1:15" ht="16.5">
      <c r="A490" s="166" t="s">
        <v>360</v>
      </c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</row>
    <row r="491" spans="1:15" ht="16.5">
      <c r="A491" s="166" t="s">
        <v>5</v>
      </c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</row>
    <row r="492" spans="1:15">
      <c r="A492" s="167" t="s">
        <v>6</v>
      </c>
      <c r="B492" s="168" t="s">
        <v>7</v>
      </c>
      <c r="C492" s="169" t="s">
        <v>8</v>
      </c>
      <c r="D492" s="168" t="s">
        <v>9</v>
      </c>
      <c r="E492" s="167" t="s">
        <v>10</v>
      </c>
      <c r="F492" s="167" t="s">
        <v>11</v>
      </c>
      <c r="G492" s="169" t="s">
        <v>12</v>
      </c>
      <c r="H492" s="169" t="s">
        <v>13</v>
      </c>
      <c r="I492" s="169" t="s">
        <v>14</v>
      </c>
      <c r="J492" s="169" t="s">
        <v>15</v>
      </c>
      <c r="K492" s="169" t="s">
        <v>16</v>
      </c>
      <c r="L492" s="170" t="s">
        <v>17</v>
      </c>
      <c r="M492" s="168" t="s">
        <v>18</v>
      </c>
      <c r="N492" s="168" t="s">
        <v>19</v>
      </c>
      <c r="O492" s="168" t="s">
        <v>20</v>
      </c>
    </row>
    <row r="493" spans="1:15">
      <c r="A493" s="167"/>
      <c r="B493" s="168"/>
      <c r="C493" s="169"/>
      <c r="D493" s="168"/>
      <c r="E493" s="167"/>
      <c r="F493" s="167"/>
      <c r="G493" s="169"/>
      <c r="H493" s="169"/>
      <c r="I493" s="169"/>
      <c r="J493" s="169"/>
      <c r="K493" s="169"/>
      <c r="L493" s="170"/>
      <c r="M493" s="168"/>
      <c r="N493" s="168"/>
      <c r="O493" s="168"/>
    </row>
    <row r="494" spans="1:15">
      <c r="A494" s="77">
        <v>1</v>
      </c>
      <c r="B494" s="78">
        <v>43524</v>
      </c>
      <c r="C494" s="79">
        <v>610</v>
      </c>
      <c r="D494" s="77" t="s">
        <v>21</v>
      </c>
      <c r="E494" s="77" t="s">
        <v>22</v>
      </c>
      <c r="F494" s="77" t="s">
        <v>229</v>
      </c>
      <c r="G494" s="77">
        <v>17</v>
      </c>
      <c r="H494" s="77">
        <v>9.5</v>
      </c>
      <c r="I494" s="77">
        <v>21</v>
      </c>
      <c r="J494" s="77">
        <v>2</v>
      </c>
      <c r="K494" s="77">
        <v>5</v>
      </c>
      <c r="L494" s="77">
        <v>21</v>
      </c>
      <c r="M494" s="77">
        <v>1000</v>
      </c>
      <c r="N494" s="80">
        <f>IF('NORMAL OPTION CALLS'!E494="BUY",('NORMAL OPTION CALLS'!L494-'NORMAL OPTION CALLS'!G494)*('NORMAL OPTION CALLS'!M494),('NORMAL OPTION CALLS'!G494-'NORMAL OPTION CALLS'!L494)*('NORMAL OPTION CALLS'!M494))</f>
        <v>4000</v>
      </c>
      <c r="O494" s="81">
        <f>'NORMAL OPTION CALLS'!N494/('NORMAL OPTION CALLS'!M494)/'NORMAL OPTION CALLS'!G494%</f>
        <v>23.52941176470588</v>
      </c>
    </row>
    <row r="495" spans="1:15">
      <c r="A495" s="77">
        <v>2</v>
      </c>
      <c r="B495" s="78">
        <v>43524</v>
      </c>
      <c r="C495" s="79">
        <v>100</v>
      </c>
      <c r="D495" s="77" t="s">
        <v>21</v>
      </c>
      <c r="E495" s="77" t="s">
        <v>22</v>
      </c>
      <c r="F495" s="77" t="s">
        <v>264</v>
      </c>
      <c r="G495" s="77">
        <v>2.8</v>
      </c>
      <c r="H495" s="77">
        <v>1.4</v>
      </c>
      <c r="I495" s="77">
        <v>3.5</v>
      </c>
      <c r="J495" s="77">
        <v>4.2</v>
      </c>
      <c r="K495" s="77">
        <v>4.9000000000000004</v>
      </c>
      <c r="L495" s="77">
        <v>4.2</v>
      </c>
      <c r="M495" s="77">
        <v>6000</v>
      </c>
      <c r="N495" s="80">
        <f>IF('NORMAL OPTION CALLS'!E495="BUY",('NORMAL OPTION CALLS'!L495-'NORMAL OPTION CALLS'!G495)*('NORMAL OPTION CALLS'!M495),('NORMAL OPTION CALLS'!G495-'NORMAL OPTION CALLS'!L495)*('NORMAL OPTION CALLS'!M495))</f>
        <v>8400.0000000000018</v>
      </c>
      <c r="O495" s="81">
        <f>'NORMAL OPTION CALLS'!N495/('NORMAL OPTION CALLS'!M495)/'NORMAL OPTION CALLS'!G495%</f>
        <v>50.000000000000021</v>
      </c>
    </row>
    <row r="496" spans="1:15">
      <c r="A496" s="77">
        <v>3</v>
      </c>
      <c r="B496" s="78">
        <v>43523</v>
      </c>
      <c r="C496" s="79">
        <v>115</v>
      </c>
      <c r="D496" s="77" t="s">
        <v>21</v>
      </c>
      <c r="E496" s="77" t="s">
        <v>22</v>
      </c>
      <c r="F496" s="77" t="s">
        <v>363</v>
      </c>
      <c r="G496" s="77">
        <v>1.8</v>
      </c>
      <c r="H496" s="77">
        <v>0.5</v>
      </c>
      <c r="I496" s="77">
        <v>2.5</v>
      </c>
      <c r="J496" s="77">
        <v>3.2</v>
      </c>
      <c r="K496" s="77">
        <v>4</v>
      </c>
      <c r="L496" s="77">
        <v>0.5</v>
      </c>
      <c r="M496" s="77">
        <v>6000</v>
      </c>
      <c r="N496" s="80">
        <f>IF('NORMAL OPTION CALLS'!E496="BUY",('NORMAL OPTION CALLS'!L496-'NORMAL OPTION CALLS'!G496)*('NORMAL OPTION CALLS'!M496),('NORMAL OPTION CALLS'!G496-'NORMAL OPTION CALLS'!L496)*('NORMAL OPTION CALLS'!M496))</f>
        <v>-7800</v>
      </c>
      <c r="O496" s="81">
        <f>'NORMAL OPTION CALLS'!N496/('NORMAL OPTION CALLS'!M496)/'NORMAL OPTION CALLS'!G496%</f>
        <v>-72.222222222222214</v>
      </c>
    </row>
    <row r="497" spans="1:15">
      <c r="A497" s="77">
        <v>4</v>
      </c>
      <c r="B497" s="78">
        <v>43523</v>
      </c>
      <c r="C497" s="79">
        <v>580</v>
      </c>
      <c r="D497" s="77" t="s">
        <v>21</v>
      </c>
      <c r="E497" s="77" t="s">
        <v>22</v>
      </c>
      <c r="F497" s="77" t="s">
        <v>229</v>
      </c>
      <c r="G497" s="77">
        <v>4.5</v>
      </c>
      <c r="H497" s="77">
        <v>1</v>
      </c>
      <c r="I497" s="77">
        <v>8</v>
      </c>
      <c r="J497" s="77">
        <v>11.5</v>
      </c>
      <c r="K497" s="77">
        <v>15</v>
      </c>
      <c r="L497" s="77">
        <v>8</v>
      </c>
      <c r="M497" s="77">
        <v>1000</v>
      </c>
      <c r="N497" s="80">
        <f>IF('NORMAL OPTION CALLS'!E497="BUY",('NORMAL OPTION CALLS'!L497-'NORMAL OPTION CALLS'!G497)*('NORMAL OPTION CALLS'!M497),('NORMAL OPTION CALLS'!G497-'NORMAL OPTION CALLS'!L497)*('NORMAL OPTION CALLS'!M497))</f>
        <v>3500</v>
      </c>
      <c r="O497" s="81">
        <f>'NORMAL OPTION CALLS'!N497/('NORMAL OPTION CALLS'!M497)/'NORMAL OPTION CALLS'!G497%</f>
        <v>77.777777777777786</v>
      </c>
    </row>
    <row r="498" spans="1:15">
      <c r="A498" s="77">
        <v>5</v>
      </c>
      <c r="B498" s="78">
        <v>43522</v>
      </c>
      <c r="C498" s="79">
        <v>600</v>
      </c>
      <c r="D498" s="77" t="s">
        <v>21</v>
      </c>
      <c r="E498" s="77" t="s">
        <v>22</v>
      </c>
      <c r="F498" s="77" t="s">
        <v>188</v>
      </c>
      <c r="G498" s="77">
        <v>11</v>
      </c>
      <c r="H498" s="77">
        <v>3</v>
      </c>
      <c r="I498" s="77">
        <v>15</v>
      </c>
      <c r="J498" s="77">
        <v>19</v>
      </c>
      <c r="K498" s="77">
        <v>23</v>
      </c>
      <c r="L498" s="77">
        <v>15</v>
      </c>
      <c r="M498" s="77">
        <v>1000</v>
      </c>
      <c r="N498" s="80">
        <f>IF('NORMAL OPTION CALLS'!E498="BUY",('NORMAL OPTION CALLS'!L498-'NORMAL OPTION CALLS'!G498)*('NORMAL OPTION CALLS'!M498),('NORMAL OPTION CALLS'!G498-'NORMAL OPTION CALLS'!L498)*('NORMAL OPTION CALLS'!M498))</f>
        <v>4000</v>
      </c>
      <c r="O498" s="81">
        <f>'NORMAL OPTION CALLS'!N498/('NORMAL OPTION CALLS'!M498)/'NORMAL OPTION CALLS'!G498%</f>
        <v>36.363636363636367</v>
      </c>
    </row>
    <row r="499" spans="1:15">
      <c r="A499" s="77">
        <v>6</v>
      </c>
      <c r="B499" s="78">
        <v>43522</v>
      </c>
      <c r="C499" s="79">
        <v>560</v>
      </c>
      <c r="D499" s="77" t="s">
        <v>21</v>
      </c>
      <c r="E499" s="77" t="s">
        <v>22</v>
      </c>
      <c r="F499" s="77" t="s">
        <v>229</v>
      </c>
      <c r="G499" s="77">
        <v>9</v>
      </c>
      <c r="H499" s="77">
        <v>2</v>
      </c>
      <c r="I499" s="77">
        <v>13</v>
      </c>
      <c r="J499" s="77">
        <v>17</v>
      </c>
      <c r="K499" s="77">
        <v>21</v>
      </c>
      <c r="L499" s="77">
        <v>17</v>
      </c>
      <c r="M499" s="77">
        <v>1000</v>
      </c>
      <c r="N499" s="80">
        <f>IF('NORMAL OPTION CALLS'!E499="BUY",('NORMAL OPTION CALLS'!L499-'NORMAL OPTION CALLS'!G499)*('NORMAL OPTION CALLS'!M499),('NORMAL OPTION CALLS'!G499-'NORMAL OPTION CALLS'!L499)*('NORMAL OPTION CALLS'!M499))</f>
        <v>8000</v>
      </c>
      <c r="O499" s="81">
        <f>'NORMAL OPTION CALLS'!N499/('NORMAL OPTION CALLS'!M499)/'NORMAL OPTION CALLS'!G499%</f>
        <v>88.888888888888886</v>
      </c>
    </row>
    <row r="500" spans="1:15">
      <c r="A500" s="77">
        <v>7</v>
      </c>
      <c r="B500" s="78">
        <v>43522</v>
      </c>
      <c r="C500" s="79">
        <v>1160</v>
      </c>
      <c r="D500" s="77" t="s">
        <v>21</v>
      </c>
      <c r="E500" s="77" t="s">
        <v>22</v>
      </c>
      <c r="F500" s="77" t="s">
        <v>366</v>
      </c>
      <c r="G500" s="77">
        <v>20</v>
      </c>
      <c r="H500" s="77">
        <v>5</v>
      </c>
      <c r="I500" s="77">
        <v>28</v>
      </c>
      <c r="J500" s="77">
        <v>36</v>
      </c>
      <c r="K500" s="77">
        <v>44</v>
      </c>
      <c r="L500" s="77">
        <v>27.5</v>
      </c>
      <c r="M500" s="77">
        <v>500</v>
      </c>
      <c r="N500" s="80">
        <f>IF('NORMAL OPTION CALLS'!E500="BUY",('NORMAL OPTION CALLS'!L500-'NORMAL OPTION CALLS'!G500)*('NORMAL OPTION CALLS'!M500),('NORMAL OPTION CALLS'!G500-'NORMAL OPTION CALLS'!L500)*('NORMAL OPTION CALLS'!M500))</f>
        <v>3750</v>
      </c>
      <c r="O500" s="81">
        <f>'NORMAL OPTION CALLS'!N500/('NORMAL OPTION CALLS'!M500)/'NORMAL OPTION CALLS'!G500%</f>
        <v>37.5</v>
      </c>
    </row>
    <row r="501" spans="1:15">
      <c r="A501" s="77">
        <v>8</v>
      </c>
      <c r="B501" s="78">
        <v>43521</v>
      </c>
      <c r="C501" s="79">
        <v>160</v>
      </c>
      <c r="D501" s="77" t="s">
        <v>21</v>
      </c>
      <c r="E501" s="77" t="s">
        <v>22</v>
      </c>
      <c r="F501" s="77" t="s">
        <v>51</v>
      </c>
      <c r="G501" s="77">
        <v>3.3</v>
      </c>
      <c r="H501" s="77">
        <v>0.5</v>
      </c>
      <c r="I501" s="77">
        <v>5</v>
      </c>
      <c r="J501" s="77">
        <v>7</v>
      </c>
      <c r="K501" s="77">
        <v>9</v>
      </c>
      <c r="L501" s="77">
        <v>0.5</v>
      </c>
      <c r="M501" s="77">
        <v>2250</v>
      </c>
      <c r="N501" s="80">
        <f>IF('NORMAL OPTION CALLS'!E501="BUY",('NORMAL OPTION CALLS'!L501-'NORMAL OPTION CALLS'!G501)*('NORMAL OPTION CALLS'!M501),('NORMAL OPTION CALLS'!G501-'NORMAL OPTION CALLS'!L501)*('NORMAL OPTION CALLS'!M501))</f>
        <v>-6300</v>
      </c>
      <c r="O501" s="81">
        <f>'NORMAL OPTION CALLS'!N501/('NORMAL OPTION CALLS'!M501)/'NORMAL OPTION CALLS'!G501%</f>
        <v>-84.848484848484844</v>
      </c>
    </row>
    <row r="502" spans="1:15">
      <c r="A502" s="77">
        <v>9</v>
      </c>
      <c r="B502" s="78">
        <v>43521</v>
      </c>
      <c r="C502" s="79">
        <v>230</v>
      </c>
      <c r="D502" s="77" t="s">
        <v>21</v>
      </c>
      <c r="E502" s="77" t="s">
        <v>22</v>
      </c>
      <c r="F502" s="77" t="s">
        <v>55</v>
      </c>
      <c r="G502" s="77">
        <v>4.5</v>
      </c>
      <c r="H502" s="77">
        <v>0.5</v>
      </c>
      <c r="I502" s="77">
        <v>7</v>
      </c>
      <c r="J502" s="77">
        <v>9.5</v>
      </c>
      <c r="K502" s="77">
        <v>11</v>
      </c>
      <c r="L502" s="77">
        <v>7</v>
      </c>
      <c r="M502" s="77">
        <v>1750</v>
      </c>
      <c r="N502" s="80">
        <f>IF('NORMAL OPTION CALLS'!E502="BUY",('NORMAL OPTION CALLS'!L502-'NORMAL OPTION CALLS'!G502)*('NORMAL OPTION CALLS'!M502),('NORMAL OPTION CALLS'!G502-'NORMAL OPTION CALLS'!L502)*('NORMAL OPTION CALLS'!M502))</f>
        <v>4375</v>
      </c>
      <c r="O502" s="81">
        <f>'NORMAL OPTION CALLS'!N502/('NORMAL OPTION CALLS'!M502)/'NORMAL OPTION CALLS'!G502%</f>
        <v>55.555555555555557</v>
      </c>
    </row>
    <row r="503" spans="1:15">
      <c r="A503" s="77">
        <v>10</v>
      </c>
      <c r="B503" s="78">
        <v>43521</v>
      </c>
      <c r="C503" s="79">
        <v>360</v>
      </c>
      <c r="D503" s="77" t="s">
        <v>21</v>
      </c>
      <c r="E503" s="77" t="s">
        <v>22</v>
      </c>
      <c r="F503" s="77" t="s">
        <v>91</v>
      </c>
      <c r="G503" s="77">
        <v>2.2000000000000002</v>
      </c>
      <c r="H503" s="77">
        <v>0.5</v>
      </c>
      <c r="I503" s="77">
        <v>3.2</v>
      </c>
      <c r="J503" s="77">
        <v>4.2</v>
      </c>
      <c r="K503" s="77">
        <v>5.2</v>
      </c>
      <c r="L503" s="77">
        <v>0.5</v>
      </c>
      <c r="M503" s="77">
        <v>2750</v>
      </c>
      <c r="N503" s="80">
        <f>IF('NORMAL OPTION CALLS'!E503="BUY",('NORMAL OPTION CALLS'!L503-'NORMAL OPTION CALLS'!G503)*('NORMAL OPTION CALLS'!M503),('NORMAL OPTION CALLS'!G503-'NORMAL OPTION CALLS'!L503)*('NORMAL OPTION CALLS'!M503))</f>
        <v>-4675.0000000000009</v>
      </c>
      <c r="O503" s="81">
        <f>'NORMAL OPTION CALLS'!N503/('NORMAL OPTION CALLS'!M503)/'NORMAL OPTION CALLS'!G503%</f>
        <v>-77.27272727272728</v>
      </c>
    </row>
    <row r="504" spans="1:15">
      <c r="A504" s="77">
        <v>11</v>
      </c>
      <c r="B504" s="78">
        <v>43518</v>
      </c>
      <c r="C504" s="79">
        <v>160</v>
      </c>
      <c r="D504" s="77" t="s">
        <v>21</v>
      </c>
      <c r="E504" s="77" t="s">
        <v>22</v>
      </c>
      <c r="F504" s="77" t="s">
        <v>51</v>
      </c>
      <c r="G504" s="77">
        <v>3.3</v>
      </c>
      <c r="H504" s="77">
        <v>0.5</v>
      </c>
      <c r="I504" s="77">
        <v>5</v>
      </c>
      <c r="J504" s="77">
        <v>7</v>
      </c>
      <c r="K504" s="77">
        <v>9</v>
      </c>
      <c r="L504" s="77">
        <v>5</v>
      </c>
      <c r="M504" s="77">
        <v>2250</v>
      </c>
      <c r="N504" s="80">
        <f>IF('NORMAL OPTION CALLS'!E504="BUY",('NORMAL OPTION CALLS'!L504-'NORMAL OPTION CALLS'!G504)*('NORMAL OPTION CALLS'!M504),('NORMAL OPTION CALLS'!G504-'NORMAL OPTION CALLS'!L504)*('NORMAL OPTION CALLS'!M504))</f>
        <v>3825.0000000000005</v>
      </c>
      <c r="O504" s="81">
        <f>'NORMAL OPTION CALLS'!N504/('NORMAL OPTION CALLS'!M504)/'NORMAL OPTION CALLS'!G504%</f>
        <v>51.515151515151516</v>
      </c>
    </row>
    <row r="505" spans="1:15">
      <c r="A505" s="77">
        <v>12</v>
      </c>
      <c r="B505" s="78">
        <v>43518</v>
      </c>
      <c r="C505" s="79">
        <v>860</v>
      </c>
      <c r="D505" s="77" t="s">
        <v>21</v>
      </c>
      <c r="E505" s="77" t="s">
        <v>22</v>
      </c>
      <c r="F505" s="77" t="s">
        <v>365</v>
      </c>
      <c r="G505" s="77">
        <v>12</v>
      </c>
      <c r="H505" s="77">
        <v>3</v>
      </c>
      <c r="I505" s="77">
        <v>18</v>
      </c>
      <c r="J505" s="77">
        <v>24</v>
      </c>
      <c r="K505" s="77">
        <v>29</v>
      </c>
      <c r="L505" s="77">
        <v>18</v>
      </c>
      <c r="M505" s="77">
        <v>800</v>
      </c>
      <c r="N505" s="80">
        <f>IF('NORMAL OPTION CALLS'!E505="BUY",('NORMAL OPTION CALLS'!L505-'NORMAL OPTION CALLS'!G505)*('NORMAL OPTION CALLS'!M505),('NORMAL OPTION CALLS'!G505-'NORMAL OPTION CALLS'!L505)*('NORMAL OPTION CALLS'!M505))</f>
        <v>4800</v>
      </c>
      <c r="O505" s="81">
        <f>'NORMAL OPTION CALLS'!N505/('NORMAL OPTION CALLS'!M505)/'NORMAL OPTION CALLS'!G505%</f>
        <v>50</v>
      </c>
    </row>
    <row r="506" spans="1:15">
      <c r="A506" s="77">
        <v>13</v>
      </c>
      <c r="B506" s="78">
        <v>43518</v>
      </c>
      <c r="C506" s="79">
        <v>170</v>
      </c>
      <c r="D506" s="77" t="s">
        <v>21</v>
      </c>
      <c r="E506" s="77" t="s">
        <v>22</v>
      </c>
      <c r="F506" s="77" t="s">
        <v>75</v>
      </c>
      <c r="G506" s="77">
        <v>4</v>
      </c>
      <c r="H506" s="77">
        <v>1</v>
      </c>
      <c r="I506" s="77">
        <v>5.7</v>
      </c>
      <c r="J506" s="77">
        <v>6.4</v>
      </c>
      <c r="K506" s="77">
        <v>7</v>
      </c>
      <c r="L506" s="77">
        <v>5.7</v>
      </c>
      <c r="M506" s="77">
        <v>2000</v>
      </c>
      <c r="N506" s="80">
        <f>IF('NORMAL OPTION CALLS'!E506="BUY",('NORMAL OPTION CALLS'!L506-'NORMAL OPTION CALLS'!G506)*('NORMAL OPTION CALLS'!M506),('NORMAL OPTION CALLS'!G506-'NORMAL OPTION CALLS'!L506)*('NORMAL OPTION CALLS'!M506))</f>
        <v>3400.0000000000005</v>
      </c>
      <c r="O506" s="81">
        <f>'NORMAL OPTION CALLS'!N506/('NORMAL OPTION CALLS'!M506)/'NORMAL OPTION CALLS'!G506%</f>
        <v>42.500000000000007</v>
      </c>
    </row>
    <row r="507" spans="1:15">
      <c r="A507" s="77">
        <v>14</v>
      </c>
      <c r="B507" s="78">
        <v>43517</v>
      </c>
      <c r="C507" s="79">
        <v>500</v>
      </c>
      <c r="D507" s="77" t="s">
        <v>21</v>
      </c>
      <c r="E507" s="77" t="s">
        <v>22</v>
      </c>
      <c r="F507" s="77" t="s">
        <v>99</v>
      </c>
      <c r="G507" s="77">
        <v>10</v>
      </c>
      <c r="H507" s="77">
        <v>4</v>
      </c>
      <c r="I507" s="77">
        <v>13.5</v>
      </c>
      <c r="J507" s="77">
        <v>17</v>
      </c>
      <c r="K507" s="77">
        <v>20</v>
      </c>
      <c r="L507" s="77">
        <v>12</v>
      </c>
      <c r="M507" s="77">
        <v>1061</v>
      </c>
      <c r="N507" s="80">
        <f>IF('NORMAL OPTION CALLS'!E507="BUY",('NORMAL OPTION CALLS'!L507-'NORMAL OPTION CALLS'!G507)*('NORMAL OPTION CALLS'!M507),('NORMAL OPTION CALLS'!G507-'NORMAL OPTION CALLS'!L507)*('NORMAL OPTION CALLS'!M507))</f>
        <v>2122</v>
      </c>
      <c r="O507" s="81">
        <f>'NORMAL OPTION CALLS'!N507/('NORMAL OPTION CALLS'!M507)/'NORMAL OPTION CALLS'!G507%</f>
        <v>20</v>
      </c>
    </row>
    <row r="508" spans="1:15">
      <c r="A508" s="77">
        <v>15</v>
      </c>
      <c r="B508" s="78">
        <v>43517</v>
      </c>
      <c r="C508" s="79">
        <v>115</v>
      </c>
      <c r="D508" s="77" t="s">
        <v>21</v>
      </c>
      <c r="E508" s="77" t="s">
        <v>22</v>
      </c>
      <c r="F508" s="77" t="s">
        <v>363</v>
      </c>
      <c r="G508" s="77">
        <v>2.2999999999999998</v>
      </c>
      <c r="H508" s="77">
        <v>1</v>
      </c>
      <c r="I508" s="77">
        <v>3</v>
      </c>
      <c r="J508" s="77">
        <v>3.7</v>
      </c>
      <c r="K508" s="77">
        <v>4.4000000000000004</v>
      </c>
      <c r="L508" s="77">
        <v>1</v>
      </c>
      <c r="M508" s="77">
        <v>6000</v>
      </c>
      <c r="N508" s="80">
        <f>IF('NORMAL OPTION CALLS'!E508="BUY",('NORMAL OPTION CALLS'!L508-'NORMAL OPTION CALLS'!G508)*('NORMAL OPTION CALLS'!M508),('NORMAL OPTION CALLS'!G508-'NORMAL OPTION CALLS'!L508)*('NORMAL OPTION CALLS'!M508))</f>
        <v>-7799.9999999999991</v>
      </c>
      <c r="O508" s="81">
        <f>'NORMAL OPTION CALLS'!N508/('NORMAL OPTION CALLS'!M508)/'NORMAL OPTION CALLS'!G508%</f>
        <v>-56.521739130434774</v>
      </c>
    </row>
    <row r="509" spans="1:15">
      <c r="A509" s="77">
        <v>16</v>
      </c>
      <c r="B509" s="78">
        <v>43517</v>
      </c>
      <c r="C509" s="79">
        <v>170</v>
      </c>
      <c r="D509" s="77" t="s">
        <v>21</v>
      </c>
      <c r="E509" s="77" t="s">
        <v>22</v>
      </c>
      <c r="F509" s="77" t="s">
        <v>75</v>
      </c>
      <c r="G509" s="77">
        <v>2.5</v>
      </c>
      <c r="H509" s="77">
        <v>0.2</v>
      </c>
      <c r="I509" s="77">
        <v>4.5</v>
      </c>
      <c r="J509" s="77">
        <v>6.5</v>
      </c>
      <c r="K509" s="77">
        <v>8.5</v>
      </c>
      <c r="L509" s="77">
        <v>4.5</v>
      </c>
      <c r="M509" s="77">
        <v>2000</v>
      </c>
      <c r="N509" s="80">
        <f>IF('NORMAL OPTION CALLS'!E509="BUY",('NORMAL OPTION CALLS'!L509-'NORMAL OPTION CALLS'!G509)*('NORMAL OPTION CALLS'!M509),('NORMAL OPTION CALLS'!G509-'NORMAL OPTION CALLS'!L509)*('NORMAL OPTION CALLS'!M509))</f>
        <v>4000</v>
      </c>
      <c r="O509" s="81">
        <f>'NORMAL OPTION CALLS'!N509/('NORMAL OPTION CALLS'!M509)/'NORMAL OPTION CALLS'!G509%</f>
        <v>80</v>
      </c>
    </row>
    <row r="510" spans="1:15">
      <c r="A510" s="77">
        <v>17</v>
      </c>
      <c r="B510" s="78">
        <v>43517</v>
      </c>
      <c r="C510" s="79">
        <v>260</v>
      </c>
      <c r="D510" s="77" t="s">
        <v>21</v>
      </c>
      <c r="E510" s="77" t="s">
        <v>22</v>
      </c>
      <c r="F510" s="77" t="s">
        <v>343</v>
      </c>
      <c r="G510" s="77">
        <v>9</v>
      </c>
      <c r="H510" s="77">
        <v>4</v>
      </c>
      <c r="I510" s="77">
        <v>11.5</v>
      </c>
      <c r="J510" s="77">
        <v>14</v>
      </c>
      <c r="K510" s="77">
        <v>16.5</v>
      </c>
      <c r="L510" s="77">
        <v>16.5</v>
      </c>
      <c r="M510" s="77">
        <v>1800</v>
      </c>
      <c r="N510" s="80">
        <f>IF('NORMAL OPTION CALLS'!E510="BUY",('NORMAL OPTION CALLS'!L510-'NORMAL OPTION CALLS'!G510)*('NORMAL OPTION CALLS'!M510),('NORMAL OPTION CALLS'!G510-'NORMAL OPTION CALLS'!L510)*('NORMAL OPTION CALLS'!M510))</f>
        <v>13500</v>
      </c>
      <c r="O510" s="81">
        <f>'NORMAL OPTION CALLS'!N510/('NORMAL OPTION CALLS'!M510)/'NORMAL OPTION CALLS'!G510%</f>
        <v>83.333333333333343</v>
      </c>
    </row>
    <row r="511" spans="1:15">
      <c r="A511" s="77">
        <v>18</v>
      </c>
      <c r="B511" s="78">
        <v>43517</v>
      </c>
      <c r="C511" s="79">
        <v>130</v>
      </c>
      <c r="D511" s="77" t="s">
        <v>21</v>
      </c>
      <c r="E511" s="77" t="s">
        <v>22</v>
      </c>
      <c r="F511" s="77" t="s">
        <v>64</v>
      </c>
      <c r="G511" s="77">
        <v>2.7</v>
      </c>
      <c r="H511" s="77">
        <v>1.5</v>
      </c>
      <c r="I511" s="77">
        <v>3.3</v>
      </c>
      <c r="J511" s="77">
        <v>3.9</v>
      </c>
      <c r="K511" s="77">
        <v>4.5</v>
      </c>
      <c r="L511" s="77">
        <v>3.25</v>
      </c>
      <c r="M511" s="77">
        <v>6000</v>
      </c>
      <c r="N511" s="80">
        <f>IF('NORMAL OPTION CALLS'!E511="BUY",('NORMAL OPTION CALLS'!L511-'NORMAL OPTION CALLS'!G511)*('NORMAL OPTION CALLS'!M511),('NORMAL OPTION CALLS'!G511-'NORMAL OPTION CALLS'!L511)*('NORMAL OPTION CALLS'!M511))</f>
        <v>3299.9999999999991</v>
      </c>
      <c r="O511" s="81">
        <f>'NORMAL OPTION CALLS'!N511/('NORMAL OPTION CALLS'!M511)/'NORMAL OPTION CALLS'!G511%</f>
        <v>20.370370370370363</v>
      </c>
    </row>
    <row r="512" spans="1:15">
      <c r="A512" s="77">
        <v>19</v>
      </c>
      <c r="B512" s="78">
        <v>43516</v>
      </c>
      <c r="C512" s="79">
        <v>145</v>
      </c>
      <c r="D512" s="77" t="s">
        <v>21</v>
      </c>
      <c r="E512" s="77" t="s">
        <v>22</v>
      </c>
      <c r="F512" s="77" t="s">
        <v>51</v>
      </c>
      <c r="G512" s="77">
        <v>5.2</v>
      </c>
      <c r="H512" s="77">
        <v>1</v>
      </c>
      <c r="I512" s="77">
        <v>7</v>
      </c>
      <c r="J512" s="77">
        <v>9</v>
      </c>
      <c r="K512" s="77">
        <v>11</v>
      </c>
      <c r="L512" s="77">
        <v>7</v>
      </c>
      <c r="M512" s="77">
        <v>2250</v>
      </c>
      <c r="N512" s="80">
        <f>IF('NORMAL OPTION CALLS'!E512="BUY",('NORMAL OPTION CALLS'!L512-'NORMAL OPTION CALLS'!G512)*('NORMAL OPTION CALLS'!M512),('NORMAL OPTION CALLS'!G512-'NORMAL OPTION CALLS'!L512)*('NORMAL OPTION CALLS'!M512))</f>
        <v>4049.9999999999995</v>
      </c>
      <c r="O512" s="81">
        <f>'NORMAL OPTION CALLS'!N512/('NORMAL OPTION CALLS'!M512)/'NORMAL OPTION CALLS'!G512%</f>
        <v>34.615384615384606</v>
      </c>
    </row>
    <row r="513" spans="1:15">
      <c r="A513" s="77">
        <v>20</v>
      </c>
      <c r="B513" s="78">
        <v>43515</v>
      </c>
      <c r="C513" s="79">
        <v>80</v>
      </c>
      <c r="D513" s="77" t="s">
        <v>47</v>
      </c>
      <c r="E513" s="77" t="s">
        <v>22</v>
      </c>
      <c r="F513" s="77" t="s">
        <v>53</v>
      </c>
      <c r="G513" s="77">
        <v>2.2000000000000002</v>
      </c>
      <c r="H513" s="77">
        <v>0.8</v>
      </c>
      <c r="I513" s="77">
        <v>2.9</v>
      </c>
      <c r="J513" s="77">
        <v>3.5</v>
      </c>
      <c r="K513" s="77">
        <v>4.0999999999999996</v>
      </c>
      <c r="L513" s="77">
        <v>0.8</v>
      </c>
      <c r="M513" s="77">
        <v>7000</v>
      </c>
      <c r="N513" s="80">
        <f>IF('NORMAL OPTION CALLS'!E513="BUY",('NORMAL OPTION CALLS'!L513-'NORMAL OPTION CALLS'!G513)*('NORMAL OPTION CALLS'!M513),('NORMAL OPTION CALLS'!G513-'NORMAL OPTION CALLS'!L513)*('NORMAL OPTION CALLS'!M513))</f>
        <v>-9800.0000000000018</v>
      </c>
      <c r="O513" s="81">
        <f>'NORMAL OPTION CALLS'!N513/('NORMAL OPTION CALLS'!M513)/'NORMAL OPTION CALLS'!G513%</f>
        <v>-63.636363636363647</v>
      </c>
    </row>
    <row r="514" spans="1:15">
      <c r="A514" s="77">
        <v>21</v>
      </c>
      <c r="B514" s="78">
        <v>43515</v>
      </c>
      <c r="C514" s="79">
        <v>105</v>
      </c>
      <c r="D514" s="77" t="s">
        <v>21</v>
      </c>
      <c r="E514" s="77" t="s">
        <v>22</v>
      </c>
      <c r="F514" s="77" t="s">
        <v>59</v>
      </c>
      <c r="G514" s="77">
        <v>3.6</v>
      </c>
      <c r="H514" s="77">
        <v>2.6</v>
      </c>
      <c r="I514" s="77">
        <v>4.0999999999999996</v>
      </c>
      <c r="J514" s="77">
        <v>4.5999999999999996</v>
      </c>
      <c r="K514" s="77">
        <v>5.0999999999999996</v>
      </c>
      <c r="L514" s="77">
        <v>4.5999999999999996</v>
      </c>
      <c r="M514" s="77">
        <v>6200</v>
      </c>
      <c r="N514" s="80">
        <f>IF('NORMAL OPTION CALLS'!E514="BUY",('NORMAL OPTION CALLS'!L514-'NORMAL OPTION CALLS'!G514)*('NORMAL OPTION CALLS'!M514),('NORMAL OPTION CALLS'!G514-'NORMAL OPTION CALLS'!L514)*('NORMAL OPTION CALLS'!M514))</f>
        <v>6199.9999999999973</v>
      </c>
      <c r="O514" s="81">
        <f>'NORMAL OPTION CALLS'!N514/('NORMAL OPTION CALLS'!M514)/'NORMAL OPTION CALLS'!G514%</f>
        <v>27.777777777777761</v>
      </c>
    </row>
    <row r="515" spans="1:15">
      <c r="A515" s="77">
        <v>22</v>
      </c>
      <c r="B515" s="78">
        <v>43514</v>
      </c>
      <c r="C515" s="79">
        <v>160</v>
      </c>
      <c r="D515" s="77" t="s">
        <v>21</v>
      </c>
      <c r="E515" s="77" t="s">
        <v>22</v>
      </c>
      <c r="F515" s="77" t="s">
        <v>75</v>
      </c>
      <c r="G515" s="77">
        <v>6</v>
      </c>
      <c r="H515" s="77">
        <v>2.7</v>
      </c>
      <c r="I515" s="77">
        <v>7.7</v>
      </c>
      <c r="J515" s="77">
        <v>9.4</v>
      </c>
      <c r="K515" s="77">
        <v>11</v>
      </c>
      <c r="L515" s="77">
        <v>7.7</v>
      </c>
      <c r="M515" s="77">
        <v>2000</v>
      </c>
      <c r="N515" s="80">
        <f>IF('NORMAL OPTION CALLS'!E515="BUY",('NORMAL OPTION CALLS'!L515-'NORMAL OPTION CALLS'!G515)*('NORMAL OPTION CALLS'!M515),('NORMAL OPTION CALLS'!G515-'NORMAL OPTION CALLS'!L515)*('NORMAL OPTION CALLS'!M515))</f>
        <v>3400.0000000000005</v>
      </c>
      <c r="O515" s="81">
        <f>'NORMAL OPTION CALLS'!N515/('NORMAL OPTION CALLS'!M515)/'NORMAL OPTION CALLS'!G515%</f>
        <v>28.333333333333336</v>
      </c>
    </row>
    <row r="516" spans="1:15">
      <c r="A516" s="77">
        <v>23</v>
      </c>
      <c r="B516" s="78">
        <v>43514</v>
      </c>
      <c r="C516" s="79">
        <v>355</v>
      </c>
      <c r="D516" s="77" t="s">
        <v>21</v>
      </c>
      <c r="E516" s="77" t="s">
        <v>22</v>
      </c>
      <c r="F516" s="77" t="s">
        <v>335</v>
      </c>
      <c r="G516" s="77">
        <v>7.5</v>
      </c>
      <c r="H516" s="77">
        <v>4.5</v>
      </c>
      <c r="I516" s="77">
        <v>9</v>
      </c>
      <c r="J516" s="77">
        <v>10.5</v>
      </c>
      <c r="K516" s="77">
        <v>12</v>
      </c>
      <c r="L516" s="77">
        <v>4.5</v>
      </c>
      <c r="M516" s="77">
        <v>2500</v>
      </c>
      <c r="N516" s="80">
        <f>IF('NORMAL OPTION CALLS'!E516="BUY",('NORMAL OPTION CALLS'!L516-'NORMAL OPTION CALLS'!G516)*('NORMAL OPTION CALLS'!M516),('NORMAL OPTION CALLS'!G516-'NORMAL OPTION CALLS'!L516)*('NORMAL OPTION CALLS'!M516))</f>
        <v>-7500</v>
      </c>
      <c r="O516" s="81">
        <f>'NORMAL OPTION CALLS'!N516/('NORMAL OPTION CALLS'!M516)/'NORMAL OPTION CALLS'!G516%</f>
        <v>-40</v>
      </c>
    </row>
    <row r="517" spans="1:15">
      <c r="A517" s="77">
        <v>24</v>
      </c>
      <c r="B517" s="78">
        <v>43510</v>
      </c>
      <c r="C517" s="79">
        <v>125</v>
      </c>
      <c r="D517" s="77" t="s">
        <v>47</v>
      </c>
      <c r="E517" s="77" t="s">
        <v>22</v>
      </c>
      <c r="F517" s="77" t="s">
        <v>56</v>
      </c>
      <c r="G517" s="77">
        <v>3.8</v>
      </c>
      <c r="H517" s="77">
        <v>1.8</v>
      </c>
      <c r="I517" s="77">
        <v>4.8</v>
      </c>
      <c r="J517" s="77">
        <v>5.8</v>
      </c>
      <c r="K517" s="77">
        <v>6.8</v>
      </c>
      <c r="L517" s="77">
        <v>1.8</v>
      </c>
      <c r="M517" s="77">
        <v>3500</v>
      </c>
      <c r="N517" s="80">
        <f>IF('NORMAL OPTION CALLS'!E517="BUY",('NORMAL OPTION CALLS'!L517-'NORMAL OPTION CALLS'!G517)*('NORMAL OPTION CALLS'!M517),('NORMAL OPTION CALLS'!G517-'NORMAL OPTION CALLS'!L517)*('NORMAL OPTION CALLS'!M517))</f>
        <v>-6999.9999999999991</v>
      </c>
      <c r="O517" s="81">
        <f>'NORMAL OPTION CALLS'!N517/('NORMAL OPTION CALLS'!M517)/'NORMAL OPTION CALLS'!G517%</f>
        <v>-52.631578947368418</v>
      </c>
    </row>
    <row r="518" spans="1:15">
      <c r="A518" s="77">
        <v>25</v>
      </c>
      <c r="B518" s="78">
        <v>43509</v>
      </c>
      <c r="C518" s="79">
        <v>340</v>
      </c>
      <c r="D518" s="77" t="s">
        <v>47</v>
      </c>
      <c r="E518" s="77" t="s">
        <v>22</v>
      </c>
      <c r="F518" s="77" t="s">
        <v>91</v>
      </c>
      <c r="G518" s="77">
        <v>7</v>
      </c>
      <c r="H518" s="77">
        <v>4</v>
      </c>
      <c r="I518" s="77">
        <v>8.5</v>
      </c>
      <c r="J518" s="77">
        <v>10</v>
      </c>
      <c r="K518" s="77">
        <v>11.5</v>
      </c>
      <c r="L518" s="77">
        <v>8.5</v>
      </c>
      <c r="M518" s="77">
        <v>2750</v>
      </c>
      <c r="N518" s="80">
        <f>IF('NORMAL OPTION CALLS'!E518="BUY",('NORMAL OPTION CALLS'!L518-'NORMAL OPTION CALLS'!G518)*('NORMAL OPTION CALLS'!M518),('NORMAL OPTION CALLS'!G518-'NORMAL OPTION CALLS'!L518)*('NORMAL OPTION CALLS'!M518))</f>
        <v>4125</v>
      </c>
      <c r="O518" s="81">
        <f>'NORMAL OPTION CALLS'!N518/('NORMAL OPTION CALLS'!M518)/'NORMAL OPTION CALLS'!G518%</f>
        <v>21.428571428571427</v>
      </c>
    </row>
    <row r="519" spans="1:15">
      <c r="A519" s="77">
        <v>26</v>
      </c>
      <c r="B519" s="78">
        <v>43509</v>
      </c>
      <c r="C519" s="79">
        <v>340</v>
      </c>
      <c r="D519" s="77" t="s">
        <v>21</v>
      </c>
      <c r="E519" s="77" t="s">
        <v>22</v>
      </c>
      <c r="F519" s="77" t="s">
        <v>335</v>
      </c>
      <c r="G519" s="77">
        <v>8.5</v>
      </c>
      <c r="H519" s="77">
        <v>5.5</v>
      </c>
      <c r="I519" s="77">
        <v>10</v>
      </c>
      <c r="J519" s="77">
        <v>11.5</v>
      </c>
      <c r="K519" s="77">
        <v>13</v>
      </c>
      <c r="L519" s="77">
        <v>13</v>
      </c>
      <c r="M519" s="77">
        <v>2500</v>
      </c>
      <c r="N519" s="80">
        <f>IF('NORMAL OPTION CALLS'!E519="BUY",('NORMAL OPTION CALLS'!L519-'NORMAL OPTION CALLS'!G519)*('NORMAL OPTION CALLS'!M519),('NORMAL OPTION CALLS'!G519-'NORMAL OPTION CALLS'!L519)*('NORMAL OPTION CALLS'!M519))</f>
        <v>11250</v>
      </c>
      <c r="O519" s="81">
        <f>'NORMAL OPTION CALLS'!N519/('NORMAL OPTION CALLS'!M519)/'NORMAL OPTION CALLS'!G519%</f>
        <v>52.941176470588232</v>
      </c>
    </row>
    <row r="520" spans="1:15">
      <c r="A520" s="77">
        <v>27</v>
      </c>
      <c r="B520" s="78">
        <v>43508</v>
      </c>
      <c r="C520" s="79">
        <v>320</v>
      </c>
      <c r="D520" s="77" t="s">
        <v>21</v>
      </c>
      <c r="E520" s="77" t="s">
        <v>22</v>
      </c>
      <c r="F520" s="77" t="s">
        <v>359</v>
      </c>
      <c r="G520" s="77">
        <v>8.5</v>
      </c>
      <c r="H520" s="77">
        <v>4</v>
      </c>
      <c r="I520" s="77">
        <v>11</v>
      </c>
      <c r="J520" s="77">
        <v>13.5</v>
      </c>
      <c r="K520" s="77">
        <v>16</v>
      </c>
      <c r="L520" s="77">
        <v>4</v>
      </c>
      <c r="M520" s="77">
        <v>1700</v>
      </c>
      <c r="N520" s="80">
        <f>IF('NORMAL OPTION CALLS'!E520="BUY",('NORMAL OPTION CALLS'!L520-'NORMAL OPTION CALLS'!G520)*('NORMAL OPTION CALLS'!M520),('NORMAL OPTION CALLS'!G520-'NORMAL OPTION CALLS'!L520)*('NORMAL OPTION CALLS'!M520))</f>
        <v>-7650</v>
      </c>
      <c r="O520" s="81">
        <f>'NORMAL OPTION CALLS'!N520/('NORMAL OPTION CALLS'!M520)/'NORMAL OPTION CALLS'!G520%</f>
        <v>-52.941176470588232</v>
      </c>
    </row>
    <row r="521" spans="1:15">
      <c r="A521" s="77">
        <v>28</v>
      </c>
      <c r="B521" s="78">
        <v>43508</v>
      </c>
      <c r="C521" s="79">
        <v>32</v>
      </c>
      <c r="D521" s="77" t="s">
        <v>21</v>
      </c>
      <c r="E521" s="77" t="s">
        <v>22</v>
      </c>
      <c r="F521" s="77" t="s">
        <v>100</v>
      </c>
      <c r="G521" s="77">
        <v>2.5</v>
      </c>
      <c r="H521" s="77">
        <v>1.5</v>
      </c>
      <c r="I521" s="77">
        <v>3</v>
      </c>
      <c r="J521" s="77">
        <v>3.5</v>
      </c>
      <c r="K521" s="77">
        <v>4</v>
      </c>
      <c r="L521" s="77">
        <v>3.5</v>
      </c>
      <c r="M521" s="77">
        <v>8000</v>
      </c>
      <c r="N521" s="80">
        <f>IF('NORMAL OPTION CALLS'!E521="BUY",('NORMAL OPTION CALLS'!L521-'NORMAL OPTION CALLS'!G521)*('NORMAL OPTION CALLS'!M521),('NORMAL OPTION CALLS'!G521-'NORMAL OPTION CALLS'!L521)*('NORMAL OPTION CALLS'!M521))</f>
        <v>8000</v>
      </c>
      <c r="O521" s="81">
        <f>'NORMAL OPTION CALLS'!N521/('NORMAL OPTION CALLS'!M521)/'NORMAL OPTION CALLS'!G521%</f>
        <v>40</v>
      </c>
    </row>
    <row r="522" spans="1:15">
      <c r="A522" s="77">
        <v>29</v>
      </c>
      <c r="B522" s="78">
        <v>43508</v>
      </c>
      <c r="C522" s="79">
        <v>140</v>
      </c>
      <c r="D522" s="77" t="s">
        <v>21</v>
      </c>
      <c r="E522" s="77" t="s">
        <v>22</v>
      </c>
      <c r="F522" s="77" t="s">
        <v>51</v>
      </c>
      <c r="G522" s="77">
        <v>6</v>
      </c>
      <c r="H522" s="77">
        <v>2</v>
      </c>
      <c r="I522" s="77">
        <v>8</v>
      </c>
      <c r="J522" s="77">
        <v>10</v>
      </c>
      <c r="K522" s="77">
        <v>12</v>
      </c>
      <c r="L522" s="77">
        <v>8</v>
      </c>
      <c r="M522" s="77">
        <v>2250</v>
      </c>
      <c r="N522" s="80">
        <f>IF('NORMAL OPTION CALLS'!E522="BUY",('NORMAL OPTION CALLS'!L522-'NORMAL OPTION CALLS'!G522)*('NORMAL OPTION CALLS'!M522),('NORMAL OPTION CALLS'!G522-'NORMAL OPTION CALLS'!L522)*('NORMAL OPTION CALLS'!M522))</f>
        <v>4500</v>
      </c>
      <c r="O522" s="81">
        <f>'NORMAL OPTION CALLS'!N522/('NORMAL OPTION CALLS'!M522)/'NORMAL OPTION CALLS'!G522%</f>
        <v>33.333333333333336</v>
      </c>
    </row>
    <row r="523" spans="1:15">
      <c r="A523" s="77">
        <v>30</v>
      </c>
      <c r="B523" s="78">
        <v>43508</v>
      </c>
      <c r="C523" s="79">
        <v>200</v>
      </c>
      <c r="D523" s="77" t="s">
        <v>21</v>
      </c>
      <c r="E523" s="77" t="s">
        <v>22</v>
      </c>
      <c r="F523" s="77" t="s">
        <v>24</v>
      </c>
      <c r="G523" s="77">
        <v>8</v>
      </c>
      <c r="H523" s="77">
        <v>6</v>
      </c>
      <c r="I523" s="77">
        <v>9</v>
      </c>
      <c r="J523" s="77">
        <v>10</v>
      </c>
      <c r="K523" s="77">
        <v>11</v>
      </c>
      <c r="L523" s="77">
        <v>9</v>
      </c>
      <c r="M523" s="77">
        <v>3500</v>
      </c>
      <c r="N523" s="80">
        <f>IF('NORMAL OPTION CALLS'!E523="BUY",('NORMAL OPTION CALLS'!L523-'NORMAL OPTION CALLS'!G523)*('NORMAL OPTION CALLS'!M523),('NORMAL OPTION CALLS'!G523-'NORMAL OPTION CALLS'!L523)*('NORMAL OPTION CALLS'!M523))</f>
        <v>3500</v>
      </c>
      <c r="O523" s="81">
        <f>'NORMAL OPTION CALLS'!N523/('NORMAL OPTION CALLS'!M523)/'NORMAL OPTION CALLS'!G523%</f>
        <v>12.5</v>
      </c>
    </row>
    <row r="524" spans="1:15">
      <c r="A524" s="77">
        <v>31</v>
      </c>
      <c r="B524" s="78">
        <v>43507</v>
      </c>
      <c r="C524" s="79">
        <v>1320</v>
      </c>
      <c r="D524" s="77" t="s">
        <v>21</v>
      </c>
      <c r="E524" s="77" t="s">
        <v>22</v>
      </c>
      <c r="F524" s="77" t="s">
        <v>224</v>
      </c>
      <c r="G524" s="77">
        <v>24</v>
      </c>
      <c r="H524" s="77">
        <v>13</v>
      </c>
      <c r="I524" s="77">
        <v>30</v>
      </c>
      <c r="J524" s="77">
        <v>36</v>
      </c>
      <c r="K524" s="77">
        <v>42</v>
      </c>
      <c r="L524" s="77">
        <v>13</v>
      </c>
      <c r="M524" s="77">
        <v>800</v>
      </c>
      <c r="N524" s="80">
        <f>IF('NORMAL OPTION CALLS'!E524="BUY",('NORMAL OPTION CALLS'!L524-'NORMAL OPTION CALLS'!G524)*('NORMAL OPTION CALLS'!M524),('NORMAL OPTION CALLS'!G524-'NORMAL OPTION CALLS'!L524)*('NORMAL OPTION CALLS'!M524))</f>
        <v>-8800</v>
      </c>
      <c r="O524" s="81">
        <f>'NORMAL OPTION CALLS'!N524/('NORMAL OPTION CALLS'!M524)/'NORMAL OPTION CALLS'!G524%</f>
        <v>-45.833333333333336</v>
      </c>
    </row>
    <row r="525" spans="1:15">
      <c r="A525" s="77">
        <v>32</v>
      </c>
      <c r="B525" s="78">
        <v>43507</v>
      </c>
      <c r="C525" s="79">
        <v>150</v>
      </c>
      <c r="D525" s="77" t="s">
        <v>47</v>
      </c>
      <c r="E525" s="77" t="s">
        <v>22</v>
      </c>
      <c r="F525" s="77" t="s">
        <v>74</v>
      </c>
      <c r="G525" s="77">
        <v>7.5</v>
      </c>
      <c r="H525" s="77">
        <v>3.5</v>
      </c>
      <c r="I525" s="77">
        <v>9.5</v>
      </c>
      <c r="J525" s="77">
        <v>11.5</v>
      </c>
      <c r="K525" s="77">
        <v>13.5</v>
      </c>
      <c r="L525" s="77">
        <v>3.5</v>
      </c>
      <c r="M525" s="77">
        <v>2300</v>
      </c>
      <c r="N525" s="80">
        <f>IF('NORMAL OPTION CALLS'!E525="BUY",('NORMAL OPTION CALLS'!L525-'NORMAL OPTION CALLS'!G525)*('NORMAL OPTION CALLS'!M525),('NORMAL OPTION CALLS'!G525-'NORMAL OPTION CALLS'!L525)*('NORMAL OPTION CALLS'!M525))</f>
        <v>-9200</v>
      </c>
      <c r="O525" s="81">
        <f>'NORMAL OPTION CALLS'!N525/('NORMAL OPTION CALLS'!M525)/'NORMAL OPTION CALLS'!G525%</f>
        <v>-53.333333333333336</v>
      </c>
    </row>
    <row r="526" spans="1:15">
      <c r="A526" s="77">
        <v>33</v>
      </c>
      <c r="B526" s="78">
        <v>43503</v>
      </c>
      <c r="C526" s="79">
        <v>760</v>
      </c>
      <c r="D526" s="77" t="s">
        <v>21</v>
      </c>
      <c r="E526" s="77" t="s">
        <v>22</v>
      </c>
      <c r="F526" s="77" t="s">
        <v>92</v>
      </c>
      <c r="G526" s="77">
        <v>17</v>
      </c>
      <c r="H526" s="77">
        <v>9</v>
      </c>
      <c r="I526" s="77">
        <v>21</v>
      </c>
      <c r="J526" s="77">
        <v>25</v>
      </c>
      <c r="K526" s="77">
        <v>29</v>
      </c>
      <c r="L526" s="77">
        <v>9</v>
      </c>
      <c r="M526" s="77">
        <v>1000</v>
      </c>
      <c r="N526" s="80">
        <f>IF('NORMAL OPTION CALLS'!E526="BUY",('NORMAL OPTION CALLS'!L526-'NORMAL OPTION CALLS'!G526)*('NORMAL OPTION CALLS'!M526),('NORMAL OPTION CALLS'!G526-'NORMAL OPTION CALLS'!L526)*('NORMAL OPTION CALLS'!M526))</f>
        <v>-8000</v>
      </c>
      <c r="O526" s="81">
        <f>'NORMAL OPTION CALLS'!N526/('NORMAL OPTION CALLS'!M526)/'NORMAL OPTION CALLS'!G526%</f>
        <v>-47.058823529411761</v>
      </c>
    </row>
    <row r="527" spans="1:15">
      <c r="A527" s="77">
        <v>34</v>
      </c>
      <c r="B527" s="78">
        <v>43503</v>
      </c>
      <c r="C527" s="79">
        <v>440</v>
      </c>
      <c r="D527" s="77" t="s">
        <v>21</v>
      </c>
      <c r="E527" s="77" t="s">
        <v>22</v>
      </c>
      <c r="F527" s="77" t="s">
        <v>161</v>
      </c>
      <c r="G527" s="77">
        <v>14</v>
      </c>
      <c r="H527" s="77">
        <v>6</v>
      </c>
      <c r="I527" s="77">
        <v>18</v>
      </c>
      <c r="J527" s="77">
        <v>22</v>
      </c>
      <c r="K527" s="77">
        <v>26</v>
      </c>
      <c r="L527" s="77">
        <v>18</v>
      </c>
      <c r="M527" s="77">
        <v>1100</v>
      </c>
      <c r="N527" s="80">
        <f>IF('NORMAL OPTION CALLS'!E527="BUY",('NORMAL OPTION CALLS'!L527-'NORMAL OPTION CALLS'!G527)*('NORMAL OPTION CALLS'!M527),('NORMAL OPTION CALLS'!G527-'NORMAL OPTION CALLS'!L527)*('NORMAL OPTION CALLS'!M527))</f>
        <v>4400</v>
      </c>
      <c r="O527" s="81">
        <f>'NORMAL OPTION CALLS'!N527/('NORMAL OPTION CALLS'!M527)/'NORMAL OPTION CALLS'!G527%</f>
        <v>28.571428571428569</v>
      </c>
    </row>
    <row r="528" spans="1:15">
      <c r="A528" s="77">
        <v>35</v>
      </c>
      <c r="B528" s="78">
        <v>43503</v>
      </c>
      <c r="C528" s="79">
        <v>85</v>
      </c>
      <c r="D528" s="77" t="s">
        <v>21</v>
      </c>
      <c r="E528" s="77" t="s">
        <v>22</v>
      </c>
      <c r="F528" s="77" t="s">
        <v>25</v>
      </c>
      <c r="G528" s="77">
        <v>3.7</v>
      </c>
      <c r="H528" s="77">
        <v>1.7</v>
      </c>
      <c r="I528" s="77">
        <v>4.7</v>
      </c>
      <c r="J528" s="77">
        <v>5.7</v>
      </c>
      <c r="K528" s="77">
        <v>6.7</v>
      </c>
      <c r="L528" s="77">
        <v>5.7</v>
      </c>
      <c r="M528" s="77">
        <v>4000</v>
      </c>
      <c r="N528" s="80">
        <f>IF('NORMAL OPTION CALLS'!E528="BUY",('NORMAL OPTION CALLS'!L528-'NORMAL OPTION CALLS'!G528)*('NORMAL OPTION CALLS'!M528),('NORMAL OPTION CALLS'!G528-'NORMAL OPTION CALLS'!L528)*('NORMAL OPTION CALLS'!M528))</f>
        <v>8000</v>
      </c>
      <c r="O528" s="81">
        <f>'NORMAL OPTION CALLS'!N528/('NORMAL OPTION CALLS'!M528)/'NORMAL OPTION CALLS'!G528%</f>
        <v>54.054054054054049</v>
      </c>
    </row>
    <row r="529" spans="1:15">
      <c r="A529" s="77">
        <v>36</v>
      </c>
      <c r="B529" s="78">
        <v>43502</v>
      </c>
      <c r="C529" s="79">
        <v>230</v>
      </c>
      <c r="D529" s="77" t="s">
        <v>21</v>
      </c>
      <c r="E529" s="77" t="s">
        <v>22</v>
      </c>
      <c r="F529" s="77" t="s">
        <v>361</v>
      </c>
      <c r="G529" s="77">
        <v>6.5</v>
      </c>
      <c r="H529" s="77">
        <v>3</v>
      </c>
      <c r="I529" s="77">
        <v>8.5</v>
      </c>
      <c r="J529" s="77">
        <v>10.5</v>
      </c>
      <c r="K529" s="77">
        <v>12.5</v>
      </c>
      <c r="L529" s="77">
        <v>8.5</v>
      </c>
      <c r="M529" s="77">
        <v>2100</v>
      </c>
      <c r="N529" s="80">
        <f>IF('NORMAL OPTION CALLS'!E529="BUY",('NORMAL OPTION CALLS'!L529-'NORMAL OPTION CALLS'!G529)*('NORMAL OPTION CALLS'!M529),('NORMAL OPTION CALLS'!G529-'NORMAL OPTION CALLS'!L529)*('NORMAL OPTION CALLS'!M529))</f>
        <v>4200</v>
      </c>
      <c r="O529" s="81">
        <f>'NORMAL OPTION CALLS'!N529/('NORMAL OPTION CALLS'!M529)/'NORMAL OPTION CALLS'!G529%</f>
        <v>30.769230769230766</v>
      </c>
    </row>
    <row r="530" spans="1:15">
      <c r="A530" s="77">
        <v>37</v>
      </c>
      <c r="B530" s="78">
        <v>43502</v>
      </c>
      <c r="C530" s="79">
        <v>1650</v>
      </c>
      <c r="D530" s="77" t="s">
        <v>21</v>
      </c>
      <c r="E530" s="77" t="s">
        <v>22</v>
      </c>
      <c r="F530" s="77" t="s">
        <v>202</v>
      </c>
      <c r="G530" s="77">
        <v>40</v>
      </c>
      <c r="H530" s="77">
        <v>22</v>
      </c>
      <c r="I530" s="77">
        <v>50</v>
      </c>
      <c r="J530" s="77">
        <v>60</v>
      </c>
      <c r="K530" s="77">
        <v>70</v>
      </c>
      <c r="L530" s="77">
        <v>50</v>
      </c>
      <c r="M530" s="77">
        <v>400</v>
      </c>
      <c r="N530" s="80">
        <f>IF('NORMAL OPTION CALLS'!E530="BUY",('NORMAL OPTION CALLS'!L530-'NORMAL OPTION CALLS'!G530)*('NORMAL OPTION CALLS'!M530),('NORMAL OPTION CALLS'!G530-'NORMAL OPTION CALLS'!L530)*('NORMAL OPTION CALLS'!M530))</f>
        <v>4000</v>
      </c>
      <c r="O530" s="81">
        <f>'NORMAL OPTION CALLS'!N530/('NORMAL OPTION CALLS'!M530)/'NORMAL OPTION CALLS'!G530%</f>
        <v>25</v>
      </c>
    </row>
    <row r="531" spans="1:15">
      <c r="A531" s="77">
        <v>38</v>
      </c>
      <c r="B531" s="78">
        <v>43502</v>
      </c>
      <c r="C531" s="79">
        <v>2250</v>
      </c>
      <c r="D531" s="77" t="s">
        <v>21</v>
      </c>
      <c r="E531" s="77" t="s">
        <v>22</v>
      </c>
      <c r="F531" s="77" t="s">
        <v>314</v>
      </c>
      <c r="G531" s="77">
        <v>36</v>
      </c>
      <c r="H531" s="77">
        <v>20</v>
      </c>
      <c r="I531" s="77">
        <v>44</v>
      </c>
      <c r="J531" s="77">
        <v>52</v>
      </c>
      <c r="K531" s="77">
        <v>60</v>
      </c>
      <c r="L531" s="77">
        <v>52</v>
      </c>
      <c r="M531" s="77">
        <v>500</v>
      </c>
      <c r="N531" s="80">
        <f>IF('NORMAL OPTION CALLS'!E531="BUY",('NORMAL OPTION CALLS'!L531-'NORMAL OPTION CALLS'!G531)*('NORMAL OPTION CALLS'!M531),('NORMAL OPTION CALLS'!G531-'NORMAL OPTION CALLS'!L531)*('NORMAL OPTION CALLS'!M531))</f>
        <v>8000</v>
      </c>
      <c r="O531" s="81">
        <f>'NORMAL OPTION CALLS'!N531/('NORMAL OPTION CALLS'!M531)/'NORMAL OPTION CALLS'!G531%</f>
        <v>44.444444444444443</v>
      </c>
    </row>
    <row r="532" spans="1:15">
      <c r="A532" s="77">
        <v>39</v>
      </c>
      <c r="B532" s="78">
        <v>43501</v>
      </c>
      <c r="C532" s="79">
        <v>300</v>
      </c>
      <c r="D532" s="77" t="s">
        <v>21</v>
      </c>
      <c r="E532" s="77" t="s">
        <v>22</v>
      </c>
      <c r="F532" s="77" t="s">
        <v>249</v>
      </c>
      <c r="G532" s="77">
        <v>11</v>
      </c>
      <c r="H532" s="77">
        <v>8</v>
      </c>
      <c r="I532" s="77">
        <v>12.5</v>
      </c>
      <c r="J532" s="77">
        <v>14</v>
      </c>
      <c r="K532" s="77">
        <v>15.5</v>
      </c>
      <c r="L532" s="77">
        <v>15.5</v>
      </c>
      <c r="M532" s="77">
        <v>2750</v>
      </c>
      <c r="N532" s="80">
        <f>IF('NORMAL OPTION CALLS'!E532="BUY",('NORMAL OPTION CALLS'!L532-'NORMAL OPTION CALLS'!G532)*('NORMAL OPTION CALLS'!M532),('NORMAL OPTION CALLS'!G532-'NORMAL OPTION CALLS'!L532)*('NORMAL OPTION CALLS'!M532))</f>
        <v>12375</v>
      </c>
      <c r="O532" s="81">
        <f>'NORMAL OPTION CALLS'!N532/('NORMAL OPTION CALLS'!M532)/'NORMAL OPTION CALLS'!G532%</f>
        <v>40.909090909090907</v>
      </c>
    </row>
    <row r="533" spans="1:15">
      <c r="A533" s="77">
        <v>40</v>
      </c>
      <c r="B533" s="78">
        <v>43500</v>
      </c>
      <c r="C533" s="79">
        <v>480</v>
      </c>
      <c r="D533" s="77" t="s">
        <v>21</v>
      </c>
      <c r="E533" s="77" t="s">
        <v>22</v>
      </c>
      <c r="F533" s="77" t="s">
        <v>99</v>
      </c>
      <c r="G533" s="77">
        <v>14</v>
      </c>
      <c r="H533" s="77">
        <v>10</v>
      </c>
      <c r="I533" s="77">
        <v>18</v>
      </c>
      <c r="J533" s="77">
        <v>22</v>
      </c>
      <c r="K533" s="77">
        <v>26</v>
      </c>
      <c r="L533" s="77">
        <v>22</v>
      </c>
      <c r="M533" s="77">
        <v>1061</v>
      </c>
      <c r="N533" s="80">
        <f>IF('NORMAL OPTION CALLS'!E533="BUY",('NORMAL OPTION CALLS'!L533-'NORMAL OPTION CALLS'!G533)*('NORMAL OPTION CALLS'!M533),('NORMAL OPTION CALLS'!G533-'NORMAL OPTION CALLS'!L533)*('NORMAL OPTION CALLS'!M533))</f>
        <v>8488</v>
      </c>
      <c r="O533" s="81">
        <f>'NORMAL OPTION CALLS'!N533/('NORMAL OPTION CALLS'!M533)/'NORMAL OPTION CALLS'!G533%</f>
        <v>57.142857142857139</v>
      </c>
    </row>
    <row r="534" spans="1:15">
      <c r="A534" s="77">
        <v>41</v>
      </c>
      <c r="B534" s="78">
        <v>43500</v>
      </c>
      <c r="C534" s="79">
        <v>1280</v>
      </c>
      <c r="D534" s="77" t="s">
        <v>21</v>
      </c>
      <c r="E534" s="77" t="s">
        <v>22</v>
      </c>
      <c r="F534" s="77" t="s">
        <v>225</v>
      </c>
      <c r="G534" s="77">
        <v>30</v>
      </c>
      <c r="H534" s="77">
        <v>16</v>
      </c>
      <c r="I534" s="77">
        <v>38</v>
      </c>
      <c r="J534" s="77">
        <v>46</v>
      </c>
      <c r="K534" s="77">
        <v>54</v>
      </c>
      <c r="L534" s="77">
        <v>46</v>
      </c>
      <c r="M534" s="77">
        <v>500</v>
      </c>
      <c r="N534" s="80">
        <f>IF('NORMAL OPTION CALLS'!E534="BUY",('NORMAL OPTION CALLS'!L534-'NORMAL OPTION CALLS'!G534)*('NORMAL OPTION CALLS'!M534),('NORMAL OPTION CALLS'!G534-'NORMAL OPTION CALLS'!L534)*('NORMAL OPTION CALLS'!M534))</f>
        <v>8000</v>
      </c>
      <c r="O534" s="81">
        <f>'NORMAL OPTION CALLS'!N534/('NORMAL OPTION CALLS'!M534)/'NORMAL OPTION CALLS'!G534%</f>
        <v>53.333333333333336</v>
      </c>
    </row>
    <row r="535" spans="1:15">
      <c r="A535" s="77">
        <v>42</v>
      </c>
      <c r="B535" s="78">
        <v>43500</v>
      </c>
      <c r="C535" s="79">
        <v>1620</v>
      </c>
      <c r="D535" s="77" t="s">
        <v>21</v>
      </c>
      <c r="E535" s="77" t="s">
        <v>22</v>
      </c>
      <c r="F535" s="77" t="s">
        <v>202</v>
      </c>
      <c r="G535" s="77">
        <v>54</v>
      </c>
      <c r="H535" s="77">
        <v>37</v>
      </c>
      <c r="I535" s="77">
        <v>64</v>
      </c>
      <c r="J535" s="77">
        <v>74</v>
      </c>
      <c r="K535" s="77">
        <v>84</v>
      </c>
      <c r="L535" s="77">
        <v>64</v>
      </c>
      <c r="M535" s="77">
        <v>400</v>
      </c>
      <c r="N535" s="80">
        <f>IF('NORMAL OPTION CALLS'!E535="BUY",('NORMAL OPTION CALLS'!L535-'NORMAL OPTION CALLS'!G535)*('NORMAL OPTION CALLS'!M535),('NORMAL OPTION CALLS'!G535-'NORMAL OPTION CALLS'!L535)*('NORMAL OPTION CALLS'!M535))</f>
        <v>4000</v>
      </c>
      <c r="O535" s="81">
        <f>'NORMAL OPTION CALLS'!N535/('NORMAL OPTION CALLS'!M535)/'NORMAL OPTION CALLS'!G535%</f>
        <v>18.518518518518519</v>
      </c>
    </row>
    <row r="536" spans="1:15">
      <c r="A536" s="77">
        <v>43</v>
      </c>
      <c r="B536" s="78">
        <v>43497</v>
      </c>
      <c r="C536" s="79">
        <v>150</v>
      </c>
      <c r="D536" s="77" t="s">
        <v>21</v>
      </c>
      <c r="E536" s="77" t="s">
        <v>22</v>
      </c>
      <c r="F536" s="77" t="s">
        <v>90</v>
      </c>
      <c r="G536" s="77">
        <v>7</v>
      </c>
      <c r="H536" s="77">
        <v>4</v>
      </c>
      <c r="I536" s="77">
        <v>8.5</v>
      </c>
      <c r="J536" s="77">
        <v>10</v>
      </c>
      <c r="K536" s="77">
        <v>11.5</v>
      </c>
      <c r="L536" s="77">
        <v>4</v>
      </c>
      <c r="M536" s="77">
        <v>2850</v>
      </c>
      <c r="N536" s="80">
        <f>IF('NORMAL OPTION CALLS'!E536="BUY",('NORMAL OPTION CALLS'!L536-'NORMAL OPTION CALLS'!G536)*('NORMAL OPTION CALLS'!M536),('NORMAL OPTION CALLS'!G536-'NORMAL OPTION CALLS'!L536)*('NORMAL OPTION CALLS'!M536))</f>
        <v>-8550</v>
      </c>
      <c r="O536" s="81">
        <f>'NORMAL OPTION CALLS'!N536/('NORMAL OPTION CALLS'!M536)/'NORMAL OPTION CALLS'!G536%</f>
        <v>-42.857142857142854</v>
      </c>
    </row>
    <row r="537" spans="1:15">
      <c r="A537" s="77">
        <v>44</v>
      </c>
      <c r="B537" s="78">
        <v>43497</v>
      </c>
      <c r="C537" s="79">
        <v>560</v>
      </c>
      <c r="D537" s="77" t="s">
        <v>21</v>
      </c>
      <c r="E537" s="77" t="s">
        <v>22</v>
      </c>
      <c r="F537" s="77" t="s">
        <v>188</v>
      </c>
      <c r="G537" s="77">
        <v>19</v>
      </c>
      <c r="H537" s="77">
        <v>11</v>
      </c>
      <c r="I537" s="77">
        <v>23</v>
      </c>
      <c r="J537" s="77">
        <v>27</v>
      </c>
      <c r="K537" s="77">
        <v>31</v>
      </c>
      <c r="L537" s="77">
        <v>11</v>
      </c>
      <c r="M537" s="77">
        <v>1200</v>
      </c>
      <c r="N537" s="80">
        <f>IF('NORMAL OPTION CALLS'!E537="BUY",('NORMAL OPTION CALLS'!L537-'NORMAL OPTION CALLS'!G537)*('NORMAL OPTION CALLS'!M537),('NORMAL OPTION CALLS'!G537-'NORMAL OPTION CALLS'!L537)*('NORMAL OPTION CALLS'!M537))</f>
        <v>-9600</v>
      </c>
      <c r="O537" s="81">
        <f>'NORMAL OPTION CALLS'!N537/('NORMAL OPTION CALLS'!M537)/'NORMAL OPTION CALLS'!G537%</f>
        <v>-42.10526315789474</v>
      </c>
    </row>
    <row r="538" spans="1:15" ht="16.5">
      <c r="A538" s="82" t="s">
        <v>95</v>
      </c>
      <c r="B538" s="83"/>
      <c r="C538" s="84"/>
      <c r="D538" s="85"/>
      <c r="E538" s="86"/>
      <c r="F538" s="86"/>
      <c r="G538" s="87"/>
      <c r="H538" s="88"/>
      <c r="I538" s="88"/>
      <c r="J538" s="88"/>
      <c r="K538" s="86"/>
      <c r="L538" s="89"/>
      <c r="M538" s="90"/>
      <c r="O538" s="90"/>
    </row>
    <row r="539" spans="1:15" ht="16.5">
      <c r="A539" s="82" t="s">
        <v>96</v>
      </c>
      <c r="B539" s="83"/>
      <c r="C539" s="84"/>
      <c r="D539" s="85"/>
      <c r="E539" s="86"/>
      <c r="F539" s="86"/>
      <c r="G539" s="87"/>
      <c r="H539" s="86"/>
      <c r="I539" s="86"/>
      <c r="J539" s="86"/>
      <c r="K539" s="86"/>
      <c r="L539" s="89"/>
      <c r="M539" s="90"/>
    </row>
    <row r="540" spans="1:15" ht="16.5">
      <c r="A540" s="82" t="s">
        <v>96</v>
      </c>
      <c r="B540" s="83"/>
      <c r="C540" s="84"/>
      <c r="D540" s="85"/>
      <c r="E540" s="86"/>
      <c r="F540" s="86"/>
      <c r="G540" s="87"/>
      <c r="H540" s="86"/>
      <c r="I540" s="86"/>
      <c r="J540" s="86"/>
      <c r="K540" s="86"/>
      <c r="L540" s="89"/>
      <c r="M540" s="89"/>
    </row>
    <row r="541" spans="1:15" ht="17.25" thickBot="1">
      <c r="A541" s="91"/>
      <c r="B541" s="92"/>
      <c r="C541" s="92"/>
      <c r="D541" s="93"/>
      <c r="E541" s="93"/>
      <c r="F541" s="93"/>
      <c r="G541" s="94"/>
      <c r="H541" s="95"/>
      <c r="I541" s="96" t="s">
        <v>27</v>
      </c>
      <c r="J541" s="96"/>
      <c r="K541" s="97"/>
      <c r="L541" s="97"/>
    </row>
    <row r="542" spans="1:15" ht="16.5">
      <c r="A542" s="98"/>
      <c r="B542" s="92"/>
      <c r="C542" s="92"/>
      <c r="D542" s="158" t="s">
        <v>28</v>
      </c>
      <c r="E542" s="158"/>
      <c r="F542" s="99">
        <v>44</v>
      </c>
      <c r="G542" s="100">
        <f>'NORMAL OPTION CALLS'!G543+'NORMAL OPTION CALLS'!G544+'NORMAL OPTION CALLS'!G545+'NORMAL OPTION CALLS'!G546+'NORMAL OPTION CALLS'!G547+'NORMAL OPTION CALLS'!G548</f>
        <v>100</v>
      </c>
      <c r="H542" s="93">
        <v>44</v>
      </c>
      <c r="I542" s="101">
        <f>'NORMAL OPTION CALLS'!H543/'NORMAL OPTION CALLS'!H542%</f>
        <v>70.454545454545453</v>
      </c>
      <c r="J542" s="101"/>
      <c r="K542" s="101"/>
      <c r="L542" s="102"/>
    </row>
    <row r="543" spans="1:15" ht="16.5">
      <c r="A543" s="98"/>
      <c r="B543" s="92"/>
      <c r="C543" s="92"/>
      <c r="D543" s="159" t="s">
        <v>29</v>
      </c>
      <c r="E543" s="159"/>
      <c r="F543" s="103">
        <v>31</v>
      </c>
      <c r="G543" s="104">
        <f>('NORMAL OPTION CALLS'!F543/'NORMAL OPTION CALLS'!F542)*100</f>
        <v>70.454545454545453</v>
      </c>
      <c r="H543" s="93">
        <v>31</v>
      </c>
      <c r="I543" s="97"/>
      <c r="J543" s="97"/>
      <c r="K543" s="93"/>
      <c r="L543" s="97"/>
    </row>
    <row r="544" spans="1:15" ht="16.5">
      <c r="A544" s="105"/>
      <c r="B544" s="92"/>
      <c r="C544" s="92"/>
      <c r="D544" s="159" t="s">
        <v>31</v>
      </c>
      <c r="E544" s="159"/>
      <c r="F544" s="103">
        <v>0</v>
      </c>
      <c r="G544" s="104">
        <f>('NORMAL OPTION CALLS'!F544/'NORMAL OPTION CALLS'!F542)*100</f>
        <v>0</v>
      </c>
      <c r="H544" s="106"/>
      <c r="I544" s="93"/>
      <c r="J544" s="93"/>
      <c r="K544" s="93"/>
      <c r="L544" s="97"/>
    </row>
    <row r="545" spans="1:15" ht="16.5">
      <c r="A545" s="105"/>
      <c r="B545" s="92"/>
      <c r="C545" s="92"/>
      <c r="D545" s="159" t="s">
        <v>32</v>
      </c>
      <c r="E545" s="159"/>
      <c r="F545" s="103">
        <v>0</v>
      </c>
      <c r="G545" s="104">
        <f>('NORMAL OPTION CALLS'!F545/'NORMAL OPTION CALLS'!F542)*100</f>
        <v>0</v>
      </c>
      <c r="H545" s="106"/>
      <c r="I545" s="93"/>
      <c r="J545" s="93"/>
      <c r="K545" s="93"/>
    </row>
    <row r="546" spans="1:15" ht="16.5">
      <c r="A546" s="105"/>
      <c r="B546" s="92"/>
      <c r="C546" s="92"/>
      <c r="D546" s="159" t="s">
        <v>33</v>
      </c>
      <c r="E546" s="159"/>
      <c r="F546" s="103">
        <v>13</v>
      </c>
      <c r="G546" s="104">
        <f>('NORMAL OPTION CALLS'!F546/'NORMAL OPTION CALLS'!F542)*100</f>
        <v>29.545454545454547</v>
      </c>
      <c r="H546" s="106"/>
      <c r="I546" s="93" t="s">
        <v>34</v>
      </c>
      <c r="J546" s="93"/>
      <c r="K546" s="97"/>
      <c r="L546" s="97"/>
      <c r="M546" s="97"/>
    </row>
    <row r="547" spans="1:15" ht="16.5">
      <c r="A547" s="105"/>
      <c r="B547" s="92"/>
      <c r="C547" s="92"/>
      <c r="D547" s="159" t="s">
        <v>35</v>
      </c>
      <c r="E547" s="159"/>
      <c r="F547" s="103">
        <v>0</v>
      </c>
      <c r="G547" s="104">
        <f>('NORMAL OPTION CALLS'!F547/'NORMAL OPTION CALLS'!F542)*100</f>
        <v>0</v>
      </c>
      <c r="H547" s="106"/>
      <c r="I547" s="93"/>
      <c r="J547" s="93"/>
      <c r="K547" s="97"/>
      <c r="L547" s="97"/>
    </row>
    <row r="548" spans="1:15" ht="17.25" thickBot="1">
      <c r="A548" s="105"/>
      <c r="B548" s="92"/>
      <c r="C548" s="92"/>
      <c r="D548" s="160" t="s">
        <v>36</v>
      </c>
      <c r="E548" s="160"/>
      <c r="F548" s="107"/>
      <c r="G548" s="108">
        <f>('NORMAL OPTION CALLS'!F548/'NORMAL OPTION CALLS'!F542)*100</f>
        <v>0</v>
      </c>
      <c r="H548" s="106"/>
      <c r="I548" s="93"/>
      <c r="J548" s="93"/>
      <c r="K548" s="102"/>
      <c r="L548" s="102"/>
      <c r="N548" s="66"/>
    </row>
    <row r="549" spans="1:15" ht="16.5">
      <c r="A549" s="109" t="s">
        <v>37</v>
      </c>
      <c r="B549" s="92"/>
      <c r="C549" s="92"/>
      <c r="D549" s="98"/>
      <c r="E549" s="98"/>
      <c r="F549" s="93"/>
      <c r="G549" s="93"/>
      <c r="H549" s="110"/>
      <c r="I549" s="111"/>
      <c r="J549" s="111"/>
      <c r="K549" s="111"/>
      <c r="L549" s="93"/>
    </row>
    <row r="550" spans="1:15" ht="16.5">
      <c r="A550" s="112" t="s">
        <v>38</v>
      </c>
      <c r="B550" s="92"/>
      <c r="C550" s="92"/>
      <c r="D550" s="113"/>
      <c r="E550" s="114"/>
      <c r="F550" s="98"/>
      <c r="G550" s="111"/>
      <c r="H550" s="110"/>
      <c r="I550" s="111"/>
      <c r="J550" s="111"/>
      <c r="K550" s="111"/>
      <c r="L550" s="93"/>
      <c r="N550" s="115"/>
    </row>
    <row r="551" spans="1:15" ht="16.5">
      <c r="A551" s="112" t="s">
        <v>39</v>
      </c>
      <c r="B551" s="92"/>
      <c r="C551" s="92"/>
      <c r="D551" s="98"/>
      <c r="E551" s="114"/>
      <c r="F551" s="98"/>
      <c r="G551" s="111"/>
      <c r="H551" s="110"/>
      <c r="I551" s="97"/>
      <c r="J551" s="97"/>
      <c r="K551" s="97"/>
      <c r="L551" s="93"/>
      <c r="N551" s="98"/>
    </row>
    <row r="552" spans="1:15" ht="16.5">
      <c r="A552" s="112" t="s">
        <v>40</v>
      </c>
      <c r="B552" s="113"/>
      <c r="C552" s="92"/>
      <c r="D552" s="98"/>
      <c r="E552" s="114"/>
      <c r="F552" s="98"/>
      <c r="G552" s="111"/>
      <c r="H552" s="95"/>
      <c r="I552" s="97"/>
      <c r="J552" s="97"/>
      <c r="K552" s="97"/>
      <c r="L552" s="93"/>
    </row>
    <row r="553" spans="1:15" ht="16.5">
      <c r="A553" s="112" t="s">
        <v>41</v>
      </c>
      <c r="B553" s="105"/>
      <c r="C553" s="113"/>
      <c r="D553" s="98"/>
      <c r="E553" s="116"/>
      <c r="F553" s="111"/>
      <c r="G553" s="111"/>
      <c r="H553" s="95"/>
      <c r="I553" s="97"/>
      <c r="J553" s="97"/>
      <c r="K553" s="97"/>
      <c r="L553" s="111"/>
    </row>
    <row r="554" spans="1:15">
      <c r="A554" s="161" t="s">
        <v>0</v>
      </c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</row>
    <row r="555" spans="1:15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</row>
    <row r="556" spans="1:15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</row>
    <row r="557" spans="1:15">
      <c r="A557" s="162" t="s">
        <v>328</v>
      </c>
      <c r="B557" s="163"/>
      <c r="C557" s="163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4"/>
    </row>
    <row r="558" spans="1:15">
      <c r="A558" s="162" t="s">
        <v>329</v>
      </c>
      <c r="B558" s="163"/>
      <c r="C558" s="163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63"/>
      <c r="O558" s="164"/>
    </row>
    <row r="559" spans="1:15">
      <c r="A559" s="165" t="s">
        <v>3</v>
      </c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</row>
    <row r="560" spans="1:15" ht="16.5">
      <c r="A560" s="166" t="s">
        <v>350</v>
      </c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</row>
    <row r="561" spans="1:15" ht="16.5">
      <c r="A561" s="166" t="s">
        <v>5</v>
      </c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</row>
    <row r="562" spans="1:15">
      <c r="A562" s="167" t="s">
        <v>6</v>
      </c>
      <c r="B562" s="168" t="s">
        <v>7</v>
      </c>
      <c r="C562" s="169" t="s">
        <v>8</v>
      </c>
      <c r="D562" s="168" t="s">
        <v>9</v>
      </c>
      <c r="E562" s="167" t="s">
        <v>10</v>
      </c>
      <c r="F562" s="167" t="s">
        <v>11</v>
      </c>
      <c r="G562" s="169" t="s">
        <v>12</v>
      </c>
      <c r="H562" s="169" t="s">
        <v>13</v>
      </c>
      <c r="I562" s="169" t="s">
        <v>14</v>
      </c>
      <c r="J562" s="169" t="s">
        <v>15</v>
      </c>
      <c r="K562" s="169" t="s">
        <v>16</v>
      </c>
      <c r="L562" s="170" t="s">
        <v>17</v>
      </c>
      <c r="M562" s="168" t="s">
        <v>18</v>
      </c>
      <c r="N562" s="168" t="s">
        <v>19</v>
      </c>
      <c r="O562" s="168" t="s">
        <v>20</v>
      </c>
    </row>
    <row r="563" spans="1:15">
      <c r="A563" s="167"/>
      <c r="B563" s="168"/>
      <c r="C563" s="169"/>
      <c r="D563" s="168"/>
      <c r="E563" s="167"/>
      <c r="F563" s="167"/>
      <c r="G563" s="169"/>
      <c r="H563" s="169"/>
      <c r="I563" s="169"/>
      <c r="J563" s="169"/>
      <c r="K563" s="169"/>
      <c r="L563" s="170"/>
      <c r="M563" s="168"/>
      <c r="N563" s="168"/>
      <c r="O563" s="168"/>
    </row>
    <row r="564" spans="1:15">
      <c r="A564" s="120">
        <v>1</v>
      </c>
      <c r="B564" s="78">
        <v>43496</v>
      </c>
      <c r="C564" s="120">
        <v>370</v>
      </c>
      <c r="D564" s="77" t="s">
        <v>21</v>
      </c>
      <c r="E564" s="120" t="s">
        <v>22</v>
      </c>
      <c r="F564" s="70" t="s">
        <v>284</v>
      </c>
      <c r="G564" s="70">
        <v>11</v>
      </c>
      <c r="H564" s="120">
        <v>7</v>
      </c>
      <c r="I564" s="120">
        <v>13</v>
      </c>
      <c r="J564" s="120">
        <v>15</v>
      </c>
      <c r="K564" s="120">
        <v>17</v>
      </c>
      <c r="L564" s="70">
        <v>13</v>
      </c>
      <c r="M564" s="120">
        <v>2400</v>
      </c>
      <c r="N564" s="80">
        <f>IF('NORMAL OPTION CALLS'!E564="BUY",('NORMAL OPTION CALLS'!L564-'NORMAL OPTION CALLS'!G564)*('NORMAL OPTION CALLS'!M564),('NORMAL OPTION CALLS'!G564-'NORMAL OPTION CALLS'!L564)*('NORMAL OPTION CALLS'!M564))</f>
        <v>4800</v>
      </c>
      <c r="O564" s="81">
        <f>'NORMAL OPTION CALLS'!N564/('NORMAL OPTION CALLS'!M564)/'NORMAL OPTION CALLS'!G564%</f>
        <v>18.181818181818183</v>
      </c>
    </row>
    <row r="565" spans="1:15" ht="15" customHeight="1">
      <c r="A565" s="120">
        <v>2</v>
      </c>
      <c r="B565" s="78">
        <v>43496</v>
      </c>
      <c r="C565" s="79">
        <v>180</v>
      </c>
      <c r="D565" s="77" t="s">
        <v>21</v>
      </c>
      <c r="E565" s="77" t="s">
        <v>22</v>
      </c>
      <c r="F565" s="77" t="s">
        <v>75</v>
      </c>
      <c r="G565" s="77">
        <v>7.5</v>
      </c>
      <c r="H565" s="77">
        <v>4.5</v>
      </c>
      <c r="I565" s="77">
        <v>9</v>
      </c>
      <c r="J565" s="77">
        <v>10.5</v>
      </c>
      <c r="K565" s="77">
        <v>12</v>
      </c>
      <c r="L565" s="77">
        <v>9</v>
      </c>
      <c r="M565" s="77">
        <v>2000</v>
      </c>
      <c r="N565" s="80">
        <f>IF('NORMAL OPTION CALLS'!E565="BUY",('NORMAL OPTION CALLS'!L565-'NORMAL OPTION CALLS'!G565)*('NORMAL OPTION CALLS'!M565),('NORMAL OPTION CALLS'!G565-'NORMAL OPTION CALLS'!L565)*('NORMAL OPTION CALLS'!M565))</f>
        <v>3000</v>
      </c>
      <c r="O565" s="81">
        <f>'NORMAL OPTION CALLS'!N565/('NORMAL OPTION CALLS'!M565)/'NORMAL OPTION CALLS'!G565%</f>
        <v>20</v>
      </c>
    </row>
    <row r="566" spans="1:15" ht="15" customHeight="1">
      <c r="A566" s="120">
        <v>3</v>
      </c>
      <c r="B566" s="78">
        <v>43496</v>
      </c>
      <c r="C566" s="79">
        <v>750</v>
      </c>
      <c r="D566" s="77" t="s">
        <v>21</v>
      </c>
      <c r="E566" s="77" t="s">
        <v>22</v>
      </c>
      <c r="F566" s="77" t="s">
        <v>151</v>
      </c>
      <c r="G566" s="77">
        <v>15</v>
      </c>
      <c r="H566" s="77">
        <v>9</v>
      </c>
      <c r="I566" s="77">
        <v>18.5</v>
      </c>
      <c r="J566" s="77">
        <v>22</v>
      </c>
      <c r="K566" s="77">
        <v>25.5</v>
      </c>
      <c r="L566" s="77">
        <v>18.5</v>
      </c>
      <c r="M566" s="77">
        <v>1200</v>
      </c>
      <c r="N566" s="80">
        <f>IF('NORMAL OPTION CALLS'!E566="BUY",('NORMAL OPTION CALLS'!L566-'NORMAL OPTION CALLS'!G566)*('NORMAL OPTION CALLS'!M566),('NORMAL OPTION CALLS'!G566-'NORMAL OPTION CALLS'!L566)*('NORMAL OPTION CALLS'!M566))</f>
        <v>4200</v>
      </c>
      <c r="O566" s="81">
        <f>'NORMAL OPTION CALLS'!N566/('NORMAL OPTION CALLS'!M566)/'NORMAL OPTION CALLS'!G566%</f>
        <v>23.333333333333336</v>
      </c>
    </row>
    <row r="567" spans="1:15" ht="15" customHeight="1">
      <c r="A567" s="120">
        <v>4</v>
      </c>
      <c r="B567" s="78">
        <v>43495</v>
      </c>
      <c r="C567" s="79">
        <v>370</v>
      </c>
      <c r="D567" s="77" t="s">
        <v>21</v>
      </c>
      <c r="E567" s="77" t="s">
        <v>22</v>
      </c>
      <c r="F567" s="77" t="s">
        <v>91</v>
      </c>
      <c r="G567" s="77">
        <v>12.5</v>
      </c>
      <c r="H567" s="77">
        <v>9.5</v>
      </c>
      <c r="I567" s="77">
        <v>14</v>
      </c>
      <c r="J567" s="77">
        <v>15.5</v>
      </c>
      <c r="K567" s="77">
        <v>17</v>
      </c>
      <c r="L567" s="77">
        <v>14</v>
      </c>
      <c r="M567" s="77">
        <v>2750</v>
      </c>
      <c r="N567" s="80">
        <f>IF('NORMAL OPTION CALLS'!E567="BUY",('NORMAL OPTION CALLS'!L567-'NORMAL OPTION CALLS'!G567)*('NORMAL OPTION CALLS'!M567),('NORMAL OPTION CALLS'!G567-'NORMAL OPTION CALLS'!L567)*('NORMAL OPTION CALLS'!M567))</f>
        <v>4125</v>
      </c>
      <c r="O567" s="81">
        <f>'NORMAL OPTION CALLS'!N567/('NORMAL OPTION CALLS'!M567)/'NORMAL OPTION CALLS'!G567%</f>
        <v>12</v>
      </c>
    </row>
    <row r="568" spans="1:15" ht="15" customHeight="1">
      <c r="A568" s="120">
        <v>5</v>
      </c>
      <c r="B568" s="78">
        <v>43495</v>
      </c>
      <c r="C568" s="79">
        <v>310</v>
      </c>
      <c r="D568" s="77" t="s">
        <v>21</v>
      </c>
      <c r="E568" s="77" t="s">
        <v>22</v>
      </c>
      <c r="F568" s="77" t="s">
        <v>359</v>
      </c>
      <c r="G568" s="77">
        <v>15.5</v>
      </c>
      <c r="H568" s="77">
        <v>9.5</v>
      </c>
      <c r="I568" s="77">
        <v>18</v>
      </c>
      <c r="J568" s="77">
        <v>20.5</v>
      </c>
      <c r="K568" s="77">
        <v>23</v>
      </c>
      <c r="L568" s="77">
        <v>9.5</v>
      </c>
      <c r="M568" s="77">
        <v>1700</v>
      </c>
      <c r="N568" s="80">
        <f>IF('NORMAL OPTION CALLS'!E568="BUY",('NORMAL OPTION CALLS'!L568-'NORMAL OPTION CALLS'!G568)*('NORMAL OPTION CALLS'!M568),('NORMAL OPTION CALLS'!G568-'NORMAL OPTION CALLS'!L568)*('NORMAL OPTION CALLS'!M568))</f>
        <v>-10200</v>
      </c>
      <c r="O568" s="81">
        <f>'NORMAL OPTION CALLS'!N568/('NORMAL OPTION CALLS'!M568)/'NORMAL OPTION CALLS'!G568%</f>
        <v>-38.70967741935484</v>
      </c>
    </row>
    <row r="569" spans="1:15" ht="15" customHeight="1">
      <c r="A569" s="120">
        <v>6</v>
      </c>
      <c r="B569" s="78">
        <v>43495</v>
      </c>
      <c r="C569" s="79">
        <v>95</v>
      </c>
      <c r="D569" s="77" t="s">
        <v>21</v>
      </c>
      <c r="E569" s="77" t="s">
        <v>22</v>
      </c>
      <c r="F569" s="77" t="s">
        <v>264</v>
      </c>
      <c r="G569" s="77">
        <v>3</v>
      </c>
      <c r="H569" s="77">
        <v>1.6</v>
      </c>
      <c r="I569" s="77">
        <v>3.8</v>
      </c>
      <c r="J569" s="77">
        <v>4.5999999999999996</v>
      </c>
      <c r="K569" s="77">
        <v>5.4</v>
      </c>
      <c r="L569" s="77">
        <v>3.8</v>
      </c>
      <c r="M569" s="77">
        <v>6000</v>
      </c>
      <c r="N569" s="80">
        <f>IF('NORMAL OPTION CALLS'!E569="BUY",('NORMAL OPTION CALLS'!L569-'NORMAL OPTION CALLS'!G569)*('NORMAL OPTION CALLS'!M569),('NORMAL OPTION CALLS'!G569-'NORMAL OPTION CALLS'!L569)*('NORMAL OPTION CALLS'!M569))</f>
        <v>4799.9999999999991</v>
      </c>
      <c r="O569" s="81">
        <f>'NORMAL OPTION CALLS'!N569/('NORMAL OPTION CALLS'!M569)/'NORMAL OPTION CALLS'!G569%</f>
        <v>26.666666666666661</v>
      </c>
    </row>
    <row r="570" spans="1:15" ht="15" customHeight="1">
      <c r="A570" s="120">
        <v>7</v>
      </c>
      <c r="B570" s="78">
        <v>43494</v>
      </c>
      <c r="C570" s="79">
        <v>990</v>
      </c>
      <c r="D570" s="77" t="s">
        <v>21</v>
      </c>
      <c r="E570" s="77" t="s">
        <v>22</v>
      </c>
      <c r="F570" s="77" t="s">
        <v>351</v>
      </c>
      <c r="G570" s="77">
        <v>20</v>
      </c>
      <c r="H570" s="77">
        <v>8</v>
      </c>
      <c r="I570" s="77">
        <v>26</v>
      </c>
      <c r="J570" s="77">
        <v>32</v>
      </c>
      <c r="K570" s="77">
        <v>38</v>
      </c>
      <c r="L570" s="77">
        <v>38</v>
      </c>
      <c r="M570" s="77">
        <v>700</v>
      </c>
      <c r="N570" s="80">
        <f>IF('NORMAL OPTION CALLS'!E570="BUY",('NORMAL OPTION CALLS'!L570-'NORMAL OPTION CALLS'!G570)*('NORMAL OPTION CALLS'!M570),('NORMAL OPTION CALLS'!G570-'NORMAL OPTION CALLS'!L570)*('NORMAL OPTION CALLS'!M570))</f>
        <v>12600</v>
      </c>
      <c r="O570" s="81">
        <f>'NORMAL OPTION CALLS'!N570/('NORMAL OPTION CALLS'!M570)/'NORMAL OPTION CALLS'!G570%</f>
        <v>90</v>
      </c>
    </row>
    <row r="571" spans="1:15" ht="15" customHeight="1">
      <c r="A571" s="120">
        <v>8</v>
      </c>
      <c r="B571" s="78">
        <v>43494</v>
      </c>
      <c r="C571" s="79">
        <v>200</v>
      </c>
      <c r="D571" s="77" t="s">
        <v>47</v>
      </c>
      <c r="E571" s="77" t="s">
        <v>22</v>
      </c>
      <c r="F571" s="77" t="s">
        <v>55</v>
      </c>
      <c r="G571" s="77">
        <v>4.5</v>
      </c>
      <c r="H571" s="77">
        <v>1</v>
      </c>
      <c r="I571" s="77">
        <v>7</v>
      </c>
      <c r="J571" s="77">
        <v>9.5</v>
      </c>
      <c r="K571" s="77">
        <v>12</v>
      </c>
      <c r="L571" s="77">
        <v>7</v>
      </c>
      <c r="M571" s="77">
        <v>1750</v>
      </c>
      <c r="N571" s="80">
        <f>IF('NORMAL OPTION CALLS'!E571="BUY",('NORMAL OPTION CALLS'!L571-'NORMAL OPTION CALLS'!G571)*('NORMAL OPTION CALLS'!M571),('NORMAL OPTION CALLS'!G571-'NORMAL OPTION CALLS'!L571)*('NORMAL OPTION CALLS'!M571))</f>
        <v>4375</v>
      </c>
      <c r="O571" s="81">
        <f>'NORMAL OPTION CALLS'!N571/('NORMAL OPTION CALLS'!M571)/'NORMAL OPTION CALLS'!G571%</f>
        <v>55.555555555555557</v>
      </c>
    </row>
    <row r="572" spans="1:15" ht="15" customHeight="1">
      <c r="A572" s="120">
        <v>9</v>
      </c>
      <c r="B572" s="78">
        <v>43493</v>
      </c>
      <c r="C572" s="79">
        <v>90</v>
      </c>
      <c r="D572" s="77" t="s">
        <v>47</v>
      </c>
      <c r="E572" s="77" t="s">
        <v>22</v>
      </c>
      <c r="F572" s="77" t="s">
        <v>180</v>
      </c>
      <c r="G572" s="77">
        <v>3.5</v>
      </c>
      <c r="H572" s="77">
        <v>2.2999999999999998</v>
      </c>
      <c r="I572" s="77">
        <v>4.2</v>
      </c>
      <c r="J572" s="77">
        <v>4.9000000000000004</v>
      </c>
      <c r="K572" s="77">
        <v>5.6</v>
      </c>
      <c r="L572" s="77">
        <v>4.9000000000000004</v>
      </c>
      <c r="M572" s="77">
        <v>6000</v>
      </c>
      <c r="N572" s="80">
        <f>IF('NORMAL OPTION CALLS'!E572="BUY",('NORMAL OPTION CALLS'!L572-'NORMAL OPTION CALLS'!G572)*('NORMAL OPTION CALLS'!M572),('NORMAL OPTION CALLS'!G572-'NORMAL OPTION CALLS'!L572)*('NORMAL OPTION CALLS'!M572))</f>
        <v>8400.0000000000018</v>
      </c>
      <c r="O572" s="81">
        <f>'NORMAL OPTION CALLS'!N572/('NORMAL OPTION CALLS'!M572)/'NORMAL OPTION CALLS'!G572%</f>
        <v>40.000000000000007</v>
      </c>
    </row>
    <row r="573" spans="1:15" ht="15" customHeight="1">
      <c r="A573" s="120">
        <v>10</v>
      </c>
      <c r="B573" s="78">
        <v>43493</v>
      </c>
      <c r="C573" s="79">
        <v>285</v>
      </c>
      <c r="D573" s="77" t="s">
        <v>47</v>
      </c>
      <c r="E573" s="77" t="s">
        <v>22</v>
      </c>
      <c r="F573" s="77" t="s">
        <v>78</v>
      </c>
      <c r="G573" s="77">
        <v>16</v>
      </c>
      <c r="H573" s="77">
        <v>10</v>
      </c>
      <c r="I573" s="77">
        <v>19</v>
      </c>
      <c r="J573" s="77">
        <v>22</v>
      </c>
      <c r="K573" s="77">
        <v>25</v>
      </c>
      <c r="L573" s="77">
        <v>25</v>
      </c>
      <c r="M573" s="77">
        <v>1500</v>
      </c>
      <c r="N573" s="80">
        <f>IF('NORMAL OPTION CALLS'!E573="BUY",('NORMAL OPTION CALLS'!L573-'NORMAL OPTION CALLS'!G573)*('NORMAL OPTION CALLS'!M573),('NORMAL OPTION CALLS'!G573-'NORMAL OPTION CALLS'!L573)*('NORMAL OPTION CALLS'!M573))</f>
        <v>13500</v>
      </c>
      <c r="O573" s="81">
        <f>'NORMAL OPTION CALLS'!N573/('NORMAL OPTION CALLS'!M573)/'NORMAL OPTION CALLS'!G573%</f>
        <v>56.25</v>
      </c>
    </row>
    <row r="574" spans="1:15" ht="15" customHeight="1">
      <c r="A574" s="120">
        <v>11</v>
      </c>
      <c r="B574" s="78">
        <v>43493</v>
      </c>
      <c r="C574" s="79">
        <v>220</v>
      </c>
      <c r="D574" s="77" t="s">
        <v>47</v>
      </c>
      <c r="E574" s="77" t="s">
        <v>22</v>
      </c>
      <c r="F574" s="77" t="s">
        <v>357</v>
      </c>
      <c r="G574" s="77">
        <v>3.1</v>
      </c>
      <c r="H574" s="77">
        <v>0.5</v>
      </c>
      <c r="I574" s="77">
        <v>5</v>
      </c>
      <c r="J574" s="77">
        <v>7</v>
      </c>
      <c r="K574" s="77">
        <v>9</v>
      </c>
      <c r="L574" s="77">
        <v>5</v>
      </c>
      <c r="M574" s="77">
        <v>2000</v>
      </c>
      <c r="N574" s="80">
        <f>IF('NORMAL OPTION CALLS'!E574="BUY",('NORMAL OPTION CALLS'!L574-'NORMAL OPTION CALLS'!G574)*('NORMAL OPTION CALLS'!M574),('NORMAL OPTION CALLS'!G574-'NORMAL OPTION CALLS'!L574)*('NORMAL OPTION CALLS'!M574))</f>
        <v>3800</v>
      </c>
      <c r="O574" s="81">
        <f>'NORMAL OPTION CALLS'!N574/('NORMAL OPTION CALLS'!M574)/'NORMAL OPTION CALLS'!G574%</f>
        <v>61.29032258064516</v>
      </c>
    </row>
    <row r="575" spans="1:15" ht="15" customHeight="1">
      <c r="A575" s="120">
        <v>12</v>
      </c>
      <c r="B575" s="78">
        <v>43490</v>
      </c>
      <c r="C575" s="79">
        <v>360</v>
      </c>
      <c r="D575" s="77" t="s">
        <v>21</v>
      </c>
      <c r="E575" s="77" t="s">
        <v>22</v>
      </c>
      <c r="F575" s="77" t="s">
        <v>284</v>
      </c>
      <c r="G575" s="77">
        <v>3.7</v>
      </c>
      <c r="H575" s="77">
        <v>0.7</v>
      </c>
      <c r="I575" s="77">
        <v>5.3</v>
      </c>
      <c r="J575" s="77">
        <v>7</v>
      </c>
      <c r="K575" s="77">
        <v>8.5</v>
      </c>
      <c r="L575" s="77">
        <v>5.3</v>
      </c>
      <c r="M575" s="77">
        <v>2400</v>
      </c>
      <c r="N575" s="80">
        <f>IF('NORMAL OPTION CALLS'!E575="BUY",('NORMAL OPTION CALLS'!L575-'NORMAL OPTION CALLS'!G575)*('NORMAL OPTION CALLS'!M575),('NORMAL OPTION CALLS'!G575-'NORMAL OPTION CALLS'!L575)*('NORMAL OPTION CALLS'!M575))</f>
        <v>3839.9999999999991</v>
      </c>
      <c r="O575" s="81">
        <f>'NORMAL OPTION CALLS'!N575/('NORMAL OPTION CALLS'!M575)/'NORMAL OPTION CALLS'!G575%</f>
        <v>43.243243243243228</v>
      </c>
    </row>
    <row r="576" spans="1:15" ht="15" customHeight="1">
      <c r="A576" s="120">
        <v>13</v>
      </c>
      <c r="B576" s="78">
        <v>43489</v>
      </c>
      <c r="C576" s="79">
        <v>1320</v>
      </c>
      <c r="D576" s="77" t="s">
        <v>21</v>
      </c>
      <c r="E576" s="77" t="s">
        <v>22</v>
      </c>
      <c r="F576" s="77" t="s">
        <v>339</v>
      </c>
      <c r="G576" s="77">
        <v>21</v>
      </c>
      <c r="H576" s="77">
        <v>7</v>
      </c>
      <c r="I576" s="77">
        <v>28</v>
      </c>
      <c r="J576" s="77">
        <v>35</v>
      </c>
      <c r="K576" s="77">
        <v>42</v>
      </c>
      <c r="L576" s="77">
        <v>7</v>
      </c>
      <c r="M576" s="77">
        <v>700</v>
      </c>
      <c r="N576" s="80">
        <f>IF('NORMAL OPTION CALLS'!E576="BUY",('NORMAL OPTION CALLS'!L576-'NORMAL OPTION CALLS'!G576)*('NORMAL OPTION CALLS'!M576),('NORMAL OPTION CALLS'!G576-'NORMAL OPTION CALLS'!L576)*('NORMAL OPTION CALLS'!M576))</f>
        <v>-9800</v>
      </c>
      <c r="O576" s="81">
        <f>'NORMAL OPTION CALLS'!N576/('NORMAL OPTION CALLS'!M576)/'NORMAL OPTION CALLS'!G576%</f>
        <v>-66.666666666666671</v>
      </c>
    </row>
    <row r="577" spans="1:19" ht="15" customHeight="1">
      <c r="A577" s="120">
        <v>14</v>
      </c>
      <c r="B577" s="78">
        <v>43487</v>
      </c>
      <c r="C577" s="79">
        <v>980</v>
      </c>
      <c r="D577" s="77" t="s">
        <v>21</v>
      </c>
      <c r="E577" s="77" t="s">
        <v>22</v>
      </c>
      <c r="F577" s="77" t="s">
        <v>169</v>
      </c>
      <c r="G577" s="77">
        <v>16</v>
      </c>
      <c r="H577" s="77">
        <v>5</v>
      </c>
      <c r="I577" s="77">
        <v>23</v>
      </c>
      <c r="J577" s="77">
        <v>30</v>
      </c>
      <c r="K577" s="77">
        <v>37</v>
      </c>
      <c r="L577" s="77">
        <v>16</v>
      </c>
      <c r="M577" s="77">
        <v>6500</v>
      </c>
      <c r="N577" s="80">
        <f>IF('NORMAL OPTION CALLS'!E577="BUY",('NORMAL OPTION CALLS'!L577-'NORMAL OPTION CALLS'!G577)*('NORMAL OPTION CALLS'!M577),('NORMAL OPTION CALLS'!G577-'NORMAL OPTION CALLS'!L577)*('NORMAL OPTION CALLS'!M577))</f>
        <v>0</v>
      </c>
      <c r="O577" s="81">
        <f>'NORMAL OPTION CALLS'!N577/('NORMAL OPTION CALLS'!M577)/'NORMAL OPTION CALLS'!G577%</f>
        <v>0</v>
      </c>
    </row>
    <row r="578" spans="1:19" ht="15" customHeight="1">
      <c r="A578" s="120">
        <v>15</v>
      </c>
      <c r="B578" s="78">
        <v>43487</v>
      </c>
      <c r="C578" s="79">
        <v>450</v>
      </c>
      <c r="D578" s="77" t="s">
        <v>47</v>
      </c>
      <c r="E578" s="77" t="s">
        <v>22</v>
      </c>
      <c r="F578" s="77" t="s">
        <v>99</v>
      </c>
      <c r="G578" s="77">
        <v>7</v>
      </c>
      <c r="H578" s="77">
        <v>1.5</v>
      </c>
      <c r="I578" s="77">
        <v>10.5</v>
      </c>
      <c r="J578" s="77">
        <v>14</v>
      </c>
      <c r="K578" s="77">
        <v>17.5</v>
      </c>
      <c r="L578" s="77">
        <v>10.4</v>
      </c>
      <c r="M578" s="77">
        <v>1061</v>
      </c>
      <c r="N578" s="80">
        <f>IF('NORMAL OPTION CALLS'!E578="BUY",('NORMAL OPTION CALLS'!L578-'NORMAL OPTION CALLS'!G578)*('NORMAL OPTION CALLS'!M578),('NORMAL OPTION CALLS'!G578-'NORMAL OPTION CALLS'!L578)*('NORMAL OPTION CALLS'!M578))</f>
        <v>3607.4000000000005</v>
      </c>
      <c r="O578" s="81">
        <f>'NORMAL OPTION CALLS'!N578/('NORMAL OPTION CALLS'!M578)/'NORMAL OPTION CALLS'!G578%</f>
        <v>48.571428571428569</v>
      </c>
    </row>
    <row r="579" spans="1:19" ht="15" customHeight="1">
      <c r="A579" s="120">
        <v>16</v>
      </c>
      <c r="B579" s="78">
        <v>43487</v>
      </c>
      <c r="C579" s="79">
        <v>100</v>
      </c>
      <c r="D579" s="77" t="s">
        <v>47</v>
      </c>
      <c r="E579" s="77" t="s">
        <v>22</v>
      </c>
      <c r="F579" s="77" t="s">
        <v>180</v>
      </c>
      <c r="G579" s="77">
        <v>4</v>
      </c>
      <c r="H579" s="77">
        <v>2.6</v>
      </c>
      <c r="I579" s="77">
        <v>4.7</v>
      </c>
      <c r="J579" s="77">
        <v>5.4</v>
      </c>
      <c r="K579" s="77">
        <v>6</v>
      </c>
      <c r="L579" s="77">
        <v>4.7</v>
      </c>
      <c r="M579" s="77">
        <v>6000</v>
      </c>
      <c r="N579" s="80">
        <f>IF('NORMAL OPTION CALLS'!E579="BUY",('NORMAL OPTION CALLS'!L579-'NORMAL OPTION CALLS'!G579)*('NORMAL OPTION CALLS'!M579),('NORMAL OPTION CALLS'!G579-'NORMAL OPTION CALLS'!L579)*('NORMAL OPTION CALLS'!M579))</f>
        <v>4200.0000000000009</v>
      </c>
      <c r="O579" s="81">
        <f>'NORMAL OPTION CALLS'!N579/('NORMAL OPTION CALLS'!M579)/'NORMAL OPTION CALLS'!G579%</f>
        <v>17.500000000000004</v>
      </c>
    </row>
    <row r="580" spans="1:19" ht="15" customHeight="1">
      <c r="A580" s="120">
        <v>17</v>
      </c>
      <c r="B580" s="78">
        <v>43487</v>
      </c>
      <c r="C580" s="79">
        <v>75</v>
      </c>
      <c r="D580" s="77" t="s">
        <v>47</v>
      </c>
      <c r="E580" s="77" t="s">
        <v>22</v>
      </c>
      <c r="F580" s="77" t="s">
        <v>270</v>
      </c>
      <c r="G580" s="77">
        <v>3</v>
      </c>
      <c r="H580" s="77">
        <v>1.8</v>
      </c>
      <c r="I580" s="77">
        <v>3.6</v>
      </c>
      <c r="J580" s="77">
        <v>4.2</v>
      </c>
      <c r="K580" s="77">
        <v>4.8</v>
      </c>
      <c r="L580" s="77">
        <v>3.6</v>
      </c>
      <c r="M580" s="77">
        <v>6500</v>
      </c>
      <c r="N580" s="80">
        <f>IF('NORMAL OPTION CALLS'!E580="BUY",('NORMAL OPTION CALLS'!L580-'NORMAL OPTION CALLS'!G580)*('NORMAL OPTION CALLS'!M580),('NORMAL OPTION CALLS'!G580-'NORMAL OPTION CALLS'!L580)*('NORMAL OPTION CALLS'!M580))</f>
        <v>3900.0000000000005</v>
      </c>
      <c r="O580" s="81">
        <f>'NORMAL OPTION CALLS'!N580/('NORMAL OPTION CALLS'!M580)/'NORMAL OPTION CALLS'!G580%</f>
        <v>20.000000000000004</v>
      </c>
    </row>
    <row r="581" spans="1:19" ht="15" customHeight="1">
      <c r="A581" s="120">
        <v>18</v>
      </c>
      <c r="B581" s="78">
        <v>43486</v>
      </c>
      <c r="C581" s="79">
        <v>210</v>
      </c>
      <c r="D581" s="77" t="s">
        <v>47</v>
      </c>
      <c r="E581" s="77" t="s">
        <v>22</v>
      </c>
      <c r="F581" s="77" t="s">
        <v>78</v>
      </c>
      <c r="G581" s="77">
        <v>10</v>
      </c>
      <c r="H581" s="77">
        <v>5</v>
      </c>
      <c r="I581" s="77">
        <v>12.5</v>
      </c>
      <c r="J581" s="77">
        <v>15</v>
      </c>
      <c r="K581" s="77">
        <v>17.5</v>
      </c>
      <c r="L581" s="77">
        <v>12.5</v>
      </c>
      <c r="M581" s="77">
        <v>1500</v>
      </c>
      <c r="N581" s="80">
        <f>IF('NORMAL OPTION CALLS'!E581="BUY",('NORMAL OPTION CALLS'!L581-'NORMAL OPTION CALLS'!G581)*('NORMAL OPTION CALLS'!M581),('NORMAL OPTION CALLS'!G581-'NORMAL OPTION CALLS'!L581)*('NORMAL OPTION CALLS'!M581))</f>
        <v>3750</v>
      </c>
      <c r="O581" s="81">
        <f>'NORMAL OPTION CALLS'!N581/('NORMAL OPTION CALLS'!M581)/'NORMAL OPTION CALLS'!G581%</f>
        <v>25</v>
      </c>
    </row>
    <row r="582" spans="1:19" ht="15" customHeight="1">
      <c r="A582" s="120">
        <v>19</v>
      </c>
      <c r="B582" s="78">
        <v>43486</v>
      </c>
      <c r="C582" s="79">
        <v>1300</v>
      </c>
      <c r="D582" s="77" t="s">
        <v>21</v>
      </c>
      <c r="E582" s="77" t="s">
        <v>22</v>
      </c>
      <c r="F582" s="77" t="s">
        <v>339</v>
      </c>
      <c r="G582" s="77">
        <v>33</v>
      </c>
      <c r="H582" s="77">
        <v>21</v>
      </c>
      <c r="I582" s="77">
        <v>39</v>
      </c>
      <c r="J582" s="77">
        <v>45</v>
      </c>
      <c r="K582" s="77">
        <v>51</v>
      </c>
      <c r="L582" s="77">
        <v>39</v>
      </c>
      <c r="M582" s="77">
        <v>750</v>
      </c>
      <c r="N582" s="80">
        <f>IF('NORMAL OPTION CALLS'!E582="BUY",('NORMAL OPTION CALLS'!L582-'NORMAL OPTION CALLS'!G582)*('NORMAL OPTION CALLS'!M582),('NORMAL OPTION CALLS'!G582-'NORMAL OPTION CALLS'!L582)*('NORMAL OPTION CALLS'!M582))</f>
        <v>4500</v>
      </c>
      <c r="O582" s="81">
        <f>'NORMAL OPTION CALLS'!N582/('NORMAL OPTION CALLS'!M582)/'NORMAL OPTION CALLS'!G582%</f>
        <v>18.18181818181818</v>
      </c>
    </row>
    <row r="583" spans="1:19" ht="15" customHeight="1">
      <c r="A583" s="120">
        <v>20</v>
      </c>
      <c r="B583" s="78">
        <v>43486</v>
      </c>
      <c r="C583" s="79">
        <v>295</v>
      </c>
      <c r="D583" s="77" t="s">
        <v>47</v>
      </c>
      <c r="E583" s="77" t="s">
        <v>22</v>
      </c>
      <c r="F583" s="77" t="s">
        <v>49</v>
      </c>
      <c r="G583" s="77">
        <v>6</v>
      </c>
      <c r="H583" s="77">
        <v>3</v>
      </c>
      <c r="I583" s="77">
        <v>7.5</v>
      </c>
      <c r="J583" s="77">
        <v>9</v>
      </c>
      <c r="K583" s="77">
        <v>10.5</v>
      </c>
      <c r="L583" s="77">
        <v>7.5</v>
      </c>
      <c r="M583" s="77">
        <v>3000</v>
      </c>
      <c r="N583" s="80">
        <f>IF('NORMAL OPTION CALLS'!E583="BUY",('NORMAL OPTION CALLS'!L583-'NORMAL OPTION CALLS'!G583)*('NORMAL OPTION CALLS'!M583),('NORMAL OPTION CALLS'!G583-'NORMAL OPTION CALLS'!L583)*('NORMAL OPTION CALLS'!M583))</f>
        <v>4500</v>
      </c>
      <c r="O583" s="81">
        <f>'NORMAL OPTION CALLS'!N583/('NORMAL OPTION CALLS'!M583)/'NORMAL OPTION CALLS'!G583%</f>
        <v>25</v>
      </c>
    </row>
    <row r="584" spans="1:19" ht="15" customHeight="1">
      <c r="A584" s="120">
        <v>21</v>
      </c>
      <c r="B584" s="78">
        <v>43483</v>
      </c>
      <c r="C584" s="79">
        <v>95</v>
      </c>
      <c r="D584" s="77" t="s">
        <v>47</v>
      </c>
      <c r="E584" s="77" t="s">
        <v>22</v>
      </c>
      <c r="F584" s="77" t="s">
        <v>25</v>
      </c>
      <c r="G584" s="77">
        <v>3.6</v>
      </c>
      <c r="H584" s="77">
        <v>1.6</v>
      </c>
      <c r="I584" s="77">
        <v>4.5999999999999996</v>
      </c>
      <c r="J584" s="77">
        <v>5.6</v>
      </c>
      <c r="K584" s="77">
        <v>6.6</v>
      </c>
      <c r="L584" s="77">
        <v>4.4000000000000004</v>
      </c>
      <c r="M584" s="77">
        <v>4000</v>
      </c>
      <c r="N584" s="80">
        <f>IF('NORMAL OPTION CALLS'!E584="BUY",('NORMAL OPTION CALLS'!L584-'NORMAL OPTION CALLS'!G584)*('NORMAL OPTION CALLS'!M584),('NORMAL OPTION CALLS'!G584-'NORMAL OPTION CALLS'!L584)*('NORMAL OPTION CALLS'!M584))</f>
        <v>3200.0000000000009</v>
      </c>
      <c r="O584" s="81">
        <f>'NORMAL OPTION CALLS'!N584/('NORMAL OPTION CALLS'!M584)/'NORMAL OPTION CALLS'!G584%</f>
        <v>22.222222222222229</v>
      </c>
    </row>
    <row r="585" spans="1:19" ht="15" customHeight="1">
      <c r="A585" s="120">
        <v>22</v>
      </c>
      <c r="B585" s="78">
        <v>43483</v>
      </c>
      <c r="C585" s="79">
        <v>285</v>
      </c>
      <c r="D585" s="77" t="s">
        <v>21</v>
      </c>
      <c r="E585" s="77" t="s">
        <v>22</v>
      </c>
      <c r="F585" s="77" t="s">
        <v>249</v>
      </c>
      <c r="G585" s="77">
        <v>5.5</v>
      </c>
      <c r="H585" s="77">
        <v>2.5</v>
      </c>
      <c r="I585" s="77">
        <v>7</v>
      </c>
      <c r="J585" s="77">
        <v>8.5</v>
      </c>
      <c r="K585" s="77">
        <v>10</v>
      </c>
      <c r="L585" s="77">
        <v>7</v>
      </c>
      <c r="M585" s="77">
        <v>2750</v>
      </c>
      <c r="N585" s="80">
        <f>IF('NORMAL OPTION CALLS'!E585="BUY",('NORMAL OPTION CALLS'!L585-'NORMAL OPTION CALLS'!G585)*('NORMAL OPTION CALLS'!M585),('NORMAL OPTION CALLS'!G585-'NORMAL OPTION CALLS'!L585)*('NORMAL OPTION CALLS'!M585))</f>
        <v>4125</v>
      </c>
      <c r="O585" s="81">
        <f>'NORMAL OPTION CALLS'!N585/('NORMAL OPTION CALLS'!M585)/'NORMAL OPTION CALLS'!G585%</f>
        <v>27.272727272727273</v>
      </c>
    </row>
    <row r="586" spans="1:19" ht="15" customHeight="1">
      <c r="A586" s="120">
        <v>23</v>
      </c>
      <c r="B586" s="78">
        <v>43483</v>
      </c>
      <c r="C586" s="79">
        <v>350</v>
      </c>
      <c r="D586" s="77" t="s">
        <v>21</v>
      </c>
      <c r="E586" s="77" t="s">
        <v>22</v>
      </c>
      <c r="F586" s="77" t="s">
        <v>284</v>
      </c>
      <c r="G586" s="77">
        <v>5.5</v>
      </c>
      <c r="H586" s="77">
        <v>2.5</v>
      </c>
      <c r="I586" s="77">
        <v>7</v>
      </c>
      <c r="J586" s="77">
        <v>8.5</v>
      </c>
      <c r="K586" s="77">
        <v>10</v>
      </c>
      <c r="L586" s="77">
        <v>7</v>
      </c>
      <c r="M586" s="77">
        <v>2400</v>
      </c>
      <c r="N586" s="80">
        <f>IF('NORMAL OPTION CALLS'!E586="BUY",('NORMAL OPTION CALLS'!L586-'NORMAL OPTION CALLS'!G586)*('NORMAL OPTION CALLS'!M586),('NORMAL OPTION CALLS'!G586-'NORMAL OPTION CALLS'!L586)*('NORMAL OPTION CALLS'!M586))</f>
        <v>3600</v>
      </c>
      <c r="O586" s="81">
        <f>'NORMAL OPTION CALLS'!N586/('NORMAL OPTION CALLS'!M586)/'NORMAL OPTION CALLS'!G586%</f>
        <v>27.272727272727273</v>
      </c>
    </row>
    <row r="587" spans="1:19" ht="15" customHeight="1">
      <c r="A587" s="120">
        <v>24</v>
      </c>
      <c r="B587" s="78">
        <v>43482</v>
      </c>
      <c r="C587" s="79">
        <v>660</v>
      </c>
      <c r="D587" s="77" t="s">
        <v>21</v>
      </c>
      <c r="E587" s="77" t="s">
        <v>22</v>
      </c>
      <c r="F587" s="77" t="s">
        <v>143</v>
      </c>
      <c r="G587" s="77">
        <v>14</v>
      </c>
      <c r="H587" s="77">
        <v>4</v>
      </c>
      <c r="I587" s="77">
        <v>19</v>
      </c>
      <c r="J587" s="77">
        <v>24</v>
      </c>
      <c r="K587" s="77">
        <v>29</v>
      </c>
      <c r="L587" s="77">
        <v>19</v>
      </c>
      <c r="M587" s="77">
        <v>1750</v>
      </c>
      <c r="N587" s="80">
        <f>IF('NORMAL OPTION CALLS'!E587="BUY",('NORMAL OPTION CALLS'!L587-'NORMAL OPTION CALLS'!G587)*('NORMAL OPTION CALLS'!M587),('NORMAL OPTION CALLS'!G587-'NORMAL OPTION CALLS'!L587)*('NORMAL OPTION CALLS'!M587))</f>
        <v>8750</v>
      </c>
      <c r="O587" s="81">
        <f>'NORMAL OPTION CALLS'!N587/('NORMAL OPTION CALLS'!M587)/'NORMAL OPTION CALLS'!G587%</f>
        <v>35.714285714285708</v>
      </c>
    </row>
    <row r="588" spans="1:19" ht="15" customHeight="1">
      <c r="A588" s="120">
        <v>25</v>
      </c>
      <c r="B588" s="78">
        <v>43481</v>
      </c>
      <c r="C588" s="79">
        <v>210</v>
      </c>
      <c r="D588" s="77" t="s">
        <v>21</v>
      </c>
      <c r="E588" s="77" t="s">
        <v>22</v>
      </c>
      <c r="F588" s="77" t="s">
        <v>55</v>
      </c>
      <c r="G588" s="77">
        <v>9</v>
      </c>
      <c r="H588" s="77">
        <v>4.5</v>
      </c>
      <c r="I588" s="77">
        <v>11.5</v>
      </c>
      <c r="J588" s="77">
        <v>14</v>
      </c>
      <c r="K588" s="77">
        <v>16.5</v>
      </c>
      <c r="L588" s="77">
        <v>4.5</v>
      </c>
      <c r="M588" s="77">
        <v>1750</v>
      </c>
      <c r="N588" s="80">
        <f>IF('NORMAL OPTION CALLS'!E588="BUY",('NORMAL OPTION CALLS'!L588-'NORMAL OPTION CALLS'!G588)*('NORMAL OPTION CALLS'!M588),('NORMAL OPTION CALLS'!G588-'NORMAL OPTION CALLS'!L588)*('NORMAL OPTION CALLS'!M588))</f>
        <v>-7875</v>
      </c>
      <c r="O588" s="81">
        <f>'NORMAL OPTION CALLS'!N588/('NORMAL OPTION CALLS'!M588)/'NORMAL OPTION CALLS'!G588%</f>
        <v>-50</v>
      </c>
    </row>
    <row r="589" spans="1:19" ht="15" customHeight="1">
      <c r="A589" s="120">
        <v>26</v>
      </c>
      <c r="B589" s="78">
        <v>43481</v>
      </c>
      <c r="C589" s="79">
        <v>190</v>
      </c>
      <c r="D589" s="77" t="s">
        <v>21</v>
      </c>
      <c r="E589" s="77" t="s">
        <v>22</v>
      </c>
      <c r="F589" s="77" t="s">
        <v>287</v>
      </c>
      <c r="G589" s="77">
        <v>4</v>
      </c>
      <c r="H589" s="77">
        <v>2</v>
      </c>
      <c r="I589" s="77">
        <v>5</v>
      </c>
      <c r="J589" s="77">
        <v>6</v>
      </c>
      <c r="K589" s="77">
        <v>7</v>
      </c>
      <c r="L589" s="77">
        <v>2</v>
      </c>
      <c r="M589" s="77">
        <v>4500</v>
      </c>
      <c r="N589" s="80">
        <f>IF('NORMAL OPTION CALLS'!E589="BUY",('NORMAL OPTION CALLS'!L589-'NORMAL OPTION CALLS'!G589)*('NORMAL OPTION CALLS'!M589),('NORMAL OPTION CALLS'!G589-'NORMAL OPTION CALLS'!L589)*('NORMAL OPTION CALLS'!M589))</f>
        <v>-9000</v>
      </c>
      <c r="O589" s="81">
        <f>'NORMAL OPTION CALLS'!N589/('NORMAL OPTION CALLS'!M589)/'NORMAL OPTION CALLS'!G589%</f>
        <v>-50</v>
      </c>
    </row>
    <row r="590" spans="1:19" ht="15" customHeight="1">
      <c r="A590" s="120">
        <v>27</v>
      </c>
      <c r="B590" s="78">
        <v>43480</v>
      </c>
      <c r="C590" s="79">
        <v>2650</v>
      </c>
      <c r="D590" s="77" t="s">
        <v>21</v>
      </c>
      <c r="E590" s="77" t="s">
        <v>22</v>
      </c>
      <c r="F590" s="77" t="s">
        <v>50</v>
      </c>
      <c r="G590" s="77">
        <v>50</v>
      </c>
      <c r="H590" s="77">
        <v>20</v>
      </c>
      <c r="I590" s="77">
        <v>65</v>
      </c>
      <c r="J590" s="77">
        <v>80</v>
      </c>
      <c r="K590" s="77">
        <v>95</v>
      </c>
      <c r="L590" s="77">
        <v>67</v>
      </c>
      <c r="M590" s="77">
        <v>250</v>
      </c>
      <c r="N590" s="80">
        <f>IF('NORMAL OPTION CALLS'!E590="BUY",('NORMAL OPTION CALLS'!L590-'NORMAL OPTION CALLS'!G590)*('NORMAL OPTION CALLS'!M590),('NORMAL OPTION CALLS'!G590-'NORMAL OPTION CALLS'!L590)*('NORMAL OPTION CALLS'!M590))</f>
        <v>4250</v>
      </c>
      <c r="O590" s="81">
        <f>'NORMAL OPTION CALLS'!N590/('NORMAL OPTION CALLS'!M590)/'NORMAL OPTION CALLS'!G590%</f>
        <v>34</v>
      </c>
    </row>
    <row r="591" spans="1:19" ht="15" customHeight="1">
      <c r="A591" s="120">
        <v>28</v>
      </c>
      <c r="B591" s="78">
        <v>43480</v>
      </c>
      <c r="C591" s="79">
        <v>1180</v>
      </c>
      <c r="D591" s="77" t="s">
        <v>21</v>
      </c>
      <c r="E591" s="77" t="s">
        <v>22</v>
      </c>
      <c r="F591" s="77" t="s">
        <v>211</v>
      </c>
      <c r="G591" s="77">
        <v>22</v>
      </c>
      <c r="H591" s="77">
        <v>8</v>
      </c>
      <c r="I591" s="77">
        <v>30</v>
      </c>
      <c r="J591" s="77">
        <v>38</v>
      </c>
      <c r="K591" s="77">
        <v>36</v>
      </c>
      <c r="L591" s="77">
        <v>8</v>
      </c>
      <c r="M591" s="77">
        <v>550</v>
      </c>
      <c r="N591" s="80">
        <f>IF('NORMAL OPTION CALLS'!E591="BUY",('NORMAL OPTION CALLS'!L591-'NORMAL OPTION CALLS'!G591)*('NORMAL OPTION CALLS'!M591),('NORMAL OPTION CALLS'!G591-'NORMAL OPTION CALLS'!L591)*('NORMAL OPTION CALLS'!M591))</f>
        <v>-7700</v>
      </c>
      <c r="O591" s="81">
        <f>'NORMAL OPTION CALLS'!N591/('NORMAL OPTION CALLS'!M591)/'NORMAL OPTION CALLS'!G591%</f>
        <v>-63.636363636363633</v>
      </c>
    </row>
    <row r="592" spans="1:19" ht="15" customHeight="1">
      <c r="A592" s="120">
        <v>29</v>
      </c>
      <c r="B592" s="78">
        <v>43480</v>
      </c>
      <c r="C592" s="79">
        <v>125</v>
      </c>
      <c r="D592" s="77" t="s">
        <v>21</v>
      </c>
      <c r="E592" s="77" t="s">
        <v>22</v>
      </c>
      <c r="F592" s="77" t="s">
        <v>64</v>
      </c>
      <c r="G592" s="77">
        <v>3.8</v>
      </c>
      <c r="H592" s="77">
        <v>2.6</v>
      </c>
      <c r="I592" s="77">
        <v>4.4000000000000004</v>
      </c>
      <c r="J592" s="77">
        <v>5</v>
      </c>
      <c r="K592" s="77">
        <v>5.6</v>
      </c>
      <c r="L592" s="77">
        <v>4.4000000000000004</v>
      </c>
      <c r="M592" s="77">
        <v>6000</v>
      </c>
      <c r="N592" s="80">
        <f>IF('NORMAL OPTION CALLS'!E592="BUY",('NORMAL OPTION CALLS'!L592-'NORMAL OPTION CALLS'!G592)*('NORMAL OPTION CALLS'!M592),('NORMAL OPTION CALLS'!G592-'NORMAL OPTION CALLS'!L592)*('NORMAL OPTION CALLS'!M592))</f>
        <v>3600.0000000000032</v>
      </c>
      <c r="O592" s="81">
        <f>'NORMAL OPTION CALLS'!N592/('NORMAL OPTION CALLS'!M592)/'NORMAL OPTION CALLS'!G592%</f>
        <v>15.78947368421054</v>
      </c>
      <c r="S592" t="s">
        <v>354</v>
      </c>
    </row>
    <row r="593" spans="1:17" ht="15" customHeight="1">
      <c r="A593" s="120">
        <v>30</v>
      </c>
      <c r="B593" s="78">
        <v>43479</v>
      </c>
      <c r="C593" s="79">
        <v>780</v>
      </c>
      <c r="D593" s="77" t="s">
        <v>47</v>
      </c>
      <c r="E593" s="77" t="s">
        <v>22</v>
      </c>
      <c r="F593" s="77" t="s">
        <v>353</v>
      </c>
      <c r="G593" s="77">
        <v>32</v>
      </c>
      <c r="H593" s="77">
        <v>18</v>
      </c>
      <c r="I593" s="77">
        <v>40</v>
      </c>
      <c r="J593" s="77">
        <v>48</v>
      </c>
      <c r="K593" s="77">
        <v>56</v>
      </c>
      <c r="L593" s="77">
        <v>18</v>
      </c>
      <c r="M593" s="77">
        <v>500</v>
      </c>
      <c r="N593" s="80">
        <f>IF('NORMAL OPTION CALLS'!E593="BUY",('NORMAL OPTION CALLS'!L593-'NORMAL OPTION CALLS'!G593)*('NORMAL OPTION CALLS'!M593),('NORMAL OPTION CALLS'!G593-'NORMAL OPTION CALLS'!L593)*('NORMAL OPTION CALLS'!M593))</f>
        <v>-7000</v>
      </c>
      <c r="O593" s="81">
        <f>'NORMAL OPTION CALLS'!N593/('NORMAL OPTION CALLS'!M593)/'NORMAL OPTION CALLS'!G593%</f>
        <v>-43.75</v>
      </c>
    </row>
    <row r="594" spans="1:17" ht="15" customHeight="1">
      <c r="A594" s="120">
        <v>31</v>
      </c>
      <c r="B594" s="78">
        <v>43479</v>
      </c>
      <c r="C594" s="79">
        <v>450</v>
      </c>
      <c r="D594" s="77" t="s">
        <v>21</v>
      </c>
      <c r="E594" s="77" t="s">
        <v>22</v>
      </c>
      <c r="F594" s="77" t="s">
        <v>161</v>
      </c>
      <c r="G594" s="77">
        <v>11</v>
      </c>
      <c r="H594" s="77">
        <v>5</v>
      </c>
      <c r="I594" s="77">
        <v>14.5</v>
      </c>
      <c r="J594" s="77">
        <v>18</v>
      </c>
      <c r="K594" s="77">
        <v>21.5</v>
      </c>
      <c r="L594" s="77">
        <v>14.5</v>
      </c>
      <c r="M594" s="77">
        <v>500</v>
      </c>
      <c r="N594" s="80">
        <f>IF('NORMAL OPTION CALLS'!E594="BUY",('NORMAL OPTION CALLS'!L594-'NORMAL OPTION CALLS'!G594)*('NORMAL OPTION CALLS'!M594),('NORMAL OPTION CALLS'!G594-'NORMAL OPTION CALLS'!L594)*('NORMAL OPTION CALLS'!M594))</f>
        <v>1750</v>
      </c>
      <c r="O594" s="81">
        <f>'NORMAL OPTION CALLS'!N594/('NORMAL OPTION CALLS'!M594)/'NORMAL OPTION CALLS'!G594%</f>
        <v>31.818181818181817</v>
      </c>
    </row>
    <row r="595" spans="1:17" ht="15" customHeight="1">
      <c r="A595" s="120">
        <v>32</v>
      </c>
      <c r="B595" s="78">
        <v>43479</v>
      </c>
      <c r="C595" s="79">
        <v>500</v>
      </c>
      <c r="D595" s="77" t="s">
        <v>21</v>
      </c>
      <c r="E595" s="77" t="s">
        <v>22</v>
      </c>
      <c r="F595" s="77" t="s">
        <v>313</v>
      </c>
      <c r="G595" s="77">
        <v>23</v>
      </c>
      <c r="H595" s="77">
        <v>16</v>
      </c>
      <c r="I595" s="77">
        <v>26.5</v>
      </c>
      <c r="J595" s="77">
        <v>30</v>
      </c>
      <c r="K595" s="77">
        <v>33.5</v>
      </c>
      <c r="L595" s="77">
        <v>30</v>
      </c>
      <c r="M595" s="77">
        <v>1100</v>
      </c>
      <c r="N595" s="80">
        <f>IF('NORMAL OPTION CALLS'!E595="BUY",('NORMAL OPTION CALLS'!L595-'NORMAL OPTION CALLS'!G595)*('NORMAL OPTION CALLS'!M595),('NORMAL OPTION CALLS'!G595-'NORMAL OPTION CALLS'!L595)*('NORMAL OPTION CALLS'!M595))</f>
        <v>7700</v>
      </c>
      <c r="O595" s="81">
        <f>'NORMAL OPTION CALLS'!N595/('NORMAL OPTION CALLS'!M595)/'NORMAL OPTION CALLS'!G595%</f>
        <v>30.434782608695652</v>
      </c>
    </row>
    <row r="596" spans="1:17" ht="15" customHeight="1">
      <c r="A596" s="120">
        <v>33</v>
      </c>
      <c r="B596" s="78">
        <v>43475</v>
      </c>
      <c r="C596" s="79">
        <v>780</v>
      </c>
      <c r="D596" s="77" t="s">
        <v>21</v>
      </c>
      <c r="E596" s="77" t="s">
        <v>22</v>
      </c>
      <c r="F596" s="77" t="s">
        <v>182</v>
      </c>
      <c r="G596" s="77">
        <v>15</v>
      </c>
      <c r="H596" s="77">
        <v>7</v>
      </c>
      <c r="I596" s="77">
        <v>19</v>
      </c>
      <c r="J596" s="77">
        <v>23</v>
      </c>
      <c r="K596" s="77">
        <v>27</v>
      </c>
      <c r="L596" s="77">
        <v>19</v>
      </c>
      <c r="M596" s="77">
        <v>1000</v>
      </c>
      <c r="N596" s="80">
        <f>IF('NORMAL OPTION CALLS'!E596="BUY",('NORMAL OPTION CALLS'!L596-'NORMAL OPTION CALLS'!G596)*('NORMAL OPTION CALLS'!M596),('NORMAL OPTION CALLS'!G596-'NORMAL OPTION CALLS'!L596)*('NORMAL OPTION CALLS'!M596))</f>
        <v>4000</v>
      </c>
      <c r="O596" s="81">
        <f>'NORMAL OPTION CALLS'!N596/('NORMAL OPTION CALLS'!M596)/'NORMAL OPTION CALLS'!G596%</f>
        <v>26.666666666666668</v>
      </c>
    </row>
    <row r="597" spans="1:17" ht="15" customHeight="1">
      <c r="A597" s="120">
        <v>34</v>
      </c>
      <c r="B597" s="78">
        <v>43475</v>
      </c>
      <c r="C597" s="79">
        <v>110</v>
      </c>
      <c r="D597" s="77" t="s">
        <v>21</v>
      </c>
      <c r="E597" s="77" t="s">
        <v>22</v>
      </c>
      <c r="F597" s="77" t="s">
        <v>59</v>
      </c>
      <c r="G597" s="77">
        <v>3.5</v>
      </c>
      <c r="H597" s="77">
        <v>2.2999999999999998</v>
      </c>
      <c r="I597" s="77">
        <v>4.0999999999999996</v>
      </c>
      <c r="J597" s="77">
        <v>4.7</v>
      </c>
      <c r="K597" s="77">
        <v>5.3</v>
      </c>
      <c r="L597" s="77">
        <v>2.2999999999999998</v>
      </c>
      <c r="M597" s="77">
        <v>1200</v>
      </c>
      <c r="N597" s="80">
        <f>IF('NORMAL OPTION CALLS'!E597="BUY",('NORMAL OPTION CALLS'!L597-'NORMAL OPTION CALLS'!G597)*('NORMAL OPTION CALLS'!M597),('NORMAL OPTION CALLS'!G597-'NORMAL OPTION CALLS'!L597)*('NORMAL OPTION CALLS'!M597))</f>
        <v>-1440.0000000000002</v>
      </c>
      <c r="O597" s="81">
        <f>'NORMAL OPTION CALLS'!N597/('NORMAL OPTION CALLS'!M597)/'NORMAL OPTION CALLS'!G597%</f>
        <v>-34.285714285714285</v>
      </c>
    </row>
    <row r="598" spans="1:17" ht="15" customHeight="1">
      <c r="A598" s="120">
        <v>35</v>
      </c>
      <c r="B598" s="78">
        <v>43474</v>
      </c>
      <c r="C598" s="79">
        <v>670</v>
      </c>
      <c r="D598" s="77" t="s">
        <v>21</v>
      </c>
      <c r="E598" s="77" t="s">
        <v>22</v>
      </c>
      <c r="F598" s="77" t="s">
        <v>58</v>
      </c>
      <c r="G598" s="77">
        <v>20</v>
      </c>
      <c r="H598" s="77">
        <v>13</v>
      </c>
      <c r="I598" s="77">
        <v>23.5</v>
      </c>
      <c r="J598" s="77">
        <v>27</v>
      </c>
      <c r="K598" s="77">
        <v>30</v>
      </c>
      <c r="L598" s="77">
        <v>13</v>
      </c>
      <c r="M598" s="77">
        <v>1200</v>
      </c>
      <c r="N598" s="80">
        <f>IF('NORMAL OPTION CALLS'!E598="BUY",('NORMAL OPTION CALLS'!L598-'NORMAL OPTION CALLS'!G598)*('NORMAL OPTION CALLS'!M598),('NORMAL OPTION CALLS'!G598-'NORMAL OPTION CALLS'!L598)*('NORMAL OPTION CALLS'!M598))</f>
        <v>-8400</v>
      </c>
      <c r="O598" s="81">
        <f>'NORMAL OPTION CALLS'!N598/('NORMAL OPTION CALLS'!M598)/'NORMAL OPTION CALLS'!G598%</f>
        <v>-35</v>
      </c>
      <c r="P598" t="s">
        <v>355</v>
      </c>
    </row>
    <row r="599" spans="1:17" ht="15" customHeight="1">
      <c r="A599" s="120">
        <v>36</v>
      </c>
      <c r="B599" s="78">
        <v>43474</v>
      </c>
      <c r="C599" s="79">
        <v>290</v>
      </c>
      <c r="D599" s="77" t="s">
        <v>21</v>
      </c>
      <c r="E599" s="77" t="s">
        <v>22</v>
      </c>
      <c r="F599" s="77" t="s">
        <v>174</v>
      </c>
      <c r="G599" s="77">
        <v>5.5</v>
      </c>
      <c r="H599" s="77">
        <v>2.5</v>
      </c>
      <c r="I599" s="77">
        <v>7</v>
      </c>
      <c r="J599" s="77">
        <v>8.5</v>
      </c>
      <c r="K599" s="77">
        <v>10</v>
      </c>
      <c r="L599" s="77">
        <v>7</v>
      </c>
      <c r="M599" s="77">
        <v>2400</v>
      </c>
      <c r="N599" s="80">
        <f>IF('NORMAL OPTION CALLS'!E599="BUY",('NORMAL OPTION CALLS'!L599-'NORMAL OPTION CALLS'!G599)*('NORMAL OPTION CALLS'!M599),('NORMAL OPTION CALLS'!G599-'NORMAL OPTION CALLS'!L599)*('NORMAL OPTION CALLS'!M599))</f>
        <v>3600</v>
      </c>
      <c r="O599" s="81">
        <f>'NORMAL OPTION CALLS'!N599/('NORMAL OPTION CALLS'!M599)/'NORMAL OPTION CALLS'!G599%</f>
        <v>27.272727272727273</v>
      </c>
    </row>
    <row r="600" spans="1:17" ht="15" customHeight="1">
      <c r="A600" s="120">
        <v>37</v>
      </c>
      <c r="B600" s="78">
        <v>43474</v>
      </c>
      <c r="C600" s="79">
        <v>200</v>
      </c>
      <c r="D600" s="77" t="s">
        <v>47</v>
      </c>
      <c r="E600" s="77" t="s">
        <v>22</v>
      </c>
      <c r="F600" s="77" t="s">
        <v>24</v>
      </c>
      <c r="G600" s="77">
        <v>4.8</v>
      </c>
      <c r="H600" s="77">
        <v>2.8</v>
      </c>
      <c r="I600" s="77">
        <v>5.8</v>
      </c>
      <c r="J600" s="77">
        <v>6.8</v>
      </c>
      <c r="K600" s="77">
        <v>7.8</v>
      </c>
      <c r="L600" s="77">
        <v>2.8</v>
      </c>
      <c r="M600" s="77">
        <v>3500</v>
      </c>
      <c r="N600" s="80">
        <f>IF('NORMAL OPTION CALLS'!E600="BUY",('NORMAL OPTION CALLS'!L600-'NORMAL OPTION CALLS'!G600)*('NORMAL OPTION CALLS'!M600),('NORMAL OPTION CALLS'!G600-'NORMAL OPTION CALLS'!L600)*('NORMAL OPTION CALLS'!M600))</f>
        <v>-7000</v>
      </c>
      <c r="O600" s="81">
        <f>'NORMAL OPTION CALLS'!N600/('NORMAL OPTION CALLS'!M600)/'NORMAL OPTION CALLS'!G600%</f>
        <v>-41.666666666666664</v>
      </c>
    </row>
    <row r="601" spans="1:17" ht="15" customHeight="1">
      <c r="A601" s="120">
        <v>38</v>
      </c>
      <c r="B601" s="78">
        <v>43473</v>
      </c>
      <c r="C601" s="79">
        <v>120</v>
      </c>
      <c r="D601" s="77" t="s">
        <v>21</v>
      </c>
      <c r="E601" s="77" t="s">
        <v>22</v>
      </c>
      <c r="F601" s="77" t="s">
        <v>189</v>
      </c>
      <c r="G601" s="77">
        <v>7</v>
      </c>
      <c r="H601" s="77">
        <v>5</v>
      </c>
      <c r="I601" s="77">
        <v>8</v>
      </c>
      <c r="J601" s="77">
        <v>9</v>
      </c>
      <c r="K601" s="77">
        <v>10</v>
      </c>
      <c r="L601" s="77">
        <v>5</v>
      </c>
      <c r="M601" s="77">
        <v>4000</v>
      </c>
      <c r="N601" s="80">
        <f>IF('NORMAL OPTION CALLS'!E601="BUY",('NORMAL OPTION CALLS'!L601-'NORMAL OPTION CALLS'!G601)*('NORMAL OPTION CALLS'!M601),('NORMAL OPTION CALLS'!G601-'NORMAL OPTION CALLS'!L601)*('NORMAL OPTION CALLS'!M601))</f>
        <v>-8000</v>
      </c>
      <c r="O601" s="81">
        <f>'NORMAL OPTION CALLS'!N601/('NORMAL OPTION CALLS'!M601)/'NORMAL OPTION CALLS'!G601%</f>
        <v>-28.571428571428569</v>
      </c>
    </row>
    <row r="602" spans="1:17" ht="15" customHeight="1">
      <c r="A602" s="120">
        <v>39</v>
      </c>
      <c r="B602" s="78">
        <v>43473</v>
      </c>
      <c r="C602" s="79">
        <v>380</v>
      </c>
      <c r="D602" s="77" t="s">
        <v>21</v>
      </c>
      <c r="E602" s="77" t="s">
        <v>22</v>
      </c>
      <c r="F602" s="77" t="s">
        <v>91</v>
      </c>
      <c r="G602" s="77">
        <v>9</v>
      </c>
      <c r="H602" s="77">
        <v>6</v>
      </c>
      <c r="I602" s="77">
        <v>10.5</v>
      </c>
      <c r="J602" s="77">
        <v>12</v>
      </c>
      <c r="K602" s="77">
        <v>12.5</v>
      </c>
      <c r="L602" s="77">
        <v>10.5</v>
      </c>
      <c r="M602" s="77">
        <v>2750</v>
      </c>
      <c r="N602" s="80">
        <f>IF('NORMAL OPTION CALLS'!E602="BUY",('NORMAL OPTION CALLS'!L602-'NORMAL OPTION CALLS'!G602)*('NORMAL OPTION CALLS'!M602),('NORMAL OPTION CALLS'!G602-'NORMAL OPTION CALLS'!L602)*('NORMAL OPTION CALLS'!M602))</f>
        <v>4125</v>
      </c>
      <c r="O602" s="81">
        <f>'NORMAL OPTION CALLS'!N602/('NORMAL OPTION CALLS'!M602)/'NORMAL OPTION CALLS'!G602%</f>
        <v>16.666666666666668</v>
      </c>
      <c r="Q602" t="s">
        <v>30</v>
      </c>
    </row>
    <row r="603" spans="1:17" ht="15" customHeight="1">
      <c r="A603" s="120">
        <v>40</v>
      </c>
      <c r="B603" s="78">
        <v>43473</v>
      </c>
      <c r="C603" s="79">
        <v>760</v>
      </c>
      <c r="D603" s="77" t="s">
        <v>21</v>
      </c>
      <c r="E603" s="77" t="s">
        <v>22</v>
      </c>
      <c r="F603" s="77" t="s">
        <v>182</v>
      </c>
      <c r="G603" s="77">
        <v>18</v>
      </c>
      <c r="H603" s="77">
        <v>10</v>
      </c>
      <c r="I603" s="77">
        <v>22</v>
      </c>
      <c r="J603" s="77">
        <v>26</v>
      </c>
      <c r="K603" s="77">
        <v>30</v>
      </c>
      <c r="L603" s="77">
        <v>22</v>
      </c>
      <c r="M603" s="77">
        <v>1000</v>
      </c>
      <c r="N603" s="80">
        <f>IF('NORMAL OPTION CALLS'!E603="BUY",('NORMAL OPTION CALLS'!L603-'NORMAL OPTION CALLS'!G603)*('NORMAL OPTION CALLS'!M603),('NORMAL OPTION CALLS'!G603-'NORMAL OPTION CALLS'!L603)*('NORMAL OPTION CALLS'!M603))</f>
        <v>4000</v>
      </c>
      <c r="O603" s="81">
        <f>'NORMAL OPTION CALLS'!N603/('NORMAL OPTION CALLS'!M603)/'NORMAL OPTION CALLS'!G603%</f>
        <v>22.222222222222221</v>
      </c>
    </row>
    <row r="604" spans="1:17" ht="15" customHeight="1">
      <c r="A604" s="120">
        <v>41</v>
      </c>
      <c r="B604" s="78">
        <v>43468</v>
      </c>
      <c r="C604" s="79">
        <v>110</v>
      </c>
      <c r="D604" s="77" t="s">
        <v>21</v>
      </c>
      <c r="E604" s="77" t="s">
        <v>22</v>
      </c>
      <c r="F604" s="77" t="s">
        <v>180</v>
      </c>
      <c r="G604" s="77">
        <v>3.8</v>
      </c>
      <c r="H604" s="77">
        <v>2.5</v>
      </c>
      <c r="I604" s="77">
        <v>4.5</v>
      </c>
      <c r="J604" s="77">
        <v>5.2</v>
      </c>
      <c r="K604" s="77">
        <v>5.8</v>
      </c>
      <c r="L604" s="77">
        <v>4.5</v>
      </c>
      <c r="M604" s="77">
        <v>6000</v>
      </c>
      <c r="N604" s="80">
        <f>IF('NORMAL OPTION CALLS'!E604="BUY",('NORMAL OPTION CALLS'!L604-'NORMAL OPTION CALLS'!G604)*('NORMAL OPTION CALLS'!M604),('NORMAL OPTION CALLS'!G604-'NORMAL OPTION CALLS'!L604)*('NORMAL OPTION CALLS'!M604))</f>
        <v>4200.0000000000009</v>
      </c>
      <c r="O604" s="81">
        <f>'NORMAL OPTION CALLS'!N604/('NORMAL OPTION CALLS'!M604)/'NORMAL OPTION CALLS'!G604%</f>
        <v>18.421052631578952</v>
      </c>
    </row>
    <row r="605" spans="1:17" ht="15" customHeight="1">
      <c r="A605" s="120">
        <v>42</v>
      </c>
      <c r="B605" s="78">
        <v>43467</v>
      </c>
      <c r="C605" s="79">
        <v>710</v>
      </c>
      <c r="D605" s="77" t="s">
        <v>21</v>
      </c>
      <c r="E605" s="77" t="s">
        <v>22</v>
      </c>
      <c r="F605" s="77" t="s">
        <v>92</v>
      </c>
      <c r="G605" s="77">
        <v>20</v>
      </c>
      <c r="H605" s="77">
        <v>12</v>
      </c>
      <c r="I605" s="77">
        <v>24</v>
      </c>
      <c r="J605" s="77">
        <v>28</v>
      </c>
      <c r="K605" s="77">
        <v>32</v>
      </c>
      <c r="L605" s="77">
        <v>12</v>
      </c>
      <c r="M605" s="77">
        <v>1000</v>
      </c>
      <c r="N605" s="80">
        <f>IF('NORMAL OPTION CALLS'!E605="BUY",('NORMAL OPTION CALLS'!L605-'NORMAL OPTION CALLS'!G605)*('NORMAL OPTION CALLS'!M605),('NORMAL OPTION CALLS'!G605-'NORMAL OPTION CALLS'!L605)*('NORMAL OPTION CALLS'!M605))</f>
        <v>-8000</v>
      </c>
      <c r="O605" s="81">
        <f>'NORMAL OPTION CALLS'!N605/('NORMAL OPTION CALLS'!M605)/'NORMAL OPTION CALLS'!G605%</f>
        <v>-40</v>
      </c>
    </row>
    <row r="606" spans="1:17" ht="15" customHeight="1">
      <c r="A606" s="120">
        <v>43</v>
      </c>
      <c r="B606" s="78">
        <v>43466</v>
      </c>
      <c r="C606" s="79">
        <v>670</v>
      </c>
      <c r="D606" s="77" t="s">
        <v>21</v>
      </c>
      <c r="E606" s="77" t="s">
        <v>22</v>
      </c>
      <c r="F606" s="77" t="s">
        <v>151</v>
      </c>
      <c r="G606" s="77">
        <v>28.5</v>
      </c>
      <c r="H606" s="77">
        <v>21.5</v>
      </c>
      <c r="I606" s="77">
        <v>32</v>
      </c>
      <c r="J606" s="77">
        <v>35.5</v>
      </c>
      <c r="K606" s="77">
        <v>39</v>
      </c>
      <c r="L606" s="77">
        <v>21.5</v>
      </c>
      <c r="M606" s="77">
        <v>1200</v>
      </c>
      <c r="N606" s="80">
        <f>IF('NORMAL OPTION CALLS'!E606="BUY",('NORMAL OPTION CALLS'!L606-'NORMAL OPTION CALLS'!G606)*('NORMAL OPTION CALLS'!M606),('NORMAL OPTION CALLS'!G606-'NORMAL OPTION CALLS'!L606)*('NORMAL OPTION CALLS'!M606))</f>
        <v>-8400</v>
      </c>
      <c r="O606" s="81">
        <f>'NORMAL OPTION CALLS'!N606/('NORMAL OPTION CALLS'!M606)/'NORMAL OPTION CALLS'!G606%</f>
        <v>-24.561403508771932</v>
      </c>
    </row>
    <row r="607" spans="1:17" ht="15" customHeight="1">
      <c r="A607" s="120">
        <v>44</v>
      </c>
      <c r="B607" s="78">
        <v>43466</v>
      </c>
      <c r="C607" s="79">
        <v>125</v>
      </c>
      <c r="D607" s="77" t="s">
        <v>21</v>
      </c>
      <c r="E607" s="77" t="s">
        <v>22</v>
      </c>
      <c r="F607" s="77" t="s">
        <v>124</v>
      </c>
      <c r="G607" s="77">
        <v>5</v>
      </c>
      <c r="H607" s="77">
        <v>3</v>
      </c>
      <c r="I607" s="77">
        <v>6</v>
      </c>
      <c r="J607" s="77">
        <v>7</v>
      </c>
      <c r="K607" s="77">
        <v>8</v>
      </c>
      <c r="L607" s="77">
        <v>3</v>
      </c>
      <c r="M607" s="77">
        <v>4000</v>
      </c>
      <c r="N607" s="80">
        <f>IF('NORMAL OPTION CALLS'!E607="BUY",('NORMAL OPTION CALLS'!L607-'NORMAL OPTION CALLS'!G607)*('NORMAL OPTION CALLS'!M607),('NORMAL OPTION CALLS'!G607-'NORMAL OPTION CALLS'!L607)*('NORMAL OPTION CALLS'!M607))</f>
        <v>-8000</v>
      </c>
      <c r="O607" s="81">
        <f>'NORMAL OPTION CALLS'!N607/('NORMAL OPTION CALLS'!M607)/'NORMAL OPTION CALLS'!G607%</f>
        <v>-40</v>
      </c>
    </row>
    <row r="608" spans="1:17" ht="16.5">
      <c r="A608" s="82" t="s">
        <v>95</v>
      </c>
      <c r="B608" s="83"/>
      <c r="C608" s="84"/>
      <c r="D608" s="85"/>
      <c r="E608" s="86"/>
      <c r="F608" s="86"/>
      <c r="G608" s="87"/>
      <c r="H608" s="88"/>
      <c r="I608" s="88"/>
      <c r="J608" s="88"/>
      <c r="K608" s="86"/>
      <c r="L608" s="89"/>
      <c r="M608" s="90"/>
      <c r="O608" s="90"/>
    </row>
    <row r="609" spans="1:15" ht="16.5">
      <c r="A609" s="82" t="s">
        <v>96</v>
      </c>
      <c r="B609" s="83"/>
      <c r="C609" s="84"/>
      <c r="D609" s="85"/>
      <c r="E609" s="86"/>
      <c r="F609" s="86"/>
      <c r="G609" s="87"/>
      <c r="H609" s="86"/>
      <c r="I609" s="86"/>
      <c r="J609" s="86"/>
      <c r="K609" s="86"/>
      <c r="L609" s="89"/>
      <c r="M609" s="90"/>
    </row>
    <row r="610" spans="1:15" ht="16.5">
      <c r="A610" s="82" t="s">
        <v>96</v>
      </c>
      <c r="B610" s="83"/>
      <c r="C610" s="84"/>
      <c r="D610" s="85"/>
      <c r="E610" s="86"/>
      <c r="F610" s="86"/>
      <c r="G610" s="87"/>
      <c r="H610" s="86"/>
      <c r="I610" s="86"/>
      <c r="J610" s="86"/>
      <c r="K610" s="86"/>
      <c r="L610" s="89"/>
      <c r="M610" s="89"/>
    </row>
    <row r="611" spans="1:15" ht="17.25" thickBot="1">
      <c r="A611" s="91"/>
      <c r="B611" s="92"/>
      <c r="C611" s="92"/>
      <c r="D611" s="93"/>
      <c r="E611" s="93"/>
      <c r="F611" s="93"/>
      <c r="G611" s="94"/>
      <c r="H611" s="95"/>
      <c r="I611" s="96" t="s">
        <v>27</v>
      </c>
      <c r="J611" s="96"/>
      <c r="K611" s="97"/>
      <c r="L611" s="97"/>
    </row>
    <row r="612" spans="1:15" ht="16.5">
      <c r="A612" s="98"/>
      <c r="B612" s="92"/>
      <c r="C612" s="92"/>
      <c r="D612" s="158" t="s">
        <v>28</v>
      </c>
      <c r="E612" s="158"/>
      <c r="F612" s="99">
        <v>43</v>
      </c>
      <c r="G612" s="100">
        <f>'NORMAL OPTION CALLS'!G613+'NORMAL OPTION CALLS'!G614+'NORMAL OPTION CALLS'!G615+'NORMAL OPTION CALLS'!G616+'NORMAL OPTION CALLS'!G617+'NORMAL OPTION CALLS'!G618</f>
        <v>100</v>
      </c>
      <c r="H612" s="93">
        <v>43</v>
      </c>
      <c r="I612" s="101">
        <f>'NORMAL OPTION CALLS'!H613/'NORMAL OPTION CALLS'!H612%</f>
        <v>69.767441860465112</v>
      </c>
      <c r="J612" s="101"/>
      <c r="K612" s="101"/>
      <c r="L612" s="102"/>
    </row>
    <row r="613" spans="1:15" ht="16.5">
      <c r="A613" s="98"/>
      <c r="B613" s="92"/>
      <c r="C613" s="92"/>
      <c r="D613" s="159" t="s">
        <v>29</v>
      </c>
      <c r="E613" s="159"/>
      <c r="F613" s="103">
        <v>30</v>
      </c>
      <c r="G613" s="104">
        <f>('NORMAL OPTION CALLS'!F613/'NORMAL OPTION CALLS'!F612)*100</f>
        <v>69.767441860465112</v>
      </c>
      <c r="H613" s="93">
        <v>30</v>
      </c>
      <c r="I613" s="97"/>
      <c r="J613" s="97"/>
      <c r="K613" s="93"/>
      <c r="L613" s="97"/>
    </row>
    <row r="614" spans="1:15" ht="16.5">
      <c r="A614" s="105"/>
      <c r="B614" s="92"/>
      <c r="C614" s="92"/>
      <c r="D614" s="159" t="s">
        <v>31</v>
      </c>
      <c r="E614" s="159"/>
      <c r="F614" s="103">
        <v>0</v>
      </c>
      <c r="G614" s="104">
        <f>('NORMAL OPTION CALLS'!F614/'NORMAL OPTION CALLS'!F612)*100</f>
        <v>0</v>
      </c>
      <c r="H614" s="106"/>
      <c r="I614" s="93"/>
      <c r="J614" s="93"/>
      <c r="K614" s="93"/>
      <c r="L614" s="97"/>
    </row>
    <row r="615" spans="1:15" ht="16.5">
      <c r="A615" s="105"/>
      <c r="B615" s="92"/>
      <c r="C615" s="92"/>
      <c r="D615" s="159" t="s">
        <v>32</v>
      </c>
      <c r="E615" s="159"/>
      <c r="F615" s="103">
        <v>0</v>
      </c>
      <c r="G615" s="104">
        <f>('NORMAL OPTION CALLS'!F615/'NORMAL OPTION CALLS'!F612)*100</f>
        <v>0</v>
      </c>
      <c r="H615" s="106"/>
      <c r="I615" s="93"/>
      <c r="J615" s="93"/>
      <c r="K615" s="93"/>
    </row>
    <row r="616" spans="1:15" ht="16.5">
      <c r="A616" s="105"/>
      <c r="B616" s="92"/>
      <c r="C616" s="92"/>
      <c r="D616" s="159" t="s">
        <v>33</v>
      </c>
      <c r="E616" s="159"/>
      <c r="F616" s="103">
        <v>13</v>
      </c>
      <c r="G616" s="104">
        <f>('NORMAL OPTION CALLS'!F616/'NORMAL OPTION CALLS'!F612)*100</f>
        <v>30.232558139534881</v>
      </c>
      <c r="H616" s="106"/>
      <c r="I616" s="93" t="s">
        <v>34</v>
      </c>
      <c r="J616" s="93"/>
      <c r="K616" s="97"/>
      <c r="L616" s="97"/>
      <c r="M616" s="97"/>
      <c r="N616" s="66"/>
    </row>
    <row r="617" spans="1:15" ht="16.5">
      <c r="A617" s="105"/>
      <c r="B617" s="92"/>
      <c r="C617" s="92"/>
      <c r="D617" s="159" t="s">
        <v>35</v>
      </c>
      <c r="E617" s="159"/>
      <c r="F617" s="103">
        <v>0</v>
      </c>
      <c r="G617" s="104">
        <f>('NORMAL OPTION CALLS'!F617/'NORMAL OPTION CALLS'!F612)*100</f>
        <v>0</v>
      </c>
      <c r="H617" s="106"/>
      <c r="I617" s="93"/>
      <c r="J617" s="93"/>
      <c r="K617" s="97"/>
      <c r="L617" s="97"/>
    </row>
    <row r="618" spans="1:15" ht="17.25" thickBot="1">
      <c r="A618" s="105"/>
      <c r="B618" s="92"/>
      <c r="C618" s="92"/>
      <c r="D618" s="160" t="s">
        <v>36</v>
      </c>
      <c r="E618" s="160"/>
      <c r="F618" s="107"/>
      <c r="G618" s="108">
        <f>('NORMAL OPTION CALLS'!F618/'NORMAL OPTION CALLS'!F612)*100</f>
        <v>0</v>
      </c>
      <c r="H618" s="106"/>
      <c r="I618" s="93"/>
      <c r="J618" s="93"/>
      <c r="K618" s="102"/>
      <c r="L618" s="102"/>
    </row>
    <row r="619" spans="1:15" ht="16.5">
      <c r="A619" s="109" t="s">
        <v>37</v>
      </c>
      <c r="B619" s="92"/>
      <c r="C619" s="92"/>
      <c r="D619" s="98"/>
      <c r="E619" s="98"/>
      <c r="F619" s="93"/>
      <c r="G619" s="93"/>
      <c r="H619" s="110"/>
      <c r="I619" s="111"/>
      <c r="J619" s="111"/>
      <c r="K619" s="111"/>
      <c r="L619" s="93"/>
    </row>
    <row r="620" spans="1:15" ht="16.5">
      <c r="A620" s="112" t="s">
        <v>38</v>
      </c>
      <c r="B620" s="92"/>
      <c r="C620" s="92"/>
      <c r="D620" s="113"/>
      <c r="E620" s="114"/>
      <c r="F620" s="98"/>
      <c r="G620" s="111"/>
      <c r="H620" s="110"/>
      <c r="I620" s="111"/>
      <c r="J620" s="111"/>
      <c r="K620" s="111"/>
      <c r="L620" s="93"/>
      <c r="N620" s="115"/>
    </row>
    <row r="621" spans="1:15" ht="16.5">
      <c r="A621" s="112" t="s">
        <v>39</v>
      </c>
      <c r="B621" s="92"/>
      <c r="C621" s="92"/>
      <c r="D621" s="98"/>
      <c r="E621" s="114"/>
      <c r="F621" s="98"/>
      <c r="G621" s="111"/>
      <c r="H621" s="110"/>
      <c r="I621" s="97"/>
      <c r="J621" s="97"/>
      <c r="K621" s="97"/>
      <c r="L621" s="93"/>
      <c r="N621" s="98"/>
    </row>
    <row r="622" spans="1:15" ht="16.5">
      <c r="A622" s="112" t="s">
        <v>40</v>
      </c>
      <c r="B622" s="113"/>
      <c r="C622" s="92"/>
      <c r="D622" s="98"/>
      <c r="E622" s="114"/>
      <c r="F622" s="98"/>
      <c r="G622" s="111"/>
      <c r="H622" s="95"/>
      <c r="I622" s="97"/>
      <c r="J622" s="97"/>
      <c r="K622" s="97"/>
      <c r="L622" s="93"/>
    </row>
    <row r="623" spans="1:15" ht="16.5">
      <c r="A623" s="112" t="s">
        <v>41</v>
      </c>
      <c r="B623" s="105"/>
      <c r="C623" s="113"/>
      <c r="D623" s="98"/>
      <c r="E623" s="116"/>
      <c r="F623" s="111"/>
      <c r="G623" s="111"/>
      <c r="H623" s="95"/>
      <c r="I623" s="97"/>
      <c r="J623" s="97"/>
      <c r="K623" s="97"/>
      <c r="L623" s="111"/>
    </row>
    <row r="624" spans="1:15">
      <c r="A624" s="161" t="s">
        <v>0</v>
      </c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</row>
    <row r="625" spans="1:15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</row>
    <row r="626" spans="1:15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</row>
    <row r="627" spans="1:15">
      <c r="A627" s="162" t="s">
        <v>328</v>
      </c>
      <c r="B627" s="163"/>
      <c r="C627" s="163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63"/>
      <c r="O627" s="164"/>
    </row>
    <row r="628" spans="1:15">
      <c r="A628" s="162" t="s">
        <v>329</v>
      </c>
      <c r="B628" s="163"/>
      <c r="C628" s="163"/>
      <c r="D628" s="163"/>
      <c r="E628" s="163"/>
      <c r="F628" s="163"/>
      <c r="G628" s="163"/>
      <c r="H628" s="163"/>
      <c r="I628" s="163"/>
      <c r="J628" s="163"/>
      <c r="K628" s="163"/>
      <c r="L628" s="163"/>
      <c r="M628" s="163"/>
      <c r="N628" s="163"/>
      <c r="O628" s="164"/>
    </row>
    <row r="629" spans="1:15">
      <c r="A629" s="165" t="s">
        <v>3</v>
      </c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</row>
    <row r="630" spans="1:15" ht="16.5">
      <c r="A630" s="171" t="s">
        <v>340</v>
      </c>
      <c r="B630" s="171"/>
      <c r="C630" s="171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</row>
    <row r="631" spans="1:15" ht="16.5">
      <c r="A631" s="166" t="s">
        <v>5</v>
      </c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</row>
    <row r="632" spans="1:15">
      <c r="A632" s="167" t="s">
        <v>6</v>
      </c>
      <c r="B632" s="168" t="s">
        <v>7</v>
      </c>
      <c r="C632" s="169" t="s">
        <v>8</v>
      </c>
      <c r="D632" s="168" t="s">
        <v>9</v>
      </c>
      <c r="E632" s="167" t="s">
        <v>10</v>
      </c>
      <c r="F632" s="167" t="s">
        <v>11</v>
      </c>
      <c r="G632" s="169" t="s">
        <v>12</v>
      </c>
      <c r="H632" s="169" t="s">
        <v>13</v>
      </c>
      <c r="I632" s="169" t="s">
        <v>14</v>
      </c>
      <c r="J632" s="169" t="s">
        <v>15</v>
      </c>
      <c r="K632" s="169" t="s">
        <v>16</v>
      </c>
      <c r="L632" s="170" t="s">
        <v>17</v>
      </c>
      <c r="M632" s="168" t="s">
        <v>18</v>
      </c>
      <c r="N632" s="168" t="s">
        <v>19</v>
      </c>
      <c r="O632" s="168" t="s">
        <v>20</v>
      </c>
    </row>
    <row r="633" spans="1:15">
      <c r="A633" s="167"/>
      <c r="B633" s="168"/>
      <c r="C633" s="169"/>
      <c r="D633" s="168"/>
      <c r="E633" s="167"/>
      <c r="F633" s="167"/>
      <c r="G633" s="169"/>
      <c r="H633" s="169"/>
      <c r="I633" s="169"/>
      <c r="J633" s="169"/>
      <c r="K633" s="169"/>
      <c r="L633" s="170"/>
      <c r="M633" s="168"/>
      <c r="N633" s="168"/>
      <c r="O633" s="168"/>
    </row>
    <row r="634" spans="1:15" ht="15" customHeight="1">
      <c r="A634" s="77">
        <v>1</v>
      </c>
      <c r="B634" s="78">
        <v>43465</v>
      </c>
      <c r="C634" s="79">
        <v>105</v>
      </c>
      <c r="D634" s="77" t="s">
        <v>21</v>
      </c>
      <c r="E634" s="77" t="s">
        <v>22</v>
      </c>
      <c r="F634" s="77" t="s">
        <v>59</v>
      </c>
      <c r="G634" s="77">
        <v>5</v>
      </c>
      <c r="H634" s="77">
        <v>3.8</v>
      </c>
      <c r="I634" s="77">
        <v>5.6</v>
      </c>
      <c r="J634" s="77">
        <v>6.2</v>
      </c>
      <c r="K634" s="77">
        <v>7.8</v>
      </c>
      <c r="L634" s="77">
        <v>3.8</v>
      </c>
      <c r="M634" s="77">
        <v>6000</v>
      </c>
      <c r="N634" s="80">
        <f>IF('NORMAL OPTION CALLS'!E634="BUY",('NORMAL OPTION CALLS'!L634-'NORMAL OPTION CALLS'!G634)*('NORMAL OPTION CALLS'!M634),('NORMAL OPTION CALLS'!G634-'NORMAL OPTION CALLS'!L634)*('NORMAL OPTION CALLS'!M634))</f>
        <v>-7200.0000000000009</v>
      </c>
      <c r="O634" s="81">
        <f>'NORMAL OPTION CALLS'!N634/('NORMAL OPTION CALLS'!M634)/'NORMAL OPTION CALLS'!G634%</f>
        <v>-24.000000000000004</v>
      </c>
    </row>
    <row r="635" spans="1:15" ht="15" customHeight="1">
      <c r="A635" s="77">
        <v>2</v>
      </c>
      <c r="B635" s="78">
        <v>43465</v>
      </c>
      <c r="C635" s="79">
        <v>840</v>
      </c>
      <c r="D635" s="77" t="s">
        <v>21</v>
      </c>
      <c r="E635" s="77" t="s">
        <v>22</v>
      </c>
      <c r="F635" s="77" t="s">
        <v>348</v>
      </c>
      <c r="G635" s="77">
        <v>26</v>
      </c>
      <c r="H635" s="77">
        <v>12</v>
      </c>
      <c r="I635" s="77">
        <v>34</v>
      </c>
      <c r="J635" s="77">
        <v>42</v>
      </c>
      <c r="K635" s="77">
        <v>50</v>
      </c>
      <c r="L635" s="77">
        <v>12</v>
      </c>
      <c r="M635" s="77">
        <v>750</v>
      </c>
      <c r="N635" s="80">
        <f>IF('NORMAL OPTION CALLS'!E635="BUY",('NORMAL OPTION CALLS'!L635-'NORMAL OPTION CALLS'!G635)*('NORMAL OPTION CALLS'!M635),('NORMAL OPTION CALLS'!G635-'NORMAL OPTION CALLS'!L635)*('NORMAL OPTION CALLS'!M635))</f>
        <v>-10500</v>
      </c>
      <c r="O635" s="81">
        <f>'NORMAL OPTION CALLS'!N635/('NORMAL OPTION CALLS'!M635)/'NORMAL OPTION CALLS'!G635%</f>
        <v>-53.846153846153847</v>
      </c>
    </row>
    <row r="636" spans="1:15" ht="15" customHeight="1">
      <c r="A636" s="77">
        <v>3</v>
      </c>
      <c r="B636" s="78">
        <v>43462</v>
      </c>
      <c r="C636" s="79">
        <v>320</v>
      </c>
      <c r="D636" s="77" t="s">
        <v>21</v>
      </c>
      <c r="E636" s="77" t="s">
        <v>22</v>
      </c>
      <c r="F636" s="77" t="s">
        <v>347</v>
      </c>
      <c r="G636" s="77">
        <v>16</v>
      </c>
      <c r="H636" s="77">
        <v>10</v>
      </c>
      <c r="I636" s="77">
        <v>19</v>
      </c>
      <c r="J636" s="77">
        <v>22</v>
      </c>
      <c r="K636" s="77">
        <v>25</v>
      </c>
      <c r="L636" s="77">
        <v>10</v>
      </c>
      <c r="M636" s="77">
        <v>1500</v>
      </c>
      <c r="N636" s="80">
        <f>IF('NORMAL OPTION CALLS'!E636="BUY",('NORMAL OPTION CALLS'!L636-'NORMAL OPTION CALLS'!G636)*('NORMAL OPTION CALLS'!M636),('NORMAL OPTION CALLS'!G636-'NORMAL OPTION CALLS'!L636)*('NORMAL OPTION CALLS'!M636))</f>
        <v>-9000</v>
      </c>
      <c r="O636" s="81">
        <f>'NORMAL OPTION CALLS'!N636/('NORMAL OPTION CALLS'!M636)/'NORMAL OPTION CALLS'!G636%</f>
        <v>-37.5</v>
      </c>
    </row>
    <row r="637" spans="1:15" ht="15" customHeight="1">
      <c r="A637" s="77">
        <v>4</v>
      </c>
      <c r="B637" s="78">
        <v>43462</v>
      </c>
      <c r="C637" s="79">
        <v>490</v>
      </c>
      <c r="D637" s="77" t="s">
        <v>21</v>
      </c>
      <c r="E637" s="77" t="s">
        <v>22</v>
      </c>
      <c r="F637" s="77" t="s">
        <v>345</v>
      </c>
      <c r="G637" s="77">
        <v>15</v>
      </c>
      <c r="H637" s="77">
        <v>9</v>
      </c>
      <c r="I637" s="77">
        <v>18</v>
      </c>
      <c r="J637" s="77">
        <v>21</v>
      </c>
      <c r="K637" s="77">
        <v>24</v>
      </c>
      <c r="L637" s="77">
        <v>9</v>
      </c>
      <c r="M637" s="77">
        <v>1300</v>
      </c>
      <c r="N637" s="80">
        <f>IF('NORMAL OPTION CALLS'!E637="BUY",('NORMAL OPTION CALLS'!L637-'NORMAL OPTION CALLS'!G637)*('NORMAL OPTION CALLS'!M637),('NORMAL OPTION CALLS'!G637-'NORMAL OPTION CALLS'!L637)*('NORMAL OPTION CALLS'!M637))</f>
        <v>-7800</v>
      </c>
      <c r="O637" s="81">
        <f>'NORMAL OPTION CALLS'!N637/('NORMAL OPTION CALLS'!M637)/'NORMAL OPTION CALLS'!G637%</f>
        <v>-40</v>
      </c>
    </row>
    <row r="638" spans="1:15" ht="15" customHeight="1">
      <c r="A638" s="77">
        <v>5</v>
      </c>
      <c r="B638" s="78">
        <v>43462</v>
      </c>
      <c r="C638" s="79">
        <v>120</v>
      </c>
      <c r="D638" s="77" t="s">
        <v>21</v>
      </c>
      <c r="E638" s="77" t="s">
        <v>22</v>
      </c>
      <c r="F638" s="77" t="s">
        <v>64</v>
      </c>
      <c r="G638" s="77">
        <v>5</v>
      </c>
      <c r="H638" s="77">
        <v>3.8</v>
      </c>
      <c r="I638" s="77">
        <v>5.6</v>
      </c>
      <c r="J638" s="77">
        <v>6.2</v>
      </c>
      <c r="K638" s="77">
        <v>6.8</v>
      </c>
      <c r="L638" s="77">
        <v>5.6</v>
      </c>
      <c r="M638" s="77">
        <v>6000</v>
      </c>
      <c r="N638" s="80">
        <f>IF('NORMAL OPTION CALLS'!E638="BUY",('NORMAL OPTION CALLS'!L638-'NORMAL OPTION CALLS'!G638)*('NORMAL OPTION CALLS'!M638),('NORMAL OPTION CALLS'!G638-'NORMAL OPTION CALLS'!L638)*('NORMAL OPTION CALLS'!M638))</f>
        <v>3599.9999999999977</v>
      </c>
      <c r="O638" s="81">
        <f>'NORMAL OPTION CALLS'!N638/('NORMAL OPTION CALLS'!M638)/'NORMAL OPTION CALLS'!G638%</f>
        <v>11.999999999999993</v>
      </c>
    </row>
    <row r="639" spans="1:15" ht="15" customHeight="1">
      <c r="A639" s="77">
        <v>6</v>
      </c>
      <c r="B639" s="78">
        <v>43461</v>
      </c>
      <c r="C639" s="79">
        <v>660</v>
      </c>
      <c r="D639" s="77" t="s">
        <v>21</v>
      </c>
      <c r="E639" s="77" t="s">
        <v>22</v>
      </c>
      <c r="F639" s="77" t="s">
        <v>151</v>
      </c>
      <c r="G639" s="77">
        <v>30</v>
      </c>
      <c r="H639" s="77">
        <v>23</v>
      </c>
      <c r="I639" s="77">
        <v>34</v>
      </c>
      <c r="J639" s="77">
        <v>38</v>
      </c>
      <c r="K639" s="77">
        <v>42</v>
      </c>
      <c r="L639" s="77">
        <v>34</v>
      </c>
      <c r="M639" s="77">
        <v>1200</v>
      </c>
      <c r="N639" s="80">
        <f>IF('NORMAL OPTION CALLS'!E639="BUY",('NORMAL OPTION CALLS'!L639-'NORMAL OPTION CALLS'!G639)*('NORMAL OPTION CALLS'!M639),('NORMAL OPTION CALLS'!G639-'NORMAL OPTION CALLS'!L639)*('NORMAL OPTION CALLS'!M639))</f>
        <v>4800</v>
      </c>
      <c r="O639" s="81">
        <f>'NORMAL OPTION CALLS'!N639/('NORMAL OPTION CALLS'!M639)/'NORMAL OPTION CALLS'!G639%</f>
        <v>13.333333333333334</v>
      </c>
    </row>
    <row r="640" spans="1:15" ht="15" customHeight="1">
      <c r="A640" s="77">
        <v>7</v>
      </c>
      <c r="B640" s="78">
        <v>43461</v>
      </c>
      <c r="C640" s="79">
        <v>280</v>
      </c>
      <c r="D640" s="77" t="s">
        <v>21</v>
      </c>
      <c r="E640" s="77" t="s">
        <v>22</v>
      </c>
      <c r="F640" s="77" t="s">
        <v>174</v>
      </c>
      <c r="G640" s="77">
        <v>7</v>
      </c>
      <c r="H640" s="77">
        <v>4</v>
      </c>
      <c r="I640" s="77">
        <v>8.5</v>
      </c>
      <c r="J640" s="77">
        <v>10</v>
      </c>
      <c r="K640" s="77">
        <v>11.5</v>
      </c>
      <c r="L640" s="77">
        <v>8.5</v>
      </c>
      <c r="M640" s="77">
        <v>2400</v>
      </c>
      <c r="N640" s="80">
        <f>IF('NORMAL OPTION CALLS'!E640="BUY",('NORMAL OPTION CALLS'!L640-'NORMAL OPTION CALLS'!G640)*('NORMAL OPTION CALLS'!M640),('NORMAL OPTION CALLS'!G640-'NORMAL OPTION CALLS'!L640)*('NORMAL OPTION CALLS'!M640))</f>
        <v>3600</v>
      </c>
      <c r="O640" s="81">
        <f>'NORMAL OPTION CALLS'!N640/('NORMAL OPTION CALLS'!M640)/'NORMAL OPTION CALLS'!G640%</f>
        <v>21.428571428571427</v>
      </c>
    </row>
    <row r="641" spans="1:18" ht="15" customHeight="1">
      <c r="A641" s="77">
        <v>8</v>
      </c>
      <c r="B641" s="78">
        <v>43460</v>
      </c>
      <c r="C641" s="79">
        <v>105</v>
      </c>
      <c r="D641" s="77" t="s">
        <v>47</v>
      </c>
      <c r="E641" s="77" t="s">
        <v>22</v>
      </c>
      <c r="F641" s="77" t="s">
        <v>25</v>
      </c>
      <c r="G641" s="77">
        <v>3</v>
      </c>
      <c r="H641" s="77">
        <v>1</v>
      </c>
      <c r="I641" s="77">
        <v>4</v>
      </c>
      <c r="J641" s="77">
        <v>5</v>
      </c>
      <c r="K641" s="77">
        <v>6</v>
      </c>
      <c r="L641" s="77">
        <v>1</v>
      </c>
      <c r="M641" s="77">
        <v>4000</v>
      </c>
      <c r="N641" s="80">
        <f>IF('NORMAL OPTION CALLS'!E641="BUY",('NORMAL OPTION CALLS'!L641-'NORMAL OPTION CALLS'!G641)*('NORMAL OPTION CALLS'!M641),('NORMAL OPTION CALLS'!G641-'NORMAL OPTION CALLS'!L641)*('NORMAL OPTION CALLS'!M641))</f>
        <v>-8000</v>
      </c>
      <c r="O641" s="81">
        <f>'NORMAL OPTION CALLS'!N641/('NORMAL OPTION CALLS'!M641)/'NORMAL OPTION CALLS'!G641%</f>
        <v>-66.666666666666671</v>
      </c>
    </row>
    <row r="642" spans="1:18" ht="15" customHeight="1">
      <c r="A642" s="77">
        <v>9</v>
      </c>
      <c r="B642" s="78">
        <v>43460</v>
      </c>
      <c r="C642" s="79">
        <v>115</v>
      </c>
      <c r="D642" s="77" t="s">
        <v>21</v>
      </c>
      <c r="E642" s="77" t="s">
        <v>22</v>
      </c>
      <c r="F642" s="77" t="s">
        <v>64</v>
      </c>
      <c r="G642" s="77">
        <v>5</v>
      </c>
      <c r="H642" s="77">
        <v>3.8</v>
      </c>
      <c r="I642" s="77">
        <v>5.6</v>
      </c>
      <c r="J642" s="77">
        <v>6.2</v>
      </c>
      <c r="K642" s="77">
        <v>6.8</v>
      </c>
      <c r="L642" s="77">
        <v>6.2</v>
      </c>
      <c r="M642" s="77">
        <v>6000</v>
      </c>
      <c r="N642" s="80">
        <f>IF('NORMAL OPTION CALLS'!E642="BUY",('NORMAL OPTION CALLS'!L642-'NORMAL OPTION CALLS'!G642)*('NORMAL OPTION CALLS'!M642),('NORMAL OPTION CALLS'!G642-'NORMAL OPTION CALLS'!L642)*('NORMAL OPTION CALLS'!M642))</f>
        <v>7200.0000000000009</v>
      </c>
      <c r="O642" s="81">
        <f>'NORMAL OPTION CALLS'!N642/('NORMAL OPTION CALLS'!M642)/'NORMAL OPTION CALLS'!G642%</f>
        <v>24.000000000000004</v>
      </c>
    </row>
    <row r="643" spans="1:18" ht="15" customHeight="1">
      <c r="A643" s="77">
        <v>10</v>
      </c>
      <c r="B643" s="78">
        <v>43460</v>
      </c>
      <c r="C643" s="79">
        <v>760</v>
      </c>
      <c r="D643" s="77" t="s">
        <v>21</v>
      </c>
      <c r="E643" s="77" t="s">
        <v>22</v>
      </c>
      <c r="F643" s="77" t="s">
        <v>54</v>
      </c>
      <c r="G643" s="77">
        <v>25</v>
      </c>
      <c r="H643" s="77">
        <v>18</v>
      </c>
      <c r="I643" s="77">
        <v>28.5</v>
      </c>
      <c r="J643" s="77">
        <v>32</v>
      </c>
      <c r="K643" s="77">
        <v>35.5</v>
      </c>
      <c r="L643" s="77">
        <v>28.5</v>
      </c>
      <c r="M643" s="77">
        <v>1200</v>
      </c>
      <c r="N643" s="80">
        <f>IF('NORMAL OPTION CALLS'!E643="BUY",('NORMAL OPTION CALLS'!L643-'NORMAL OPTION CALLS'!G643)*('NORMAL OPTION CALLS'!M643),('NORMAL OPTION CALLS'!G643-'NORMAL OPTION CALLS'!L643)*('NORMAL OPTION CALLS'!M643))</f>
        <v>4200</v>
      </c>
      <c r="O643" s="81">
        <f>'NORMAL OPTION CALLS'!N643/('NORMAL OPTION CALLS'!M643)/'NORMAL OPTION CALLS'!G643%</f>
        <v>14</v>
      </c>
    </row>
    <row r="644" spans="1:18" ht="15" customHeight="1">
      <c r="A644" s="77">
        <v>11</v>
      </c>
      <c r="B644" s="78">
        <v>43458</v>
      </c>
      <c r="C644" s="79">
        <v>520</v>
      </c>
      <c r="D644" s="77" t="s">
        <v>47</v>
      </c>
      <c r="E644" s="77" t="s">
        <v>22</v>
      </c>
      <c r="F644" s="77" t="s">
        <v>99</v>
      </c>
      <c r="G644" s="77">
        <v>6.5</v>
      </c>
      <c r="H644" s="77">
        <v>1</v>
      </c>
      <c r="I644" s="77">
        <v>10</v>
      </c>
      <c r="J644" s="77">
        <v>13.5</v>
      </c>
      <c r="K644" s="77">
        <v>17</v>
      </c>
      <c r="L644" s="77">
        <v>13.5</v>
      </c>
      <c r="M644" s="77">
        <v>1061</v>
      </c>
      <c r="N644" s="80">
        <f>IF('NORMAL OPTION CALLS'!E644="BUY",('NORMAL OPTION CALLS'!L644-'NORMAL OPTION CALLS'!G644)*('NORMAL OPTION CALLS'!M644),('NORMAL OPTION CALLS'!G644-'NORMAL OPTION CALLS'!L644)*('NORMAL OPTION CALLS'!M644))</f>
        <v>7427</v>
      </c>
      <c r="O644" s="81">
        <f>'NORMAL OPTION CALLS'!N644/('NORMAL OPTION CALLS'!M644)/'NORMAL OPTION CALLS'!G644%</f>
        <v>107.69230769230769</v>
      </c>
    </row>
    <row r="645" spans="1:18" ht="15" customHeight="1">
      <c r="A645" s="77">
        <v>12</v>
      </c>
      <c r="B645" s="78">
        <v>43458</v>
      </c>
      <c r="C645" s="79">
        <v>100</v>
      </c>
      <c r="D645" s="77" t="s">
        <v>21</v>
      </c>
      <c r="E645" s="77" t="s">
        <v>22</v>
      </c>
      <c r="F645" s="77" t="s">
        <v>59</v>
      </c>
      <c r="G645" s="77">
        <v>2.2000000000000002</v>
      </c>
      <c r="H645" s="77">
        <v>1</v>
      </c>
      <c r="I645" s="77">
        <v>2.8</v>
      </c>
      <c r="J645" s="77">
        <v>3.4</v>
      </c>
      <c r="K645" s="77">
        <v>4</v>
      </c>
      <c r="L645" s="77">
        <v>1</v>
      </c>
      <c r="M645" s="77">
        <v>6000</v>
      </c>
      <c r="N645" s="80">
        <f>IF('NORMAL OPTION CALLS'!E645="BUY",('NORMAL OPTION CALLS'!L645-'NORMAL OPTION CALLS'!G645)*('NORMAL OPTION CALLS'!M645),('NORMAL OPTION CALLS'!G645-'NORMAL OPTION CALLS'!L645)*('NORMAL OPTION CALLS'!M645))</f>
        <v>-7200.0000000000009</v>
      </c>
      <c r="O645" s="81">
        <f>'NORMAL OPTION CALLS'!N645/('NORMAL OPTION CALLS'!M645)/'NORMAL OPTION CALLS'!G645%</f>
        <v>-54.545454545454547</v>
      </c>
    </row>
    <row r="646" spans="1:18" ht="15" customHeight="1">
      <c r="A646" s="77">
        <v>13</v>
      </c>
      <c r="B646" s="78">
        <v>43458</v>
      </c>
      <c r="C646" s="79">
        <v>270</v>
      </c>
      <c r="D646" s="77" t="s">
        <v>21</v>
      </c>
      <c r="E646" s="77" t="s">
        <v>22</v>
      </c>
      <c r="F646" s="77" t="s">
        <v>76</v>
      </c>
      <c r="G646" s="77">
        <v>9</v>
      </c>
      <c r="H646" s="77">
        <v>5</v>
      </c>
      <c r="I646" s="77">
        <v>11</v>
      </c>
      <c r="J646" s="77">
        <v>13</v>
      </c>
      <c r="K646" s="77">
        <v>15</v>
      </c>
      <c r="L646" s="77">
        <v>5</v>
      </c>
      <c r="M646" s="77">
        <v>1800</v>
      </c>
      <c r="N646" s="80">
        <f>IF('NORMAL OPTION CALLS'!E646="BUY",('NORMAL OPTION CALLS'!L646-'NORMAL OPTION CALLS'!G646)*('NORMAL OPTION CALLS'!M646),('NORMAL OPTION CALLS'!G646-'NORMAL OPTION CALLS'!L646)*('NORMAL OPTION CALLS'!M646))</f>
        <v>-7200</v>
      </c>
      <c r="O646" s="81">
        <f>'NORMAL OPTION CALLS'!N646/('NORMAL OPTION CALLS'!M646)/'NORMAL OPTION CALLS'!G646%</f>
        <v>-44.444444444444443</v>
      </c>
    </row>
    <row r="647" spans="1:18" ht="15" customHeight="1">
      <c r="A647" s="77">
        <v>14</v>
      </c>
      <c r="B647" s="78">
        <v>43455</v>
      </c>
      <c r="C647" s="79">
        <v>350</v>
      </c>
      <c r="D647" s="77" t="s">
        <v>21</v>
      </c>
      <c r="E647" s="77" t="s">
        <v>22</v>
      </c>
      <c r="F647" s="77" t="s">
        <v>185</v>
      </c>
      <c r="G647" s="77">
        <v>7</v>
      </c>
      <c r="H647" s="77">
        <v>2</v>
      </c>
      <c r="I647" s="77">
        <v>9.5</v>
      </c>
      <c r="J647" s="77">
        <v>12</v>
      </c>
      <c r="K647" s="77">
        <v>14.5</v>
      </c>
      <c r="L647" s="77">
        <v>2</v>
      </c>
      <c r="M647" s="77">
        <v>1575</v>
      </c>
      <c r="N647" s="80">
        <f>IF('NORMAL OPTION CALLS'!E647="BUY",('NORMAL OPTION CALLS'!L647-'NORMAL OPTION CALLS'!G647)*('NORMAL OPTION CALLS'!M647),('NORMAL OPTION CALLS'!G647-'NORMAL OPTION CALLS'!L647)*('NORMAL OPTION CALLS'!M647))</f>
        <v>-7875</v>
      </c>
      <c r="O647" s="81">
        <f>'NORMAL OPTION CALLS'!N647/('NORMAL OPTION CALLS'!M647)/'NORMAL OPTION CALLS'!G647%</f>
        <v>-71.428571428571416</v>
      </c>
    </row>
    <row r="648" spans="1:18">
      <c r="A648" s="77">
        <v>15</v>
      </c>
      <c r="B648" s="78">
        <v>43455</v>
      </c>
      <c r="C648" s="79">
        <v>170</v>
      </c>
      <c r="D648" s="77" t="s">
        <v>21</v>
      </c>
      <c r="E648" s="77" t="s">
        <v>22</v>
      </c>
      <c r="F648" s="77" t="s">
        <v>51</v>
      </c>
      <c r="G648" s="77">
        <v>4.5</v>
      </c>
      <c r="H648" s="77">
        <v>1</v>
      </c>
      <c r="I648" s="77">
        <v>6.5</v>
      </c>
      <c r="J648" s="77">
        <v>8.5</v>
      </c>
      <c r="K648" s="77">
        <v>10.5</v>
      </c>
      <c r="L648" s="77">
        <v>3</v>
      </c>
      <c r="M648" s="77">
        <v>2250</v>
      </c>
      <c r="N648" s="80">
        <f>IF('NORMAL OPTION CALLS'!E648="BUY",('NORMAL OPTION CALLS'!L648-'NORMAL OPTION CALLS'!G648)*('NORMAL OPTION CALLS'!M648),('NORMAL OPTION CALLS'!G648-'NORMAL OPTION CALLS'!L648)*('NORMAL OPTION CALLS'!M648))</f>
        <v>-3375</v>
      </c>
      <c r="O648" s="81">
        <f>'NORMAL OPTION CALLS'!N648/('NORMAL OPTION CALLS'!M648)/'NORMAL OPTION CALLS'!G648%</f>
        <v>-33.333333333333336</v>
      </c>
    </row>
    <row r="649" spans="1:18" customFormat="1" ht="15" customHeight="1">
      <c r="A649" s="77">
        <v>16</v>
      </c>
      <c r="B649" s="78">
        <v>43454</v>
      </c>
      <c r="C649" s="79">
        <v>240</v>
      </c>
      <c r="D649" s="77" t="s">
        <v>21</v>
      </c>
      <c r="E649" s="77" t="s">
        <v>22</v>
      </c>
      <c r="F649" s="77" t="s">
        <v>185</v>
      </c>
      <c r="G649" s="77">
        <v>7</v>
      </c>
      <c r="H649" s="77">
        <v>2</v>
      </c>
      <c r="I649" s="77">
        <v>9.5</v>
      </c>
      <c r="J649" s="77">
        <v>12</v>
      </c>
      <c r="K649" s="77">
        <v>14.5</v>
      </c>
      <c r="L649" s="77">
        <v>9.5</v>
      </c>
      <c r="M649" s="77">
        <v>1575</v>
      </c>
      <c r="N649" s="80">
        <f>IF('NORMAL OPTION CALLS'!E649="BUY",('NORMAL OPTION CALLS'!L649-'NORMAL OPTION CALLS'!G649)*('NORMAL OPTION CALLS'!M649),('NORMAL OPTION CALLS'!G649-'NORMAL OPTION CALLS'!L649)*('NORMAL OPTION CALLS'!M649))</f>
        <v>3937.5</v>
      </c>
      <c r="O649" s="81">
        <f>'NORMAL OPTION CALLS'!N649/('NORMAL OPTION CALLS'!M649)/'NORMAL OPTION CALLS'!G649%</f>
        <v>35.714285714285708</v>
      </c>
      <c r="R649" s="76"/>
    </row>
    <row r="650" spans="1:18">
      <c r="A650" s="77">
        <v>17</v>
      </c>
      <c r="B650" s="78">
        <v>43454</v>
      </c>
      <c r="C650" s="79">
        <v>100</v>
      </c>
      <c r="D650" s="77" t="s">
        <v>21</v>
      </c>
      <c r="E650" s="77" t="s">
        <v>22</v>
      </c>
      <c r="F650" s="77" t="s">
        <v>59</v>
      </c>
      <c r="G650" s="77">
        <v>2</v>
      </c>
      <c r="H650" s="77">
        <v>0.8</v>
      </c>
      <c r="I650" s="77">
        <v>2.6</v>
      </c>
      <c r="J650" s="77">
        <v>3.2</v>
      </c>
      <c r="K650" s="77">
        <v>3.8</v>
      </c>
      <c r="L650" s="77">
        <v>2.6</v>
      </c>
      <c r="M650" s="77">
        <v>6000</v>
      </c>
      <c r="N650" s="80">
        <f>IF('NORMAL OPTION CALLS'!E650="BUY",('NORMAL OPTION CALLS'!L650-'NORMAL OPTION CALLS'!G650)*('NORMAL OPTION CALLS'!M650),('NORMAL OPTION CALLS'!G650-'NORMAL OPTION CALLS'!L650)*('NORMAL OPTION CALLS'!M650))</f>
        <v>3600.0000000000005</v>
      </c>
      <c r="O650" s="81">
        <f>'NORMAL OPTION CALLS'!N650/('NORMAL OPTION CALLS'!M650)/'NORMAL OPTION CALLS'!G650%</f>
        <v>30.000000000000004</v>
      </c>
    </row>
    <row r="651" spans="1:18">
      <c r="A651" s="77">
        <v>18</v>
      </c>
      <c r="B651" s="78">
        <v>43454</v>
      </c>
      <c r="C651" s="79">
        <v>235</v>
      </c>
      <c r="D651" s="77" t="s">
        <v>21</v>
      </c>
      <c r="E651" s="77" t="s">
        <v>22</v>
      </c>
      <c r="F651" s="77" t="s">
        <v>78</v>
      </c>
      <c r="G651" s="77">
        <v>9</v>
      </c>
      <c r="H651" s="77">
        <v>4</v>
      </c>
      <c r="I651" s="77">
        <v>12</v>
      </c>
      <c r="J651" s="77">
        <v>15</v>
      </c>
      <c r="K651" s="77">
        <v>18</v>
      </c>
      <c r="L651" s="77">
        <v>12</v>
      </c>
      <c r="M651" s="77">
        <v>1500</v>
      </c>
      <c r="N651" s="80">
        <f>IF('NORMAL OPTION CALLS'!E651="BUY",('NORMAL OPTION CALLS'!L651-'NORMAL OPTION CALLS'!G651)*('NORMAL OPTION CALLS'!M651),('NORMAL OPTION CALLS'!G651-'NORMAL OPTION CALLS'!L651)*('NORMAL OPTION CALLS'!M651))</f>
        <v>4500</v>
      </c>
      <c r="O651" s="81">
        <f>'NORMAL OPTION CALLS'!N651/('NORMAL OPTION CALLS'!M651)/'NORMAL OPTION CALLS'!G651%</f>
        <v>33.333333333333336</v>
      </c>
    </row>
    <row r="652" spans="1:18">
      <c r="A652" s="77">
        <v>19</v>
      </c>
      <c r="B652" s="78">
        <v>43453</v>
      </c>
      <c r="C652" s="79">
        <v>370</v>
      </c>
      <c r="D652" s="77" t="s">
        <v>21</v>
      </c>
      <c r="E652" s="77" t="s">
        <v>22</v>
      </c>
      <c r="F652" s="77" t="s">
        <v>91</v>
      </c>
      <c r="G652" s="77">
        <v>4</v>
      </c>
      <c r="H652" s="77">
        <v>1</v>
      </c>
      <c r="I652" s="77">
        <v>5.5</v>
      </c>
      <c r="J652" s="77">
        <v>7</v>
      </c>
      <c r="K652" s="77">
        <v>8.8000000000000007</v>
      </c>
      <c r="L652" s="77">
        <v>1</v>
      </c>
      <c r="M652" s="77">
        <v>2750</v>
      </c>
      <c r="N652" s="80">
        <f>IF('NORMAL OPTION CALLS'!E652="BUY",('NORMAL OPTION CALLS'!L652-'NORMAL OPTION CALLS'!G652)*('NORMAL OPTION CALLS'!M652),('NORMAL OPTION CALLS'!G652-'NORMAL OPTION CALLS'!L652)*('NORMAL OPTION CALLS'!M652))</f>
        <v>-8250</v>
      </c>
      <c r="O652" s="81">
        <f>'NORMAL OPTION CALLS'!N652/('NORMAL OPTION CALLS'!M652)/'NORMAL OPTION CALLS'!G652%</f>
        <v>-75</v>
      </c>
    </row>
    <row r="653" spans="1:18">
      <c r="A653" s="77">
        <v>20</v>
      </c>
      <c r="B653" s="78">
        <v>43453</v>
      </c>
      <c r="C653" s="79">
        <v>840</v>
      </c>
      <c r="D653" s="77" t="s">
        <v>21</v>
      </c>
      <c r="E653" s="77" t="s">
        <v>22</v>
      </c>
      <c r="F653" s="77" t="s">
        <v>326</v>
      </c>
      <c r="G653" s="77">
        <v>22</v>
      </c>
      <c r="H653" s="77">
        <v>8</v>
      </c>
      <c r="I653" s="77">
        <v>30</v>
      </c>
      <c r="J653" s="77">
        <v>38</v>
      </c>
      <c r="K653" s="77">
        <v>46</v>
      </c>
      <c r="L653" s="77">
        <v>46</v>
      </c>
      <c r="M653" s="77">
        <v>500</v>
      </c>
      <c r="N653" s="80">
        <f>IF('NORMAL OPTION CALLS'!E653="BUY",('NORMAL OPTION CALLS'!L653-'NORMAL OPTION CALLS'!G653)*('NORMAL OPTION CALLS'!M653),('NORMAL OPTION CALLS'!G653-'NORMAL OPTION CALLS'!L653)*('NORMAL OPTION CALLS'!M653))</f>
        <v>12000</v>
      </c>
      <c r="O653" s="81">
        <f>'NORMAL OPTION CALLS'!N653/('NORMAL OPTION CALLS'!M653)/'NORMAL OPTION CALLS'!G653%</f>
        <v>109.09090909090909</v>
      </c>
    </row>
    <row r="654" spans="1:18">
      <c r="A654" s="77">
        <v>21</v>
      </c>
      <c r="B654" s="78">
        <v>43453</v>
      </c>
      <c r="C654" s="79">
        <v>95</v>
      </c>
      <c r="D654" s="77" t="s">
        <v>21</v>
      </c>
      <c r="E654" s="77" t="s">
        <v>22</v>
      </c>
      <c r="F654" s="77" t="s">
        <v>180</v>
      </c>
      <c r="G654" s="77">
        <v>3.5</v>
      </c>
      <c r="H654" s="77">
        <v>2</v>
      </c>
      <c r="I654" s="77">
        <v>4.2</v>
      </c>
      <c r="J654" s="77">
        <v>5</v>
      </c>
      <c r="K654" s="77">
        <v>5.7</v>
      </c>
      <c r="L654" s="77">
        <v>5.7</v>
      </c>
      <c r="M654" s="77">
        <v>6000</v>
      </c>
      <c r="N654" s="80">
        <f>IF('NORMAL OPTION CALLS'!E654="BUY",('NORMAL OPTION CALLS'!L654-'NORMAL OPTION CALLS'!G654)*('NORMAL OPTION CALLS'!M654),('NORMAL OPTION CALLS'!G654-'NORMAL OPTION CALLS'!L654)*('NORMAL OPTION CALLS'!M654))</f>
        <v>13200.000000000002</v>
      </c>
      <c r="O654" s="81">
        <f>'NORMAL OPTION CALLS'!N654/('NORMAL OPTION CALLS'!M654)/'NORMAL OPTION CALLS'!G654%</f>
        <v>62.857142857142854</v>
      </c>
    </row>
    <row r="655" spans="1:18" customFormat="1" ht="15" customHeight="1">
      <c r="A655" s="77">
        <v>22</v>
      </c>
      <c r="B655" s="78">
        <v>43452</v>
      </c>
      <c r="C655" s="79">
        <v>2600</v>
      </c>
      <c r="D655" s="77" t="s">
        <v>21</v>
      </c>
      <c r="E655" s="77" t="s">
        <v>22</v>
      </c>
      <c r="F655" s="77" t="s">
        <v>50</v>
      </c>
      <c r="G655" s="77">
        <v>30</v>
      </c>
      <c r="H655" s="77">
        <v>5</v>
      </c>
      <c r="I655" s="77">
        <v>45</v>
      </c>
      <c r="J655" s="77">
        <v>60</v>
      </c>
      <c r="K655" s="77">
        <v>75</v>
      </c>
      <c r="L655" s="77">
        <v>45</v>
      </c>
      <c r="M655" s="77">
        <v>250</v>
      </c>
      <c r="N655" s="80">
        <f>IF('NORMAL OPTION CALLS'!E655="BUY",('NORMAL OPTION CALLS'!L655-'NORMAL OPTION CALLS'!G655)*('NORMAL OPTION CALLS'!M655),('NORMAL OPTION CALLS'!G655-'NORMAL OPTION CALLS'!L655)*('NORMAL OPTION CALLS'!M655))</f>
        <v>3750</v>
      </c>
      <c r="O655" s="8">
        <f>'BTST OPTION CALLS'!N331/('BTST OPTION CALLS'!M331)/'BTST OPTION CALLS'!G331%</f>
        <v>18.421052631578949</v>
      </c>
      <c r="Q655" s="76"/>
    </row>
    <row r="656" spans="1:18">
      <c r="A656" s="77">
        <v>23</v>
      </c>
      <c r="B656" s="78">
        <v>43452</v>
      </c>
      <c r="C656" s="79">
        <v>360</v>
      </c>
      <c r="D656" s="77" t="s">
        <v>21</v>
      </c>
      <c r="E656" s="77" t="s">
        <v>22</v>
      </c>
      <c r="F656" s="77" t="s">
        <v>76</v>
      </c>
      <c r="G656" s="77">
        <v>6</v>
      </c>
      <c r="H656" s="77">
        <v>2</v>
      </c>
      <c r="I656" s="77">
        <v>8</v>
      </c>
      <c r="J656" s="77">
        <v>10</v>
      </c>
      <c r="K656" s="77">
        <v>12</v>
      </c>
      <c r="L656" s="77">
        <v>7.9</v>
      </c>
      <c r="M656" s="77">
        <v>1800</v>
      </c>
      <c r="N656" s="80">
        <f>IF('NORMAL OPTION CALLS'!E656="BUY",('NORMAL OPTION CALLS'!L656-'NORMAL OPTION CALLS'!G656)*('NORMAL OPTION CALLS'!M656),('NORMAL OPTION CALLS'!G656-'NORMAL OPTION CALLS'!L656)*('NORMAL OPTION CALLS'!M656))</f>
        <v>3420.0000000000005</v>
      </c>
      <c r="O656" s="81">
        <f>'NORMAL OPTION CALLS'!N656/('NORMAL OPTION CALLS'!M656)/'NORMAL OPTION CALLS'!G656%</f>
        <v>31.666666666666675</v>
      </c>
    </row>
    <row r="657" spans="1:15">
      <c r="A657" s="77">
        <v>24</v>
      </c>
      <c r="B657" s="78">
        <v>43452</v>
      </c>
      <c r="C657" s="79">
        <v>500</v>
      </c>
      <c r="D657" s="77" t="s">
        <v>21</v>
      </c>
      <c r="E657" s="77" t="s">
        <v>22</v>
      </c>
      <c r="F657" s="77" t="s">
        <v>179</v>
      </c>
      <c r="G657" s="77">
        <v>12</v>
      </c>
      <c r="H657" s="77">
        <v>6.5</v>
      </c>
      <c r="I657" s="77">
        <v>15</v>
      </c>
      <c r="J657" s="77">
        <v>18</v>
      </c>
      <c r="K657" s="77">
        <v>21</v>
      </c>
      <c r="L657" s="77">
        <v>6.5</v>
      </c>
      <c r="M657" s="77">
        <v>1400</v>
      </c>
      <c r="N657" s="80">
        <f>IF('NORMAL OPTION CALLS'!E657="BUY",('NORMAL OPTION CALLS'!L657-'NORMAL OPTION CALLS'!G657)*('NORMAL OPTION CALLS'!M657),('NORMAL OPTION CALLS'!G657-'NORMAL OPTION CALLS'!L657)*('NORMAL OPTION CALLS'!M657))</f>
        <v>-7700</v>
      </c>
      <c r="O657" s="81">
        <f>'NORMAL OPTION CALLS'!N657/('NORMAL OPTION CALLS'!M657)/'NORMAL OPTION CALLS'!G657%</f>
        <v>-45.833333333333336</v>
      </c>
    </row>
    <row r="658" spans="1:15">
      <c r="A658" s="77">
        <v>25</v>
      </c>
      <c r="B658" s="78">
        <v>43452</v>
      </c>
      <c r="C658" s="79">
        <v>70</v>
      </c>
      <c r="D658" s="77" t="s">
        <v>21</v>
      </c>
      <c r="E658" s="77" t="s">
        <v>22</v>
      </c>
      <c r="F658" s="77" t="s">
        <v>116</v>
      </c>
      <c r="G658" s="77">
        <v>5</v>
      </c>
      <c r="H658" s="77">
        <v>3.5</v>
      </c>
      <c r="I658" s="77">
        <v>6</v>
      </c>
      <c r="J658" s="77">
        <v>7</v>
      </c>
      <c r="K658" s="77">
        <v>8</v>
      </c>
      <c r="L658" s="77">
        <v>6</v>
      </c>
      <c r="M658" s="77">
        <v>5500</v>
      </c>
      <c r="N658" s="80">
        <f>IF('NORMAL OPTION CALLS'!E658="BUY",('NORMAL OPTION CALLS'!L658-'NORMAL OPTION CALLS'!G658)*('NORMAL OPTION CALLS'!M658),('NORMAL OPTION CALLS'!G658-'NORMAL OPTION CALLS'!L658)*('NORMAL OPTION CALLS'!M658))</f>
        <v>5500</v>
      </c>
      <c r="O658" s="81">
        <f>'NORMAL OPTION CALLS'!N658/('NORMAL OPTION CALLS'!M658)/'NORMAL OPTION CALLS'!G658%</f>
        <v>20</v>
      </c>
    </row>
    <row r="659" spans="1:15">
      <c r="A659" s="77">
        <v>26</v>
      </c>
      <c r="B659" s="78">
        <v>43451</v>
      </c>
      <c r="C659" s="79">
        <v>1160</v>
      </c>
      <c r="D659" s="77" t="s">
        <v>21</v>
      </c>
      <c r="E659" s="77" t="s">
        <v>22</v>
      </c>
      <c r="F659" s="77" t="s">
        <v>339</v>
      </c>
      <c r="G659" s="77">
        <v>31.5</v>
      </c>
      <c r="H659" s="77">
        <v>19</v>
      </c>
      <c r="I659" s="77">
        <v>39</v>
      </c>
      <c r="J659" s="77">
        <v>46</v>
      </c>
      <c r="K659" s="77">
        <v>52</v>
      </c>
      <c r="L659" s="77">
        <v>19</v>
      </c>
      <c r="M659" s="77">
        <v>750</v>
      </c>
      <c r="N659" s="80">
        <f>IF('NORMAL OPTION CALLS'!E659="BUY",('NORMAL OPTION CALLS'!L659-'NORMAL OPTION CALLS'!G659)*('NORMAL OPTION CALLS'!M659),('NORMAL OPTION CALLS'!G659-'NORMAL OPTION CALLS'!L659)*('NORMAL OPTION CALLS'!M659))</f>
        <v>-9375</v>
      </c>
      <c r="O659" s="81">
        <f>'NORMAL OPTION CALLS'!N659/('NORMAL OPTION CALLS'!M659)/'NORMAL OPTION CALLS'!G659%</f>
        <v>-39.682539682539684</v>
      </c>
    </row>
    <row r="660" spans="1:15">
      <c r="A660" s="77">
        <v>27</v>
      </c>
      <c r="B660" s="78">
        <v>43448</v>
      </c>
      <c r="C660" s="79">
        <v>710</v>
      </c>
      <c r="D660" s="77" t="s">
        <v>21</v>
      </c>
      <c r="E660" s="77" t="s">
        <v>22</v>
      </c>
      <c r="F660" s="77" t="s">
        <v>151</v>
      </c>
      <c r="G660" s="77">
        <v>13.5</v>
      </c>
      <c r="H660" s="77">
        <v>7</v>
      </c>
      <c r="I660" s="77">
        <v>17</v>
      </c>
      <c r="J660" s="77">
        <v>20</v>
      </c>
      <c r="K660" s="77">
        <v>23</v>
      </c>
      <c r="L660" s="77">
        <v>7</v>
      </c>
      <c r="M660" s="77">
        <v>1200</v>
      </c>
      <c r="N660" s="80">
        <f>IF('NORMAL OPTION CALLS'!E660="BUY",('NORMAL OPTION CALLS'!L660-'NORMAL OPTION CALLS'!G660)*('NORMAL OPTION CALLS'!M660),('NORMAL OPTION CALLS'!G660-'NORMAL OPTION CALLS'!L660)*('NORMAL OPTION CALLS'!M660))</f>
        <v>-7800</v>
      </c>
      <c r="O660" s="81">
        <f>'NORMAL OPTION CALLS'!N660/('NORMAL OPTION CALLS'!M660)/'NORMAL OPTION CALLS'!G660%</f>
        <v>-48.148148148148145</v>
      </c>
    </row>
    <row r="661" spans="1:15">
      <c r="A661" s="77">
        <v>28</v>
      </c>
      <c r="B661" s="78">
        <v>43448</v>
      </c>
      <c r="C661" s="79">
        <v>90</v>
      </c>
      <c r="D661" s="77" t="s">
        <v>21</v>
      </c>
      <c r="E661" s="77" t="s">
        <v>22</v>
      </c>
      <c r="F661" s="77" t="s">
        <v>59</v>
      </c>
      <c r="G661" s="77">
        <v>4.8</v>
      </c>
      <c r="H661" s="77">
        <v>3.6</v>
      </c>
      <c r="I661" s="77">
        <v>5.4</v>
      </c>
      <c r="J661" s="77">
        <v>6</v>
      </c>
      <c r="K661" s="77">
        <v>6.6</v>
      </c>
      <c r="L661" s="77">
        <v>5.5</v>
      </c>
      <c r="M661" s="77">
        <v>6000</v>
      </c>
      <c r="N661" s="80">
        <f>IF('NORMAL OPTION CALLS'!E661="BUY",('NORMAL OPTION CALLS'!L661-'NORMAL OPTION CALLS'!G661)*('NORMAL OPTION CALLS'!M661),('NORMAL OPTION CALLS'!G661-'NORMAL OPTION CALLS'!L661)*('NORMAL OPTION CALLS'!M661))</f>
        <v>4200.0000000000009</v>
      </c>
      <c r="O661" s="81">
        <f>'NORMAL OPTION CALLS'!N661/('NORMAL OPTION CALLS'!M661)/'NORMAL OPTION CALLS'!G661%</f>
        <v>14.583333333333337</v>
      </c>
    </row>
    <row r="662" spans="1:15">
      <c r="A662" s="77">
        <v>29</v>
      </c>
      <c r="B662" s="78">
        <v>43447</v>
      </c>
      <c r="C662" s="79">
        <v>700</v>
      </c>
      <c r="D662" s="77" t="s">
        <v>21</v>
      </c>
      <c r="E662" s="77" t="s">
        <v>22</v>
      </c>
      <c r="F662" s="77" t="s">
        <v>151</v>
      </c>
      <c r="G662" s="77">
        <v>13</v>
      </c>
      <c r="H662" s="77">
        <v>7</v>
      </c>
      <c r="I662" s="77">
        <v>16</v>
      </c>
      <c r="J662" s="77">
        <v>19</v>
      </c>
      <c r="K662" s="77">
        <v>22</v>
      </c>
      <c r="L662" s="77">
        <v>16</v>
      </c>
      <c r="M662" s="77">
        <v>1200</v>
      </c>
      <c r="N662" s="80">
        <f>IF('NORMAL OPTION CALLS'!E662="BUY",('NORMAL OPTION CALLS'!L662-'NORMAL OPTION CALLS'!G662)*('NORMAL OPTION CALLS'!M662),('NORMAL OPTION CALLS'!G662-'NORMAL OPTION CALLS'!L662)*('NORMAL OPTION CALLS'!M662))</f>
        <v>3600</v>
      </c>
      <c r="O662" s="81">
        <f>'NORMAL OPTION CALLS'!N662/('NORMAL OPTION CALLS'!M662)/'NORMAL OPTION CALLS'!G662%</f>
        <v>23.076923076923077</v>
      </c>
    </row>
    <row r="663" spans="1:15">
      <c r="A663" s="77">
        <v>30</v>
      </c>
      <c r="B663" s="78">
        <v>43447</v>
      </c>
      <c r="C663" s="79">
        <v>280</v>
      </c>
      <c r="D663" s="77" t="s">
        <v>21</v>
      </c>
      <c r="E663" s="77" t="s">
        <v>22</v>
      </c>
      <c r="F663" s="77" t="s">
        <v>343</v>
      </c>
      <c r="G663" s="77">
        <v>9</v>
      </c>
      <c r="H663" s="77">
        <v>3</v>
      </c>
      <c r="I663" s="77">
        <v>12</v>
      </c>
      <c r="J663" s="77">
        <v>15</v>
      </c>
      <c r="K663" s="77">
        <v>18</v>
      </c>
      <c r="L663" s="77">
        <v>11.8</v>
      </c>
      <c r="M663" s="77">
        <v>1250</v>
      </c>
      <c r="N663" s="80">
        <f>IF('NORMAL OPTION CALLS'!E663="BUY",('NORMAL OPTION CALLS'!L663-'NORMAL OPTION CALLS'!G663)*('NORMAL OPTION CALLS'!M663),('NORMAL OPTION CALLS'!G663-'NORMAL OPTION CALLS'!L663)*('NORMAL OPTION CALLS'!M663))</f>
        <v>3500.0000000000009</v>
      </c>
      <c r="O663" s="81">
        <f>'NORMAL OPTION CALLS'!N663/('NORMAL OPTION CALLS'!M663)/'NORMAL OPTION CALLS'!G663%</f>
        <v>31.111111111111121</v>
      </c>
    </row>
    <row r="664" spans="1:15">
      <c r="A664" s="77">
        <v>31</v>
      </c>
      <c r="B664" s="78">
        <v>43447</v>
      </c>
      <c r="C664" s="79">
        <v>90</v>
      </c>
      <c r="D664" s="77" t="s">
        <v>21</v>
      </c>
      <c r="E664" s="77" t="s">
        <v>22</v>
      </c>
      <c r="F664" s="77" t="s">
        <v>53</v>
      </c>
      <c r="G664" s="77">
        <v>3.5</v>
      </c>
      <c r="H664" s="77">
        <v>2</v>
      </c>
      <c r="I664" s="77">
        <v>4.3</v>
      </c>
      <c r="J664" s="77">
        <v>5</v>
      </c>
      <c r="K664" s="77">
        <v>5.8</v>
      </c>
      <c r="L664" s="77">
        <v>2</v>
      </c>
      <c r="M664" s="77">
        <v>5500</v>
      </c>
      <c r="N664" s="80">
        <f>IF('NORMAL OPTION CALLS'!E664="BUY",('NORMAL OPTION CALLS'!L664-'NORMAL OPTION CALLS'!G664)*('NORMAL OPTION CALLS'!M664),('NORMAL OPTION CALLS'!G664-'NORMAL OPTION CALLS'!L664)*('NORMAL OPTION CALLS'!M664))</f>
        <v>-8250</v>
      </c>
      <c r="O664" s="81">
        <f>'NORMAL OPTION CALLS'!N664/('NORMAL OPTION CALLS'!M664)/'NORMAL OPTION CALLS'!G664%</f>
        <v>-42.857142857142854</v>
      </c>
    </row>
    <row r="665" spans="1:15">
      <c r="A665" s="77">
        <v>32</v>
      </c>
      <c r="B665" s="78">
        <v>43446</v>
      </c>
      <c r="C665" s="79">
        <v>2060</v>
      </c>
      <c r="D665" s="77" t="s">
        <v>21</v>
      </c>
      <c r="E665" s="77" t="s">
        <v>22</v>
      </c>
      <c r="F665" s="77" t="s">
        <v>52</v>
      </c>
      <c r="G665" s="77">
        <v>30</v>
      </c>
      <c r="H665" s="77">
        <v>5</v>
      </c>
      <c r="I665" s="77">
        <v>45</v>
      </c>
      <c r="J665" s="77">
        <v>60</v>
      </c>
      <c r="K665" s="77">
        <v>75</v>
      </c>
      <c r="L665" s="77">
        <v>5</v>
      </c>
      <c r="M665" s="77">
        <v>250</v>
      </c>
      <c r="N665" s="80">
        <f>IF('NORMAL OPTION CALLS'!E665="BUY",('NORMAL OPTION CALLS'!L665-'NORMAL OPTION CALLS'!G665)*('NORMAL OPTION CALLS'!M665),('NORMAL OPTION CALLS'!G665-'NORMAL OPTION CALLS'!L665)*('NORMAL OPTION CALLS'!M665))</f>
        <v>-6250</v>
      </c>
      <c r="O665" s="81">
        <f>'NORMAL OPTION CALLS'!N665/('NORMAL OPTION CALLS'!M665)/'NORMAL OPTION CALLS'!G665%</f>
        <v>-83.333333333333343</v>
      </c>
    </row>
    <row r="666" spans="1:15">
      <c r="A666" s="77">
        <v>33</v>
      </c>
      <c r="B666" s="78">
        <v>43446</v>
      </c>
      <c r="C666" s="79">
        <v>350</v>
      </c>
      <c r="D666" s="77" t="s">
        <v>21</v>
      </c>
      <c r="E666" s="77" t="s">
        <v>22</v>
      </c>
      <c r="F666" s="77" t="s">
        <v>91</v>
      </c>
      <c r="G666" s="77">
        <v>8</v>
      </c>
      <c r="H666" s="77">
        <v>5</v>
      </c>
      <c r="I666" s="77">
        <v>9.5</v>
      </c>
      <c r="J666" s="77">
        <v>11</v>
      </c>
      <c r="K666" s="77">
        <v>12.5</v>
      </c>
      <c r="L666" s="77">
        <v>9.5</v>
      </c>
      <c r="M666" s="77">
        <v>2750</v>
      </c>
      <c r="N666" s="80">
        <f>IF('NORMAL OPTION CALLS'!E666="BUY",('NORMAL OPTION CALLS'!L666-'NORMAL OPTION CALLS'!G666)*('NORMAL OPTION CALLS'!M666),('NORMAL OPTION CALLS'!G666-'NORMAL OPTION CALLS'!L666)*('NORMAL OPTION CALLS'!M666))</f>
        <v>4125</v>
      </c>
      <c r="O666" s="81">
        <f>'NORMAL OPTION CALLS'!N666/('NORMAL OPTION CALLS'!M666)/'NORMAL OPTION CALLS'!G666%</f>
        <v>18.75</v>
      </c>
    </row>
    <row r="667" spans="1:15">
      <c r="A667" s="77">
        <v>34</v>
      </c>
      <c r="B667" s="78">
        <v>43446</v>
      </c>
      <c r="C667" s="79">
        <v>110</v>
      </c>
      <c r="D667" s="77" t="s">
        <v>21</v>
      </c>
      <c r="E667" s="77" t="s">
        <v>22</v>
      </c>
      <c r="F667" s="77" t="s">
        <v>124</v>
      </c>
      <c r="G667" s="77">
        <v>5</v>
      </c>
      <c r="H667" s="77">
        <v>3</v>
      </c>
      <c r="I667" s="77">
        <v>6</v>
      </c>
      <c r="J667" s="77">
        <v>7</v>
      </c>
      <c r="K667" s="77">
        <v>8</v>
      </c>
      <c r="L667" s="77">
        <v>7</v>
      </c>
      <c r="M667" s="77">
        <v>4000</v>
      </c>
      <c r="N667" s="80">
        <f>IF('NORMAL OPTION CALLS'!E667="BUY",('NORMAL OPTION CALLS'!L667-'NORMAL OPTION CALLS'!G667)*('NORMAL OPTION CALLS'!M667),('NORMAL OPTION CALLS'!G667-'NORMAL OPTION CALLS'!L667)*('NORMAL OPTION CALLS'!M667))</f>
        <v>8000</v>
      </c>
      <c r="O667" s="81">
        <f>'NORMAL OPTION CALLS'!N667/('NORMAL OPTION CALLS'!M667)/'NORMAL OPTION CALLS'!G667%</f>
        <v>40</v>
      </c>
    </row>
    <row r="668" spans="1:15">
      <c r="A668" s="77">
        <v>35</v>
      </c>
      <c r="B668" s="78">
        <v>43445</v>
      </c>
      <c r="C668" s="79">
        <v>490</v>
      </c>
      <c r="D668" s="77" t="s">
        <v>47</v>
      </c>
      <c r="E668" s="77" t="s">
        <v>22</v>
      </c>
      <c r="F668" s="77" t="s">
        <v>99</v>
      </c>
      <c r="G668" s="77">
        <v>17</v>
      </c>
      <c r="H668" s="77">
        <v>9</v>
      </c>
      <c r="I668" s="77">
        <v>21</v>
      </c>
      <c r="J668" s="77">
        <v>25</v>
      </c>
      <c r="K668" s="77">
        <v>29</v>
      </c>
      <c r="L668" s="77">
        <v>9</v>
      </c>
      <c r="M668" s="77">
        <v>1061</v>
      </c>
      <c r="N668" s="80">
        <f>IF('NORMAL OPTION CALLS'!E668="BUY",('NORMAL OPTION CALLS'!L668-'NORMAL OPTION CALLS'!G668)*('NORMAL OPTION CALLS'!M668),('NORMAL OPTION CALLS'!G668-'NORMAL OPTION CALLS'!L668)*('NORMAL OPTION CALLS'!M668))</f>
        <v>-8488</v>
      </c>
      <c r="O668" s="81">
        <f>'NORMAL OPTION CALLS'!N668/('NORMAL OPTION CALLS'!M668)/'NORMAL OPTION CALLS'!G668%</f>
        <v>-47.058823529411761</v>
      </c>
    </row>
    <row r="669" spans="1:15">
      <c r="A669" s="77">
        <v>36</v>
      </c>
      <c r="B669" s="78">
        <v>43444</v>
      </c>
      <c r="C669" s="79">
        <v>100</v>
      </c>
      <c r="D669" s="77" t="s">
        <v>21</v>
      </c>
      <c r="E669" s="77" t="s">
        <v>22</v>
      </c>
      <c r="F669" s="77" t="s">
        <v>342</v>
      </c>
      <c r="G669" s="77">
        <v>5.6</v>
      </c>
      <c r="H669" s="77">
        <v>3</v>
      </c>
      <c r="I669" s="77">
        <v>7.3</v>
      </c>
      <c r="J669" s="77">
        <v>8.8000000000000007</v>
      </c>
      <c r="K669" s="77">
        <v>10.5</v>
      </c>
      <c r="L669" s="77">
        <v>7.3</v>
      </c>
      <c r="M669" s="77">
        <v>2000</v>
      </c>
      <c r="N669" s="80">
        <f>IF('NORMAL OPTION CALLS'!E669="BUY",('NORMAL OPTION CALLS'!L669-'NORMAL OPTION CALLS'!G669)*('NORMAL OPTION CALLS'!M669),('NORMAL OPTION CALLS'!G669-'NORMAL OPTION CALLS'!L669)*('NORMAL OPTION CALLS'!M669))</f>
        <v>3400.0000000000005</v>
      </c>
      <c r="O669" s="81">
        <f>'NORMAL OPTION CALLS'!N669/('NORMAL OPTION CALLS'!M669)/'NORMAL OPTION CALLS'!G669%</f>
        <v>30.357142857142865</v>
      </c>
    </row>
    <row r="670" spans="1:15">
      <c r="A670" s="77">
        <v>37</v>
      </c>
      <c r="B670" s="78">
        <v>43441</v>
      </c>
      <c r="C670" s="79">
        <v>65</v>
      </c>
      <c r="D670" s="77" t="s">
        <v>47</v>
      </c>
      <c r="E670" s="77" t="s">
        <v>22</v>
      </c>
      <c r="F670" s="77" t="s">
        <v>116</v>
      </c>
      <c r="G670" s="77">
        <v>3</v>
      </c>
      <c r="H670" s="77">
        <v>1.5</v>
      </c>
      <c r="I670" s="77">
        <v>3.8</v>
      </c>
      <c r="J670" s="77">
        <v>4.5999999999999996</v>
      </c>
      <c r="K670" s="77">
        <v>5.4</v>
      </c>
      <c r="L670" s="77">
        <v>3.6</v>
      </c>
      <c r="M670" s="77">
        <v>5500</v>
      </c>
      <c r="N670" s="80">
        <f>IF('NORMAL OPTION CALLS'!E670="BUY",('NORMAL OPTION CALLS'!L670-'NORMAL OPTION CALLS'!G670)*('NORMAL OPTION CALLS'!M670),('NORMAL OPTION CALLS'!G670-'NORMAL OPTION CALLS'!L670)*('NORMAL OPTION CALLS'!M670))</f>
        <v>3300.0000000000005</v>
      </c>
      <c r="O670" s="81">
        <f>'NORMAL OPTION CALLS'!N670/('NORMAL OPTION CALLS'!M670)/'NORMAL OPTION CALLS'!G670%</f>
        <v>20.000000000000004</v>
      </c>
    </row>
    <row r="671" spans="1:15">
      <c r="A671" s="77">
        <v>38</v>
      </c>
      <c r="B671" s="78">
        <v>43441</v>
      </c>
      <c r="C671" s="79">
        <v>200</v>
      </c>
      <c r="D671" s="77" t="s">
        <v>47</v>
      </c>
      <c r="E671" s="77" t="s">
        <v>22</v>
      </c>
      <c r="F671" s="77" t="s">
        <v>291</v>
      </c>
      <c r="G671" s="77">
        <v>12</v>
      </c>
      <c r="H671" s="77">
        <v>7</v>
      </c>
      <c r="I671" s="77">
        <v>14.5</v>
      </c>
      <c r="J671" s="77">
        <v>17</v>
      </c>
      <c r="K671" s="77">
        <v>19.5</v>
      </c>
      <c r="L671" s="77">
        <v>7</v>
      </c>
      <c r="M671" s="77">
        <v>1500</v>
      </c>
      <c r="N671" s="80">
        <f>IF('NORMAL OPTION CALLS'!E671="BUY",('NORMAL OPTION CALLS'!L671-'NORMAL OPTION CALLS'!G671)*('NORMAL OPTION CALLS'!M671),('NORMAL OPTION CALLS'!G671-'NORMAL OPTION CALLS'!L671)*('NORMAL OPTION CALLS'!M671))</f>
        <v>-7500</v>
      </c>
      <c r="O671" s="81">
        <f>'NORMAL OPTION CALLS'!N671/('NORMAL OPTION CALLS'!M671)/'NORMAL OPTION CALLS'!G671%</f>
        <v>-41.666666666666671</v>
      </c>
    </row>
    <row r="672" spans="1:15">
      <c r="A672" s="77">
        <v>39</v>
      </c>
      <c r="B672" s="78">
        <v>43440</v>
      </c>
      <c r="C672" s="79">
        <v>600</v>
      </c>
      <c r="D672" s="77" t="s">
        <v>47</v>
      </c>
      <c r="E672" s="77" t="s">
        <v>22</v>
      </c>
      <c r="F672" s="77" t="s">
        <v>58</v>
      </c>
      <c r="G672" s="77">
        <v>19</v>
      </c>
      <c r="H672" s="77">
        <v>12</v>
      </c>
      <c r="I672" s="77">
        <v>22.5</v>
      </c>
      <c r="J672" s="77">
        <v>26</v>
      </c>
      <c r="K672" s="77">
        <v>29.5</v>
      </c>
      <c r="L672" s="77">
        <v>22.5</v>
      </c>
      <c r="M672" s="77">
        <v>1200</v>
      </c>
      <c r="N672" s="80">
        <f>IF('NORMAL OPTION CALLS'!E672="BUY",('NORMAL OPTION CALLS'!L672-'NORMAL OPTION CALLS'!G672)*('NORMAL OPTION CALLS'!M672),('NORMAL OPTION CALLS'!G672-'NORMAL OPTION CALLS'!L672)*('NORMAL OPTION CALLS'!M672))</f>
        <v>4200</v>
      </c>
      <c r="O672" s="81">
        <f>'NORMAL OPTION CALLS'!N672/('NORMAL OPTION CALLS'!M672)/'NORMAL OPTION CALLS'!G672%</f>
        <v>18.421052631578949</v>
      </c>
    </row>
    <row r="673" spans="1:15">
      <c r="A673" s="77">
        <v>40</v>
      </c>
      <c r="B673" s="78">
        <v>43440</v>
      </c>
      <c r="C673" s="79">
        <v>210</v>
      </c>
      <c r="D673" s="77" t="s">
        <v>47</v>
      </c>
      <c r="E673" s="77" t="s">
        <v>22</v>
      </c>
      <c r="F673" s="77" t="s">
        <v>291</v>
      </c>
      <c r="G673" s="77">
        <v>15.5</v>
      </c>
      <c r="H673" s="77">
        <v>10.5</v>
      </c>
      <c r="I673" s="77">
        <v>18</v>
      </c>
      <c r="J673" s="77">
        <v>20.5</v>
      </c>
      <c r="K673" s="77">
        <v>23</v>
      </c>
      <c r="L673" s="77">
        <v>18</v>
      </c>
      <c r="M673" s="77">
        <v>1500</v>
      </c>
      <c r="N673" s="80">
        <f>IF('NORMAL OPTION CALLS'!E673="BUY",('NORMAL OPTION CALLS'!L673-'NORMAL OPTION CALLS'!G673)*('NORMAL OPTION CALLS'!M673),('NORMAL OPTION CALLS'!G673-'NORMAL OPTION CALLS'!L673)*('NORMAL OPTION CALLS'!M673))</f>
        <v>3750</v>
      </c>
      <c r="O673" s="81">
        <f>'NORMAL OPTION CALLS'!N673/('NORMAL OPTION CALLS'!M673)/'NORMAL OPTION CALLS'!G673%</f>
        <v>16.129032258064516</v>
      </c>
    </row>
    <row r="674" spans="1:15">
      <c r="A674" s="77">
        <v>41</v>
      </c>
      <c r="B674" s="78">
        <v>43439</v>
      </c>
      <c r="C674" s="79">
        <v>280</v>
      </c>
      <c r="D674" s="77" t="s">
        <v>47</v>
      </c>
      <c r="E674" s="77" t="s">
        <v>22</v>
      </c>
      <c r="F674" s="77" t="s">
        <v>49</v>
      </c>
      <c r="G674" s="77">
        <v>9.5</v>
      </c>
      <c r="H674" s="77">
        <v>6.5</v>
      </c>
      <c r="I674" s="77">
        <v>11</v>
      </c>
      <c r="J674" s="77">
        <v>12.5</v>
      </c>
      <c r="K674" s="77">
        <v>14</v>
      </c>
      <c r="L674" s="77">
        <v>11</v>
      </c>
      <c r="M674" s="77">
        <v>3000</v>
      </c>
      <c r="N674" s="80">
        <f>IF('NORMAL OPTION CALLS'!E674="BUY",('NORMAL OPTION CALLS'!L674-'NORMAL OPTION CALLS'!G674)*('NORMAL OPTION CALLS'!M674),('NORMAL OPTION CALLS'!G674-'NORMAL OPTION CALLS'!L674)*('NORMAL OPTION CALLS'!M674))</f>
        <v>4500</v>
      </c>
      <c r="O674" s="81">
        <f>'NORMAL OPTION CALLS'!N674/('NORMAL OPTION CALLS'!M674)/'NORMAL OPTION CALLS'!G674%</f>
        <v>15.789473684210526</v>
      </c>
    </row>
    <row r="675" spans="1:15">
      <c r="A675" s="77">
        <v>42</v>
      </c>
      <c r="B675" s="78">
        <v>43439</v>
      </c>
      <c r="C675" s="79">
        <v>150</v>
      </c>
      <c r="D675" s="77" t="s">
        <v>47</v>
      </c>
      <c r="E675" s="77" t="s">
        <v>22</v>
      </c>
      <c r="F675" s="77" t="s">
        <v>51</v>
      </c>
      <c r="G675" s="77">
        <v>9.5</v>
      </c>
      <c r="H675" s="77">
        <v>6.5</v>
      </c>
      <c r="I675" s="77">
        <v>11.5</v>
      </c>
      <c r="J675" s="77">
        <v>13.5</v>
      </c>
      <c r="K675" s="77">
        <v>15.5</v>
      </c>
      <c r="L675" s="77">
        <v>11.4</v>
      </c>
      <c r="M675" s="77">
        <v>2250</v>
      </c>
      <c r="N675" s="80">
        <f>IF('NORMAL OPTION CALLS'!E675="BUY",('NORMAL OPTION CALLS'!L675-'NORMAL OPTION CALLS'!G675)*('NORMAL OPTION CALLS'!M675),('NORMAL OPTION CALLS'!G675-'NORMAL OPTION CALLS'!L675)*('NORMAL OPTION CALLS'!M675))</f>
        <v>4275.0000000000009</v>
      </c>
      <c r="O675" s="81">
        <f>'NORMAL OPTION CALLS'!N675/('NORMAL OPTION CALLS'!M675)/'NORMAL OPTION CALLS'!G675%</f>
        <v>20.000000000000004</v>
      </c>
    </row>
    <row r="676" spans="1:15">
      <c r="A676" s="77">
        <v>43</v>
      </c>
      <c r="B676" s="78">
        <v>43438</v>
      </c>
      <c r="C676" s="79">
        <v>110</v>
      </c>
      <c r="D676" s="77" t="s">
        <v>21</v>
      </c>
      <c r="E676" s="77" t="s">
        <v>22</v>
      </c>
      <c r="F676" s="77" t="s">
        <v>124</v>
      </c>
      <c r="G676" s="77">
        <v>4.7</v>
      </c>
      <c r="H676" s="77">
        <v>2.7</v>
      </c>
      <c r="I676" s="77">
        <v>5.7</v>
      </c>
      <c r="J676" s="77">
        <v>6.7</v>
      </c>
      <c r="K676" s="77">
        <v>7.7</v>
      </c>
      <c r="L676" s="77">
        <v>2.7</v>
      </c>
      <c r="M676" s="77">
        <v>4000</v>
      </c>
      <c r="N676" s="80">
        <f>IF('NORMAL OPTION CALLS'!E676="BUY",('NORMAL OPTION CALLS'!L676-'NORMAL OPTION CALLS'!G676)*('NORMAL OPTION CALLS'!M676),('NORMAL OPTION CALLS'!G676-'NORMAL OPTION CALLS'!L676)*('NORMAL OPTION CALLS'!M676))</f>
        <v>-8000</v>
      </c>
      <c r="O676" s="81">
        <f>'NORMAL OPTION CALLS'!N676/('NORMAL OPTION CALLS'!M676)/'NORMAL OPTION CALLS'!G676%</f>
        <v>-42.553191489361701</v>
      </c>
    </row>
    <row r="677" spans="1:15">
      <c r="A677" s="77">
        <v>44</v>
      </c>
      <c r="B677" s="78">
        <v>43438</v>
      </c>
      <c r="C677" s="79">
        <v>840</v>
      </c>
      <c r="D677" s="77" t="s">
        <v>21</v>
      </c>
      <c r="E677" s="77" t="s">
        <v>22</v>
      </c>
      <c r="F677" s="77" t="s">
        <v>182</v>
      </c>
      <c r="G677" s="77">
        <v>31</v>
      </c>
      <c r="H677" s="77">
        <v>23</v>
      </c>
      <c r="I677" s="77">
        <v>35</v>
      </c>
      <c r="J677" s="77">
        <v>39</v>
      </c>
      <c r="K677" s="77">
        <v>43</v>
      </c>
      <c r="L677" s="77">
        <v>23</v>
      </c>
      <c r="M677" s="77">
        <v>1000</v>
      </c>
      <c r="N677" s="80">
        <f>IF('NORMAL OPTION CALLS'!E677="BUY",('NORMAL OPTION CALLS'!L677-'NORMAL OPTION CALLS'!G677)*('NORMAL OPTION CALLS'!M677),('NORMAL OPTION CALLS'!G677-'NORMAL OPTION CALLS'!L677)*('NORMAL OPTION CALLS'!M677))</f>
        <v>-8000</v>
      </c>
      <c r="O677" s="81">
        <f>'NORMAL OPTION CALLS'!N677/('NORMAL OPTION CALLS'!M677)/'NORMAL OPTION CALLS'!G677%</f>
        <v>-25.806451612903228</v>
      </c>
    </row>
    <row r="678" spans="1:15">
      <c r="A678" s="77">
        <v>45</v>
      </c>
      <c r="B678" s="78">
        <v>43438</v>
      </c>
      <c r="C678" s="79">
        <v>800</v>
      </c>
      <c r="D678" s="77" t="s">
        <v>21</v>
      </c>
      <c r="E678" s="77" t="s">
        <v>22</v>
      </c>
      <c r="F678" s="77" t="s">
        <v>182</v>
      </c>
      <c r="G678" s="77">
        <v>30</v>
      </c>
      <c r="H678" s="77">
        <v>21</v>
      </c>
      <c r="I678" s="77">
        <v>35</v>
      </c>
      <c r="J678" s="77">
        <v>39</v>
      </c>
      <c r="K678" s="77">
        <v>43</v>
      </c>
      <c r="L678" s="77">
        <v>39</v>
      </c>
      <c r="M678" s="77">
        <v>1000</v>
      </c>
      <c r="N678" s="80">
        <f>IF('NORMAL OPTION CALLS'!E678="BUY",('NORMAL OPTION CALLS'!L678-'NORMAL OPTION CALLS'!G678)*('NORMAL OPTION CALLS'!M678),('NORMAL OPTION CALLS'!G678-'NORMAL OPTION CALLS'!L678)*('NORMAL OPTION CALLS'!M678))</f>
        <v>9000</v>
      </c>
      <c r="O678" s="81">
        <f>'NORMAL OPTION CALLS'!N678/('NORMAL OPTION CALLS'!M678)/'NORMAL OPTION CALLS'!G678%</f>
        <v>30</v>
      </c>
    </row>
    <row r="679" spans="1:15">
      <c r="A679" s="77">
        <v>46</v>
      </c>
      <c r="B679" s="78">
        <v>43437</v>
      </c>
      <c r="C679" s="79">
        <v>900</v>
      </c>
      <c r="D679" s="77" t="s">
        <v>21</v>
      </c>
      <c r="E679" s="77" t="s">
        <v>22</v>
      </c>
      <c r="F679" s="77" t="s">
        <v>318</v>
      </c>
      <c r="G679" s="77">
        <v>35</v>
      </c>
      <c r="H679" s="77">
        <v>23</v>
      </c>
      <c r="I679" s="77">
        <v>41</v>
      </c>
      <c r="J679" s="77">
        <v>47</v>
      </c>
      <c r="K679" s="77">
        <v>53</v>
      </c>
      <c r="L679" s="77">
        <v>23</v>
      </c>
      <c r="M679" s="77">
        <v>600</v>
      </c>
      <c r="N679" s="80">
        <f>IF('NORMAL OPTION CALLS'!E679="BUY",('NORMAL OPTION CALLS'!L679-'NORMAL OPTION CALLS'!G679)*('NORMAL OPTION CALLS'!M679),('NORMAL OPTION CALLS'!G679-'NORMAL OPTION CALLS'!L679)*('NORMAL OPTION CALLS'!M679))</f>
        <v>-7200</v>
      </c>
      <c r="O679" s="81">
        <f>'NORMAL OPTION CALLS'!N679/('NORMAL OPTION CALLS'!M679)/'NORMAL OPTION CALLS'!G679%</f>
        <v>-34.285714285714285</v>
      </c>
    </row>
    <row r="680" spans="1:15">
      <c r="A680" s="77">
        <v>47</v>
      </c>
      <c r="B680" s="78">
        <v>43437</v>
      </c>
      <c r="C680" s="79">
        <v>95</v>
      </c>
      <c r="D680" s="77" t="s">
        <v>21</v>
      </c>
      <c r="E680" s="77" t="s">
        <v>22</v>
      </c>
      <c r="F680" s="77" t="s">
        <v>83</v>
      </c>
      <c r="G680" s="77">
        <v>6</v>
      </c>
      <c r="H680" s="77">
        <v>4</v>
      </c>
      <c r="I680" s="77">
        <v>7</v>
      </c>
      <c r="J680" s="77">
        <v>8</v>
      </c>
      <c r="K680" s="77">
        <v>9</v>
      </c>
      <c r="L680" s="77">
        <v>6.9</v>
      </c>
      <c r="M680" s="77">
        <v>3500</v>
      </c>
      <c r="N680" s="80">
        <f>IF('NORMAL OPTION CALLS'!E680="BUY",('NORMAL OPTION CALLS'!L680-'NORMAL OPTION CALLS'!G680)*('NORMAL OPTION CALLS'!M680),('NORMAL OPTION CALLS'!G680-'NORMAL OPTION CALLS'!L680)*('NORMAL OPTION CALLS'!M680))</f>
        <v>3150.0000000000014</v>
      </c>
      <c r="O680" s="81">
        <f>'NORMAL OPTION CALLS'!N680/('NORMAL OPTION CALLS'!M680)/'NORMAL OPTION CALLS'!G680%</f>
        <v>15.000000000000007</v>
      </c>
    </row>
    <row r="681" spans="1:15">
      <c r="A681" s="77">
        <v>48</v>
      </c>
      <c r="B681" s="78">
        <v>43437</v>
      </c>
      <c r="C681" s="79">
        <v>100</v>
      </c>
      <c r="D681" s="77" t="s">
        <v>21</v>
      </c>
      <c r="E681" s="77" t="s">
        <v>22</v>
      </c>
      <c r="F681" s="77" t="s">
        <v>59</v>
      </c>
      <c r="G681" s="77">
        <v>3</v>
      </c>
      <c r="H681" s="77">
        <v>1.8</v>
      </c>
      <c r="I681" s="77">
        <v>3.6</v>
      </c>
      <c r="J681" s="77">
        <v>4.2</v>
      </c>
      <c r="K681" s="77">
        <v>4.8</v>
      </c>
      <c r="L681" s="77">
        <v>3.6</v>
      </c>
      <c r="M681" s="77">
        <v>6000</v>
      </c>
      <c r="N681" s="80">
        <f>IF('NORMAL OPTION CALLS'!E681="BUY",('NORMAL OPTION CALLS'!L681-'NORMAL OPTION CALLS'!G681)*('NORMAL OPTION CALLS'!M681),('NORMAL OPTION CALLS'!G681-'NORMAL OPTION CALLS'!L681)*('NORMAL OPTION CALLS'!M681))</f>
        <v>3600.0000000000005</v>
      </c>
      <c r="O681" s="81">
        <f>'NORMAL OPTION CALLS'!N681/('NORMAL OPTION CALLS'!M681)/'NORMAL OPTION CALLS'!G681%</f>
        <v>20.000000000000004</v>
      </c>
    </row>
    <row r="682" spans="1:15">
      <c r="A682" s="77">
        <v>49</v>
      </c>
      <c r="B682" s="78">
        <v>43437</v>
      </c>
      <c r="C682" s="79">
        <v>380</v>
      </c>
      <c r="D682" s="77" t="s">
        <v>21</v>
      </c>
      <c r="E682" s="77" t="s">
        <v>22</v>
      </c>
      <c r="F682" s="79" t="s">
        <v>335</v>
      </c>
      <c r="G682" s="77">
        <v>12</v>
      </c>
      <c r="H682" s="77">
        <v>9</v>
      </c>
      <c r="I682" s="77">
        <v>13.5</v>
      </c>
      <c r="J682" s="77">
        <v>15</v>
      </c>
      <c r="K682" s="77">
        <v>16.5</v>
      </c>
      <c r="L682" s="77">
        <v>13.5</v>
      </c>
      <c r="M682" s="77">
        <v>2500</v>
      </c>
      <c r="N682" s="80">
        <f>IF('NORMAL OPTION CALLS'!E682="BUY",('NORMAL OPTION CALLS'!L682-'NORMAL OPTION CALLS'!G682)*('NORMAL OPTION CALLS'!M682),('NORMAL OPTION CALLS'!G682-'NORMAL OPTION CALLS'!L682)*('NORMAL OPTION CALLS'!M682))</f>
        <v>3750</v>
      </c>
      <c r="O682" s="81">
        <f>'NORMAL OPTION CALLS'!N682/('NORMAL OPTION CALLS'!M682)/'NORMAL OPTION CALLS'!G682%</f>
        <v>12.5</v>
      </c>
    </row>
    <row r="683" spans="1:15" ht="16.5">
      <c r="A683" s="82" t="s">
        <v>95</v>
      </c>
      <c r="B683" s="83"/>
      <c r="C683" s="84"/>
      <c r="D683" s="85"/>
      <c r="E683" s="86"/>
      <c r="F683" s="86"/>
      <c r="G683" s="87"/>
      <c r="H683" s="88"/>
      <c r="I683" s="88"/>
      <c r="J683" s="88"/>
      <c r="K683" s="86"/>
      <c r="L683" s="89"/>
      <c r="M683" s="90"/>
      <c r="O683" s="90"/>
    </row>
    <row r="684" spans="1:15" ht="16.5">
      <c r="A684" s="82" t="s">
        <v>96</v>
      </c>
      <c r="B684" s="83"/>
      <c r="C684" s="84"/>
      <c r="D684" s="85"/>
      <c r="E684" s="86"/>
      <c r="F684" s="86"/>
      <c r="G684" s="87"/>
      <c r="H684" s="86"/>
      <c r="I684" s="86"/>
      <c r="J684" s="86"/>
      <c r="K684" s="86"/>
      <c r="L684" s="89"/>
      <c r="M684" s="90"/>
    </row>
    <row r="685" spans="1:15" ht="16.5">
      <c r="A685" s="82" t="s">
        <v>96</v>
      </c>
      <c r="B685" s="83"/>
      <c r="C685" s="84"/>
      <c r="D685" s="85"/>
      <c r="E685" s="86"/>
      <c r="F685" s="86"/>
      <c r="G685" s="87"/>
      <c r="H685" s="86"/>
      <c r="I685" s="86"/>
      <c r="J685" s="86"/>
      <c r="K685" s="86"/>
      <c r="L685" s="89"/>
      <c r="M685" s="89"/>
    </row>
    <row r="686" spans="1:15" ht="17.25" thickBot="1">
      <c r="A686" s="91"/>
      <c r="B686" s="92"/>
      <c r="C686" s="92"/>
      <c r="D686" s="93"/>
      <c r="E686" s="93"/>
      <c r="F686" s="93"/>
      <c r="G686" s="94"/>
      <c r="H686" s="95"/>
      <c r="I686" s="96" t="s">
        <v>27</v>
      </c>
      <c r="J686" s="96"/>
      <c r="K686" s="97"/>
      <c r="L686" s="97"/>
    </row>
    <row r="687" spans="1:15" ht="16.5">
      <c r="A687" s="98"/>
      <c r="B687" s="92"/>
      <c r="C687" s="92"/>
      <c r="D687" s="158" t="s">
        <v>28</v>
      </c>
      <c r="E687" s="158"/>
      <c r="F687" s="99">
        <v>49</v>
      </c>
      <c r="G687" s="100">
        <f>'NORMAL OPTION CALLS'!G688+'NORMAL OPTION CALLS'!G689+'NORMAL OPTION CALLS'!G690+'NORMAL OPTION CALLS'!G691+'NORMAL OPTION CALLS'!G692+'NORMAL OPTION CALLS'!G693</f>
        <v>100</v>
      </c>
      <c r="H687" s="93">
        <v>49</v>
      </c>
      <c r="I687" s="101">
        <f>'NORMAL OPTION CALLS'!H688/'NORMAL OPTION CALLS'!H687%</f>
        <v>59.183673469387756</v>
      </c>
      <c r="J687" s="101"/>
      <c r="K687" s="101"/>
      <c r="L687" s="102"/>
    </row>
    <row r="688" spans="1:15" ht="16.5">
      <c r="A688" s="98"/>
      <c r="B688" s="92"/>
      <c r="C688" s="92"/>
      <c r="D688" s="159" t="s">
        <v>29</v>
      </c>
      <c r="E688" s="159"/>
      <c r="F688" s="103">
        <v>29</v>
      </c>
      <c r="G688" s="104">
        <f>('NORMAL OPTION CALLS'!F688/'NORMAL OPTION CALLS'!F687)*100</f>
        <v>59.183673469387756</v>
      </c>
      <c r="H688" s="93">
        <v>29</v>
      </c>
      <c r="I688" s="97"/>
      <c r="J688" s="97"/>
      <c r="K688" s="93"/>
      <c r="L688" s="97"/>
    </row>
    <row r="689" spans="1:15" ht="16.5">
      <c r="A689" s="105"/>
      <c r="B689" s="92"/>
      <c r="C689" s="92"/>
      <c r="D689" s="159" t="s">
        <v>31</v>
      </c>
      <c r="E689" s="159"/>
      <c r="F689" s="103">
        <v>0</v>
      </c>
      <c r="G689" s="104">
        <f>('NORMAL OPTION CALLS'!F689/'NORMAL OPTION CALLS'!F687)*100</f>
        <v>0</v>
      </c>
      <c r="H689" s="106"/>
      <c r="I689" s="93"/>
      <c r="J689" s="93"/>
      <c r="K689" s="93"/>
      <c r="L689" s="97"/>
      <c r="N689" s="66"/>
    </row>
    <row r="690" spans="1:15" ht="16.5">
      <c r="A690" s="105"/>
      <c r="B690" s="92"/>
      <c r="C690" s="92"/>
      <c r="D690" s="159" t="s">
        <v>32</v>
      </c>
      <c r="E690" s="159"/>
      <c r="F690" s="103">
        <v>0</v>
      </c>
      <c r="G690" s="104">
        <f>('NORMAL OPTION CALLS'!F690/'NORMAL OPTION CALLS'!F687)*100</f>
        <v>0</v>
      </c>
      <c r="H690" s="106"/>
      <c r="I690" s="93"/>
      <c r="J690" s="93"/>
      <c r="K690" s="93"/>
    </row>
    <row r="691" spans="1:15" ht="16.5">
      <c r="A691" s="105"/>
      <c r="B691" s="92"/>
      <c r="C691" s="92"/>
      <c r="D691" s="159" t="s">
        <v>33</v>
      </c>
      <c r="E691" s="159"/>
      <c r="F691" s="103">
        <v>20</v>
      </c>
      <c r="G691" s="104">
        <f>('NORMAL OPTION CALLS'!F691/'NORMAL OPTION CALLS'!F687)*100</f>
        <v>40.816326530612244</v>
      </c>
      <c r="H691" s="106"/>
      <c r="I691" s="93" t="s">
        <v>34</v>
      </c>
      <c r="J691" s="93"/>
      <c r="K691" s="97"/>
      <c r="L691" s="97"/>
      <c r="M691" s="97"/>
    </row>
    <row r="692" spans="1:15" ht="16.5">
      <c r="A692" s="105"/>
      <c r="B692" s="92"/>
      <c r="C692" s="92"/>
      <c r="D692" s="159" t="s">
        <v>35</v>
      </c>
      <c r="E692" s="159"/>
      <c r="F692" s="103">
        <v>0</v>
      </c>
      <c r="G692" s="104">
        <f>('NORMAL OPTION CALLS'!F692/'NORMAL OPTION CALLS'!F687)*100</f>
        <v>0</v>
      </c>
      <c r="H692" s="106"/>
      <c r="I692" s="93"/>
      <c r="J692" s="93"/>
      <c r="K692" s="97"/>
      <c r="L692" s="97"/>
    </row>
    <row r="693" spans="1:15" ht="17.25" thickBot="1">
      <c r="A693" s="105"/>
      <c r="B693" s="92"/>
      <c r="C693" s="92"/>
      <c r="D693" s="160" t="s">
        <v>36</v>
      </c>
      <c r="E693" s="160"/>
      <c r="F693" s="107"/>
      <c r="G693" s="108">
        <f>('NORMAL OPTION CALLS'!F693/'NORMAL OPTION CALLS'!F687)*100</f>
        <v>0</v>
      </c>
      <c r="H693" s="106"/>
      <c r="I693" s="93"/>
      <c r="J693" s="93"/>
      <c r="K693" s="102"/>
      <c r="L693" s="102"/>
    </row>
    <row r="694" spans="1:15" ht="16.5">
      <c r="A694" s="109" t="s">
        <v>37</v>
      </c>
      <c r="B694" s="92"/>
      <c r="C694" s="92"/>
      <c r="D694" s="98"/>
      <c r="E694" s="98"/>
      <c r="F694" s="93"/>
      <c r="G694" s="93"/>
      <c r="H694" s="110"/>
      <c r="I694" s="111"/>
      <c r="J694" s="111"/>
      <c r="K694" s="111"/>
      <c r="L694" s="93"/>
    </row>
    <row r="695" spans="1:15" ht="16.5">
      <c r="A695" s="112" t="s">
        <v>38</v>
      </c>
      <c r="B695" s="92"/>
      <c r="C695" s="92"/>
      <c r="D695" s="113"/>
      <c r="E695" s="114"/>
      <c r="F695" s="98"/>
      <c r="G695" s="111"/>
      <c r="H695" s="110"/>
      <c r="I695" s="111"/>
      <c r="J695" s="111"/>
      <c r="K695" s="111"/>
      <c r="L695" s="93"/>
      <c r="N695" s="115"/>
    </row>
    <row r="696" spans="1:15" ht="16.5">
      <c r="A696" s="112" t="s">
        <v>39</v>
      </c>
      <c r="B696" s="92"/>
      <c r="C696" s="92"/>
      <c r="D696" s="98"/>
      <c r="E696" s="114"/>
      <c r="F696" s="98"/>
      <c r="G696" s="111"/>
      <c r="H696" s="110"/>
      <c r="I696" s="97"/>
      <c r="J696" s="97"/>
      <c r="K696" s="97"/>
      <c r="L696" s="93"/>
      <c r="N696" s="98"/>
    </row>
    <row r="697" spans="1:15" ht="16.5">
      <c r="A697" s="112" t="s">
        <v>40</v>
      </c>
      <c r="B697" s="113"/>
      <c r="C697" s="92"/>
      <c r="D697" s="98"/>
      <c r="E697" s="114"/>
      <c r="F697" s="98"/>
      <c r="G697" s="111"/>
      <c r="H697" s="95"/>
      <c r="I697" s="97"/>
      <c r="J697" s="97"/>
      <c r="K697" s="97"/>
      <c r="L697" s="93"/>
    </row>
    <row r="698" spans="1:15" ht="16.5">
      <c r="A698" s="112" t="s">
        <v>41</v>
      </c>
      <c r="B698" s="105"/>
      <c r="C698" s="113"/>
      <c r="D698" s="98"/>
      <c r="E698" s="116"/>
      <c r="F698" s="111"/>
      <c r="G698" s="111"/>
      <c r="H698" s="95"/>
      <c r="I698" s="97"/>
      <c r="J698" s="97"/>
      <c r="K698" s="97"/>
      <c r="L698" s="111"/>
    </row>
    <row r="699" spans="1:15">
      <c r="A699" s="161" t="s">
        <v>0</v>
      </c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</row>
    <row r="700" spans="1:15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</row>
    <row r="701" spans="1:15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</row>
    <row r="702" spans="1:15">
      <c r="A702" s="162" t="s">
        <v>328</v>
      </c>
      <c r="B702" s="163"/>
      <c r="C702" s="163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63"/>
      <c r="O702" s="164"/>
    </row>
    <row r="703" spans="1:15">
      <c r="A703" s="162" t="s">
        <v>329</v>
      </c>
      <c r="B703" s="163"/>
      <c r="C703" s="163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4"/>
    </row>
    <row r="704" spans="1:15">
      <c r="A704" s="165" t="s">
        <v>3</v>
      </c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</row>
    <row r="705" spans="1:15" ht="16.5">
      <c r="A705" s="171" t="s">
        <v>332</v>
      </c>
      <c r="B705" s="171"/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</row>
    <row r="706" spans="1:15" ht="16.5">
      <c r="A706" s="166" t="s">
        <v>5</v>
      </c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</row>
    <row r="707" spans="1:15">
      <c r="A707" s="167" t="s">
        <v>6</v>
      </c>
      <c r="B707" s="168" t="s">
        <v>7</v>
      </c>
      <c r="C707" s="169" t="s">
        <v>8</v>
      </c>
      <c r="D707" s="168" t="s">
        <v>9</v>
      </c>
      <c r="E707" s="167" t="s">
        <v>10</v>
      </c>
      <c r="F707" s="167" t="s">
        <v>11</v>
      </c>
      <c r="G707" s="169" t="s">
        <v>12</v>
      </c>
      <c r="H707" s="169" t="s">
        <v>13</v>
      </c>
      <c r="I707" s="169" t="s">
        <v>14</v>
      </c>
      <c r="J707" s="169" t="s">
        <v>15</v>
      </c>
      <c r="K707" s="169" t="s">
        <v>16</v>
      </c>
      <c r="L707" s="170" t="s">
        <v>17</v>
      </c>
      <c r="M707" s="168" t="s">
        <v>18</v>
      </c>
      <c r="N707" s="168" t="s">
        <v>19</v>
      </c>
      <c r="O707" s="168" t="s">
        <v>20</v>
      </c>
    </row>
    <row r="708" spans="1:15">
      <c r="A708" s="167"/>
      <c r="B708" s="168"/>
      <c r="C708" s="169"/>
      <c r="D708" s="168"/>
      <c r="E708" s="167"/>
      <c r="F708" s="167"/>
      <c r="G708" s="169"/>
      <c r="H708" s="169"/>
      <c r="I708" s="169"/>
      <c r="J708" s="169"/>
      <c r="K708" s="169"/>
      <c r="L708" s="170"/>
      <c r="M708" s="168"/>
      <c r="N708" s="168"/>
      <c r="O708" s="168"/>
    </row>
    <row r="709" spans="1:15" s="153" customFormat="1">
      <c r="A709" s="77">
        <v>1</v>
      </c>
      <c r="B709" s="78">
        <v>43434</v>
      </c>
      <c r="C709" s="79">
        <v>340</v>
      </c>
      <c r="D709" s="77" t="s">
        <v>21</v>
      </c>
      <c r="E709" s="77" t="s">
        <v>22</v>
      </c>
      <c r="F709" s="77" t="s">
        <v>234</v>
      </c>
      <c r="G709" s="77">
        <v>13</v>
      </c>
      <c r="H709" s="77">
        <v>7</v>
      </c>
      <c r="I709" s="77">
        <v>16</v>
      </c>
      <c r="J709" s="77">
        <v>19</v>
      </c>
      <c r="K709" s="77">
        <v>22</v>
      </c>
      <c r="L709" s="77">
        <v>16</v>
      </c>
      <c r="M709" s="77">
        <v>1500</v>
      </c>
      <c r="N709" s="80">
        <f>IF('NORMAL OPTION CALLS'!E709="BUY",('NORMAL OPTION CALLS'!L709-'NORMAL OPTION CALLS'!G709)*('NORMAL OPTION CALLS'!M709),('NORMAL OPTION CALLS'!G709-'NORMAL OPTION CALLS'!L709)*('NORMAL OPTION CALLS'!M709))</f>
        <v>4500</v>
      </c>
      <c r="O709" s="81">
        <f>'NORMAL OPTION CALLS'!N709/('NORMAL OPTION CALLS'!M709)/'NORMAL OPTION CALLS'!G709%</f>
        <v>23.076923076923077</v>
      </c>
    </row>
    <row r="710" spans="1:15" s="153" customFormat="1">
      <c r="A710" s="77">
        <v>2</v>
      </c>
      <c r="B710" s="78">
        <v>43434</v>
      </c>
      <c r="C710" s="79">
        <v>85</v>
      </c>
      <c r="D710" s="77" t="s">
        <v>21</v>
      </c>
      <c r="E710" s="77" t="s">
        <v>22</v>
      </c>
      <c r="F710" s="77" t="s">
        <v>53</v>
      </c>
      <c r="G710" s="77">
        <v>4.5</v>
      </c>
      <c r="H710" s="77">
        <v>3</v>
      </c>
      <c r="I710" s="77">
        <v>5.3</v>
      </c>
      <c r="J710" s="77">
        <v>6.1</v>
      </c>
      <c r="K710" s="77">
        <v>6.9</v>
      </c>
      <c r="L710" s="77">
        <v>5.2</v>
      </c>
      <c r="M710" s="77">
        <v>5500</v>
      </c>
      <c r="N710" s="80">
        <f>IF('NORMAL OPTION CALLS'!E710="BUY",('NORMAL OPTION CALLS'!L710-'NORMAL OPTION CALLS'!G710)*('NORMAL OPTION CALLS'!M710),('NORMAL OPTION CALLS'!G710-'NORMAL OPTION CALLS'!L710)*('NORMAL OPTION CALLS'!M710))</f>
        <v>3850.0000000000009</v>
      </c>
      <c r="O710" s="81">
        <f>'NORMAL OPTION CALLS'!N710/('NORMAL OPTION CALLS'!M710)/'NORMAL OPTION CALLS'!G710%</f>
        <v>15.555555555555561</v>
      </c>
    </row>
    <row r="711" spans="1:15" s="153" customFormat="1">
      <c r="A711" s="77">
        <v>3</v>
      </c>
      <c r="B711" s="78">
        <v>43434</v>
      </c>
      <c r="C711" s="79">
        <v>320</v>
      </c>
      <c r="D711" s="77" t="s">
        <v>21</v>
      </c>
      <c r="E711" s="77" t="s">
        <v>22</v>
      </c>
      <c r="F711" s="77" t="s">
        <v>284</v>
      </c>
      <c r="G711" s="77">
        <v>10</v>
      </c>
      <c r="H711" s="77">
        <v>7</v>
      </c>
      <c r="I711" s="77">
        <v>11.5</v>
      </c>
      <c r="J711" s="77">
        <v>13</v>
      </c>
      <c r="K711" s="77">
        <v>14.5</v>
      </c>
      <c r="L711" s="77">
        <v>13</v>
      </c>
      <c r="M711" s="77">
        <v>2400</v>
      </c>
      <c r="N711" s="80">
        <f>IF('NORMAL OPTION CALLS'!E711="BUY",('NORMAL OPTION CALLS'!L711-'NORMAL OPTION CALLS'!G711)*('NORMAL OPTION CALLS'!M711),('NORMAL OPTION CALLS'!G711-'NORMAL OPTION CALLS'!L711)*('NORMAL OPTION CALLS'!M711))</f>
        <v>7200</v>
      </c>
      <c r="O711" s="81">
        <f>'NORMAL OPTION CALLS'!N711/('NORMAL OPTION CALLS'!M711)/'NORMAL OPTION CALLS'!G711%</f>
        <v>30</v>
      </c>
    </row>
    <row r="712" spans="1:15" s="153" customFormat="1">
      <c r="A712" s="77">
        <v>4</v>
      </c>
      <c r="B712" s="78">
        <v>43433</v>
      </c>
      <c r="C712" s="79">
        <v>2550</v>
      </c>
      <c r="D712" s="77" t="s">
        <v>21</v>
      </c>
      <c r="E712" s="77" t="s">
        <v>22</v>
      </c>
      <c r="F712" s="77" t="s">
        <v>50</v>
      </c>
      <c r="G712" s="77">
        <v>80</v>
      </c>
      <c r="H712" s="77">
        <v>50</v>
      </c>
      <c r="I712" s="77">
        <v>95</v>
      </c>
      <c r="J712" s="77">
        <v>110</v>
      </c>
      <c r="K712" s="77">
        <v>125</v>
      </c>
      <c r="L712" s="77">
        <v>95</v>
      </c>
      <c r="M712" s="77">
        <v>250</v>
      </c>
      <c r="N712" s="80">
        <f>IF('NORMAL OPTION CALLS'!E712="BUY",('NORMAL OPTION CALLS'!L712-'NORMAL OPTION CALLS'!G712)*('NORMAL OPTION CALLS'!M712),('NORMAL OPTION CALLS'!G712-'NORMAL OPTION CALLS'!L712)*('NORMAL OPTION CALLS'!M712))</f>
        <v>3750</v>
      </c>
      <c r="O712" s="81">
        <f>'NORMAL OPTION CALLS'!N712/('NORMAL OPTION CALLS'!M712)/'NORMAL OPTION CALLS'!G712%</f>
        <v>18.75</v>
      </c>
    </row>
    <row r="713" spans="1:15" s="153" customFormat="1">
      <c r="A713" s="77">
        <v>5</v>
      </c>
      <c r="B713" s="78">
        <v>43433</v>
      </c>
      <c r="C713" s="79">
        <v>900</v>
      </c>
      <c r="D713" s="77" t="s">
        <v>21</v>
      </c>
      <c r="E713" s="77" t="s">
        <v>22</v>
      </c>
      <c r="F713" s="77" t="s">
        <v>262</v>
      </c>
      <c r="G713" s="77">
        <v>24</v>
      </c>
      <c r="H713" s="77">
        <v>14</v>
      </c>
      <c r="I713" s="77">
        <v>29</v>
      </c>
      <c r="J713" s="77">
        <v>34</v>
      </c>
      <c r="K713" s="77">
        <v>39</v>
      </c>
      <c r="L713" s="77">
        <v>29</v>
      </c>
      <c r="M713" s="77">
        <v>700</v>
      </c>
      <c r="N713" s="80">
        <f>IF('NORMAL OPTION CALLS'!E713="BUY",('NORMAL OPTION CALLS'!L713-'NORMAL OPTION CALLS'!G713)*('NORMAL OPTION CALLS'!M713),('NORMAL OPTION CALLS'!G713-'NORMAL OPTION CALLS'!L713)*('NORMAL OPTION CALLS'!M713))</f>
        <v>3500</v>
      </c>
      <c r="O713" s="81">
        <f>'NORMAL OPTION CALLS'!N713/('NORMAL OPTION CALLS'!M713)/'NORMAL OPTION CALLS'!G713%</f>
        <v>20.833333333333336</v>
      </c>
    </row>
    <row r="714" spans="1:15" s="153" customFormat="1" ht="15.75" customHeight="1">
      <c r="A714" s="77">
        <v>6</v>
      </c>
      <c r="B714" s="78">
        <v>43432</v>
      </c>
      <c r="C714" s="79">
        <v>360</v>
      </c>
      <c r="D714" s="77" t="s">
        <v>21</v>
      </c>
      <c r="E714" s="77" t="s">
        <v>22</v>
      </c>
      <c r="F714" s="77" t="s">
        <v>91</v>
      </c>
      <c r="G714" s="77">
        <v>11.5</v>
      </c>
      <c r="H714" s="77">
        <v>8</v>
      </c>
      <c r="I714" s="77">
        <v>13</v>
      </c>
      <c r="J714" s="77">
        <v>14.5</v>
      </c>
      <c r="K714" s="77">
        <v>16</v>
      </c>
      <c r="L714" s="77">
        <v>13</v>
      </c>
      <c r="M714" s="77">
        <v>2750</v>
      </c>
      <c r="N714" s="80">
        <f>IF('BTST OPTION CALLS'!E363="BUY",('BTST OPTION CALLS'!L363-'BTST OPTION CALLS'!G363)*('BTST OPTION CALLS'!M363),('BTST OPTION CALLS'!G363-'BTST OPTION CALLS'!L363)*('BTST OPTION CALLS'!M363))</f>
        <v>3500</v>
      </c>
      <c r="O714" s="81">
        <f>'BTST OPTION CALLS'!N363/('BTST OPTION CALLS'!M363)/'BTST OPTION CALLS'!G363%</f>
        <v>15.909090909090908</v>
      </c>
    </row>
    <row r="715" spans="1:15" s="153" customFormat="1">
      <c r="A715" s="77">
        <v>7</v>
      </c>
      <c r="B715" s="78">
        <v>43432</v>
      </c>
      <c r="C715" s="79">
        <v>2000</v>
      </c>
      <c r="D715" s="77" t="s">
        <v>21</v>
      </c>
      <c r="E715" s="77" t="s">
        <v>22</v>
      </c>
      <c r="F715" s="77" t="s">
        <v>52</v>
      </c>
      <c r="G715" s="77">
        <v>48</v>
      </c>
      <c r="H715" s="77">
        <v>20</v>
      </c>
      <c r="I715" s="77">
        <v>63</v>
      </c>
      <c r="J715" s="77">
        <v>78</v>
      </c>
      <c r="K715" s="77">
        <v>93</v>
      </c>
      <c r="L715" s="77">
        <v>63</v>
      </c>
      <c r="M715" s="77">
        <v>250</v>
      </c>
      <c r="N715" s="80">
        <f>IF('NORMAL OPTION CALLS'!E715="BUY",('NORMAL OPTION CALLS'!L715-'NORMAL OPTION CALLS'!G715)*('NORMAL OPTION CALLS'!M715),('NORMAL OPTION CALLS'!G715-'NORMAL OPTION CALLS'!L715)*('NORMAL OPTION CALLS'!M715))</f>
        <v>3750</v>
      </c>
      <c r="O715" s="81">
        <f>'NORMAL OPTION CALLS'!N715/('NORMAL OPTION CALLS'!M715)/'NORMAL OPTION CALLS'!G715%</f>
        <v>31.25</v>
      </c>
    </row>
    <row r="716" spans="1:15" s="153" customFormat="1">
      <c r="A716" s="77">
        <v>8</v>
      </c>
      <c r="B716" s="78">
        <v>43432</v>
      </c>
      <c r="C716" s="79">
        <v>110</v>
      </c>
      <c r="D716" s="77" t="s">
        <v>21</v>
      </c>
      <c r="E716" s="77" t="s">
        <v>22</v>
      </c>
      <c r="F716" s="77" t="s">
        <v>25</v>
      </c>
      <c r="G716" s="77">
        <v>6</v>
      </c>
      <c r="H716" s="77">
        <v>4</v>
      </c>
      <c r="I716" s="77">
        <v>7</v>
      </c>
      <c r="J716" s="77">
        <v>8</v>
      </c>
      <c r="K716" s="77">
        <v>9</v>
      </c>
      <c r="L716" s="77">
        <v>7</v>
      </c>
      <c r="M716" s="77">
        <v>4000</v>
      </c>
      <c r="N716" s="80">
        <f>IF('NORMAL OPTION CALLS'!E716="BUY",('NORMAL OPTION CALLS'!L716-'NORMAL OPTION CALLS'!G716)*('NORMAL OPTION CALLS'!M716),('NORMAL OPTION CALLS'!G716-'NORMAL OPTION CALLS'!L716)*('NORMAL OPTION CALLS'!M716))</f>
        <v>4000</v>
      </c>
      <c r="O716" s="81">
        <f>'NORMAL OPTION CALLS'!N716/('NORMAL OPTION CALLS'!M716)/'NORMAL OPTION CALLS'!G716%</f>
        <v>16.666666666666668</v>
      </c>
    </row>
    <row r="717" spans="1:15" s="153" customFormat="1">
      <c r="A717" s="77">
        <v>9</v>
      </c>
      <c r="B717" s="78">
        <v>43432</v>
      </c>
      <c r="C717" s="79">
        <v>41</v>
      </c>
      <c r="D717" s="77" t="s">
        <v>21</v>
      </c>
      <c r="E717" s="77" t="s">
        <v>22</v>
      </c>
      <c r="F717" s="77" t="s">
        <v>268</v>
      </c>
      <c r="G717" s="77">
        <v>1</v>
      </c>
      <c r="H717" s="77">
        <v>0.2</v>
      </c>
      <c r="I717" s="77">
        <v>1.5</v>
      </c>
      <c r="J717" s="77">
        <v>2</v>
      </c>
      <c r="K717" s="77">
        <v>2.5</v>
      </c>
      <c r="L717" s="77">
        <v>1.45</v>
      </c>
      <c r="M717" s="77">
        <v>13200</v>
      </c>
      <c r="N717" s="80">
        <f>IF('NORMAL OPTION CALLS'!E717="BUY",('NORMAL OPTION CALLS'!L717-'NORMAL OPTION CALLS'!G717)*('NORMAL OPTION CALLS'!M717),('NORMAL OPTION CALLS'!G717-'NORMAL OPTION CALLS'!L717)*('NORMAL OPTION CALLS'!M717))</f>
        <v>5939.9999999999991</v>
      </c>
      <c r="O717" s="81">
        <f>'NORMAL OPTION CALLS'!N717/('NORMAL OPTION CALLS'!M717)/'NORMAL OPTION CALLS'!G717%</f>
        <v>44.999999999999993</v>
      </c>
    </row>
    <row r="718" spans="1:15" s="153" customFormat="1">
      <c r="A718" s="77">
        <v>10</v>
      </c>
      <c r="B718" s="78">
        <v>43431</v>
      </c>
      <c r="C718" s="79">
        <v>700</v>
      </c>
      <c r="D718" s="77" t="s">
        <v>21</v>
      </c>
      <c r="E718" s="77" t="s">
        <v>22</v>
      </c>
      <c r="F718" s="77" t="s">
        <v>93</v>
      </c>
      <c r="G718" s="77">
        <v>5</v>
      </c>
      <c r="H718" s="77">
        <v>0.5</v>
      </c>
      <c r="I718" s="77">
        <v>8.5</v>
      </c>
      <c r="J718" s="77">
        <v>12</v>
      </c>
      <c r="K718" s="77">
        <v>15.5</v>
      </c>
      <c r="L718" s="77">
        <v>0.5</v>
      </c>
      <c r="M718" s="77">
        <v>1100</v>
      </c>
      <c r="N718" s="80">
        <f>IF('NORMAL OPTION CALLS'!E718="BUY",('NORMAL OPTION CALLS'!L718-'NORMAL OPTION CALLS'!G718)*('NORMAL OPTION CALLS'!M718),('NORMAL OPTION CALLS'!G718-'NORMAL OPTION CALLS'!L718)*('NORMAL OPTION CALLS'!M718))</f>
        <v>-4950</v>
      </c>
      <c r="O718" s="81">
        <f>'NORMAL OPTION CALLS'!N718/('NORMAL OPTION CALLS'!M718)/'NORMAL OPTION CALLS'!G718%</f>
        <v>-90</v>
      </c>
    </row>
    <row r="719" spans="1:15" s="153" customFormat="1">
      <c r="A719" s="77">
        <v>11</v>
      </c>
      <c r="B719" s="78">
        <v>43431</v>
      </c>
      <c r="C719" s="79">
        <v>640</v>
      </c>
      <c r="D719" s="77" t="s">
        <v>21</v>
      </c>
      <c r="E719" s="77" t="s">
        <v>22</v>
      </c>
      <c r="F719" s="77" t="s">
        <v>58</v>
      </c>
      <c r="G719" s="77">
        <v>6</v>
      </c>
      <c r="H719" s="77">
        <v>1</v>
      </c>
      <c r="I719" s="77">
        <v>9</v>
      </c>
      <c r="J719" s="77">
        <v>12</v>
      </c>
      <c r="K719" s="77">
        <v>15</v>
      </c>
      <c r="L719" s="77">
        <v>1</v>
      </c>
      <c r="M719" s="77">
        <v>1200</v>
      </c>
      <c r="N719" s="80">
        <f>IF('NORMAL OPTION CALLS'!E719="BUY",('NORMAL OPTION CALLS'!L719-'NORMAL OPTION CALLS'!G719)*('NORMAL OPTION CALLS'!M719),('NORMAL OPTION CALLS'!G719-'NORMAL OPTION CALLS'!L719)*('NORMAL OPTION CALLS'!M719))</f>
        <v>-6000</v>
      </c>
      <c r="O719" s="81">
        <f>'NORMAL OPTION CALLS'!N719/('NORMAL OPTION CALLS'!M719)/'NORMAL OPTION CALLS'!G719%</f>
        <v>-83.333333333333343</v>
      </c>
    </row>
    <row r="720" spans="1:15" s="153" customFormat="1">
      <c r="A720" s="77">
        <v>12</v>
      </c>
      <c r="B720" s="78">
        <v>43430</v>
      </c>
      <c r="C720" s="79">
        <v>530</v>
      </c>
      <c r="D720" s="77" t="s">
        <v>47</v>
      </c>
      <c r="E720" s="77" t="s">
        <v>22</v>
      </c>
      <c r="F720" s="77" t="s">
        <v>99</v>
      </c>
      <c r="G720" s="77">
        <v>11</v>
      </c>
      <c r="H720" s="77">
        <v>3</v>
      </c>
      <c r="I720" s="77">
        <v>15</v>
      </c>
      <c r="J720" s="77">
        <v>19</v>
      </c>
      <c r="K720" s="77">
        <v>23</v>
      </c>
      <c r="L720" s="77">
        <v>15</v>
      </c>
      <c r="M720" s="77">
        <v>1061</v>
      </c>
      <c r="N720" s="80">
        <f>IF('NORMAL OPTION CALLS'!E720="BUY",('NORMAL OPTION CALLS'!L720-'NORMAL OPTION CALLS'!G720)*('NORMAL OPTION CALLS'!M720),('NORMAL OPTION CALLS'!G720-'NORMAL OPTION CALLS'!L720)*('NORMAL OPTION CALLS'!M720))</f>
        <v>4244</v>
      </c>
      <c r="O720" s="81">
        <f>'NORMAL OPTION CALLS'!N720/('NORMAL OPTION CALLS'!M720)/'NORMAL OPTION CALLS'!G720%</f>
        <v>36.363636363636367</v>
      </c>
    </row>
    <row r="721" spans="1:15" s="153" customFormat="1">
      <c r="A721" s="77">
        <v>13</v>
      </c>
      <c r="B721" s="78">
        <v>43430</v>
      </c>
      <c r="C721" s="79">
        <v>355</v>
      </c>
      <c r="D721" s="77" t="s">
        <v>21</v>
      </c>
      <c r="E721" s="77" t="s">
        <v>22</v>
      </c>
      <c r="F721" s="77" t="s">
        <v>91</v>
      </c>
      <c r="G721" s="77">
        <v>4.5</v>
      </c>
      <c r="H721" s="77">
        <v>1.5</v>
      </c>
      <c r="I721" s="77">
        <v>6</v>
      </c>
      <c r="J721" s="77">
        <v>7.5</v>
      </c>
      <c r="K721" s="77">
        <v>9</v>
      </c>
      <c r="L721" s="77">
        <v>6</v>
      </c>
      <c r="M721" s="77">
        <v>2750</v>
      </c>
      <c r="N721" s="80">
        <f>IF('NORMAL OPTION CALLS'!E721="BUY",('NORMAL OPTION CALLS'!L721-'NORMAL OPTION CALLS'!G721)*('NORMAL OPTION CALLS'!M721),('NORMAL OPTION CALLS'!G721-'NORMAL OPTION CALLS'!L721)*('NORMAL OPTION CALLS'!M721))</f>
        <v>4125</v>
      </c>
      <c r="O721" s="81">
        <f>'NORMAL OPTION CALLS'!N721/('NORMAL OPTION CALLS'!M721)/'NORMAL OPTION CALLS'!G721%</f>
        <v>33.333333333333336</v>
      </c>
    </row>
    <row r="722" spans="1:15" s="153" customFormat="1">
      <c r="A722" s="77">
        <v>14</v>
      </c>
      <c r="B722" s="78">
        <v>43430</v>
      </c>
      <c r="C722" s="79">
        <v>540</v>
      </c>
      <c r="D722" s="77" t="s">
        <v>21</v>
      </c>
      <c r="E722" s="77" t="s">
        <v>22</v>
      </c>
      <c r="F722" s="77" t="s">
        <v>337</v>
      </c>
      <c r="G722" s="77">
        <v>11</v>
      </c>
      <c r="H722" s="77">
        <v>3</v>
      </c>
      <c r="I722" s="77">
        <v>15</v>
      </c>
      <c r="J722" s="77">
        <v>19</v>
      </c>
      <c r="K722" s="77">
        <v>23</v>
      </c>
      <c r="L722" s="77">
        <v>15</v>
      </c>
      <c r="M722" s="77">
        <v>800</v>
      </c>
      <c r="N722" s="80">
        <f>IF('NORMAL OPTION CALLS'!E722="BUY",('NORMAL OPTION CALLS'!L722-'NORMAL OPTION CALLS'!G722)*('NORMAL OPTION CALLS'!M722),('NORMAL OPTION CALLS'!G722-'NORMAL OPTION CALLS'!L722)*('NORMAL OPTION CALLS'!M722))</f>
        <v>3200</v>
      </c>
      <c r="O722" s="81">
        <f>'NORMAL OPTION CALLS'!N722/('NORMAL OPTION CALLS'!M722)/'NORMAL OPTION CALLS'!G722%</f>
        <v>36.363636363636367</v>
      </c>
    </row>
    <row r="723" spans="1:15" s="153" customFormat="1">
      <c r="A723" s="77">
        <v>15</v>
      </c>
      <c r="B723" s="78">
        <v>43426</v>
      </c>
      <c r="C723" s="79">
        <v>540</v>
      </c>
      <c r="D723" s="77" t="s">
        <v>47</v>
      </c>
      <c r="E723" s="77" t="s">
        <v>22</v>
      </c>
      <c r="F723" s="77" t="s">
        <v>99</v>
      </c>
      <c r="G723" s="77">
        <v>7</v>
      </c>
      <c r="H723" s="77">
        <v>1</v>
      </c>
      <c r="I723" s="77">
        <v>11</v>
      </c>
      <c r="J723" s="77">
        <v>15</v>
      </c>
      <c r="K723" s="77">
        <v>19</v>
      </c>
      <c r="L723" s="77">
        <v>11</v>
      </c>
      <c r="M723" s="77">
        <v>1061</v>
      </c>
      <c r="N723" s="80">
        <f>IF('NORMAL OPTION CALLS'!E723="BUY",('NORMAL OPTION CALLS'!L723-'NORMAL OPTION CALLS'!G723)*('NORMAL OPTION CALLS'!M723),('NORMAL OPTION CALLS'!G723-'NORMAL OPTION CALLS'!L723)*('NORMAL OPTION CALLS'!M723))</f>
        <v>4244</v>
      </c>
      <c r="O723" s="81">
        <f>'NORMAL OPTION CALLS'!N723/('NORMAL OPTION CALLS'!M723)/'NORMAL OPTION CALLS'!G723%</f>
        <v>57.142857142857139</v>
      </c>
    </row>
    <row r="724" spans="1:15" s="153" customFormat="1">
      <c r="A724" s="77">
        <v>16</v>
      </c>
      <c r="B724" s="78">
        <v>43426</v>
      </c>
      <c r="C724" s="79">
        <v>2040</v>
      </c>
      <c r="D724" s="77" t="s">
        <v>21</v>
      </c>
      <c r="E724" s="77" t="s">
        <v>22</v>
      </c>
      <c r="F724" s="77" t="s">
        <v>60</v>
      </c>
      <c r="G724" s="77">
        <v>15</v>
      </c>
      <c r="H724" s="77">
        <v>2</v>
      </c>
      <c r="I724" s="77">
        <v>30</v>
      </c>
      <c r="J724" s="77">
        <v>45</v>
      </c>
      <c r="K724" s="77">
        <v>60</v>
      </c>
      <c r="L724" s="77">
        <v>30</v>
      </c>
      <c r="M724" s="77">
        <v>250</v>
      </c>
      <c r="N724" s="80">
        <f>IF('NORMAL OPTION CALLS'!E724="BUY",('NORMAL OPTION CALLS'!L724-'NORMAL OPTION CALLS'!G724)*('NORMAL OPTION CALLS'!M724),('NORMAL OPTION CALLS'!G724-'NORMAL OPTION CALLS'!L724)*('NORMAL OPTION CALLS'!M724))</f>
        <v>3750</v>
      </c>
      <c r="O724" s="81">
        <f>'NORMAL OPTION CALLS'!N724/('NORMAL OPTION CALLS'!M724)/'NORMAL OPTION CALLS'!G724%</f>
        <v>100</v>
      </c>
    </row>
    <row r="725" spans="1:15" s="153" customFormat="1">
      <c r="A725" s="77">
        <v>17</v>
      </c>
      <c r="B725" s="78">
        <v>43425</v>
      </c>
      <c r="C725" s="79">
        <v>960</v>
      </c>
      <c r="D725" s="77" t="s">
        <v>47</v>
      </c>
      <c r="E725" s="77" t="s">
        <v>22</v>
      </c>
      <c r="F725" s="77" t="s">
        <v>211</v>
      </c>
      <c r="G725" s="77">
        <v>13.5</v>
      </c>
      <c r="H725" s="77">
        <v>3</v>
      </c>
      <c r="I725" s="77">
        <v>21</v>
      </c>
      <c r="J725" s="77">
        <v>29</v>
      </c>
      <c r="K725" s="77">
        <v>37</v>
      </c>
      <c r="L725" s="77">
        <v>20</v>
      </c>
      <c r="M725" s="77">
        <v>550</v>
      </c>
      <c r="N725" s="80">
        <f>IF('NORMAL OPTION CALLS'!E725="BUY",('NORMAL OPTION CALLS'!L725-'NORMAL OPTION CALLS'!G725)*('NORMAL OPTION CALLS'!M725),('NORMAL OPTION CALLS'!G725-'NORMAL OPTION CALLS'!L725)*('NORMAL OPTION CALLS'!M725))</f>
        <v>3575</v>
      </c>
      <c r="O725" s="81">
        <f>'NORMAL OPTION CALLS'!N725/('NORMAL OPTION CALLS'!M725)/'NORMAL OPTION CALLS'!G725%</f>
        <v>48.148148148148145</v>
      </c>
    </row>
    <row r="726" spans="1:15" s="153" customFormat="1">
      <c r="A726" s="77">
        <v>18</v>
      </c>
      <c r="B726" s="78">
        <v>43425</v>
      </c>
      <c r="C726" s="79">
        <v>110</v>
      </c>
      <c r="D726" s="77" t="s">
        <v>21</v>
      </c>
      <c r="E726" s="77" t="s">
        <v>22</v>
      </c>
      <c r="F726" s="77" t="s">
        <v>25</v>
      </c>
      <c r="G726" s="77">
        <v>3</v>
      </c>
      <c r="H726" s="77">
        <v>1</v>
      </c>
      <c r="I726" s="77">
        <v>4</v>
      </c>
      <c r="J726" s="77">
        <v>5</v>
      </c>
      <c r="K726" s="77">
        <v>6</v>
      </c>
      <c r="L726" s="77">
        <v>4</v>
      </c>
      <c r="M726" s="77">
        <v>4000</v>
      </c>
      <c r="N726" s="80">
        <f>IF('NORMAL OPTION CALLS'!E726="BUY",('NORMAL OPTION CALLS'!L726-'NORMAL OPTION CALLS'!G726)*('NORMAL OPTION CALLS'!M726),('NORMAL OPTION CALLS'!G726-'NORMAL OPTION CALLS'!L726)*('NORMAL OPTION CALLS'!M726))</f>
        <v>4000</v>
      </c>
      <c r="O726" s="81">
        <f>'NORMAL OPTION CALLS'!N726/('NORMAL OPTION CALLS'!M726)/'NORMAL OPTION CALLS'!G726%</f>
        <v>33.333333333333336</v>
      </c>
    </row>
    <row r="727" spans="1:15" s="153" customFormat="1">
      <c r="A727" s="77">
        <v>19</v>
      </c>
      <c r="B727" s="78">
        <v>43425</v>
      </c>
      <c r="C727" s="79">
        <v>360</v>
      </c>
      <c r="D727" s="77" t="s">
        <v>21</v>
      </c>
      <c r="E727" s="77" t="s">
        <v>22</v>
      </c>
      <c r="F727" s="77" t="s">
        <v>335</v>
      </c>
      <c r="G727" s="77">
        <v>5.5</v>
      </c>
      <c r="H727" s="77">
        <v>2.5</v>
      </c>
      <c r="I727" s="77">
        <v>7.5</v>
      </c>
      <c r="J727" s="77">
        <v>9.5</v>
      </c>
      <c r="K727" s="77">
        <v>11.5</v>
      </c>
      <c r="L727" s="77">
        <v>7.5</v>
      </c>
      <c r="M727" s="77">
        <v>2500</v>
      </c>
      <c r="N727" s="80">
        <f>IF('NORMAL OPTION CALLS'!E727="BUY",('NORMAL OPTION CALLS'!L727-'NORMAL OPTION CALLS'!G727)*('NORMAL OPTION CALLS'!M727),('NORMAL OPTION CALLS'!G727-'NORMAL OPTION CALLS'!L727)*('NORMAL OPTION CALLS'!M727))</f>
        <v>5000</v>
      </c>
      <c r="O727" s="81">
        <f>'NORMAL OPTION CALLS'!N727/('NORMAL OPTION CALLS'!M727)/'NORMAL OPTION CALLS'!G727%</f>
        <v>36.363636363636367</v>
      </c>
    </row>
    <row r="728" spans="1:15" s="153" customFormat="1">
      <c r="A728" s="77">
        <v>20</v>
      </c>
      <c r="B728" s="78">
        <v>43424</v>
      </c>
      <c r="C728" s="79">
        <v>105</v>
      </c>
      <c r="D728" s="77" t="s">
        <v>21</v>
      </c>
      <c r="E728" s="77" t="s">
        <v>22</v>
      </c>
      <c r="F728" s="77" t="s">
        <v>59</v>
      </c>
      <c r="G728" s="77">
        <v>2.7</v>
      </c>
      <c r="H728" s="77">
        <v>1.5</v>
      </c>
      <c r="I728" s="77">
        <v>3.3</v>
      </c>
      <c r="J728" s="77">
        <v>3.9</v>
      </c>
      <c r="K728" s="77">
        <v>4.5</v>
      </c>
      <c r="L728" s="77">
        <v>1.5</v>
      </c>
      <c r="M728" s="77">
        <v>6000</v>
      </c>
      <c r="N728" s="80">
        <f>IF('NORMAL OPTION CALLS'!E728="BUY",('NORMAL OPTION CALLS'!L728-'NORMAL OPTION CALLS'!G728)*('NORMAL OPTION CALLS'!M728),('NORMAL OPTION CALLS'!G728-'NORMAL OPTION CALLS'!L728)*('NORMAL OPTION CALLS'!M728))</f>
        <v>-7200.0000000000009</v>
      </c>
      <c r="O728" s="81">
        <f>'NORMAL OPTION CALLS'!N728/('NORMAL OPTION CALLS'!M728)/'NORMAL OPTION CALLS'!G728%</f>
        <v>-44.444444444444443</v>
      </c>
    </row>
    <row r="729" spans="1:15" s="153" customFormat="1">
      <c r="A729" s="77">
        <v>21</v>
      </c>
      <c r="B729" s="78">
        <v>43424</v>
      </c>
      <c r="C729" s="79">
        <v>155</v>
      </c>
      <c r="D729" s="77" t="s">
        <v>21</v>
      </c>
      <c r="E729" s="77" t="s">
        <v>22</v>
      </c>
      <c r="F729" s="77" t="s">
        <v>90</v>
      </c>
      <c r="G729" s="77">
        <v>5</v>
      </c>
      <c r="H729" s="77">
        <v>2</v>
      </c>
      <c r="I729" s="77">
        <v>6.5</v>
      </c>
      <c r="J729" s="77">
        <v>8</v>
      </c>
      <c r="K729" s="77">
        <v>9.5</v>
      </c>
      <c r="L729" s="77">
        <v>2</v>
      </c>
      <c r="M729" s="77">
        <v>2450</v>
      </c>
      <c r="N729" s="80">
        <f>IF('NORMAL OPTION CALLS'!E729="BUY",('NORMAL OPTION CALLS'!L729-'NORMAL OPTION CALLS'!G729)*('NORMAL OPTION CALLS'!M729),('NORMAL OPTION CALLS'!G729-'NORMAL OPTION CALLS'!L729)*('NORMAL OPTION CALLS'!M729))</f>
        <v>-7350</v>
      </c>
      <c r="O729" s="81">
        <f>'NORMAL OPTION CALLS'!N729/('NORMAL OPTION CALLS'!M729)/'NORMAL OPTION CALLS'!G729%</f>
        <v>-60</v>
      </c>
    </row>
    <row r="730" spans="1:15" s="153" customFormat="1">
      <c r="A730" s="77">
        <v>22</v>
      </c>
      <c r="B730" s="78">
        <v>43423</v>
      </c>
      <c r="C730" s="79">
        <v>1160</v>
      </c>
      <c r="D730" s="77" t="s">
        <v>21</v>
      </c>
      <c r="E730" s="77" t="s">
        <v>22</v>
      </c>
      <c r="F730" s="77" t="s">
        <v>225</v>
      </c>
      <c r="G730" s="77">
        <v>15</v>
      </c>
      <c r="H730" s="77">
        <v>4</v>
      </c>
      <c r="I730" s="77">
        <v>23</v>
      </c>
      <c r="J730" s="77">
        <v>31</v>
      </c>
      <c r="K730" s="77">
        <v>39</v>
      </c>
      <c r="L730" s="77">
        <v>23</v>
      </c>
      <c r="M730" s="77">
        <v>1000</v>
      </c>
      <c r="N730" s="80">
        <f>IF('NORMAL OPTION CALLS'!E730="BUY",('NORMAL OPTION CALLS'!L730-'NORMAL OPTION CALLS'!G730)*('NORMAL OPTION CALLS'!M730),('NORMAL OPTION CALLS'!G730-'NORMAL OPTION CALLS'!L730)*('NORMAL OPTION CALLS'!M730))</f>
        <v>8000</v>
      </c>
      <c r="O730" s="81">
        <f>'NORMAL OPTION CALLS'!N730/('NORMAL OPTION CALLS'!M730)/'NORMAL OPTION CALLS'!G730%</f>
        <v>53.333333333333336</v>
      </c>
    </row>
    <row r="731" spans="1:15" s="153" customFormat="1">
      <c r="A731" s="77">
        <v>23</v>
      </c>
      <c r="B731" s="78">
        <v>43423</v>
      </c>
      <c r="C731" s="79">
        <v>210</v>
      </c>
      <c r="D731" s="77" t="s">
        <v>21</v>
      </c>
      <c r="E731" s="77" t="s">
        <v>22</v>
      </c>
      <c r="F731" s="77" t="s">
        <v>74</v>
      </c>
      <c r="G731" s="77">
        <v>6</v>
      </c>
      <c r="H731" s="77">
        <v>2</v>
      </c>
      <c r="I731" s="77">
        <v>8.5</v>
      </c>
      <c r="J731" s="77">
        <v>11</v>
      </c>
      <c r="K731" s="77">
        <v>13.5</v>
      </c>
      <c r="L731" s="77">
        <v>2</v>
      </c>
      <c r="M731" s="77">
        <v>1750</v>
      </c>
      <c r="N731" s="80">
        <f>IF('NORMAL OPTION CALLS'!E731="BUY",('NORMAL OPTION CALLS'!L731-'NORMAL OPTION CALLS'!G731)*('NORMAL OPTION CALLS'!M731),('NORMAL OPTION CALLS'!G731-'NORMAL OPTION CALLS'!L731)*('NORMAL OPTION CALLS'!M731))</f>
        <v>-7000</v>
      </c>
      <c r="O731" s="81">
        <f>'NORMAL OPTION CALLS'!N731/('NORMAL OPTION CALLS'!M731)/'NORMAL OPTION CALLS'!G731%</f>
        <v>-66.666666666666671</v>
      </c>
    </row>
    <row r="732" spans="1:15" s="153" customFormat="1">
      <c r="A732" s="77">
        <v>24</v>
      </c>
      <c r="B732" s="78">
        <v>43420</v>
      </c>
      <c r="C732" s="79">
        <v>1120</v>
      </c>
      <c r="D732" s="77" t="s">
        <v>21</v>
      </c>
      <c r="E732" s="77" t="s">
        <v>22</v>
      </c>
      <c r="F732" s="77" t="s">
        <v>225</v>
      </c>
      <c r="G732" s="77">
        <v>25</v>
      </c>
      <c r="H732" s="77">
        <v>11</v>
      </c>
      <c r="I732" s="77">
        <v>33</v>
      </c>
      <c r="J732" s="77">
        <v>41</v>
      </c>
      <c r="K732" s="77">
        <v>49</v>
      </c>
      <c r="L732" s="77">
        <v>49</v>
      </c>
      <c r="M732" s="77">
        <v>550</v>
      </c>
      <c r="N732" s="80">
        <f>IF('NORMAL OPTION CALLS'!E732="BUY",('NORMAL OPTION CALLS'!L732-'NORMAL OPTION CALLS'!G732)*('NORMAL OPTION CALLS'!M732),('NORMAL OPTION CALLS'!G732-'NORMAL OPTION CALLS'!L732)*('NORMAL OPTION CALLS'!M732))</f>
        <v>13200</v>
      </c>
      <c r="O732" s="81">
        <f>'NORMAL OPTION CALLS'!N732/('NORMAL OPTION CALLS'!M732)/'NORMAL OPTION CALLS'!G732%</f>
        <v>96</v>
      </c>
    </row>
    <row r="733" spans="1:15" s="153" customFormat="1">
      <c r="A733" s="77">
        <v>25</v>
      </c>
      <c r="B733" s="78">
        <v>43420</v>
      </c>
      <c r="C733" s="79">
        <v>370</v>
      </c>
      <c r="D733" s="77" t="s">
        <v>21</v>
      </c>
      <c r="E733" s="77" t="s">
        <v>22</v>
      </c>
      <c r="F733" s="77" t="s">
        <v>91</v>
      </c>
      <c r="G733" s="77">
        <v>10</v>
      </c>
      <c r="H733" s="77">
        <v>7</v>
      </c>
      <c r="I733" s="77">
        <v>11.5</v>
      </c>
      <c r="J733" s="77">
        <v>13</v>
      </c>
      <c r="K733" s="77">
        <v>14.5</v>
      </c>
      <c r="L733" s="77">
        <v>7</v>
      </c>
      <c r="M733" s="77">
        <v>2750</v>
      </c>
      <c r="N733" s="80">
        <f>IF('NORMAL OPTION CALLS'!E733="BUY",('NORMAL OPTION CALLS'!L733-'NORMAL OPTION CALLS'!G733)*('NORMAL OPTION CALLS'!M733),('NORMAL OPTION CALLS'!G733-'NORMAL OPTION CALLS'!L733)*('NORMAL OPTION CALLS'!M733))</f>
        <v>-8250</v>
      </c>
      <c r="O733" s="81">
        <f>'NORMAL OPTION CALLS'!N733/('NORMAL OPTION CALLS'!M733)/'NORMAL OPTION CALLS'!G733%</f>
        <v>-30</v>
      </c>
    </row>
    <row r="734" spans="1:15" s="153" customFormat="1">
      <c r="A734" s="77">
        <v>26</v>
      </c>
      <c r="B734" s="78">
        <v>43420</v>
      </c>
      <c r="C734" s="79">
        <v>40</v>
      </c>
      <c r="D734" s="77" t="s">
        <v>21</v>
      </c>
      <c r="E734" s="77" t="s">
        <v>22</v>
      </c>
      <c r="F734" s="77" t="s">
        <v>334</v>
      </c>
      <c r="G734" s="77">
        <v>2</v>
      </c>
      <c r="H734" s="77">
        <v>1</v>
      </c>
      <c r="I734" s="77">
        <v>2.5</v>
      </c>
      <c r="J734" s="77">
        <v>3</v>
      </c>
      <c r="K734" s="77">
        <v>3.5</v>
      </c>
      <c r="L734" s="77">
        <v>3</v>
      </c>
      <c r="M734" s="77">
        <v>7000</v>
      </c>
      <c r="N734" s="80">
        <f>IF('NORMAL OPTION CALLS'!E734="BUY",('NORMAL OPTION CALLS'!L734-'NORMAL OPTION CALLS'!G734)*('NORMAL OPTION CALLS'!M734),('NORMAL OPTION CALLS'!G734-'NORMAL OPTION CALLS'!L734)*('NORMAL OPTION CALLS'!M734))</f>
        <v>7000</v>
      </c>
      <c r="O734" s="81">
        <f>'NORMAL OPTION CALLS'!N734/('NORMAL OPTION CALLS'!M734)/'NORMAL OPTION CALLS'!G734%</f>
        <v>50</v>
      </c>
    </row>
    <row r="735" spans="1:15" s="153" customFormat="1">
      <c r="A735" s="77">
        <v>27</v>
      </c>
      <c r="B735" s="78">
        <v>43419</v>
      </c>
      <c r="C735" s="79">
        <v>105</v>
      </c>
      <c r="D735" s="77" t="s">
        <v>47</v>
      </c>
      <c r="E735" s="77" t="s">
        <v>22</v>
      </c>
      <c r="F735" s="77" t="s">
        <v>25</v>
      </c>
      <c r="G735" s="77">
        <v>3.8</v>
      </c>
      <c r="H735" s="77">
        <v>2.2000000000000002</v>
      </c>
      <c r="I735" s="77">
        <v>4.5999999999999996</v>
      </c>
      <c r="J735" s="77">
        <v>5.4</v>
      </c>
      <c r="K735" s="77">
        <v>6.2</v>
      </c>
      <c r="L735" s="77">
        <v>2.2000000000000002</v>
      </c>
      <c r="M735" s="77">
        <v>4000</v>
      </c>
      <c r="N735" s="80">
        <f>IF('NORMAL OPTION CALLS'!E735="BUY",('NORMAL OPTION CALLS'!L735-'NORMAL OPTION CALLS'!G735)*('NORMAL OPTION CALLS'!M735),('NORMAL OPTION CALLS'!G735-'NORMAL OPTION CALLS'!L735)*('NORMAL OPTION CALLS'!M735))</f>
        <v>-6399.9999999999982</v>
      </c>
      <c r="O735" s="81">
        <f>'NORMAL OPTION CALLS'!N735/('NORMAL OPTION CALLS'!M735)/'NORMAL OPTION CALLS'!G735%</f>
        <v>-42.105263157894726</v>
      </c>
    </row>
    <row r="736" spans="1:15" s="153" customFormat="1">
      <c r="A736" s="77">
        <v>28</v>
      </c>
      <c r="B736" s="78">
        <v>43419</v>
      </c>
      <c r="C736" s="79">
        <v>85</v>
      </c>
      <c r="D736" s="77" t="s">
        <v>21</v>
      </c>
      <c r="E736" s="77" t="s">
        <v>22</v>
      </c>
      <c r="F736" s="77" t="s">
        <v>180</v>
      </c>
      <c r="G736" s="77">
        <v>3</v>
      </c>
      <c r="H736" s="77">
        <v>1.6</v>
      </c>
      <c r="I736" s="77">
        <v>3.7</v>
      </c>
      <c r="J736" s="77">
        <v>4.4000000000000004</v>
      </c>
      <c r="K736" s="77">
        <v>5</v>
      </c>
      <c r="L736" s="77">
        <v>5</v>
      </c>
      <c r="M736" s="77">
        <v>6000</v>
      </c>
      <c r="N736" s="80">
        <f>IF('NORMAL OPTION CALLS'!E736="BUY",('NORMAL OPTION CALLS'!L736-'NORMAL OPTION CALLS'!G736)*('NORMAL OPTION CALLS'!M736),('NORMAL OPTION CALLS'!G736-'NORMAL OPTION CALLS'!L736)*('NORMAL OPTION CALLS'!M736))</f>
        <v>12000</v>
      </c>
      <c r="O736" s="81">
        <f>'NORMAL OPTION CALLS'!N736/('NORMAL OPTION CALLS'!M736)/'NORMAL OPTION CALLS'!G736%</f>
        <v>66.666666666666671</v>
      </c>
    </row>
    <row r="737" spans="1:17" s="153" customFormat="1">
      <c r="A737" s="77">
        <v>29</v>
      </c>
      <c r="B737" s="78">
        <v>43419</v>
      </c>
      <c r="C737" s="79">
        <v>110</v>
      </c>
      <c r="D737" s="77" t="s">
        <v>21</v>
      </c>
      <c r="E737" s="77" t="s">
        <v>22</v>
      </c>
      <c r="F737" s="77" t="s">
        <v>59</v>
      </c>
      <c r="G737" s="77">
        <v>2</v>
      </c>
      <c r="H737" s="77">
        <v>0.9</v>
      </c>
      <c r="I737" s="77">
        <v>2.6</v>
      </c>
      <c r="J737" s="77">
        <v>3.2</v>
      </c>
      <c r="K737" s="77">
        <v>3.8</v>
      </c>
      <c r="L737" s="77">
        <v>2.6</v>
      </c>
      <c r="M737" s="77">
        <v>6000</v>
      </c>
      <c r="N737" s="80">
        <f>IF('NORMAL OPTION CALLS'!E737="BUY",('NORMAL OPTION CALLS'!L737-'NORMAL OPTION CALLS'!G737)*('NORMAL OPTION CALLS'!M737),('NORMAL OPTION CALLS'!G737-'NORMAL OPTION CALLS'!L737)*('NORMAL OPTION CALLS'!M737))</f>
        <v>3600.0000000000005</v>
      </c>
      <c r="O737" s="81">
        <f>'NORMAL OPTION CALLS'!N737/('NORMAL OPTION CALLS'!M737)/'NORMAL OPTION CALLS'!G737%</f>
        <v>30.000000000000004</v>
      </c>
    </row>
    <row r="738" spans="1:17" s="153" customFormat="1">
      <c r="A738" s="77">
        <v>30</v>
      </c>
      <c r="B738" s="78">
        <v>43418</v>
      </c>
      <c r="C738" s="79">
        <v>105</v>
      </c>
      <c r="D738" s="77" t="s">
        <v>21</v>
      </c>
      <c r="E738" s="77" t="s">
        <v>22</v>
      </c>
      <c r="F738" s="77" t="s">
        <v>59</v>
      </c>
      <c r="G738" s="77">
        <v>3.1</v>
      </c>
      <c r="H738" s="77">
        <v>1.9</v>
      </c>
      <c r="I738" s="77">
        <v>3.7</v>
      </c>
      <c r="J738" s="77">
        <v>4.3</v>
      </c>
      <c r="K738" s="77">
        <v>5</v>
      </c>
      <c r="L738" s="77">
        <v>4.3</v>
      </c>
      <c r="M738" s="77">
        <v>6000</v>
      </c>
      <c r="N738" s="80">
        <f>IF('NORMAL OPTION CALLS'!E738="BUY",('NORMAL OPTION CALLS'!L738-'NORMAL OPTION CALLS'!G738)*('NORMAL OPTION CALLS'!M738),('NORMAL OPTION CALLS'!G738-'NORMAL OPTION CALLS'!L738)*('NORMAL OPTION CALLS'!M738))</f>
        <v>7199.9999999999982</v>
      </c>
      <c r="O738" s="81">
        <f>'NORMAL OPTION CALLS'!N738/('NORMAL OPTION CALLS'!M738)/'NORMAL OPTION CALLS'!G738%</f>
        <v>38.709677419354833</v>
      </c>
      <c r="P738" s="76"/>
    </row>
    <row r="739" spans="1:17">
      <c r="A739" s="77">
        <v>31</v>
      </c>
      <c r="B739" s="78">
        <v>43418</v>
      </c>
      <c r="C739" s="79">
        <v>450</v>
      </c>
      <c r="D739" s="77" t="s">
        <v>21</v>
      </c>
      <c r="E739" s="77" t="s">
        <v>22</v>
      </c>
      <c r="F739" s="77" t="s">
        <v>77</v>
      </c>
      <c r="G739" s="77">
        <v>10.5</v>
      </c>
      <c r="H739" s="77">
        <v>5</v>
      </c>
      <c r="I739" s="77">
        <v>14</v>
      </c>
      <c r="J739" s="77">
        <v>17</v>
      </c>
      <c r="K739" s="77">
        <v>20</v>
      </c>
      <c r="L739" s="77">
        <v>14</v>
      </c>
      <c r="M739" s="77">
        <v>1100</v>
      </c>
      <c r="N739" s="80">
        <f>IF('NORMAL OPTION CALLS'!E739="BUY",('NORMAL OPTION CALLS'!L739-'NORMAL OPTION CALLS'!G739)*('NORMAL OPTION CALLS'!M739),('NORMAL OPTION CALLS'!G739-'NORMAL OPTION CALLS'!L739)*('NORMAL OPTION CALLS'!M739))</f>
        <v>3850</v>
      </c>
      <c r="O739" s="81">
        <f>'NORMAL OPTION CALLS'!N739/('NORMAL OPTION CALLS'!M739)/'NORMAL OPTION CALLS'!G739%</f>
        <v>33.333333333333336</v>
      </c>
    </row>
    <row r="740" spans="1:17">
      <c r="A740" s="77">
        <v>32</v>
      </c>
      <c r="B740" s="78">
        <v>43418</v>
      </c>
      <c r="C740" s="79">
        <v>530</v>
      </c>
      <c r="D740" s="77" t="s">
        <v>47</v>
      </c>
      <c r="E740" s="77" t="s">
        <v>22</v>
      </c>
      <c r="F740" s="77" t="s">
        <v>236</v>
      </c>
      <c r="G740" s="77">
        <v>13.5</v>
      </c>
      <c r="H740" s="77">
        <v>7.5</v>
      </c>
      <c r="I740" s="77">
        <v>17</v>
      </c>
      <c r="J740" s="77">
        <v>20</v>
      </c>
      <c r="K740" s="77">
        <v>23</v>
      </c>
      <c r="L740" s="77">
        <v>20</v>
      </c>
      <c r="M740" s="77">
        <v>1100</v>
      </c>
      <c r="N740" s="80">
        <f>IF('NORMAL OPTION CALLS'!E740="BUY",('NORMAL OPTION CALLS'!L740-'NORMAL OPTION CALLS'!G740)*('NORMAL OPTION CALLS'!M740),('NORMAL OPTION CALLS'!G740-'NORMAL OPTION CALLS'!L740)*('NORMAL OPTION CALLS'!M740))</f>
        <v>7150</v>
      </c>
      <c r="O740" s="81">
        <f>'NORMAL OPTION CALLS'!N740/('NORMAL OPTION CALLS'!M740)/'NORMAL OPTION CALLS'!G740%</f>
        <v>48.148148148148145</v>
      </c>
      <c r="Q740" s="153"/>
    </row>
    <row r="741" spans="1:17">
      <c r="A741" s="77">
        <v>33</v>
      </c>
      <c r="B741" s="78">
        <v>43417</v>
      </c>
      <c r="C741" s="79">
        <v>1180</v>
      </c>
      <c r="D741" s="77" t="s">
        <v>21</v>
      </c>
      <c r="E741" s="77" t="s">
        <v>22</v>
      </c>
      <c r="F741" s="77" t="s">
        <v>224</v>
      </c>
      <c r="G741" s="77">
        <v>20</v>
      </c>
      <c r="H741" s="77">
        <v>10</v>
      </c>
      <c r="I741" s="77">
        <v>25</v>
      </c>
      <c r="J741" s="77">
        <v>30</v>
      </c>
      <c r="K741" s="77">
        <v>35</v>
      </c>
      <c r="L741" s="77">
        <v>10</v>
      </c>
      <c r="M741" s="77">
        <v>800</v>
      </c>
      <c r="N741" s="80">
        <f>IF('NORMAL OPTION CALLS'!E741="BUY",('NORMAL OPTION CALLS'!L741-'NORMAL OPTION CALLS'!G741)*('NORMAL OPTION CALLS'!M741),('NORMAL OPTION CALLS'!G741-'NORMAL OPTION CALLS'!L741)*('NORMAL OPTION CALLS'!M741))</f>
        <v>-8000</v>
      </c>
      <c r="O741" s="81">
        <f>'NORMAL OPTION CALLS'!N741/('NORMAL OPTION CALLS'!M741)/'NORMAL OPTION CALLS'!G741%</f>
        <v>-50</v>
      </c>
    </row>
    <row r="742" spans="1:17">
      <c r="A742" s="77">
        <v>34</v>
      </c>
      <c r="B742" s="78">
        <v>43417</v>
      </c>
      <c r="C742" s="79">
        <v>590</v>
      </c>
      <c r="D742" s="77" t="s">
        <v>21</v>
      </c>
      <c r="E742" s="77" t="s">
        <v>22</v>
      </c>
      <c r="F742" s="77" t="s">
        <v>99</v>
      </c>
      <c r="G742" s="77">
        <v>19</v>
      </c>
      <c r="H742" s="77">
        <v>11</v>
      </c>
      <c r="I742" s="77">
        <v>23</v>
      </c>
      <c r="J742" s="77">
        <v>27</v>
      </c>
      <c r="K742" s="77">
        <v>31</v>
      </c>
      <c r="L742" s="77">
        <v>31</v>
      </c>
      <c r="M742" s="77">
        <v>1061</v>
      </c>
      <c r="N742" s="80">
        <f>IF('NORMAL OPTION CALLS'!E742="BUY",('NORMAL OPTION CALLS'!L742-'NORMAL OPTION CALLS'!G742)*('NORMAL OPTION CALLS'!M742),('NORMAL OPTION CALLS'!G742-'NORMAL OPTION CALLS'!L742)*('NORMAL OPTION CALLS'!M742))</f>
        <v>12732</v>
      </c>
      <c r="O742" s="81">
        <f>'NORMAL OPTION CALLS'!N742/('NORMAL OPTION CALLS'!M742)/'NORMAL OPTION CALLS'!G742%</f>
        <v>63.157894736842103</v>
      </c>
    </row>
    <row r="743" spans="1:17">
      <c r="A743" s="77">
        <v>35</v>
      </c>
      <c r="B743" s="78">
        <v>43413</v>
      </c>
      <c r="C743" s="79">
        <v>820</v>
      </c>
      <c r="D743" s="77" t="s">
        <v>21</v>
      </c>
      <c r="E743" s="77" t="s">
        <v>22</v>
      </c>
      <c r="F743" s="77" t="s">
        <v>182</v>
      </c>
      <c r="G743" s="77">
        <v>30</v>
      </c>
      <c r="H743" s="77">
        <v>22</v>
      </c>
      <c r="I743" s="77">
        <v>34</v>
      </c>
      <c r="J743" s="77">
        <v>38</v>
      </c>
      <c r="K743" s="77">
        <v>42</v>
      </c>
      <c r="L743" s="77">
        <v>22</v>
      </c>
      <c r="M743" s="77">
        <v>1000</v>
      </c>
      <c r="N743" s="80">
        <f>IF('NORMAL OPTION CALLS'!E743="BUY",('NORMAL OPTION CALLS'!L743-'NORMAL OPTION CALLS'!G743)*('NORMAL OPTION CALLS'!M743),('NORMAL OPTION CALLS'!G743-'NORMAL OPTION CALLS'!L743)*('NORMAL OPTION CALLS'!M743))</f>
        <v>-8000</v>
      </c>
      <c r="O743" s="81">
        <f>'NORMAL OPTION CALLS'!N743/('NORMAL OPTION CALLS'!M743)/'NORMAL OPTION CALLS'!G743%</f>
        <v>-26.666666666666668</v>
      </c>
    </row>
    <row r="744" spans="1:17">
      <c r="A744" s="77">
        <v>36</v>
      </c>
      <c r="B744" s="78">
        <v>43413</v>
      </c>
      <c r="C744" s="79">
        <v>600</v>
      </c>
      <c r="D744" s="77" t="s">
        <v>21</v>
      </c>
      <c r="E744" s="77" t="s">
        <v>22</v>
      </c>
      <c r="F744" s="77" t="s">
        <v>161</v>
      </c>
      <c r="G744" s="77">
        <v>20</v>
      </c>
      <c r="H744" s="77">
        <v>13</v>
      </c>
      <c r="I744" s="77">
        <v>23.5</v>
      </c>
      <c r="J744" s="77">
        <v>27</v>
      </c>
      <c r="K744" s="77">
        <v>30</v>
      </c>
      <c r="L744" s="77">
        <v>23</v>
      </c>
      <c r="M744" s="77">
        <v>1100</v>
      </c>
      <c r="N744" s="80">
        <f>IF('NORMAL OPTION CALLS'!E744="BUY",('NORMAL OPTION CALLS'!L744-'NORMAL OPTION CALLS'!G744)*('NORMAL OPTION CALLS'!M744),('NORMAL OPTION CALLS'!G744-'NORMAL OPTION CALLS'!L744)*('NORMAL OPTION CALLS'!M744))</f>
        <v>3300</v>
      </c>
      <c r="O744" s="81">
        <f>'NORMAL OPTION CALLS'!N744/('NORMAL OPTION CALLS'!M744)/'NORMAL OPTION CALLS'!G744%</f>
        <v>15</v>
      </c>
    </row>
    <row r="745" spans="1:17">
      <c r="A745" s="77">
        <v>37</v>
      </c>
      <c r="B745" s="78">
        <v>43413</v>
      </c>
      <c r="C745" s="79">
        <v>230</v>
      </c>
      <c r="D745" s="77" t="s">
        <v>21</v>
      </c>
      <c r="E745" s="77" t="s">
        <v>22</v>
      </c>
      <c r="F745" s="77" t="s">
        <v>55</v>
      </c>
      <c r="G745" s="77">
        <v>11</v>
      </c>
      <c r="H745" s="77">
        <v>6.5</v>
      </c>
      <c r="I745" s="77">
        <v>13.5</v>
      </c>
      <c r="J745" s="77">
        <v>16</v>
      </c>
      <c r="K745" s="77">
        <v>18.5</v>
      </c>
      <c r="L745" s="77">
        <v>6.5</v>
      </c>
      <c r="M745" s="77">
        <v>1750</v>
      </c>
      <c r="N745" s="80">
        <f>IF('NORMAL OPTION CALLS'!E745="BUY",('NORMAL OPTION CALLS'!L745-'NORMAL OPTION CALLS'!G745)*('NORMAL OPTION CALLS'!M745),('NORMAL OPTION CALLS'!G745-'NORMAL OPTION CALLS'!L745)*('NORMAL OPTION CALLS'!M745))</f>
        <v>-7875</v>
      </c>
      <c r="O745" s="81">
        <f>'NORMAL OPTION CALLS'!N745/('NORMAL OPTION CALLS'!M745)/'NORMAL OPTION CALLS'!G745%</f>
        <v>-40.909090909090907</v>
      </c>
    </row>
    <row r="746" spans="1:17">
      <c r="A746" s="77">
        <v>38</v>
      </c>
      <c r="B746" s="78">
        <v>43410</v>
      </c>
      <c r="C746" s="79">
        <v>660</v>
      </c>
      <c r="D746" s="77" t="s">
        <v>21</v>
      </c>
      <c r="E746" s="77" t="s">
        <v>22</v>
      </c>
      <c r="F746" s="77" t="s">
        <v>302</v>
      </c>
      <c r="G746" s="77">
        <v>22</v>
      </c>
      <c r="H746" s="77">
        <v>16</v>
      </c>
      <c r="I746" s="77">
        <v>25.5</v>
      </c>
      <c r="J746" s="77">
        <v>29</v>
      </c>
      <c r="K746" s="77">
        <v>32.5</v>
      </c>
      <c r="L746" s="77">
        <v>25.5</v>
      </c>
      <c r="M746" s="77">
        <v>1000</v>
      </c>
      <c r="N746" s="80">
        <f>IF('NORMAL OPTION CALLS'!E746="BUY",('NORMAL OPTION CALLS'!L746-'NORMAL OPTION CALLS'!G746)*('NORMAL OPTION CALLS'!M746),('NORMAL OPTION CALLS'!G746-'NORMAL OPTION CALLS'!L746)*('NORMAL OPTION CALLS'!M746))</f>
        <v>3500</v>
      </c>
      <c r="O746" s="81">
        <f>'NORMAL OPTION CALLS'!N746/('NORMAL OPTION CALLS'!M746)/'NORMAL OPTION CALLS'!G746%</f>
        <v>15.909090909090908</v>
      </c>
    </row>
    <row r="747" spans="1:17">
      <c r="A747" s="77">
        <v>39</v>
      </c>
      <c r="B747" s="78">
        <v>43410</v>
      </c>
      <c r="C747" s="79">
        <v>120</v>
      </c>
      <c r="D747" s="77" t="s">
        <v>21</v>
      </c>
      <c r="E747" s="77" t="s">
        <v>22</v>
      </c>
      <c r="F747" s="77" t="s">
        <v>64</v>
      </c>
      <c r="G747" s="77">
        <v>4</v>
      </c>
      <c r="H747" s="77">
        <v>2.8</v>
      </c>
      <c r="I747" s="77">
        <v>4.5999999999999996</v>
      </c>
      <c r="J747" s="77">
        <v>5.0999999999999996</v>
      </c>
      <c r="K747" s="77">
        <v>5.7</v>
      </c>
      <c r="L747" s="77">
        <v>5.7</v>
      </c>
      <c r="M747" s="77">
        <v>6000</v>
      </c>
      <c r="N747" s="80">
        <f>IF('NORMAL OPTION CALLS'!E747="BUY",('NORMAL OPTION CALLS'!L747-'NORMAL OPTION CALLS'!G747)*('NORMAL OPTION CALLS'!M747),('NORMAL OPTION CALLS'!G747-'NORMAL OPTION CALLS'!L747)*('NORMAL OPTION CALLS'!M747))</f>
        <v>10200.000000000002</v>
      </c>
      <c r="O747" s="81">
        <f>'NORMAL OPTION CALLS'!N747/('NORMAL OPTION CALLS'!M747)/'NORMAL OPTION CALLS'!G747%</f>
        <v>42.500000000000007</v>
      </c>
    </row>
    <row r="748" spans="1:17">
      <c r="A748" s="77">
        <v>40</v>
      </c>
      <c r="B748" s="78">
        <v>43409</v>
      </c>
      <c r="C748" s="79">
        <v>40</v>
      </c>
      <c r="D748" s="77" t="s">
        <v>21</v>
      </c>
      <c r="E748" s="77" t="s">
        <v>22</v>
      </c>
      <c r="F748" s="77" t="s">
        <v>334</v>
      </c>
      <c r="G748" s="77">
        <v>3</v>
      </c>
      <c r="H748" s="77">
        <v>2</v>
      </c>
      <c r="I748" s="77">
        <v>3.5</v>
      </c>
      <c r="J748" s="77">
        <v>4</v>
      </c>
      <c r="K748" s="77">
        <v>4.5</v>
      </c>
      <c r="L748" s="77">
        <v>3.5</v>
      </c>
      <c r="M748" s="77">
        <v>7000</v>
      </c>
      <c r="N748" s="80">
        <f>IF('NORMAL OPTION CALLS'!E748="BUY",('NORMAL OPTION CALLS'!L748-'NORMAL OPTION CALLS'!G748)*('NORMAL OPTION CALLS'!M748),('NORMAL OPTION CALLS'!G748-'NORMAL OPTION CALLS'!L748)*('NORMAL OPTION CALLS'!M748))</f>
        <v>3500</v>
      </c>
      <c r="O748" s="81">
        <f>'NORMAL OPTION CALLS'!N748/('NORMAL OPTION CALLS'!M748)/'NORMAL OPTION CALLS'!G748%</f>
        <v>16.666666666666668</v>
      </c>
    </row>
    <row r="749" spans="1:17">
      <c r="A749" s="77">
        <v>41</v>
      </c>
      <c r="B749" s="78">
        <v>43409</v>
      </c>
      <c r="C749" s="79">
        <v>120</v>
      </c>
      <c r="D749" s="77" t="s">
        <v>21</v>
      </c>
      <c r="E749" s="77" t="s">
        <v>22</v>
      </c>
      <c r="F749" s="77" t="s">
        <v>25</v>
      </c>
      <c r="G749" s="77">
        <v>6</v>
      </c>
      <c r="H749" s="77">
        <v>4</v>
      </c>
      <c r="I749" s="77">
        <v>7</v>
      </c>
      <c r="J749" s="77">
        <v>8</v>
      </c>
      <c r="K749" s="77">
        <v>9</v>
      </c>
      <c r="L749" s="77">
        <v>7</v>
      </c>
      <c r="M749" s="77">
        <v>4000</v>
      </c>
      <c r="N749" s="80">
        <f>IF('NORMAL OPTION CALLS'!E749="BUY",('NORMAL OPTION CALLS'!L749-'NORMAL OPTION CALLS'!G749)*('NORMAL OPTION CALLS'!M749),('NORMAL OPTION CALLS'!G749-'NORMAL OPTION CALLS'!L749)*('NORMAL OPTION CALLS'!M749))</f>
        <v>4000</v>
      </c>
      <c r="O749" s="81">
        <f>'NORMAL OPTION CALLS'!N749/('NORMAL OPTION CALLS'!M749)/'NORMAL OPTION CALLS'!G749%</f>
        <v>16.666666666666668</v>
      </c>
    </row>
    <row r="750" spans="1:17">
      <c r="A750" s="77">
        <v>42</v>
      </c>
      <c r="B750" s="78">
        <v>43409</v>
      </c>
      <c r="C750" s="79">
        <v>245</v>
      </c>
      <c r="D750" s="77" t="s">
        <v>21</v>
      </c>
      <c r="E750" s="77" t="s">
        <v>22</v>
      </c>
      <c r="F750" s="77" t="s">
        <v>24</v>
      </c>
      <c r="G750" s="77">
        <v>8.5</v>
      </c>
      <c r="H750" s="77">
        <v>6.5</v>
      </c>
      <c r="I750" s="77">
        <v>9.5</v>
      </c>
      <c r="J750" s="77">
        <v>10.5</v>
      </c>
      <c r="K750" s="77">
        <v>11.5</v>
      </c>
      <c r="L750" s="77">
        <v>9.5</v>
      </c>
      <c r="M750" s="77">
        <v>3500</v>
      </c>
      <c r="N750" s="80">
        <f>IF('NORMAL OPTION CALLS'!E750="BUY",('NORMAL OPTION CALLS'!L750-'NORMAL OPTION CALLS'!G750)*('NORMAL OPTION CALLS'!M750),('NORMAL OPTION CALLS'!G750-'NORMAL OPTION CALLS'!L750)*('NORMAL OPTION CALLS'!M750))</f>
        <v>3500</v>
      </c>
      <c r="O750" s="81">
        <f>'NORMAL OPTION CALLS'!N750/('NORMAL OPTION CALLS'!M750)/'NORMAL OPTION CALLS'!G750%</f>
        <v>11.76470588235294</v>
      </c>
    </row>
    <row r="751" spans="1:17">
      <c r="A751" s="77">
        <v>43</v>
      </c>
      <c r="B751" s="78">
        <v>43406</v>
      </c>
      <c r="C751" s="79">
        <v>880</v>
      </c>
      <c r="D751" s="77" t="s">
        <v>21</v>
      </c>
      <c r="E751" s="77" t="s">
        <v>22</v>
      </c>
      <c r="F751" s="77" t="s">
        <v>169</v>
      </c>
      <c r="G751" s="77">
        <v>36</v>
      </c>
      <c r="H751" s="77">
        <v>28</v>
      </c>
      <c r="I751" s="77">
        <v>41</v>
      </c>
      <c r="J751" s="77">
        <v>46</v>
      </c>
      <c r="K751" s="77">
        <v>51</v>
      </c>
      <c r="L751" s="77">
        <v>28</v>
      </c>
      <c r="M751" s="77">
        <v>1500</v>
      </c>
      <c r="N751" s="80">
        <f>IF('NORMAL OPTION CALLS'!E751="BUY",('NORMAL OPTION CALLS'!L751-'NORMAL OPTION CALLS'!G751)*('NORMAL OPTION CALLS'!M751),('NORMAL OPTION CALLS'!G751-'NORMAL OPTION CALLS'!L751)*('NORMAL OPTION CALLS'!M751))</f>
        <v>-12000</v>
      </c>
      <c r="O751" s="81">
        <f>'NORMAL OPTION CALLS'!N751/('NORMAL OPTION CALLS'!M751)/'NORMAL OPTION CALLS'!G751%</f>
        <v>-22.222222222222221</v>
      </c>
    </row>
    <row r="752" spans="1:17">
      <c r="A752" s="77">
        <v>44</v>
      </c>
      <c r="B752" s="78">
        <v>43406</v>
      </c>
      <c r="C752" s="79">
        <v>360</v>
      </c>
      <c r="D752" s="77" t="s">
        <v>21</v>
      </c>
      <c r="E752" s="77" t="s">
        <v>22</v>
      </c>
      <c r="F752" s="77" t="s">
        <v>43</v>
      </c>
      <c r="G752" s="77">
        <v>12.5</v>
      </c>
      <c r="H752" s="77">
        <v>8</v>
      </c>
      <c r="I752" s="77">
        <v>15</v>
      </c>
      <c r="J752" s="77">
        <v>17.5</v>
      </c>
      <c r="K752" s="77">
        <v>20</v>
      </c>
      <c r="L752" s="77">
        <v>8</v>
      </c>
      <c r="M752" s="77">
        <v>1500</v>
      </c>
      <c r="N752" s="80">
        <f>IF('NORMAL OPTION CALLS'!E752="BUY",('NORMAL OPTION CALLS'!L752-'NORMAL OPTION CALLS'!G752)*('NORMAL OPTION CALLS'!M752),('NORMAL OPTION CALLS'!G752-'NORMAL OPTION CALLS'!L752)*('NORMAL OPTION CALLS'!M752))</f>
        <v>-6750</v>
      </c>
      <c r="O752" s="81">
        <f>'NORMAL OPTION CALLS'!N752/('NORMAL OPTION CALLS'!M752)/'NORMAL OPTION CALLS'!G752%</f>
        <v>-36</v>
      </c>
    </row>
    <row r="753" spans="1:15">
      <c r="A753" s="77">
        <v>45</v>
      </c>
      <c r="B753" s="78">
        <v>43406</v>
      </c>
      <c r="C753" s="79">
        <v>240</v>
      </c>
      <c r="D753" s="77" t="s">
        <v>21</v>
      </c>
      <c r="E753" s="77" t="s">
        <v>22</v>
      </c>
      <c r="F753" s="77" t="s">
        <v>24</v>
      </c>
      <c r="G753" s="77">
        <v>10</v>
      </c>
      <c r="H753" s="77">
        <v>8</v>
      </c>
      <c r="I753" s="77">
        <v>11</v>
      </c>
      <c r="J753" s="77">
        <v>12</v>
      </c>
      <c r="K753" s="77">
        <v>13</v>
      </c>
      <c r="L753" s="77">
        <v>11</v>
      </c>
      <c r="M753" s="77">
        <v>3500</v>
      </c>
      <c r="N753" s="80">
        <f>IF('NORMAL OPTION CALLS'!E753="BUY",('NORMAL OPTION CALLS'!L753-'NORMAL OPTION CALLS'!G753)*('NORMAL OPTION CALLS'!M753),('NORMAL OPTION CALLS'!G753-'NORMAL OPTION CALLS'!L753)*('NORMAL OPTION CALLS'!M753))</f>
        <v>3500</v>
      </c>
      <c r="O753" s="81">
        <f>'NORMAL OPTION CALLS'!N753/('NORMAL OPTION CALLS'!M753)/'NORMAL OPTION CALLS'!G753%</f>
        <v>10</v>
      </c>
    </row>
    <row r="754" spans="1:15">
      <c r="A754" s="77">
        <v>46</v>
      </c>
      <c r="B754" s="78">
        <v>43405</v>
      </c>
      <c r="C754" s="79">
        <v>360</v>
      </c>
      <c r="D754" s="77" t="s">
        <v>21</v>
      </c>
      <c r="E754" s="77" t="s">
        <v>22</v>
      </c>
      <c r="F754" s="77" t="s">
        <v>91</v>
      </c>
      <c r="G754" s="77">
        <v>11</v>
      </c>
      <c r="H754" s="77">
        <v>8</v>
      </c>
      <c r="I754" s="77">
        <v>12.5</v>
      </c>
      <c r="J754" s="77">
        <v>14</v>
      </c>
      <c r="K754" s="77">
        <v>15.5</v>
      </c>
      <c r="L754" s="77">
        <v>8</v>
      </c>
      <c r="M754" s="77">
        <v>2750</v>
      </c>
      <c r="N754" s="80">
        <f>IF('NORMAL OPTION CALLS'!E754="BUY",('NORMAL OPTION CALLS'!L754-'NORMAL OPTION CALLS'!G754)*('NORMAL OPTION CALLS'!M754),('NORMAL OPTION CALLS'!G754-'NORMAL OPTION CALLS'!L754)*('NORMAL OPTION CALLS'!M754))</f>
        <v>-8250</v>
      </c>
      <c r="O754" s="81">
        <f>'NORMAL OPTION CALLS'!N754/('NORMAL OPTION CALLS'!M754)/'NORMAL OPTION CALLS'!G754%</f>
        <v>-27.272727272727273</v>
      </c>
    </row>
    <row r="755" spans="1:15">
      <c r="A755" s="77">
        <v>47</v>
      </c>
      <c r="B755" s="78">
        <v>43405</v>
      </c>
      <c r="C755" s="79">
        <v>600</v>
      </c>
      <c r="D755" s="77" t="s">
        <v>21</v>
      </c>
      <c r="E755" s="77" t="s">
        <v>22</v>
      </c>
      <c r="F755" s="77" t="s">
        <v>58</v>
      </c>
      <c r="G755" s="77">
        <v>23</v>
      </c>
      <c r="H755" s="77">
        <v>17</v>
      </c>
      <c r="I755" s="77">
        <v>26</v>
      </c>
      <c r="J755" s="77">
        <v>29</v>
      </c>
      <c r="K755" s="77">
        <v>32</v>
      </c>
      <c r="L755" s="77">
        <v>32</v>
      </c>
      <c r="M755" s="77">
        <v>1200</v>
      </c>
      <c r="N755" s="80">
        <f>IF('NORMAL OPTION CALLS'!E755="BUY",('NORMAL OPTION CALLS'!L755-'NORMAL OPTION CALLS'!G755)*('NORMAL OPTION CALLS'!M755),('NORMAL OPTION CALLS'!G755-'NORMAL OPTION CALLS'!L755)*('NORMAL OPTION CALLS'!M755))</f>
        <v>10800</v>
      </c>
      <c r="O755" s="81">
        <f>'NORMAL OPTION CALLS'!N755/('NORMAL OPTION CALLS'!M755)/'NORMAL OPTION CALLS'!G755%</f>
        <v>39.130434782608695</v>
      </c>
    </row>
    <row r="756" spans="1:15" ht="16.5">
      <c r="A756" s="82" t="s">
        <v>95</v>
      </c>
      <c r="B756" s="83"/>
      <c r="C756" s="84"/>
      <c r="D756" s="85"/>
      <c r="E756" s="86"/>
      <c r="F756" s="86"/>
      <c r="G756" s="87"/>
      <c r="H756" s="88"/>
      <c r="I756" s="88"/>
      <c r="J756" s="88"/>
      <c r="K756" s="86"/>
      <c r="L756" s="89"/>
      <c r="M756" s="90"/>
      <c r="O756" s="90"/>
    </row>
    <row r="757" spans="1:15" ht="16.5">
      <c r="A757" s="82" t="s">
        <v>96</v>
      </c>
      <c r="B757" s="83"/>
      <c r="C757" s="84"/>
      <c r="D757" s="85"/>
      <c r="E757" s="86"/>
      <c r="F757" s="86"/>
      <c r="G757" s="87"/>
      <c r="H757" s="86"/>
      <c r="I757" s="86"/>
      <c r="J757" s="86"/>
      <c r="K757" s="86"/>
      <c r="L757" s="89"/>
      <c r="M757" s="90"/>
    </row>
    <row r="758" spans="1:15" ht="16.5">
      <c r="A758" s="82" t="s">
        <v>96</v>
      </c>
      <c r="B758" s="83"/>
      <c r="C758" s="84"/>
      <c r="D758" s="85"/>
      <c r="E758" s="86"/>
      <c r="F758" s="86"/>
      <c r="G758" s="87"/>
      <c r="H758" s="86"/>
      <c r="I758" s="86"/>
      <c r="J758" s="86"/>
      <c r="K758" s="86"/>
      <c r="L758" s="89"/>
      <c r="M758" s="89"/>
    </row>
    <row r="759" spans="1:15" ht="17.25" thickBot="1">
      <c r="A759" s="91"/>
      <c r="B759" s="92"/>
      <c r="C759" s="92"/>
      <c r="D759" s="93"/>
      <c r="E759" s="93"/>
      <c r="F759" s="93"/>
      <c r="G759" s="94"/>
      <c r="H759" s="95"/>
      <c r="I759" s="96" t="s">
        <v>27</v>
      </c>
      <c r="J759" s="96"/>
      <c r="K759" s="97"/>
      <c r="L759" s="97"/>
    </row>
    <row r="760" spans="1:15" ht="16.5">
      <c r="A760" s="98"/>
      <c r="B760" s="92"/>
      <c r="C760" s="92"/>
      <c r="D760" s="158" t="s">
        <v>28</v>
      </c>
      <c r="E760" s="158"/>
      <c r="F760" s="99">
        <v>47</v>
      </c>
      <c r="G760" s="100">
        <f>'NORMAL OPTION CALLS'!G761+'NORMAL OPTION CALLS'!G762+'NORMAL OPTION CALLS'!G763+'NORMAL OPTION CALLS'!G764+'NORMAL OPTION CALLS'!G765+'NORMAL OPTION CALLS'!G766</f>
        <v>100.00000000000001</v>
      </c>
      <c r="H760" s="93">
        <v>47</v>
      </c>
      <c r="I760" s="101">
        <f>'NORMAL OPTION CALLS'!H761/'NORMAL OPTION CALLS'!H760%</f>
        <v>72.340425531914903</v>
      </c>
      <c r="J760" s="101"/>
      <c r="K760" s="101"/>
      <c r="L760" s="102"/>
    </row>
    <row r="761" spans="1:15" ht="16.5">
      <c r="A761" s="98"/>
      <c r="B761" s="92"/>
      <c r="C761" s="92"/>
      <c r="D761" s="159" t="s">
        <v>29</v>
      </c>
      <c r="E761" s="159"/>
      <c r="F761" s="103">
        <v>34</v>
      </c>
      <c r="G761" s="104">
        <f>('NORMAL OPTION CALLS'!F761/'NORMAL OPTION CALLS'!F760)*100</f>
        <v>72.340425531914903</v>
      </c>
      <c r="H761" s="93">
        <v>34</v>
      </c>
      <c r="I761" s="97"/>
      <c r="J761" s="97"/>
      <c r="K761" s="93"/>
      <c r="L761" s="97"/>
    </row>
    <row r="762" spans="1:15" ht="16.5">
      <c r="A762" s="105"/>
      <c r="B762" s="92"/>
      <c r="C762" s="92"/>
      <c r="D762" s="159" t="s">
        <v>31</v>
      </c>
      <c r="E762" s="159"/>
      <c r="F762" s="103">
        <v>0</v>
      </c>
      <c r="G762" s="104">
        <f>('NORMAL OPTION CALLS'!F762/'NORMAL OPTION CALLS'!F760)*100</f>
        <v>0</v>
      </c>
      <c r="H762" s="106"/>
      <c r="I762" s="93"/>
      <c r="J762" s="93"/>
      <c r="K762" s="93"/>
      <c r="L762" s="97"/>
      <c r="N762" s="66"/>
    </row>
    <row r="763" spans="1:15" ht="16.5">
      <c r="A763" s="105"/>
      <c r="B763" s="92"/>
      <c r="C763" s="92"/>
      <c r="D763" s="159" t="s">
        <v>32</v>
      </c>
      <c r="E763" s="159"/>
      <c r="F763" s="103">
        <v>0</v>
      </c>
      <c r="G763" s="104">
        <f>('NORMAL OPTION CALLS'!F763/'NORMAL OPTION CALLS'!F760)*100</f>
        <v>0</v>
      </c>
      <c r="H763" s="106"/>
      <c r="I763" s="93"/>
      <c r="J763" s="93"/>
      <c r="K763" s="93"/>
    </row>
    <row r="764" spans="1:15" ht="16.5">
      <c r="A764" s="105"/>
      <c r="B764" s="92"/>
      <c r="C764" s="92"/>
      <c r="D764" s="159" t="s">
        <v>33</v>
      </c>
      <c r="E764" s="159"/>
      <c r="F764" s="103">
        <v>13</v>
      </c>
      <c r="G764" s="104">
        <f>('NORMAL OPTION CALLS'!F764/'NORMAL OPTION CALLS'!F760)*100</f>
        <v>27.659574468085108</v>
      </c>
      <c r="H764" s="106"/>
      <c r="I764" s="93" t="s">
        <v>34</v>
      </c>
      <c r="J764" s="93"/>
      <c r="K764" s="97"/>
      <c r="L764" s="97"/>
      <c r="M764" s="97"/>
    </row>
    <row r="765" spans="1:15" ht="16.5">
      <c r="A765" s="105"/>
      <c r="B765" s="92"/>
      <c r="C765" s="92"/>
      <c r="D765" s="159" t="s">
        <v>35</v>
      </c>
      <c r="E765" s="159"/>
      <c r="F765" s="103">
        <v>0</v>
      </c>
      <c r="G765" s="104">
        <f>('NORMAL OPTION CALLS'!F765/'NORMAL OPTION CALLS'!F760)*100</f>
        <v>0</v>
      </c>
      <c r="H765" s="106"/>
      <c r="I765" s="93"/>
      <c r="J765" s="93"/>
      <c r="K765" s="97"/>
      <c r="L765" s="97"/>
    </row>
    <row r="766" spans="1:15" ht="17.25" thickBot="1">
      <c r="A766" s="105"/>
      <c r="B766" s="92"/>
      <c r="C766" s="92"/>
      <c r="D766" s="160" t="s">
        <v>36</v>
      </c>
      <c r="E766" s="160"/>
      <c r="F766" s="107"/>
      <c r="G766" s="108">
        <f>('NORMAL OPTION CALLS'!F766/'NORMAL OPTION CALLS'!F760)*100</f>
        <v>0</v>
      </c>
      <c r="H766" s="106"/>
      <c r="I766" s="93"/>
      <c r="J766" s="93"/>
      <c r="K766" s="102"/>
      <c r="L766" s="102"/>
    </row>
    <row r="767" spans="1:15" ht="16.5">
      <c r="A767" s="109" t="s">
        <v>37</v>
      </c>
      <c r="B767" s="92"/>
      <c r="C767" s="92"/>
      <c r="D767" s="98"/>
      <c r="E767" s="98"/>
      <c r="F767" s="93"/>
      <c r="G767" s="93"/>
      <c r="H767" s="110"/>
      <c r="I767" s="111"/>
      <c r="J767" s="111"/>
      <c r="K767" s="111"/>
      <c r="L767" s="93"/>
    </row>
    <row r="768" spans="1:15" ht="16.5">
      <c r="A768" s="112" t="s">
        <v>38</v>
      </c>
      <c r="B768" s="92"/>
      <c r="C768" s="92"/>
      <c r="D768" s="113"/>
      <c r="E768" s="114"/>
      <c r="F768" s="98"/>
      <c r="G768" s="111"/>
      <c r="H768" s="110"/>
      <c r="I768" s="111"/>
      <c r="J768" s="111"/>
      <c r="K768" s="111"/>
      <c r="L768" s="93"/>
      <c r="N768" s="115"/>
    </row>
    <row r="769" spans="1:15" ht="16.5">
      <c r="A769" s="112" t="s">
        <v>39</v>
      </c>
      <c r="B769" s="92"/>
      <c r="C769" s="92"/>
      <c r="D769" s="98"/>
      <c r="E769" s="114"/>
      <c r="F769" s="98"/>
      <c r="G769" s="111"/>
      <c r="H769" s="110"/>
      <c r="I769" s="97"/>
      <c r="J769" s="97"/>
      <c r="K769" s="97"/>
      <c r="L769" s="93"/>
      <c r="N769" s="98"/>
    </row>
    <row r="770" spans="1:15" ht="16.5">
      <c r="A770" s="112" t="s">
        <v>40</v>
      </c>
      <c r="B770" s="113"/>
      <c r="C770" s="92"/>
      <c r="D770" s="98"/>
      <c r="E770" s="114"/>
      <c r="F770" s="98"/>
      <c r="G770" s="111"/>
      <c r="H770" s="95"/>
      <c r="I770" s="97"/>
      <c r="J770" s="97"/>
      <c r="K770" s="97"/>
      <c r="L770" s="93"/>
    </row>
    <row r="771" spans="1:15" ht="16.5">
      <c r="A771" s="112" t="s">
        <v>41</v>
      </c>
      <c r="B771" s="105"/>
      <c r="C771" s="113"/>
      <c r="D771" s="98"/>
      <c r="E771" s="116"/>
      <c r="F771" s="111"/>
      <c r="G771" s="111"/>
      <c r="H771" s="95"/>
      <c r="I771" s="97"/>
      <c r="J771" s="97"/>
      <c r="K771" s="97"/>
      <c r="L771" s="111"/>
    </row>
    <row r="772" spans="1:15">
      <c r="A772" s="161" t="s">
        <v>0</v>
      </c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</row>
    <row r="773" spans="1:15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</row>
    <row r="774" spans="1:15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</row>
    <row r="775" spans="1:15">
      <c r="A775" s="162" t="s">
        <v>328</v>
      </c>
      <c r="B775" s="163"/>
      <c r="C775" s="163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4"/>
    </row>
    <row r="776" spans="1:15">
      <c r="A776" s="162" t="s">
        <v>329</v>
      </c>
      <c r="B776" s="163"/>
      <c r="C776" s="163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4"/>
    </row>
    <row r="777" spans="1:15">
      <c r="A777" s="165" t="s">
        <v>3</v>
      </c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</row>
    <row r="778" spans="1:15" ht="16.5">
      <c r="A778" s="171" t="s">
        <v>322</v>
      </c>
      <c r="B778" s="171"/>
      <c r="C778" s="171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</row>
    <row r="779" spans="1:15" ht="16.5">
      <c r="A779" s="166" t="s">
        <v>5</v>
      </c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</row>
    <row r="780" spans="1:15">
      <c r="A780" s="167" t="s">
        <v>6</v>
      </c>
      <c r="B780" s="168" t="s">
        <v>7</v>
      </c>
      <c r="C780" s="169" t="s">
        <v>8</v>
      </c>
      <c r="D780" s="168" t="s">
        <v>9</v>
      </c>
      <c r="E780" s="167" t="s">
        <v>10</v>
      </c>
      <c r="F780" s="167" t="s">
        <v>11</v>
      </c>
      <c r="G780" s="169" t="s">
        <v>12</v>
      </c>
      <c r="H780" s="169" t="s">
        <v>13</v>
      </c>
      <c r="I780" s="169" t="s">
        <v>14</v>
      </c>
      <c r="J780" s="169" t="s">
        <v>15</v>
      </c>
      <c r="K780" s="169" t="s">
        <v>16</v>
      </c>
      <c r="L780" s="170" t="s">
        <v>17</v>
      </c>
      <c r="M780" s="168" t="s">
        <v>18</v>
      </c>
      <c r="N780" s="168" t="s">
        <v>19</v>
      </c>
      <c r="O780" s="168" t="s">
        <v>20</v>
      </c>
    </row>
    <row r="781" spans="1:15">
      <c r="A781" s="167"/>
      <c r="B781" s="168"/>
      <c r="C781" s="169"/>
      <c r="D781" s="168"/>
      <c r="E781" s="167"/>
      <c r="F781" s="167"/>
      <c r="G781" s="169"/>
      <c r="H781" s="169"/>
      <c r="I781" s="169"/>
      <c r="J781" s="169"/>
      <c r="K781" s="169"/>
      <c r="L781" s="170"/>
      <c r="M781" s="168"/>
      <c r="N781" s="168"/>
      <c r="O781" s="168"/>
    </row>
    <row r="782" spans="1:15">
      <c r="A782" s="77">
        <v>1</v>
      </c>
      <c r="B782" s="78">
        <v>43404</v>
      </c>
      <c r="C782" s="79">
        <v>590</v>
      </c>
      <c r="D782" s="77" t="s">
        <v>21</v>
      </c>
      <c r="E782" s="77" t="s">
        <v>22</v>
      </c>
      <c r="F782" s="77" t="s">
        <v>58</v>
      </c>
      <c r="G782" s="77">
        <v>25</v>
      </c>
      <c r="H782" s="77">
        <v>19</v>
      </c>
      <c r="I782" s="77">
        <v>28.5</v>
      </c>
      <c r="J782" s="77">
        <v>32</v>
      </c>
      <c r="K782" s="77">
        <v>35.5</v>
      </c>
      <c r="L782" s="77">
        <v>35.5</v>
      </c>
      <c r="M782" s="77">
        <v>1200</v>
      </c>
      <c r="N782" s="80">
        <f>IF('NORMAL OPTION CALLS'!E782="BUY",('NORMAL OPTION CALLS'!L782-'NORMAL OPTION CALLS'!G782)*('NORMAL OPTION CALLS'!M782),('NORMAL OPTION CALLS'!G782-'NORMAL OPTION CALLS'!L782)*('NORMAL OPTION CALLS'!M782))</f>
        <v>12600</v>
      </c>
      <c r="O782" s="81">
        <f>'NORMAL OPTION CALLS'!N782/('NORMAL OPTION CALLS'!M782)/'NORMAL OPTION CALLS'!G782%</f>
        <v>42</v>
      </c>
    </row>
    <row r="783" spans="1:15">
      <c r="A783" s="77">
        <v>2</v>
      </c>
      <c r="B783" s="78">
        <v>43404</v>
      </c>
      <c r="C783" s="79">
        <v>95</v>
      </c>
      <c r="D783" s="77" t="s">
        <v>21</v>
      </c>
      <c r="E783" s="77" t="s">
        <v>22</v>
      </c>
      <c r="F783" s="77" t="s">
        <v>59</v>
      </c>
      <c r="G783" s="77">
        <v>5.5</v>
      </c>
      <c r="H783" s="77">
        <v>4.3</v>
      </c>
      <c r="I783" s="77">
        <v>6.1</v>
      </c>
      <c r="J783" s="77">
        <v>6.7</v>
      </c>
      <c r="K783" s="77">
        <v>7.3</v>
      </c>
      <c r="L783" s="77">
        <v>6.1</v>
      </c>
      <c r="M783" s="77">
        <v>6000</v>
      </c>
      <c r="N783" s="80">
        <f>IF('NORMAL OPTION CALLS'!E783="BUY",('NORMAL OPTION CALLS'!L783-'NORMAL OPTION CALLS'!G783)*('NORMAL OPTION CALLS'!M783),('NORMAL OPTION CALLS'!G783-'NORMAL OPTION CALLS'!L783)*('NORMAL OPTION CALLS'!M783))</f>
        <v>3599.9999999999977</v>
      </c>
      <c r="O783" s="81">
        <f>'NORMAL OPTION CALLS'!N783/('NORMAL OPTION CALLS'!M783)/'NORMAL OPTION CALLS'!G783%</f>
        <v>10.909090909090903</v>
      </c>
    </row>
    <row r="784" spans="1:15">
      <c r="A784" s="77">
        <v>3</v>
      </c>
      <c r="B784" s="78">
        <v>43404</v>
      </c>
      <c r="C784" s="79">
        <v>340</v>
      </c>
      <c r="D784" s="77" t="s">
        <v>21</v>
      </c>
      <c r="E784" s="77" t="s">
        <v>22</v>
      </c>
      <c r="F784" s="77" t="s">
        <v>234</v>
      </c>
      <c r="G784" s="77">
        <v>28</v>
      </c>
      <c r="H784" s="77">
        <v>23</v>
      </c>
      <c r="I784" s="77">
        <v>30.5</v>
      </c>
      <c r="J784" s="77">
        <v>33</v>
      </c>
      <c r="K784" s="77">
        <v>35.5</v>
      </c>
      <c r="L784" s="77">
        <v>23</v>
      </c>
      <c r="M784" s="77">
        <v>1000</v>
      </c>
      <c r="N784" s="80">
        <f>IF('NORMAL OPTION CALLS'!E784="BUY",('NORMAL OPTION CALLS'!L784-'NORMAL OPTION CALLS'!G784)*('NORMAL OPTION CALLS'!M784),('NORMAL OPTION CALLS'!G784-'NORMAL OPTION CALLS'!L784)*('NORMAL OPTION CALLS'!M784))</f>
        <v>-5000</v>
      </c>
      <c r="O784" s="81">
        <f>'NORMAL OPTION CALLS'!N784/('NORMAL OPTION CALLS'!M784)/'NORMAL OPTION CALLS'!G784%</f>
        <v>-17.857142857142854</v>
      </c>
    </row>
    <row r="785" spans="1:15">
      <c r="A785" s="77">
        <v>4</v>
      </c>
      <c r="B785" s="78">
        <v>43404</v>
      </c>
      <c r="C785" s="79">
        <v>250</v>
      </c>
      <c r="D785" s="77" t="s">
        <v>47</v>
      </c>
      <c r="E785" s="77" t="s">
        <v>22</v>
      </c>
      <c r="F785" s="77" t="s">
        <v>82</v>
      </c>
      <c r="G785" s="77">
        <v>16.5</v>
      </c>
      <c r="H785" s="77">
        <v>13</v>
      </c>
      <c r="I785" s="77">
        <v>18.5</v>
      </c>
      <c r="J785" s="77">
        <v>20.5</v>
      </c>
      <c r="K785" s="77">
        <v>22.5</v>
      </c>
      <c r="L785" s="77">
        <v>13</v>
      </c>
      <c r="M785" s="77">
        <v>2000</v>
      </c>
      <c r="N785" s="80">
        <f>IF('NORMAL OPTION CALLS'!E785="BUY",('NORMAL OPTION CALLS'!L785-'NORMAL OPTION CALLS'!G785)*('NORMAL OPTION CALLS'!M785),('NORMAL OPTION CALLS'!G785-'NORMAL OPTION CALLS'!L785)*('NORMAL OPTION CALLS'!M785))</f>
        <v>-7000</v>
      </c>
      <c r="O785" s="81">
        <f>'NORMAL OPTION CALLS'!N785/('NORMAL OPTION CALLS'!M785)/'NORMAL OPTION CALLS'!G785%</f>
        <v>-21.212121212121211</v>
      </c>
    </row>
    <row r="786" spans="1:15">
      <c r="A786" s="77">
        <v>5</v>
      </c>
      <c r="B786" s="78">
        <v>43403</v>
      </c>
      <c r="C786" s="79">
        <v>75</v>
      </c>
      <c r="D786" s="77" t="s">
        <v>21</v>
      </c>
      <c r="E786" s="77" t="s">
        <v>22</v>
      </c>
      <c r="F786" s="77" t="s">
        <v>116</v>
      </c>
      <c r="G786" s="77">
        <v>5</v>
      </c>
      <c r="H786" s="77">
        <v>3.6</v>
      </c>
      <c r="I786" s="77">
        <v>5.8</v>
      </c>
      <c r="J786" s="77">
        <v>6.6</v>
      </c>
      <c r="K786" s="77">
        <v>7.4</v>
      </c>
      <c r="L786" s="77">
        <v>6.6</v>
      </c>
      <c r="M786" s="77">
        <v>5500</v>
      </c>
      <c r="N786" s="80">
        <f>IF('NORMAL OPTION CALLS'!E786="BUY",('NORMAL OPTION CALLS'!L786-'NORMAL OPTION CALLS'!G786)*('NORMAL OPTION CALLS'!M786),('NORMAL OPTION CALLS'!G786-'NORMAL OPTION CALLS'!L786)*('NORMAL OPTION CALLS'!M786))</f>
        <v>8799.9999999999982</v>
      </c>
      <c r="O786" s="81">
        <f>'NORMAL OPTION CALLS'!N786/('NORMAL OPTION CALLS'!M786)/'NORMAL OPTION CALLS'!G786%</f>
        <v>31.999999999999993</v>
      </c>
    </row>
    <row r="787" spans="1:15">
      <c r="A787" s="77">
        <v>6</v>
      </c>
      <c r="B787" s="78">
        <v>43403</v>
      </c>
      <c r="C787" s="79">
        <v>120</v>
      </c>
      <c r="D787" s="77" t="s">
        <v>21</v>
      </c>
      <c r="E787" s="77" t="s">
        <v>22</v>
      </c>
      <c r="F787" s="77" t="s">
        <v>25</v>
      </c>
      <c r="G787" s="77">
        <v>5</v>
      </c>
      <c r="H787" s="77">
        <v>3</v>
      </c>
      <c r="I787" s="77">
        <v>6</v>
      </c>
      <c r="J787" s="77">
        <v>7</v>
      </c>
      <c r="K787" s="77">
        <v>8</v>
      </c>
      <c r="L787" s="77">
        <v>6</v>
      </c>
      <c r="M787" s="77">
        <v>4000</v>
      </c>
      <c r="N787" s="80">
        <f>IF('NORMAL OPTION CALLS'!E787="BUY",('NORMAL OPTION CALLS'!L787-'NORMAL OPTION CALLS'!G787)*('NORMAL OPTION CALLS'!M787),('NORMAL OPTION CALLS'!G787-'NORMAL OPTION CALLS'!L787)*('NORMAL OPTION CALLS'!M787))</f>
        <v>4000</v>
      </c>
      <c r="O787" s="81">
        <f>'NORMAL OPTION CALLS'!N787/('NORMAL OPTION CALLS'!M787)/'NORMAL OPTION CALLS'!G787%</f>
        <v>20</v>
      </c>
    </row>
    <row r="788" spans="1:15">
      <c r="A788" s="77">
        <v>7</v>
      </c>
      <c r="B788" s="78">
        <v>43403</v>
      </c>
      <c r="C788" s="79">
        <v>85</v>
      </c>
      <c r="D788" s="77" t="s">
        <v>21</v>
      </c>
      <c r="E788" s="77" t="s">
        <v>22</v>
      </c>
      <c r="F788" s="77" t="s">
        <v>53</v>
      </c>
      <c r="G788" s="77">
        <v>4</v>
      </c>
      <c r="H788" s="77">
        <v>2.6</v>
      </c>
      <c r="I788" s="77">
        <v>4.8</v>
      </c>
      <c r="J788" s="77">
        <v>5.6</v>
      </c>
      <c r="K788" s="77">
        <v>6.4</v>
      </c>
      <c r="L788" s="77">
        <v>2.6</v>
      </c>
      <c r="M788" s="77">
        <v>5500</v>
      </c>
      <c r="N788" s="80">
        <f>IF('NORMAL OPTION CALLS'!E788="BUY",('NORMAL OPTION CALLS'!L788-'NORMAL OPTION CALLS'!G788)*('NORMAL OPTION CALLS'!M788),('NORMAL OPTION CALLS'!G788-'NORMAL OPTION CALLS'!L788)*('NORMAL OPTION CALLS'!M788))</f>
        <v>-7699.9999999999991</v>
      </c>
      <c r="O788" s="81">
        <f>'NORMAL OPTION CALLS'!N788/('NORMAL OPTION CALLS'!M788)/'NORMAL OPTION CALLS'!G788%</f>
        <v>-35</v>
      </c>
    </row>
    <row r="789" spans="1:15">
      <c r="A789" s="77">
        <v>8</v>
      </c>
      <c r="B789" s="78">
        <v>43402</v>
      </c>
      <c r="C789" s="79">
        <v>580</v>
      </c>
      <c r="D789" s="77" t="s">
        <v>21</v>
      </c>
      <c r="E789" s="77" t="s">
        <v>22</v>
      </c>
      <c r="F789" s="77" t="s">
        <v>161</v>
      </c>
      <c r="G789" s="77">
        <v>21</v>
      </c>
      <c r="H789" s="77">
        <v>14</v>
      </c>
      <c r="I789" s="77">
        <v>24.5</v>
      </c>
      <c r="J789" s="77">
        <v>28</v>
      </c>
      <c r="K789" s="77">
        <v>31.5</v>
      </c>
      <c r="L789" s="77">
        <v>24.5</v>
      </c>
      <c r="M789" s="77">
        <v>1100</v>
      </c>
      <c r="N789" s="80">
        <f>IF('NORMAL OPTION CALLS'!E789="BUY",('NORMAL OPTION CALLS'!L789-'NORMAL OPTION CALLS'!G789)*('NORMAL OPTION CALLS'!M789),('NORMAL OPTION CALLS'!G789-'NORMAL OPTION CALLS'!L789)*('NORMAL OPTION CALLS'!M789))</f>
        <v>3850</v>
      </c>
      <c r="O789" s="81">
        <f>'NORMAL OPTION CALLS'!N789/('NORMAL OPTION CALLS'!M789)/'NORMAL OPTION CALLS'!G789%</f>
        <v>16.666666666666668</v>
      </c>
    </row>
    <row r="790" spans="1:15">
      <c r="A790" s="77">
        <v>9</v>
      </c>
      <c r="B790" s="78">
        <v>43402</v>
      </c>
      <c r="C790" s="79">
        <v>2400</v>
      </c>
      <c r="D790" s="77" t="s">
        <v>21</v>
      </c>
      <c r="E790" s="77" t="s">
        <v>22</v>
      </c>
      <c r="F790" s="77" t="s">
        <v>50</v>
      </c>
      <c r="G790" s="77">
        <v>110</v>
      </c>
      <c r="H790" s="77">
        <v>82</v>
      </c>
      <c r="I790" s="77">
        <v>125</v>
      </c>
      <c r="J790" s="77">
        <v>140</v>
      </c>
      <c r="K790" s="77">
        <v>155</v>
      </c>
      <c r="L790" s="77">
        <v>125</v>
      </c>
      <c r="M790" s="77">
        <v>250</v>
      </c>
      <c r="N790" s="80">
        <f>IF('NORMAL OPTION CALLS'!E790="BUY",('NORMAL OPTION CALLS'!L790-'NORMAL OPTION CALLS'!G790)*('NORMAL OPTION CALLS'!M790),('NORMAL OPTION CALLS'!G790-'NORMAL OPTION CALLS'!L790)*('NORMAL OPTION CALLS'!M790))</f>
        <v>3750</v>
      </c>
      <c r="O790" s="81">
        <f>'NORMAL OPTION CALLS'!N790/('NORMAL OPTION CALLS'!M790)/'NORMAL OPTION CALLS'!G790%</f>
        <v>13.636363636363635</v>
      </c>
    </row>
    <row r="791" spans="1:15">
      <c r="A791" s="77">
        <v>10</v>
      </c>
      <c r="B791" s="78">
        <v>43402</v>
      </c>
      <c r="C791" s="79">
        <v>330</v>
      </c>
      <c r="D791" s="77" t="s">
        <v>21</v>
      </c>
      <c r="E791" s="77" t="s">
        <v>22</v>
      </c>
      <c r="F791" s="77" t="s">
        <v>284</v>
      </c>
      <c r="G791" s="77">
        <v>9</v>
      </c>
      <c r="H791" s="77">
        <v>6</v>
      </c>
      <c r="I791" s="77">
        <v>10.5</v>
      </c>
      <c r="J791" s="77">
        <v>12</v>
      </c>
      <c r="K791" s="77">
        <v>13.5</v>
      </c>
      <c r="L791" s="77">
        <v>10.5</v>
      </c>
      <c r="M791" s="77">
        <v>2400</v>
      </c>
      <c r="N791" s="80">
        <f>IF('NORMAL OPTION CALLS'!E791="BUY",('NORMAL OPTION CALLS'!L791-'NORMAL OPTION CALLS'!G791)*('NORMAL OPTION CALLS'!M791),('NORMAL OPTION CALLS'!G791-'NORMAL OPTION CALLS'!L791)*('NORMAL OPTION CALLS'!M791))</f>
        <v>3600</v>
      </c>
      <c r="O791" s="81">
        <f>'NORMAL OPTION CALLS'!N791/('NORMAL OPTION CALLS'!M791)/'NORMAL OPTION CALLS'!G791%</f>
        <v>16.666666666666668</v>
      </c>
    </row>
    <row r="792" spans="1:15">
      <c r="A792" s="77">
        <v>11</v>
      </c>
      <c r="B792" s="78">
        <v>43402</v>
      </c>
      <c r="C792" s="79">
        <v>90</v>
      </c>
      <c r="D792" s="77" t="s">
        <v>21</v>
      </c>
      <c r="E792" s="77" t="s">
        <v>22</v>
      </c>
      <c r="F792" s="77" t="s">
        <v>59</v>
      </c>
      <c r="G792" s="77">
        <v>3.4</v>
      </c>
      <c r="H792" s="77">
        <v>2.2000000000000002</v>
      </c>
      <c r="I792" s="77">
        <v>4</v>
      </c>
      <c r="J792" s="77">
        <v>4.5999999999999996</v>
      </c>
      <c r="K792" s="77">
        <v>5.2</v>
      </c>
      <c r="L792" s="77">
        <v>5.2</v>
      </c>
      <c r="M792" s="77">
        <v>6000</v>
      </c>
      <c r="N792" s="80">
        <f>IF('NORMAL OPTION CALLS'!E792="BUY",('NORMAL OPTION CALLS'!L792-'NORMAL OPTION CALLS'!G792)*('NORMAL OPTION CALLS'!M792),('NORMAL OPTION CALLS'!G792-'NORMAL OPTION CALLS'!L792)*('NORMAL OPTION CALLS'!M792))</f>
        <v>10800.000000000002</v>
      </c>
      <c r="O792" s="81">
        <f>'NORMAL OPTION CALLS'!N792/('NORMAL OPTION CALLS'!M792)/'NORMAL OPTION CALLS'!G792%</f>
        <v>52.941176470588239</v>
      </c>
    </row>
    <row r="793" spans="1:15">
      <c r="A793" s="77">
        <v>12</v>
      </c>
      <c r="B793" s="78">
        <v>43402</v>
      </c>
      <c r="C793" s="79">
        <v>70</v>
      </c>
      <c r="D793" s="77" t="s">
        <v>21</v>
      </c>
      <c r="E793" s="77" t="s">
        <v>22</v>
      </c>
      <c r="F793" s="77" t="s">
        <v>116</v>
      </c>
      <c r="G793" s="77">
        <v>3.7</v>
      </c>
      <c r="H793" s="77">
        <v>2.2999999999999998</v>
      </c>
      <c r="I793" s="77">
        <v>4.5</v>
      </c>
      <c r="J793" s="77">
        <v>5.3</v>
      </c>
      <c r="K793" s="77">
        <v>6</v>
      </c>
      <c r="L793" s="77">
        <v>6</v>
      </c>
      <c r="M793" s="77">
        <v>5500</v>
      </c>
      <c r="N793" s="80">
        <f>IF('NORMAL OPTION CALLS'!E793="BUY",('NORMAL OPTION CALLS'!L793-'NORMAL OPTION CALLS'!G793)*('NORMAL OPTION CALLS'!M793),('NORMAL OPTION CALLS'!G793-'NORMAL OPTION CALLS'!L793)*('NORMAL OPTION CALLS'!M793))</f>
        <v>12649.999999999998</v>
      </c>
      <c r="O793" s="81">
        <f>'NORMAL OPTION CALLS'!N793/('NORMAL OPTION CALLS'!M793)/'NORMAL OPTION CALLS'!G793%</f>
        <v>62.162162162162147</v>
      </c>
    </row>
    <row r="794" spans="1:15">
      <c r="A794" s="77">
        <v>13</v>
      </c>
      <c r="B794" s="78">
        <v>43399</v>
      </c>
      <c r="C794" s="79">
        <v>820</v>
      </c>
      <c r="D794" s="77" t="s">
        <v>21</v>
      </c>
      <c r="E794" s="77" t="s">
        <v>22</v>
      </c>
      <c r="F794" s="77" t="s">
        <v>169</v>
      </c>
      <c r="G794" s="77">
        <v>39</v>
      </c>
      <c r="H794" s="77">
        <v>29</v>
      </c>
      <c r="I794" s="77">
        <v>44</v>
      </c>
      <c r="J794" s="77">
        <v>49</v>
      </c>
      <c r="K794" s="77">
        <v>54</v>
      </c>
      <c r="L794" s="77">
        <v>44</v>
      </c>
      <c r="M794" s="77">
        <v>1500</v>
      </c>
      <c r="N794" s="80">
        <f>IF('NORMAL OPTION CALLS'!E794="BUY",('NORMAL OPTION CALLS'!L794-'NORMAL OPTION CALLS'!G794)*('NORMAL OPTION CALLS'!M794),('NORMAL OPTION CALLS'!G794-'NORMAL OPTION CALLS'!L794)*('NORMAL OPTION CALLS'!M794))</f>
        <v>7500</v>
      </c>
      <c r="O794" s="81">
        <f>'NORMAL OPTION CALLS'!N794/('NORMAL OPTION CALLS'!M794)/'NORMAL OPTION CALLS'!G794%</f>
        <v>12.820512820512819</v>
      </c>
    </row>
    <row r="795" spans="1:15">
      <c r="A795" s="77">
        <v>14</v>
      </c>
      <c r="B795" s="78">
        <v>43399</v>
      </c>
      <c r="C795" s="79">
        <v>215</v>
      </c>
      <c r="D795" s="77" t="s">
        <v>21</v>
      </c>
      <c r="E795" s="77" t="s">
        <v>22</v>
      </c>
      <c r="F795" s="77" t="s">
        <v>87</v>
      </c>
      <c r="G795" s="77">
        <v>11</v>
      </c>
      <c r="H795" s="77">
        <v>8</v>
      </c>
      <c r="I795" s="77">
        <v>12.5</v>
      </c>
      <c r="J795" s="77">
        <v>14</v>
      </c>
      <c r="K795" s="77">
        <v>15.5</v>
      </c>
      <c r="L795" s="77">
        <v>12.5</v>
      </c>
      <c r="M795" s="77">
        <v>3000</v>
      </c>
      <c r="N795" s="80">
        <f>IF('NORMAL OPTION CALLS'!E795="BUY",('NORMAL OPTION CALLS'!L795-'NORMAL OPTION CALLS'!G795)*('NORMAL OPTION CALLS'!M795),('NORMAL OPTION CALLS'!G795-'NORMAL OPTION CALLS'!L795)*('NORMAL OPTION CALLS'!M795))</f>
        <v>4500</v>
      </c>
      <c r="O795" s="81">
        <f>'NORMAL OPTION CALLS'!N795/('NORMAL OPTION CALLS'!M795)/'NORMAL OPTION CALLS'!G795%</f>
        <v>13.636363636363637</v>
      </c>
    </row>
    <row r="796" spans="1:15">
      <c r="A796" s="77">
        <v>15</v>
      </c>
      <c r="B796" s="78">
        <v>43398</v>
      </c>
      <c r="C796" s="79">
        <v>160</v>
      </c>
      <c r="D796" s="77" t="s">
        <v>47</v>
      </c>
      <c r="E796" s="77" t="s">
        <v>22</v>
      </c>
      <c r="F796" s="77" t="s">
        <v>51</v>
      </c>
      <c r="G796" s="77">
        <v>11.5</v>
      </c>
      <c r="H796" s="77">
        <v>8</v>
      </c>
      <c r="I796" s="77">
        <v>13.5</v>
      </c>
      <c r="J796" s="77">
        <v>15.5</v>
      </c>
      <c r="K796" s="77">
        <v>17.5</v>
      </c>
      <c r="L796" s="77">
        <v>8</v>
      </c>
      <c r="M796" s="77">
        <v>2250</v>
      </c>
      <c r="N796" s="80">
        <f>IF('NORMAL OPTION CALLS'!E796="BUY",('NORMAL OPTION CALLS'!L796-'NORMAL OPTION CALLS'!G796)*('NORMAL OPTION CALLS'!M796),('NORMAL OPTION CALLS'!G796-'NORMAL OPTION CALLS'!L796)*('NORMAL OPTION CALLS'!M796))</f>
        <v>-7875</v>
      </c>
      <c r="O796" s="81">
        <f>'NORMAL OPTION CALLS'!N796/('NORMAL OPTION CALLS'!M796)/'NORMAL OPTION CALLS'!G796%</f>
        <v>-30.434782608695652</v>
      </c>
    </row>
    <row r="797" spans="1:15">
      <c r="A797" s="77">
        <v>16</v>
      </c>
      <c r="B797" s="78">
        <v>43398</v>
      </c>
      <c r="C797" s="79">
        <v>110</v>
      </c>
      <c r="D797" s="77" t="s">
        <v>21</v>
      </c>
      <c r="E797" s="77" t="s">
        <v>22</v>
      </c>
      <c r="F797" s="77" t="s">
        <v>64</v>
      </c>
      <c r="G797" s="77">
        <v>6.4</v>
      </c>
      <c r="H797" s="77">
        <v>5.2</v>
      </c>
      <c r="I797" s="77">
        <v>7</v>
      </c>
      <c r="J797" s="77">
        <v>7.6</v>
      </c>
      <c r="K797" s="77">
        <v>8.1999999999999993</v>
      </c>
      <c r="L797" s="77">
        <v>5.2</v>
      </c>
      <c r="M797" s="77">
        <v>6000</v>
      </c>
      <c r="N797" s="80">
        <f>IF('NORMAL OPTION CALLS'!E797="BUY",('NORMAL OPTION CALLS'!L797-'NORMAL OPTION CALLS'!G797)*('NORMAL OPTION CALLS'!M797),('NORMAL OPTION CALLS'!G797-'NORMAL OPTION CALLS'!L797)*('NORMAL OPTION CALLS'!M797))</f>
        <v>-7200.0000000000009</v>
      </c>
      <c r="O797" s="81">
        <f>'NORMAL OPTION CALLS'!N797/('NORMAL OPTION CALLS'!M797)/'NORMAL OPTION CALLS'!G797%</f>
        <v>-18.750000000000004</v>
      </c>
    </row>
    <row r="798" spans="1:15">
      <c r="A798" s="77">
        <v>17</v>
      </c>
      <c r="B798" s="78">
        <v>43397</v>
      </c>
      <c r="C798" s="79">
        <v>520</v>
      </c>
      <c r="D798" s="77" t="s">
        <v>21</v>
      </c>
      <c r="E798" s="77" t="s">
        <v>22</v>
      </c>
      <c r="F798" s="77" t="s">
        <v>94</v>
      </c>
      <c r="G798" s="77">
        <v>4</v>
      </c>
      <c r="H798" s="77">
        <v>0.5</v>
      </c>
      <c r="I798" s="77">
        <v>8</v>
      </c>
      <c r="J798" s="77">
        <v>12</v>
      </c>
      <c r="K798" s="77">
        <v>16</v>
      </c>
      <c r="L798" s="77">
        <v>8</v>
      </c>
      <c r="M798" s="77">
        <v>1000</v>
      </c>
      <c r="N798" s="80">
        <f>IF('NORMAL OPTION CALLS'!E798="BUY",('NORMAL OPTION CALLS'!L798-'NORMAL OPTION CALLS'!G798)*('NORMAL OPTION CALLS'!M798),('NORMAL OPTION CALLS'!G798-'NORMAL OPTION CALLS'!L798)*('NORMAL OPTION CALLS'!M798))</f>
        <v>4000</v>
      </c>
      <c r="O798" s="81">
        <f>'NORMAL OPTION CALLS'!N798/('NORMAL OPTION CALLS'!M798)/'NORMAL OPTION CALLS'!G798%</f>
        <v>100</v>
      </c>
    </row>
    <row r="799" spans="1:15">
      <c r="A799" s="77">
        <v>18</v>
      </c>
      <c r="B799" s="78">
        <v>43397</v>
      </c>
      <c r="C799" s="79">
        <v>115</v>
      </c>
      <c r="D799" s="77" t="s">
        <v>21</v>
      </c>
      <c r="E799" s="77" t="s">
        <v>22</v>
      </c>
      <c r="F799" s="77" t="s">
        <v>25</v>
      </c>
      <c r="G799" s="77">
        <v>1.5</v>
      </c>
      <c r="H799" s="77">
        <v>0.3</v>
      </c>
      <c r="I799" s="77">
        <v>2.5</v>
      </c>
      <c r="J799" s="77">
        <v>3.5</v>
      </c>
      <c r="K799" s="77">
        <v>4.5</v>
      </c>
      <c r="L799" s="77">
        <v>2.5</v>
      </c>
      <c r="M799" s="77">
        <v>4000</v>
      </c>
      <c r="N799" s="80">
        <f>IF('NORMAL OPTION CALLS'!E799="BUY",('NORMAL OPTION CALLS'!L799-'NORMAL OPTION CALLS'!G799)*('NORMAL OPTION CALLS'!M799),('NORMAL OPTION CALLS'!G799-'NORMAL OPTION CALLS'!L799)*('NORMAL OPTION CALLS'!M799))</f>
        <v>4000</v>
      </c>
      <c r="O799" s="81">
        <f>'NORMAL OPTION CALLS'!N799/('NORMAL OPTION CALLS'!M799)/'NORMAL OPTION CALLS'!G799%</f>
        <v>66.666666666666671</v>
      </c>
    </row>
    <row r="800" spans="1:15">
      <c r="A800" s="77">
        <v>19</v>
      </c>
      <c r="B800" s="78">
        <v>43396</v>
      </c>
      <c r="C800" s="79">
        <v>85</v>
      </c>
      <c r="D800" s="77" t="s">
        <v>47</v>
      </c>
      <c r="E800" s="77" t="s">
        <v>22</v>
      </c>
      <c r="F800" s="77" t="s">
        <v>83</v>
      </c>
      <c r="G800" s="77">
        <v>2.7</v>
      </c>
      <c r="H800" s="77">
        <v>0.8</v>
      </c>
      <c r="I800" s="77">
        <v>3.7</v>
      </c>
      <c r="J800" s="77">
        <v>4.7</v>
      </c>
      <c r="K800" s="77">
        <v>5.7</v>
      </c>
      <c r="L800" s="77">
        <v>3.6</v>
      </c>
      <c r="M800" s="77">
        <v>3500</v>
      </c>
      <c r="N800" s="80">
        <f>IF('NORMAL OPTION CALLS'!E800="BUY",('NORMAL OPTION CALLS'!L800-'NORMAL OPTION CALLS'!G800)*('NORMAL OPTION CALLS'!M800),('NORMAL OPTION CALLS'!G800-'NORMAL OPTION CALLS'!L800)*('NORMAL OPTION CALLS'!M800))</f>
        <v>3149.9999999999995</v>
      </c>
      <c r="O800" s="81">
        <f>'NORMAL OPTION CALLS'!N800/('NORMAL OPTION CALLS'!M800)/'NORMAL OPTION CALLS'!G800%</f>
        <v>33.333333333333329</v>
      </c>
    </row>
    <row r="801" spans="1:15">
      <c r="A801" s="77">
        <v>20</v>
      </c>
      <c r="B801" s="78">
        <v>43395</v>
      </c>
      <c r="C801" s="79">
        <v>175</v>
      </c>
      <c r="D801" s="77" t="s">
        <v>21</v>
      </c>
      <c r="E801" s="77" t="s">
        <v>22</v>
      </c>
      <c r="F801" s="77" t="s">
        <v>309</v>
      </c>
      <c r="G801" s="77">
        <v>6.7</v>
      </c>
      <c r="H801" s="77">
        <v>4.7</v>
      </c>
      <c r="I801" s="77">
        <v>7.7</v>
      </c>
      <c r="J801" s="77">
        <v>8.6999999999999993</v>
      </c>
      <c r="K801" s="77">
        <v>9.6999999999999993</v>
      </c>
      <c r="L801" s="77">
        <v>4.7</v>
      </c>
      <c r="M801" s="77">
        <v>4000</v>
      </c>
      <c r="N801" s="80">
        <f>IF('NORMAL OPTION CALLS'!E801="BUY",('NORMAL OPTION CALLS'!L801-'NORMAL OPTION CALLS'!G801)*('NORMAL OPTION CALLS'!M801),('NORMAL OPTION CALLS'!G801-'NORMAL OPTION CALLS'!L801)*('NORMAL OPTION CALLS'!M801))</f>
        <v>-8000</v>
      </c>
      <c r="O801" s="81">
        <f>'NORMAL OPTION CALLS'!N801/('NORMAL OPTION CALLS'!M801)/'NORMAL OPTION CALLS'!G801%</f>
        <v>-29.850746268656714</v>
      </c>
    </row>
    <row r="802" spans="1:15">
      <c r="A802" s="77">
        <v>21</v>
      </c>
      <c r="B802" s="78">
        <v>43395</v>
      </c>
      <c r="C802" s="79">
        <v>65</v>
      </c>
      <c r="D802" s="77" t="s">
        <v>47</v>
      </c>
      <c r="E802" s="77" t="s">
        <v>22</v>
      </c>
      <c r="F802" s="77" t="s">
        <v>296</v>
      </c>
      <c r="G802" s="77">
        <v>1.8</v>
      </c>
      <c r="H802" s="77">
        <v>0.8</v>
      </c>
      <c r="I802" s="77">
        <v>2.2999999999999998</v>
      </c>
      <c r="J802" s="77">
        <v>2.8</v>
      </c>
      <c r="K802" s="77">
        <v>3.3</v>
      </c>
      <c r="L802" s="77">
        <v>2.2999999999999998</v>
      </c>
      <c r="M802" s="77">
        <v>8000</v>
      </c>
      <c r="N802" s="80">
        <f>IF('NORMAL OPTION CALLS'!E802="BUY",('NORMAL OPTION CALLS'!L802-'NORMAL OPTION CALLS'!G802)*('NORMAL OPTION CALLS'!M802),('NORMAL OPTION CALLS'!G802-'NORMAL OPTION CALLS'!L802)*('NORMAL OPTION CALLS'!M802))</f>
        <v>3999.9999999999982</v>
      </c>
      <c r="O802" s="81">
        <f>'NORMAL OPTION CALLS'!N802/('NORMAL OPTION CALLS'!M802)/'NORMAL OPTION CALLS'!G802%</f>
        <v>27.777777777777761</v>
      </c>
    </row>
    <row r="803" spans="1:15">
      <c r="A803" s="77">
        <v>22</v>
      </c>
      <c r="B803" s="78">
        <v>43392</v>
      </c>
      <c r="C803" s="79">
        <v>720</v>
      </c>
      <c r="D803" s="77" t="s">
        <v>47</v>
      </c>
      <c r="E803" s="77" t="s">
        <v>22</v>
      </c>
      <c r="F803" s="77" t="s">
        <v>326</v>
      </c>
      <c r="G803" s="77">
        <v>43</v>
      </c>
      <c r="H803" s="77">
        <v>29</v>
      </c>
      <c r="I803" s="77">
        <v>50</v>
      </c>
      <c r="J803" s="77">
        <v>57</v>
      </c>
      <c r="K803" s="77">
        <v>64</v>
      </c>
      <c r="L803" s="77">
        <v>64</v>
      </c>
      <c r="M803" s="77">
        <v>500</v>
      </c>
      <c r="N803" s="80">
        <f>IF('NORMAL OPTION CALLS'!E803="BUY",('NORMAL OPTION CALLS'!L803-'NORMAL OPTION CALLS'!G803)*('NORMAL OPTION CALLS'!M803),('NORMAL OPTION CALLS'!G803-'NORMAL OPTION CALLS'!L803)*('NORMAL OPTION CALLS'!M803))</f>
        <v>10500</v>
      </c>
      <c r="O803" s="81">
        <f>'NORMAL OPTION CALLS'!N803/('NORMAL OPTION CALLS'!M803)/'NORMAL OPTION CALLS'!G803%</f>
        <v>48.837209302325583</v>
      </c>
    </row>
    <row r="804" spans="1:15">
      <c r="A804" s="77">
        <v>23</v>
      </c>
      <c r="B804" s="78">
        <v>43389</v>
      </c>
      <c r="C804" s="79">
        <v>120</v>
      </c>
      <c r="D804" s="77" t="s">
        <v>21</v>
      </c>
      <c r="E804" s="77" t="s">
        <v>22</v>
      </c>
      <c r="F804" s="77" t="s">
        <v>25</v>
      </c>
      <c r="G804" s="77">
        <v>4</v>
      </c>
      <c r="H804" s="77">
        <v>2</v>
      </c>
      <c r="I804" s="77">
        <v>5</v>
      </c>
      <c r="J804" s="77">
        <v>6</v>
      </c>
      <c r="K804" s="77">
        <v>7</v>
      </c>
      <c r="L804" s="77">
        <v>2</v>
      </c>
      <c r="M804" s="77">
        <v>4000</v>
      </c>
      <c r="N804" s="80">
        <f>IF('NORMAL OPTION CALLS'!E804="BUY",('NORMAL OPTION CALLS'!L804-'NORMAL OPTION CALLS'!G804)*('NORMAL OPTION CALLS'!M804),('NORMAL OPTION CALLS'!G804-'NORMAL OPTION CALLS'!L804)*('NORMAL OPTION CALLS'!M804))</f>
        <v>-8000</v>
      </c>
      <c r="O804" s="81">
        <f>'NORMAL OPTION CALLS'!N804/('NORMAL OPTION CALLS'!M804)/'NORMAL OPTION CALLS'!G804%</f>
        <v>-50</v>
      </c>
    </row>
    <row r="805" spans="1:15">
      <c r="A805" s="77">
        <v>24</v>
      </c>
      <c r="B805" s="78">
        <v>43389</v>
      </c>
      <c r="C805" s="79">
        <v>170</v>
      </c>
      <c r="D805" s="77" t="s">
        <v>21</v>
      </c>
      <c r="E805" s="77" t="s">
        <v>22</v>
      </c>
      <c r="F805" s="77" t="s">
        <v>49</v>
      </c>
      <c r="G805" s="77">
        <v>7</v>
      </c>
      <c r="H805" s="77">
        <v>4</v>
      </c>
      <c r="I805" s="77">
        <v>8.5</v>
      </c>
      <c r="J805" s="77">
        <v>10</v>
      </c>
      <c r="K805" s="77">
        <v>11.5</v>
      </c>
      <c r="L805" s="77">
        <v>8.5</v>
      </c>
      <c r="M805" s="77">
        <v>3000</v>
      </c>
      <c r="N805" s="80">
        <f>IF('NORMAL OPTION CALLS'!E805="BUY",('NORMAL OPTION CALLS'!L805-'NORMAL OPTION CALLS'!G805)*('NORMAL OPTION CALLS'!M805),('NORMAL OPTION CALLS'!G805-'NORMAL OPTION CALLS'!L805)*('NORMAL OPTION CALLS'!M805))</f>
        <v>4500</v>
      </c>
      <c r="O805" s="81">
        <f>'NORMAL OPTION CALLS'!N805/('NORMAL OPTION CALLS'!M805)/'NORMAL OPTION CALLS'!G805%</f>
        <v>21.428571428571427</v>
      </c>
    </row>
    <row r="806" spans="1:15">
      <c r="A806" s="77">
        <v>25</v>
      </c>
      <c r="B806" s="78">
        <v>43389</v>
      </c>
      <c r="C806" s="79">
        <v>100</v>
      </c>
      <c r="D806" s="77" t="s">
        <v>21</v>
      </c>
      <c r="E806" s="77" t="s">
        <v>22</v>
      </c>
      <c r="F806" s="77" t="s">
        <v>124</v>
      </c>
      <c r="G806" s="77">
        <v>3.8</v>
      </c>
      <c r="H806" s="77">
        <v>1.8</v>
      </c>
      <c r="I806" s="77">
        <v>4.8</v>
      </c>
      <c r="J806" s="77">
        <v>5.8</v>
      </c>
      <c r="K806" s="77">
        <v>6.8</v>
      </c>
      <c r="L806" s="77">
        <v>4.8</v>
      </c>
      <c r="M806" s="77">
        <v>4000</v>
      </c>
      <c r="N806" s="80">
        <f>IF('NORMAL OPTION CALLS'!E806="BUY",('NORMAL OPTION CALLS'!L806-'NORMAL OPTION CALLS'!G806)*('NORMAL OPTION CALLS'!M806),('NORMAL OPTION CALLS'!G806-'NORMAL OPTION CALLS'!L806)*('NORMAL OPTION CALLS'!M806))</f>
        <v>4000</v>
      </c>
      <c r="O806" s="81">
        <f>'NORMAL OPTION CALLS'!N806/('NORMAL OPTION CALLS'!M806)/'NORMAL OPTION CALLS'!G806%</f>
        <v>26.315789473684212</v>
      </c>
    </row>
    <row r="807" spans="1:15">
      <c r="A807" s="77">
        <v>26</v>
      </c>
      <c r="B807" s="78">
        <v>43388</v>
      </c>
      <c r="C807" s="79">
        <v>75</v>
      </c>
      <c r="D807" s="77" t="s">
        <v>21</v>
      </c>
      <c r="E807" s="77" t="s">
        <v>22</v>
      </c>
      <c r="F807" s="77" t="s">
        <v>53</v>
      </c>
      <c r="G807" s="77">
        <v>4.5</v>
      </c>
      <c r="H807" s="77">
        <v>3</v>
      </c>
      <c r="I807" s="77">
        <v>5.3</v>
      </c>
      <c r="J807" s="77">
        <v>6</v>
      </c>
      <c r="K807" s="77">
        <v>6.8</v>
      </c>
      <c r="L807" s="77">
        <v>6</v>
      </c>
      <c r="M807" s="77">
        <v>5500</v>
      </c>
      <c r="N807" s="80">
        <f>IF('NORMAL OPTION CALLS'!E807="BUY",('NORMAL OPTION CALLS'!L807-'NORMAL OPTION CALLS'!G807)*('NORMAL OPTION CALLS'!M807),('NORMAL OPTION CALLS'!G807-'NORMAL OPTION CALLS'!L807)*('NORMAL OPTION CALLS'!M807))</f>
        <v>8250</v>
      </c>
      <c r="O807" s="81">
        <f>'NORMAL OPTION CALLS'!N807/('NORMAL OPTION CALLS'!M807)/'NORMAL OPTION CALLS'!G807%</f>
        <v>33.333333333333336</v>
      </c>
    </row>
    <row r="808" spans="1:15">
      <c r="A808" s="77">
        <v>27</v>
      </c>
      <c r="B808" s="78">
        <v>43388</v>
      </c>
      <c r="C808" s="79">
        <v>80</v>
      </c>
      <c r="D808" s="77" t="s">
        <v>21</v>
      </c>
      <c r="E808" s="77" t="s">
        <v>22</v>
      </c>
      <c r="F808" s="77" t="s">
        <v>59</v>
      </c>
      <c r="G808" s="77">
        <v>3.5</v>
      </c>
      <c r="H808" s="77">
        <v>2.4</v>
      </c>
      <c r="I808" s="77">
        <v>4.0999999999999996</v>
      </c>
      <c r="J808" s="77">
        <v>4.7</v>
      </c>
      <c r="K808" s="77">
        <v>5.3</v>
      </c>
      <c r="L808" s="77">
        <v>4.7</v>
      </c>
      <c r="M808" s="77">
        <v>6000</v>
      </c>
      <c r="N808" s="80">
        <f>IF('NORMAL OPTION CALLS'!E808="BUY",('NORMAL OPTION CALLS'!L808-'NORMAL OPTION CALLS'!G808)*('NORMAL OPTION CALLS'!M808),('NORMAL OPTION CALLS'!G808-'NORMAL OPTION CALLS'!L808)*('NORMAL OPTION CALLS'!M808))</f>
        <v>7200.0000000000009</v>
      </c>
      <c r="O808" s="81">
        <f>'NORMAL OPTION CALLS'!N808/('NORMAL OPTION CALLS'!M808)/'NORMAL OPTION CALLS'!G808%</f>
        <v>34.285714285714285</v>
      </c>
    </row>
    <row r="809" spans="1:15">
      <c r="A809" s="77">
        <v>28</v>
      </c>
      <c r="B809" s="78">
        <v>43385</v>
      </c>
      <c r="C809" s="79">
        <v>580</v>
      </c>
      <c r="D809" s="77" t="s">
        <v>21</v>
      </c>
      <c r="E809" s="77" t="s">
        <v>22</v>
      </c>
      <c r="F809" s="77" t="s">
        <v>99</v>
      </c>
      <c r="G809" s="77">
        <v>16</v>
      </c>
      <c r="H809" s="77">
        <v>8</v>
      </c>
      <c r="I809" s="77">
        <v>20</v>
      </c>
      <c r="J809" s="77">
        <v>24</v>
      </c>
      <c r="K809" s="77">
        <v>28</v>
      </c>
      <c r="L809" s="77">
        <v>8</v>
      </c>
      <c r="M809" s="77">
        <v>1061</v>
      </c>
      <c r="N809" s="80">
        <f>IF('NORMAL OPTION CALLS'!E809="BUY",('NORMAL OPTION CALLS'!L809-'NORMAL OPTION CALLS'!G809)*('NORMAL OPTION CALLS'!M809),('NORMAL OPTION CALLS'!G809-'NORMAL OPTION CALLS'!L809)*('NORMAL OPTION CALLS'!M809))</f>
        <v>-8488</v>
      </c>
      <c r="O809" s="81">
        <f>'NORMAL OPTION CALLS'!N809/('NORMAL OPTION CALLS'!M809)/'NORMAL OPTION CALLS'!G809%</f>
        <v>-50</v>
      </c>
    </row>
    <row r="810" spans="1:15">
      <c r="A810" s="77">
        <v>29</v>
      </c>
      <c r="B810" s="78">
        <v>43385</v>
      </c>
      <c r="C810" s="79">
        <v>1900</v>
      </c>
      <c r="D810" s="77" t="s">
        <v>47</v>
      </c>
      <c r="E810" s="77" t="s">
        <v>22</v>
      </c>
      <c r="F810" s="77" t="s">
        <v>52</v>
      </c>
      <c r="G810" s="77">
        <v>60</v>
      </c>
      <c r="H810" s="77">
        <v>45</v>
      </c>
      <c r="I810" s="77">
        <v>68</v>
      </c>
      <c r="J810" s="77">
        <v>76</v>
      </c>
      <c r="K810" s="77">
        <v>84</v>
      </c>
      <c r="L810" s="77">
        <v>45</v>
      </c>
      <c r="M810" s="77">
        <v>500</v>
      </c>
      <c r="N810" s="80">
        <f>IF('NORMAL OPTION CALLS'!E810="BUY",('NORMAL OPTION CALLS'!L810-'NORMAL OPTION CALLS'!G810)*('NORMAL OPTION CALLS'!M810),('NORMAL OPTION CALLS'!G810-'NORMAL OPTION CALLS'!L810)*('NORMAL OPTION CALLS'!M810))</f>
        <v>-7500</v>
      </c>
      <c r="O810" s="81">
        <f>'NORMAL OPTION CALLS'!N810/('NORMAL OPTION CALLS'!M810)/'NORMAL OPTION CALLS'!G810%</f>
        <v>-25</v>
      </c>
    </row>
    <row r="811" spans="1:15" ht="14.25" customHeight="1">
      <c r="A811" s="77">
        <v>30</v>
      </c>
      <c r="B811" s="78">
        <v>43385</v>
      </c>
      <c r="C811" s="79">
        <v>160</v>
      </c>
      <c r="D811" s="77" t="s">
        <v>21</v>
      </c>
      <c r="E811" s="77" t="s">
        <v>22</v>
      </c>
      <c r="F811" s="77" t="s">
        <v>287</v>
      </c>
      <c r="G811" s="77">
        <v>7</v>
      </c>
      <c r="H811" s="77">
        <v>5.5</v>
      </c>
      <c r="I811" s="77">
        <v>7.8</v>
      </c>
      <c r="J811" s="77">
        <v>8.6</v>
      </c>
      <c r="K811" s="77">
        <v>9.4</v>
      </c>
      <c r="L811" s="77">
        <v>8.6</v>
      </c>
      <c r="M811" s="77">
        <v>4500</v>
      </c>
      <c r="N811" s="80">
        <f>IF('NORMAL OPTION CALLS'!E811="BUY",('NORMAL OPTION CALLS'!L811-'NORMAL OPTION CALLS'!G811)*('NORMAL OPTION CALLS'!M811),('NORMAL OPTION CALLS'!G811-'NORMAL OPTION CALLS'!L811)*('NORMAL OPTION CALLS'!M811))</f>
        <v>7199.9999999999982</v>
      </c>
      <c r="O811" s="81">
        <f>'NORMAL OPTION CALLS'!N811/('NORMAL OPTION CALLS'!M811)/'NORMAL OPTION CALLS'!G811%</f>
        <v>22.857142857142851</v>
      </c>
    </row>
    <row r="812" spans="1:15">
      <c r="A812" s="77">
        <v>31</v>
      </c>
      <c r="B812" s="78">
        <v>43384</v>
      </c>
      <c r="C812" s="79">
        <v>760</v>
      </c>
      <c r="D812" s="77" t="s">
        <v>47</v>
      </c>
      <c r="E812" s="77" t="s">
        <v>22</v>
      </c>
      <c r="F812" s="77" t="s">
        <v>325</v>
      </c>
      <c r="G812" s="77">
        <v>25.5</v>
      </c>
      <c r="H812" s="77">
        <v>18</v>
      </c>
      <c r="I812" s="77">
        <v>29</v>
      </c>
      <c r="J812" s="77">
        <v>32.5</v>
      </c>
      <c r="K812" s="77">
        <v>36</v>
      </c>
      <c r="L812" s="77">
        <v>32.5</v>
      </c>
      <c r="M812" s="77">
        <v>1000</v>
      </c>
      <c r="N812" s="80">
        <f>IF('NORMAL OPTION CALLS'!E812="BUY",('NORMAL OPTION CALLS'!L812-'NORMAL OPTION CALLS'!G812)*('NORMAL OPTION CALLS'!M812),('NORMAL OPTION CALLS'!G812-'NORMAL OPTION CALLS'!L812)*('NORMAL OPTION CALLS'!M812))</f>
        <v>7000</v>
      </c>
      <c r="O812" s="81">
        <f>'NORMAL OPTION CALLS'!N812/('NORMAL OPTION CALLS'!M812)/'NORMAL OPTION CALLS'!G812%</f>
        <v>27.450980392156861</v>
      </c>
    </row>
    <row r="813" spans="1:15">
      <c r="A813" s="77">
        <v>32</v>
      </c>
      <c r="B813" s="78">
        <v>43383</v>
      </c>
      <c r="C813" s="79">
        <v>470</v>
      </c>
      <c r="D813" s="77" t="s">
        <v>47</v>
      </c>
      <c r="E813" s="77" t="s">
        <v>22</v>
      </c>
      <c r="F813" s="77" t="s">
        <v>324</v>
      </c>
      <c r="G813" s="77">
        <v>18</v>
      </c>
      <c r="H813" s="77">
        <v>12</v>
      </c>
      <c r="I813" s="77">
        <v>21</v>
      </c>
      <c r="J813" s="77">
        <v>24</v>
      </c>
      <c r="K813" s="77">
        <v>27</v>
      </c>
      <c r="L813" s="77">
        <v>12</v>
      </c>
      <c r="M813" s="77">
        <v>1250</v>
      </c>
      <c r="N813" s="80">
        <f>IF('NORMAL OPTION CALLS'!E813="BUY",('NORMAL OPTION CALLS'!L813-'NORMAL OPTION CALLS'!G813)*('NORMAL OPTION CALLS'!M813),('NORMAL OPTION CALLS'!G813-'NORMAL OPTION CALLS'!L813)*('NORMAL OPTION CALLS'!M813))</f>
        <v>-7500</v>
      </c>
      <c r="O813" s="81">
        <f>'NORMAL OPTION CALLS'!N813/('NORMAL OPTION CALLS'!M813)/'NORMAL OPTION CALLS'!G813%</f>
        <v>-33.333333333333336</v>
      </c>
    </row>
    <row r="814" spans="1:15">
      <c r="A814" s="77">
        <v>33</v>
      </c>
      <c r="B814" s="78">
        <v>43383</v>
      </c>
      <c r="C814" s="79">
        <v>185</v>
      </c>
      <c r="D814" s="77" t="s">
        <v>47</v>
      </c>
      <c r="E814" s="77" t="s">
        <v>22</v>
      </c>
      <c r="F814" s="77" t="s">
        <v>75</v>
      </c>
      <c r="G814" s="77">
        <v>9</v>
      </c>
      <c r="H814" s="77">
        <v>4.5</v>
      </c>
      <c r="I814" s="77">
        <v>11.5</v>
      </c>
      <c r="J814" s="77">
        <v>14</v>
      </c>
      <c r="K814" s="77">
        <v>16.5</v>
      </c>
      <c r="L814" s="77">
        <v>14</v>
      </c>
      <c r="M814" s="77">
        <v>1500</v>
      </c>
      <c r="N814" s="80">
        <f>IF('NORMAL OPTION CALLS'!E814="BUY",('NORMAL OPTION CALLS'!L814-'NORMAL OPTION CALLS'!G814)*('NORMAL OPTION CALLS'!M814),('NORMAL OPTION CALLS'!G814-'NORMAL OPTION CALLS'!L814)*('NORMAL OPTION CALLS'!M814))</f>
        <v>7500</v>
      </c>
      <c r="O814" s="81">
        <f>'NORMAL OPTION CALLS'!N814/('NORMAL OPTION CALLS'!M814)/'NORMAL OPTION CALLS'!G814%</f>
        <v>55.555555555555557</v>
      </c>
    </row>
    <row r="815" spans="1:15">
      <c r="A815" s="77">
        <v>34</v>
      </c>
      <c r="B815" s="78">
        <v>43382</v>
      </c>
      <c r="C815" s="79">
        <v>90</v>
      </c>
      <c r="D815" s="77" t="s">
        <v>47</v>
      </c>
      <c r="E815" s="77" t="s">
        <v>22</v>
      </c>
      <c r="F815" s="77" t="s">
        <v>124</v>
      </c>
      <c r="G815" s="77">
        <v>3.6</v>
      </c>
      <c r="H815" s="77">
        <v>1.9</v>
      </c>
      <c r="I815" s="77">
        <v>4.5999999999999996</v>
      </c>
      <c r="J815" s="77">
        <v>5.6</v>
      </c>
      <c r="K815" s="77">
        <v>6.6</v>
      </c>
      <c r="L815" s="77">
        <v>4.5999999999999996</v>
      </c>
      <c r="M815" s="77">
        <v>4000</v>
      </c>
      <c r="N815" s="80">
        <f>IF('NORMAL OPTION CALLS'!E815="BUY",('NORMAL OPTION CALLS'!L815-'NORMAL OPTION CALLS'!G815)*('NORMAL OPTION CALLS'!M815),('NORMAL OPTION CALLS'!G815-'NORMAL OPTION CALLS'!L815)*('NORMAL OPTION CALLS'!M815))</f>
        <v>3999.9999999999982</v>
      </c>
      <c r="O815" s="81">
        <f>'NORMAL OPTION CALLS'!N815/('NORMAL OPTION CALLS'!M815)/'NORMAL OPTION CALLS'!G815%</f>
        <v>27.777777777777761</v>
      </c>
    </row>
    <row r="816" spans="1:15">
      <c r="A816" s="77">
        <v>35</v>
      </c>
      <c r="B816" s="78">
        <v>43382</v>
      </c>
      <c r="C816" s="79">
        <v>440</v>
      </c>
      <c r="D816" s="77" t="s">
        <v>47</v>
      </c>
      <c r="E816" s="77" t="s">
        <v>22</v>
      </c>
      <c r="F816" s="77" t="s">
        <v>324</v>
      </c>
      <c r="G816" s="77">
        <v>20</v>
      </c>
      <c r="H816" s="77">
        <v>14.5</v>
      </c>
      <c r="I816" s="77">
        <v>23</v>
      </c>
      <c r="J816" s="77">
        <v>26</v>
      </c>
      <c r="K816" s="77">
        <v>29</v>
      </c>
      <c r="L816" s="77">
        <v>23</v>
      </c>
      <c r="M816" s="77">
        <v>1250</v>
      </c>
      <c r="N816" s="80">
        <f>IF('NORMAL OPTION CALLS'!E816="BUY",('NORMAL OPTION CALLS'!L816-'NORMAL OPTION CALLS'!G816)*('NORMAL OPTION CALLS'!M816),('NORMAL OPTION CALLS'!G816-'NORMAL OPTION CALLS'!L816)*('NORMAL OPTION CALLS'!M816))</f>
        <v>3750</v>
      </c>
      <c r="O816" s="81">
        <f>'NORMAL OPTION CALLS'!N816/('NORMAL OPTION CALLS'!M816)/'NORMAL OPTION CALLS'!G816%</f>
        <v>15</v>
      </c>
    </row>
    <row r="817" spans="1:15">
      <c r="A817" s="77">
        <v>36</v>
      </c>
      <c r="B817" s="78">
        <v>43382</v>
      </c>
      <c r="C817" s="79">
        <v>185</v>
      </c>
      <c r="D817" s="77" t="s">
        <v>47</v>
      </c>
      <c r="E817" s="77" t="s">
        <v>22</v>
      </c>
      <c r="F817" s="77" t="s">
        <v>75</v>
      </c>
      <c r="G817" s="77">
        <v>13.5</v>
      </c>
      <c r="H817" s="77">
        <v>9</v>
      </c>
      <c r="I817" s="77">
        <v>16</v>
      </c>
      <c r="J817" s="77">
        <v>18.5</v>
      </c>
      <c r="K817" s="77">
        <v>21</v>
      </c>
      <c r="L817" s="77">
        <v>21</v>
      </c>
      <c r="M817" s="77">
        <v>1500</v>
      </c>
      <c r="N817" s="80">
        <f>IF('NORMAL OPTION CALLS'!E817="BUY",('NORMAL OPTION CALLS'!L817-'NORMAL OPTION CALLS'!G817)*('NORMAL OPTION CALLS'!M817),('NORMAL OPTION CALLS'!G817-'NORMAL OPTION CALLS'!L817)*('NORMAL OPTION CALLS'!M817))</f>
        <v>11250</v>
      </c>
      <c r="O817" s="81">
        <f>'NORMAL OPTION CALLS'!N817/('NORMAL OPTION CALLS'!M817)/'NORMAL OPTION CALLS'!G817%</f>
        <v>55.55555555555555</v>
      </c>
    </row>
    <row r="818" spans="1:15">
      <c r="A818" s="77">
        <v>37</v>
      </c>
      <c r="B818" s="78">
        <v>43381</v>
      </c>
      <c r="C818" s="79">
        <v>540</v>
      </c>
      <c r="D818" s="77" t="s">
        <v>47</v>
      </c>
      <c r="E818" s="77" t="s">
        <v>22</v>
      </c>
      <c r="F818" s="77" t="s">
        <v>99</v>
      </c>
      <c r="G818" s="77">
        <v>21</v>
      </c>
      <c r="H818" s="77">
        <v>13.5</v>
      </c>
      <c r="I818" s="77">
        <v>25</v>
      </c>
      <c r="J818" s="77">
        <v>29</v>
      </c>
      <c r="K818" s="77">
        <v>34</v>
      </c>
      <c r="L818" s="77">
        <v>13.5</v>
      </c>
      <c r="M818" s="77">
        <v>1061</v>
      </c>
      <c r="N818" s="80">
        <f>IF('NORMAL OPTION CALLS'!E818="BUY",('NORMAL OPTION CALLS'!L818-'NORMAL OPTION CALLS'!G818)*('NORMAL OPTION CALLS'!M818),('NORMAL OPTION CALLS'!G818-'NORMAL OPTION CALLS'!L818)*('NORMAL OPTION CALLS'!M818))</f>
        <v>-7957.5</v>
      </c>
      <c r="O818" s="81">
        <f>'NORMAL OPTION CALLS'!N818/('NORMAL OPTION CALLS'!M818)/'NORMAL OPTION CALLS'!G818%</f>
        <v>-35.714285714285715</v>
      </c>
    </row>
    <row r="819" spans="1:15">
      <c r="A819" s="77">
        <v>38</v>
      </c>
      <c r="B819" s="78">
        <v>43381</v>
      </c>
      <c r="C819" s="79">
        <v>270</v>
      </c>
      <c r="D819" s="77" t="s">
        <v>47</v>
      </c>
      <c r="E819" s="77" t="s">
        <v>22</v>
      </c>
      <c r="F819" s="77" t="s">
        <v>76</v>
      </c>
      <c r="G819" s="77">
        <v>23</v>
      </c>
      <c r="H819" s="77">
        <v>19</v>
      </c>
      <c r="I819" s="77">
        <v>25</v>
      </c>
      <c r="J819" s="77">
        <v>27</v>
      </c>
      <c r="K819" s="77">
        <v>29</v>
      </c>
      <c r="L819" s="77">
        <v>25</v>
      </c>
      <c r="M819" s="77">
        <v>1800</v>
      </c>
      <c r="N819" s="80">
        <f>IF('NORMAL OPTION CALLS'!E819="BUY",('NORMAL OPTION CALLS'!L819-'NORMAL OPTION CALLS'!G819)*('NORMAL OPTION CALLS'!M819),('NORMAL OPTION CALLS'!G819-'NORMAL OPTION CALLS'!L819)*('NORMAL OPTION CALLS'!M819))</f>
        <v>3600</v>
      </c>
      <c r="O819" s="81">
        <f>'NORMAL OPTION CALLS'!N819/('NORMAL OPTION CALLS'!M819)/'NORMAL OPTION CALLS'!G819%</f>
        <v>8.695652173913043</v>
      </c>
    </row>
    <row r="820" spans="1:15">
      <c r="A820" s="77">
        <v>39</v>
      </c>
      <c r="B820" s="78">
        <v>43378</v>
      </c>
      <c r="C820" s="79">
        <v>840</v>
      </c>
      <c r="D820" s="77" t="s">
        <v>47</v>
      </c>
      <c r="E820" s="77" t="s">
        <v>22</v>
      </c>
      <c r="F820" s="77" t="s">
        <v>262</v>
      </c>
      <c r="G820" s="77">
        <v>33</v>
      </c>
      <c r="H820" s="77">
        <v>22</v>
      </c>
      <c r="I820" s="77">
        <v>39</v>
      </c>
      <c r="J820" s="77">
        <v>45</v>
      </c>
      <c r="K820" s="77">
        <v>51</v>
      </c>
      <c r="L820" s="77">
        <v>51</v>
      </c>
      <c r="M820" s="77">
        <v>700</v>
      </c>
      <c r="N820" s="80">
        <f>IF('NORMAL OPTION CALLS'!E820="BUY",('NORMAL OPTION CALLS'!L820-'NORMAL OPTION CALLS'!G820)*('NORMAL OPTION CALLS'!M820),('NORMAL OPTION CALLS'!G820-'NORMAL OPTION CALLS'!L820)*('NORMAL OPTION CALLS'!M820))</f>
        <v>12600</v>
      </c>
      <c r="O820" s="81">
        <f>'NORMAL OPTION CALLS'!N820/('NORMAL OPTION CALLS'!M820)/'NORMAL OPTION CALLS'!G820%</f>
        <v>54.54545454545454</v>
      </c>
    </row>
    <row r="821" spans="1:15">
      <c r="A821" s="77">
        <v>40</v>
      </c>
      <c r="B821" s="78">
        <v>43378</v>
      </c>
      <c r="C821" s="79">
        <v>1080</v>
      </c>
      <c r="D821" s="77" t="s">
        <v>47</v>
      </c>
      <c r="E821" s="77" t="s">
        <v>22</v>
      </c>
      <c r="F821" s="77" t="s">
        <v>225</v>
      </c>
      <c r="G821" s="77">
        <v>39</v>
      </c>
      <c r="H821" s="77">
        <v>31</v>
      </c>
      <c r="I821" s="77">
        <v>43</v>
      </c>
      <c r="J821" s="77">
        <v>47</v>
      </c>
      <c r="K821" s="77">
        <v>51</v>
      </c>
      <c r="L821" s="77">
        <v>51</v>
      </c>
      <c r="M821" s="77">
        <v>1000</v>
      </c>
      <c r="N821" s="80">
        <f>IF('NORMAL OPTION CALLS'!E821="BUY",('NORMAL OPTION CALLS'!L821-'NORMAL OPTION CALLS'!G821)*('NORMAL OPTION CALLS'!M821),('NORMAL OPTION CALLS'!G821-'NORMAL OPTION CALLS'!L821)*('NORMAL OPTION CALLS'!M821))</f>
        <v>12000</v>
      </c>
      <c r="O821" s="81">
        <f>'NORMAL OPTION CALLS'!N821/('NORMAL OPTION CALLS'!M821)/'NORMAL OPTION CALLS'!G821%</f>
        <v>30.769230769230766</v>
      </c>
    </row>
    <row r="822" spans="1:15">
      <c r="A822" s="77">
        <v>41</v>
      </c>
      <c r="B822" s="78">
        <v>43377</v>
      </c>
      <c r="C822" s="79">
        <v>570</v>
      </c>
      <c r="D822" s="77" t="s">
        <v>47</v>
      </c>
      <c r="E822" s="77" t="s">
        <v>22</v>
      </c>
      <c r="F822" s="77" t="s">
        <v>58</v>
      </c>
      <c r="G822" s="77">
        <v>28</v>
      </c>
      <c r="H822" s="77">
        <v>22</v>
      </c>
      <c r="I822" s="77">
        <v>31</v>
      </c>
      <c r="J822" s="77">
        <v>34</v>
      </c>
      <c r="K822" s="77">
        <v>37</v>
      </c>
      <c r="L822" s="77">
        <v>31</v>
      </c>
      <c r="M822" s="77">
        <v>1200</v>
      </c>
      <c r="N822" s="80">
        <f>IF('NORMAL OPTION CALLS'!E822="BUY",('NORMAL OPTION CALLS'!L822-'NORMAL OPTION CALLS'!G822)*('NORMAL OPTION CALLS'!M822),('NORMAL OPTION CALLS'!G822-'NORMAL OPTION CALLS'!L822)*('NORMAL OPTION CALLS'!M822))</f>
        <v>3600</v>
      </c>
      <c r="O822" s="81">
        <f>'NORMAL OPTION CALLS'!N822/('NORMAL OPTION CALLS'!M822)/'NORMAL OPTION CALLS'!G822%</f>
        <v>10.714285714285714</v>
      </c>
    </row>
    <row r="823" spans="1:15">
      <c r="A823" s="77">
        <v>42</v>
      </c>
      <c r="B823" s="78">
        <v>43377</v>
      </c>
      <c r="C823" s="79">
        <v>510</v>
      </c>
      <c r="D823" s="77" t="s">
        <v>47</v>
      </c>
      <c r="E823" s="77" t="s">
        <v>22</v>
      </c>
      <c r="F823" s="77" t="s">
        <v>94</v>
      </c>
      <c r="G823" s="77">
        <v>21</v>
      </c>
      <c r="H823" s="77">
        <v>13</v>
      </c>
      <c r="I823" s="77">
        <v>25</v>
      </c>
      <c r="J823" s="77">
        <v>29</v>
      </c>
      <c r="K823" s="77">
        <v>33</v>
      </c>
      <c r="L823" s="77">
        <v>25</v>
      </c>
      <c r="M823" s="77">
        <v>1000</v>
      </c>
      <c r="N823" s="80">
        <f>IF('NORMAL OPTION CALLS'!E823="BUY",('NORMAL OPTION CALLS'!L823-'NORMAL OPTION CALLS'!G823)*('NORMAL OPTION CALLS'!M823),('NORMAL OPTION CALLS'!G823-'NORMAL OPTION CALLS'!L823)*('NORMAL OPTION CALLS'!M823))</f>
        <v>4000</v>
      </c>
      <c r="O823" s="81">
        <f>'NORMAL OPTION CALLS'!N823/('NORMAL OPTION CALLS'!M823)/'NORMAL OPTION CALLS'!G823%</f>
        <v>19.047619047619047</v>
      </c>
    </row>
    <row r="824" spans="1:15">
      <c r="A824" s="77">
        <v>43</v>
      </c>
      <c r="B824" s="78">
        <v>43377</v>
      </c>
      <c r="C824" s="79">
        <v>640</v>
      </c>
      <c r="D824" s="77" t="s">
        <v>47</v>
      </c>
      <c r="E824" s="77" t="s">
        <v>22</v>
      </c>
      <c r="F824" s="77" t="s">
        <v>143</v>
      </c>
      <c r="G824" s="77">
        <v>29</v>
      </c>
      <c r="H824" s="77">
        <v>21</v>
      </c>
      <c r="I824" s="77">
        <v>33</v>
      </c>
      <c r="J824" s="77">
        <v>37</v>
      </c>
      <c r="K824" s="77">
        <v>41</v>
      </c>
      <c r="L824" s="77">
        <v>41</v>
      </c>
      <c r="M824" s="77">
        <v>900</v>
      </c>
      <c r="N824" s="80">
        <f>IF('NORMAL OPTION CALLS'!E824="BUY",('NORMAL OPTION CALLS'!L824-'NORMAL OPTION CALLS'!G824)*('NORMAL OPTION CALLS'!M824),('NORMAL OPTION CALLS'!G824-'NORMAL OPTION CALLS'!L824)*('NORMAL OPTION CALLS'!M824))</f>
        <v>10800</v>
      </c>
      <c r="O824" s="81">
        <f>'NORMAL OPTION CALLS'!N824/('NORMAL OPTION CALLS'!M824)/'NORMAL OPTION CALLS'!G824%</f>
        <v>41.379310344827587</v>
      </c>
    </row>
    <row r="825" spans="1:15">
      <c r="A825" s="77">
        <v>44</v>
      </c>
      <c r="B825" s="78">
        <v>43376</v>
      </c>
      <c r="C825" s="79">
        <v>600</v>
      </c>
      <c r="D825" s="77" t="s">
        <v>21</v>
      </c>
      <c r="E825" s="77" t="s">
        <v>22</v>
      </c>
      <c r="F825" s="77" t="s">
        <v>99</v>
      </c>
      <c r="G825" s="77">
        <v>22</v>
      </c>
      <c r="H825" s="77">
        <v>14</v>
      </c>
      <c r="I825" s="77">
        <v>26</v>
      </c>
      <c r="J825" s="77">
        <v>30</v>
      </c>
      <c r="K825" s="77">
        <v>34</v>
      </c>
      <c r="L825" s="77">
        <v>14</v>
      </c>
      <c r="M825" s="77">
        <v>1061</v>
      </c>
      <c r="N825" s="80">
        <f>IF('NORMAL OPTION CALLS'!E825="BUY",('NORMAL OPTION CALLS'!L825-'NORMAL OPTION CALLS'!G825)*('NORMAL OPTION CALLS'!M825),('NORMAL OPTION CALLS'!G825-'NORMAL OPTION CALLS'!L825)*('NORMAL OPTION CALLS'!M825))</f>
        <v>-8488</v>
      </c>
      <c r="O825" s="81">
        <f>'NORMAL OPTION CALLS'!N825/('NORMAL OPTION CALLS'!M825)/'NORMAL OPTION CALLS'!G825%</f>
        <v>-36.363636363636367</v>
      </c>
    </row>
    <row r="826" spans="1:15">
      <c r="A826" s="77">
        <v>45</v>
      </c>
      <c r="B826" s="78">
        <v>43376</v>
      </c>
      <c r="C826" s="79">
        <v>580</v>
      </c>
      <c r="D826" s="77" t="s">
        <v>21</v>
      </c>
      <c r="E826" s="77" t="s">
        <v>22</v>
      </c>
      <c r="F826" s="77" t="s">
        <v>58</v>
      </c>
      <c r="G826" s="77">
        <v>28</v>
      </c>
      <c r="H826" s="77">
        <v>22</v>
      </c>
      <c r="I826" s="77">
        <v>31</v>
      </c>
      <c r="J826" s="77">
        <v>34</v>
      </c>
      <c r="K826" s="77">
        <v>37</v>
      </c>
      <c r="L826" s="77">
        <v>31</v>
      </c>
      <c r="M826" s="77">
        <v>1200</v>
      </c>
      <c r="N826" s="80">
        <f>IF('NORMAL OPTION CALLS'!E826="BUY",('NORMAL OPTION CALLS'!L826-'NORMAL OPTION CALLS'!G826)*('NORMAL OPTION CALLS'!M826),('NORMAL OPTION CALLS'!G826-'NORMAL OPTION CALLS'!L826)*('NORMAL OPTION CALLS'!M826))</f>
        <v>3600</v>
      </c>
      <c r="O826" s="81">
        <f>'NORMAL OPTION CALLS'!N826/('NORMAL OPTION CALLS'!M826)/'NORMAL OPTION CALLS'!G826%</f>
        <v>10.714285714285714</v>
      </c>
    </row>
    <row r="827" spans="1:15">
      <c r="A827" s="77">
        <v>46</v>
      </c>
      <c r="B827" s="78">
        <v>43376</v>
      </c>
      <c r="C827" s="79">
        <v>2300</v>
      </c>
      <c r="D827" s="77" t="s">
        <v>21</v>
      </c>
      <c r="E827" s="77" t="s">
        <v>22</v>
      </c>
      <c r="F827" s="77" t="s">
        <v>50</v>
      </c>
      <c r="G827" s="77">
        <v>110</v>
      </c>
      <c r="H827" s="77">
        <v>95</v>
      </c>
      <c r="I827" s="77">
        <v>118</v>
      </c>
      <c r="J827" s="77">
        <v>126</v>
      </c>
      <c r="K827" s="77">
        <v>134</v>
      </c>
      <c r="L827" s="77">
        <v>134</v>
      </c>
      <c r="M827" s="77">
        <v>500</v>
      </c>
      <c r="N827" s="80">
        <f>IF('NORMAL OPTION CALLS'!E827="BUY",('NORMAL OPTION CALLS'!L827-'NORMAL OPTION CALLS'!G827)*('NORMAL OPTION CALLS'!M827),('NORMAL OPTION CALLS'!G827-'NORMAL OPTION CALLS'!L827)*('NORMAL OPTION CALLS'!M827))</f>
        <v>12000</v>
      </c>
      <c r="O827" s="81">
        <f>'NORMAL OPTION CALLS'!N827/('NORMAL OPTION CALLS'!M827)/'NORMAL OPTION CALLS'!G827%</f>
        <v>21.818181818181817</v>
      </c>
    </row>
    <row r="828" spans="1:15">
      <c r="A828" s="77">
        <v>47</v>
      </c>
      <c r="B828" s="78">
        <v>43376</v>
      </c>
      <c r="C828" s="79">
        <v>80</v>
      </c>
      <c r="D828" s="77" t="s">
        <v>21</v>
      </c>
      <c r="E828" s="77" t="s">
        <v>22</v>
      </c>
      <c r="F828" s="77" t="s">
        <v>59</v>
      </c>
      <c r="G828" s="77">
        <v>4.7</v>
      </c>
      <c r="H828" s="77">
        <v>3.4</v>
      </c>
      <c r="I828" s="77">
        <v>5.3</v>
      </c>
      <c r="J828" s="77">
        <v>5.9</v>
      </c>
      <c r="K828" s="77">
        <v>6.5</v>
      </c>
      <c r="L828" s="77">
        <v>5.3</v>
      </c>
      <c r="M828" s="77">
        <v>6000</v>
      </c>
      <c r="N828" s="80">
        <f>IF('NORMAL OPTION CALLS'!E828="BUY",('NORMAL OPTION CALLS'!L828-'NORMAL OPTION CALLS'!G828)*('NORMAL OPTION CALLS'!M828),('NORMAL OPTION CALLS'!G828-'NORMAL OPTION CALLS'!L828)*('NORMAL OPTION CALLS'!M828))</f>
        <v>3599.9999999999977</v>
      </c>
      <c r="O828" s="81">
        <f>'NORMAL OPTION CALLS'!N828/('NORMAL OPTION CALLS'!M828)/'NORMAL OPTION CALLS'!G828%</f>
        <v>12.765957446808503</v>
      </c>
    </row>
    <row r="829" spans="1:15">
      <c r="A829" s="77">
        <v>48</v>
      </c>
      <c r="B829" s="78">
        <v>43374</v>
      </c>
      <c r="C829" s="79">
        <v>275</v>
      </c>
      <c r="D829" s="77" t="s">
        <v>21</v>
      </c>
      <c r="E829" s="77" t="s">
        <v>22</v>
      </c>
      <c r="F829" s="77" t="s">
        <v>49</v>
      </c>
      <c r="G829" s="77">
        <v>10</v>
      </c>
      <c r="H829" s="77">
        <v>7</v>
      </c>
      <c r="I829" s="77">
        <v>11.5</v>
      </c>
      <c r="J829" s="77">
        <v>13</v>
      </c>
      <c r="K829" s="77">
        <v>14.5</v>
      </c>
      <c r="L829" s="77">
        <v>11.5</v>
      </c>
      <c r="M829" s="77">
        <v>3000</v>
      </c>
      <c r="N829" s="80">
        <f>IF('NORMAL OPTION CALLS'!E829="BUY",('NORMAL OPTION CALLS'!L829-'NORMAL OPTION CALLS'!G829)*('NORMAL OPTION CALLS'!M829),('NORMAL OPTION CALLS'!G829-'NORMAL OPTION CALLS'!L829)*('NORMAL OPTION CALLS'!M829))</f>
        <v>4500</v>
      </c>
      <c r="O829" s="81">
        <f>'NORMAL OPTION CALLS'!N829/('NORMAL OPTION CALLS'!M829)/'NORMAL OPTION CALLS'!G829%</f>
        <v>15</v>
      </c>
    </row>
    <row r="830" spans="1:15">
      <c r="A830" s="77">
        <v>49</v>
      </c>
      <c r="B830" s="78">
        <v>43374</v>
      </c>
      <c r="C830" s="79">
        <v>1220</v>
      </c>
      <c r="D830" s="77" t="s">
        <v>47</v>
      </c>
      <c r="E830" s="77" t="s">
        <v>22</v>
      </c>
      <c r="F830" s="77" t="s">
        <v>131</v>
      </c>
      <c r="G830" s="77">
        <v>35</v>
      </c>
      <c r="H830" s="77">
        <v>25</v>
      </c>
      <c r="I830" s="77">
        <v>40</v>
      </c>
      <c r="J830" s="77">
        <v>45</v>
      </c>
      <c r="K830" s="77">
        <v>50</v>
      </c>
      <c r="L830" s="77">
        <v>39.4</v>
      </c>
      <c r="M830" s="77">
        <v>750</v>
      </c>
      <c r="N830" s="80">
        <f>IF('NORMAL OPTION CALLS'!E830="BUY",('NORMAL OPTION CALLS'!L830-'NORMAL OPTION CALLS'!G830)*('NORMAL OPTION CALLS'!M830),('NORMAL OPTION CALLS'!G830-'NORMAL OPTION CALLS'!L830)*('NORMAL OPTION CALLS'!M830))</f>
        <v>3299.9999999999991</v>
      </c>
      <c r="O830" s="81">
        <f>'NORMAL OPTION CALLS'!N830/('NORMAL OPTION CALLS'!M830)/'NORMAL OPTION CALLS'!G830%</f>
        <v>12.571428571428568</v>
      </c>
    </row>
    <row r="831" spans="1:15">
      <c r="A831" s="77">
        <v>50</v>
      </c>
      <c r="B831" s="78">
        <v>43374</v>
      </c>
      <c r="C831" s="79">
        <v>115</v>
      </c>
      <c r="D831" s="77" t="s">
        <v>47</v>
      </c>
      <c r="E831" s="77" t="s">
        <v>22</v>
      </c>
      <c r="F831" s="77" t="s">
        <v>25</v>
      </c>
      <c r="G831" s="77">
        <v>6</v>
      </c>
      <c r="H831" s="77">
        <v>4</v>
      </c>
      <c r="I831" s="77">
        <v>7</v>
      </c>
      <c r="J831" s="77">
        <v>8</v>
      </c>
      <c r="K831" s="77">
        <v>9</v>
      </c>
      <c r="L831" s="77">
        <v>8</v>
      </c>
      <c r="M831" s="77">
        <v>4000</v>
      </c>
      <c r="N831" s="80">
        <f>IF('NORMAL OPTION CALLS'!E831="BUY",('NORMAL OPTION CALLS'!L831-'NORMAL OPTION CALLS'!G831)*('NORMAL OPTION CALLS'!M831),('NORMAL OPTION CALLS'!G831-'NORMAL OPTION CALLS'!L831)*('NORMAL OPTION CALLS'!M831))</f>
        <v>8000</v>
      </c>
      <c r="O831" s="81">
        <f>'NORMAL OPTION CALLS'!N831/('NORMAL OPTION CALLS'!M831)/'NORMAL OPTION CALLS'!G831%</f>
        <v>33.333333333333336</v>
      </c>
    </row>
    <row r="833" spans="1:15" ht="16.5">
      <c r="A833" s="82" t="s">
        <v>95</v>
      </c>
      <c r="B833" s="83"/>
      <c r="C833" s="84"/>
      <c r="D833" s="85"/>
      <c r="E833" s="86"/>
      <c r="F833" s="86"/>
      <c r="G833" s="87"/>
      <c r="H833" s="88"/>
      <c r="I833" s="88"/>
      <c r="J833" s="88"/>
      <c r="K833" s="86"/>
      <c r="L833" s="89"/>
      <c r="M833" s="90"/>
      <c r="O833" s="90"/>
    </row>
    <row r="834" spans="1:15" ht="16.5">
      <c r="A834" s="82" t="s">
        <v>96</v>
      </c>
      <c r="B834" s="83"/>
      <c r="C834" s="84"/>
      <c r="D834" s="85"/>
      <c r="E834" s="86"/>
      <c r="F834" s="86"/>
      <c r="G834" s="87"/>
      <c r="H834" s="86"/>
      <c r="I834" s="86"/>
      <c r="J834" s="86"/>
      <c r="K834" s="86"/>
      <c r="L834" s="89"/>
      <c r="M834" s="90"/>
    </row>
    <row r="835" spans="1:15" ht="16.5">
      <c r="A835" s="82" t="s">
        <v>96</v>
      </c>
      <c r="B835" s="83"/>
      <c r="C835" s="84"/>
      <c r="D835" s="85"/>
      <c r="E835" s="86"/>
      <c r="F835" s="86"/>
      <c r="G835" s="87"/>
      <c r="H835" s="86"/>
      <c r="I835" s="86"/>
      <c r="J835" s="86"/>
      <c r="K835" s="86"/>
      <c r="L835" s="89"/>
      <c r="M835" s="89"/>
    </row>
    <row r="836" spans="1:15" ht="17.25" thickBot="1">
      <c r="A836" s="91"/>
      <c r="B836" s="92"/>
      <c r="C836" s="92"/>
      <c r="D836" s="93"/>
      <c r="E836" s="93"/>
      <c r="F836" s="93"/>
      <c r="G836" s="94"/>
      <c r="H836" s="95"/>
      <c r="I836" s="96" t="s">
        <v>27</v>
      </c>
      <c r="J836" s="96"/>
      <c r="K836" s="97"/>
      <c r="L836" s="97"/>
    </row>
    <row r="837" spans="1:15" ht="16.5">
      <c r="A837" s="98"/>
      <c r="B837" s="92"/>
      <c r="C837" s="92"/>
      <c r="D837" s="158" t="s">
        <v>28</v>
      </c>
      <c r="E837" s="158"/>
      <c r="F837" s="99">
        <v>50</v>
      </c>
      <c r="G837" s="100">
        <f>'NORMAL OPTION CALLS'!G838+'NORMAL OPTION CALLS'!G839+'NORMAL OPTION CALLS'!G840+'NORMAL OPTION CALLS'!G841+'NORMAL OPTION CALLS'!G842+'NORMAL OPTION CALLS'!G843</f>
        <v>100</v>
      </c>
      <c r="H837" s="93">
        <v>50</v>
      </c>
      <c r="I837" s="101">
        <f>'NORMAL OPTION CALLS'!H838/'NORMAL OPTION CALLS'!H837%</f>
        <v>76</v>
      </c>
      <c r="J837" s="101"/>
      <c r="K837" s="101"/>
      <c r="L837" s="102"/>
    </row>
    <row r="838" spans="1:15" ht="16.5">
      <c r="A838" s="98"/>
      <c r="B838" s="92"/>
      <c r="C838" s="92"/>
      <c r="D838" s="159" t="s">
        <v>29</v>
      </c>
      <c r="E838" s="159"/>
      <c r="F838" s="103">
        <v>38</v>
      </c>
      <c r="G838" s="104">
        <f>('NORMAL OPTION CALLS'!F838/'NORMAL OPTION CALLS'!F837)*100</f>
        <v>76</v>
      </c>
      <c r="H838" s="93">
        <v>38</v>
      </c>
      <c r="I838" s="97"/>
      <c r="J838" s="97"/>
      <c r="K838" s="93"/>
      <c r="L838" s="97"/>
    </row>
    <row r="839" spans="1:15" ht="16.5">
      <c r="A839" s="105"/>
      <c r="B839" s="92"/>
      <c r="C839" s="92"/>
      <c r="D839" s="159" t="s">
        <v>31</v>
      </c>
      <c r="E839" s="159"/>
      <c r="F839" s="103">
        <v>0</v>
      </c>
      <c r="G839" s="104">
        <f>('NORMAL OPTION CALLS'!F839/'NORMAL OPTION CALLS'!F837)*100</f>
        <v>0</v>
      </c>
      <c r="H839" s="106"/>
      <c r="I839" s="93"/>
      <c r="J839" s="93"/>
      <c r="K839" s="93"/>
      <c r="L839" s="97"/>
      <c r="N839" s="66"/>
    </row>
    <row r="840" spans="1:15" ht="16.5">
      <c r="A840" s="105"/>
      <c r="B840" s="92"/>
      <c r="C840" s="92"/>
      <c r="D840" s="159" t="s">
        <v>32</v>
      </c>
      <c r="E840" s="159"/>
      <c r="F840" s="103">
        <v>0</v>
      </c>
      <c r="G840" s="104">
        <f>('NORMAL OPTION CALLS'!F840/'NORMAL OPTION CALLS'!F837)*100</f>
        <v>0</v>
      </c>
      <c r="H840" s="106"/>
      <c r="I840" s="93"/>
      <c r="J840" s="93"/>
      <c r="K840" s="93"/>
    </row>
    <row r="841" spans="1:15" ht="16.5">
      <c r="A841" s="105"/>
      <c r="B841" s="92"/>
      <c r="C841" s="92"/>
      <c r="D841" s="159" t="s">
        <v>33</v>
      </c>
      <c r="E841" s="159"/>
      <c r="F841" s="103">
        <v>12</v>
      </c>
      <c r="G841" s="104">
        <f>('NORMAL OPTION CALLS'!F841/'NORMAL OPTION CALLS'!F837)*100</f>
        <v>24</v>
      </c>
      <c r="H841" s="106"/>
      <c r="I841" s="93" t="s">
        <v>34</v>
      </c>
      <c r="J841" s="93"/>
      <c r="K841" s="97"/>
      <c r="L841" s="97"/>
      <c r="M841" s="97"/>
    </row>
    <row r="842" spans="1:15" ht="16.5">
      <c r="A842" s="105"/>
      <c r="B842" s="92"/>
      <c r="C842" s="92"/>
      <c r="D842" s="159" t="s">
        <v>35</v>
      </c>
      <c r="E842" s="159"/>
      <c r="F842" s="103">
        <v>0</v>
      </c>
      <c r="G842" s="104">
        <f>('NORMAL OPTION CALLS'!F842/'NORMAL OPTION CALLS'!F837)*100</f>
        <v>0</v>
      </c>
      <c r="H842" s="106"/>
      <c r="I842" s="93"/>
      <c r="J842" s="93"/>
      <c r="K842" s="97"/>
      <c r="L842" s="97"/>
    </row>
    <row r="843" spans="1:15" ht="17.25" thickBot="1">
      <c r="A843" s="105"/>
      <c r="B843" s="92"/>
      <c r="C843" s="92"/>
      <c r="D843" s="160" t="s">
        <v>36</v>
      </c>
      <c r="E843" s="160"/>
      <c r="F843" s="107"/>
      <c r="G843" s="108">
        <f>('NORMAL OPTION CALLS'!F843/'NORMAL OPTION CALLS'!F837)*100</f>
        <v>0</v>
      </c>
      <c r="H843" s="106"/>
      <c r="I843" s="93"/>
      <c r="J843" s="93"/>
      <c r="K843" s="102"/>
      <c r="L843" s="102"/>
    </row>
    <row r="844" spans="1:15" ht="16.5">
      <c r="A844" s="109" t="s">
        <v>37</v>
      </c>
      <c r="B844" s="92"/>
      <c r="C844" s="92"/>
      <c r="D844" s="98"/>
      <c r="E844" s="98"/>
      <c r="F844" s="93"/>
      <c r="G844" s="93"/>
      <c r="H844" s="110"/>
      <c r="I844" s="111"/>
      <c r="J844" s="111"/>
      <c r="K844" s="111"/>
      <c r="L844" s="93"/>
    </row>
    <row r="845" spans="1:15" ht="16.5">
      <c r="A845" s="112" t="s">
        <v>38</v>
      </c>
      <c r="B845" s="92"/>
      <c r="C845" s="92"/>
      <c r="D845" s="113"/>
      <c r="E845" s="114"/>
      <c r="F845" s="98"/>
      <c r="G845" s="111"/>
      <c r="H845" s="110"/>
      <c r="I845" s="111"/>
      <c r="J845" s="111"/>
      <c r="K845" s="111"/>
      <c r="L845" s="93"/>
      <c r="N845" s="115"/>
    </row>
    <row r="846" spans="1:15" ht="16.5">
      <c r="A846" s="112" t="s">
        <v>39</v>
      </c>
      <c r="B846" s="92"/>
      <c r="C846" s="92"/>
      <c r="D846" s="98"/>
      <c r="E846" s="114"/>
      <c r="F846" s="98"/>
      <c r="G846" s="111"/>
      <c r="H846" s="110"/>
      <c r="I846" s="97"/>
      <c r="J846" s="97"/>
      <c r="K846" s="97"/>
      <c r="L846" s="93"/>
      <c r="N846" s="98"/>
    </row>
    <row r="847" spans="1:15" ht="16.5">
      <c r="A847" s="112" t="s">
        <v>40</v>
      </c>
      <c r="B847" s="113"/>
      <c r="C847" s="92"/>
      <c r="D847" s="98"/>
      <c r="E847" s="114"/>
      <c r="F847" s="98"/>
      <c r="G847" s="111"/>
      <c r="H847" s="95"/>
      <c r="I847" s="97"/>
      <c r="J847" s="97"/>
      <c r="K847" s="97"/>
      <c r="L847" s="93"/>
    </row>
    <row r="848" spans="1:15" ht="16.5">
      <c r="A848" s="112" t="s">
        <v>41</v>
      </c>
      <c r="B848" s="105"/>
      <c r="C848" s="113"/>
      <c r="D848" s="98"/>
      <c r="E848" s="116"/>
      <c r="F848" s="111"/>
      <c r="G848" s="111"/>
      <c r="H848" s="95"/>
      <c r="I848" s="97"/>
      <c r="J848" s="97"/>
      <c r="K848" s="97"/>
      <c r="L848" s="111"/>
    </row>
    <row r="850" spans="1:15" ht="15" customHeight="1">
      <c r="A850" s="161" t="s">
        <v>0</v>
      </c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</row>
    <row r="851" spans="1:15" ht="15" customHeight="1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</row>
    <row r="852" spans="1:15" ht="15" customHeight="1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</row>
    <row r="853" spans="1:15">
      <c r="A853" s="162" t="s">
        <v>328</v>
      </c>
      <c r="B853" s="163"/>
      <c r="C853" s="163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4"/>
    </row>
    <row r="854" spans="1:15">
      <c r="A854" s="162" t="s">
        <v>329</v>
      </c>
      <c r="B854" s="163"/>
      <c r="C854" s="163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4"/>
    </row>
    <row r="855" spans="1:15">
      <c r="A855" s="165" t="s">
        <v>3</v>
      </c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</row>
    <row r="856" spans="1:15" ht="16.5">
      <c r="A856" s="171" t="s">
        <v>319</v>
      </c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</row>
    <row r="857" spans="1:15" ht="16.5">
      <c r="A857" s="166" t="s">
        <v>5</v>
      </c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</row>
    <row r="858" spans="1:15">
      <c r="A858" s="167" t="s">
        <v>6</v>
      </c>
      <c r="B858" s="168" t="s">
        <v>7</v>
      </c>
      <c r="C858" s="169" t="s">
        <v>8</v>
      </c>
      <c r="D858" s="168" t="s">
        <v>9</v>
      </c>
      <c r="E858" s="167" t="s">
        <v>10</v>
      </c>
      <c r="F858" s="167" t="s">
        <v>11</v>
      </c>
      <c r="G858" s="169" t="s">
        <v>12</v>
      </c>
      <c r="H858" s="169" t="s">
        <v>13</v>
      </c>
      <c r="I858" s="169" t="s">
        <v>14</v>
      </c>
      <c r="J858" s="169" t="s">
        <v>15</v>
      </c>
      <c r="K858" s="169" t="s">
        <v>16</v>
      </c>
      <c r="L858" s="170" t="s">
        <v>17</v>
      </c>
      <c r="M858" s="168" t="s">
        <v>18</v>
      </c>
      <c r="N858" s="168" t="s">
        <v>19</v>
      </c>
      <c r="O858" s="168" t="s">
        <v>20</v>
      </c>
    </row>
    <row r="859" spans="1:15">
      <c r="A859" s="167"/>
      <c r="B859" s="168"/>
      <c r="C859" s="169"/>
      <c r="D859" s="168"/>
      <c r="E859" s="167"/>
      <c r="F859" s="167"/>
      <c r="G859" s="169"/>
      <c r="H859" s="169"/>
      <c r="I859" s="169"/>
      <c r="J859" s="169"/>
      <c r="K859" s="169"/>
      <c r="L859" s="170"/>
      <c r="M859" s="168"/>
      <c r="N859" s="168"/>
      <c r="O859" s="168"/>
    </row>
    <row r="860" spans="1:15">
      <c r="A860" s="77">
        <v>1</v>
      </c>
      <c r="B860" s="78">
        <v>43371</v>
      </c>
      <c r="C860" s="79">
        <v>225</v>
      </c>
      <c r="D860" s="77" t="s">
        <v>47</v>
      </c>
      <c r="E860" s="77" t="s">
        <v>22</v>
      </c>
      <c r="F860" s="77" t="s">
        <v>75</v>
      </c>
      <c r="G860" s="77">
        <v>11.5</v>
      </c>
      <c r="H860" s="77">
        <v>7</v>
      </c>
      <c r="I860" s="77">
        <v>14</v>
      </c>
      <c r="J860" s="77">
        <v>16.5</v>
      </c>
      <c r="K860" s="77">
        <v>19</v>
      </c>
      <c r="L860" s="77">
        <v>19</v>
      </c>
      <c r="M860" s="77">
        <v>1500</v>
      </c>
      <c r="N860" s="80">
        <f>IF('NORMAL OPTION CALLS'!E860="BUY",('NORMAL OPTION CALLS'!L860-'NORMAL OPTION CALLS'!G860)*('NORMAL OPTION CALLS'!M860),('NORMAL OPTION CALLS'!G860-'NORMAL OPTION CALLS'!L860)*('NORMAL OPTION CALLS'!M860))</f>
        <v>11250</v>
      </c>
      <c r="O860" s="81">
        <f>'NORMAL OPTION CALLS'!N860/('NORMAL OPTION CALLS'!M860)/'NORMAL OPTION CALLS'!G860%</f>
        <v>65.217391304347828</v>
      </c>
    </row>
    <row r="861" spans="1:15">
      <c r="A861" s="77">
        <v>2</v>
      </c>
      <c r="B861" s="78">
        <v>43371</v>
      </c>
      <c r="C861" s="79">
        <v>80</v>
      </c>
      <c r="D861" s="77" t="s">
        <v>47</v>
      </c>
      <c r="E861" s="77" t="s">
        <v>22</v>
      </c>
      <c r="F861" s="77" t="s">
        <v>59</v>
      </c>
      <c r="G861" s="77">
        <v>5.2</v>
      </c>
      <c r="H861" s="77">
        <v>4</v>
      </c>
      <c r="I861" s="77">
        <v>5.8</v>
      </c>
      <c r="J861" s="77">
        <v>6.4</v>
      </c>
      <c r="K861" s="77">
        <v>7</v>
      </c>
      <c r="L861" s="77">
        <v>5.8</v>
      </c>
      <c r="M861" s="77">
        <v>6000</v>
      </c>
      <c r="N861" s="80">
        <f>IF('NORMAL OPTION CALLS'!E861="BUY",('NORMAL OPTION CALLS'!L861-'NORMAL OPTION CALLS'!G861)*('NORMAL OPTION CALLS'!M861),('NORMAL OPTION CALLS'!G861-'NORMAL OPTION CALLS'!L861)*('NORMAL OPTION CALLS'!M861))</f>
        <v>3599.9999999999977</v>
      </c>
      <c r="O861" s="81">
        <f>'NORMAL OPTION CALLS'!N861/('NORMAL OPTION CALLS'!M861)/'NORMAL OPTION CALLS'!G861%</f>
        <v>11.538461538461531</v>
      </c>
    </row>
    <row r="862" spans="1:15">
      <c r="A862" s="77">
        <v>3</v>
      </c>
      <c r="B862" s="78">
        <v>43371</v>
      </c>
      <c r="C862" s="79">
        <v>620</v>
      </c>
      <c r="D862" s="77" t="s">
        <v>47</v>
      </c>
      <c r="E862" s="77" t="s">
        <v>22</v>
      </c>
      <c r="F862" s="77" t="s">
        <v>108</v>
      </c>
      <c r="G862" s="77">
        <v>32</v>
      </c>
      <c r="H862" s="77">
        <v>24</v>
      </c>
      <c r="I862" s="77">
        <v>36</v>
      </c>
      <c r="J862" s="77">
        <v>40</v>
      </c>
      <c r="K862" s="77">
        <v>44</v>
      </c>
      <c r="L862" s="77">
        <v>36</v>
      </c>
      <c r="M862" s="77">
        <v>1000</v>
      </c>
      <c r="N862" s="80">
        <f>IF('NORMAL OPTION CALLS'!E862="BUY",('NORMAL OPTION CALLS'!L862-'NORMAL OPTION CALLS'!G862)*('NORMAL OPTION CALLS'!M862),('NORMAL OPTION CALLS'!G862-'NORMAL OPTION CALLS'!L862)*('NORMAL OPTION CALLS'!M862))</f>
        <v>4000</v>
      </c>
      <c r="O862" s="81">
        <f>'NORMAL OPTION CALLS'!N862/('NORMAL OPTION CALLS'!M862)/'NORMAL OPTION CALLS'!G862%</f>
        <v>12.5</v>
      </c>
    </row>
    <row r="863" spans="1:15">
      <c r="A863" s="77">
        <v>4</v>
      </c>
      <c r="B863" s="78">
        <v>43370</v>
      </c>
      <c r="C863" s="79">
        <v>200</v>
      </c>
      <c r="D863" s="77" t="s">
        <v>47</v>
      </c>
      <c r="E863" s="77" t="s">
        <v>22</v>
      </c>
      <c r="F863" s="77" t="s">
        <v>55</v>
      </c>
      <c r="G863" s="77">
        <v>18</v>
      </c>
      <c r="H863" s="77">
        <v>13</v>
      </c>
      <c r="I863" s="77">
        <v>20.5</v>
      </c>
      <c r="J863" s="77">
        <v>23</v>
      </c>
      <c r="K863" s="77">
        <v>25.5</v>
      </c>
      <c r="L863" s="77">
        <v>25.5</v>
      </c>
      <c r="M863" s="77">
        <v>1750</v>
      </c>
      <c r="N863" s="80">
        <f>IF('NORMAL OPTION CALLS'!E863="BUY",('NORMAL OPTION CALLS'!L863-'NORMAL OPTION CALLS'!G863)*('NORMAL OPTION CALLS'!M863),('NORMAL OPTION CALLS'!G863-'NORMAL OPTION CALLS'!L863)*('NORMAL OPTION CALLS'!M863))</f>
        <v>13125</v>
      </c>
      <c r="O863" s="81">
        <f>'NORMAL OPTION CALLS'!N863/('NORMAL OPTION CALLS'!M863)/'NORMAL OPTION CALLS'!G863%</f>
        <v>41.666666666666671</v>
      </c>
    </row>
    <row r="864" spans="1:15">
      <c r="A864" s="77">
        <v>5</v>
      </c>
      <c r="B864" s="78">
        <v>43370</v>
      </c>
      <c r="C864" s="79">
        <v>210</v>
      </c>
      <c r="D864" s="77" t="s">
        <v>47</v>
      </c>
      <c r="E864" s="77" t="s">
        <v>22</v>
      </c>
      <c r="F864" s="77" t="s">
        <v>55</v>
      </c>
      <c r="G864" s="77">
        <v>17.5</v>
      </c>
      <c r="H864" s="77">
        <v>13</v>
      </c>
      <c r="I864" s="77">
        <v>20</v>
      </c>
      <c r="J864" s="77">
        <v>22.5</v>
      </c>
      <c r="K864" s="77">
        <v>25</v>
      </c>
      <c r="L864" s="77">
        <v>25</v>
      </c>
      <c r="M864" s="77">
        <v>1750</v>
      </c>
      <c r="N864" s="80">
        <f>IF('NORMAL OPTION CALLS'!E864="BUY",('NORMAL OPTION CALLS'!L864-'NORMAL OPTION CALLS'!G864)*('NORMAL OPTION CALLS'!M864),('NORMAL OPTION CALLS'!G864-'NORMAL OPTION CALLS'!L864)*('NORMAL OPTION CALLS'!M864))</f>
        <v>13125</v>
      </c>
      <c r="O864" s="81">
        <f>'NORMAL OPTION CALLS'!N864/('NORMAL OPTION CALLS'!M864)/'NORMAL OPTION CALLS'!G864%</f>
        <v>42.857142857142861</v>
      </c>
    </row>
    <row r="865" spans="1:15">
      <c r="A865" s="77">
        <v>6</v>
      </c>
      <c r="B865" s="78">
        <v>43369</v>
      </c>
      <c r="C865" s="79">
        <v>250</v>
      </c>
      <c r="D865" s="77" t="s">
        <v>21</v>
      </c>
      <c r="E865" s="77" t="s">
        <v>22</v>
      </c>
      <c r="F865" s="77" t="s">
        <v>24</v>
      </c>
      <c r="G865" s="77">
        <v>12</v>
      </c>
      <c r="H865" s="77">
        <v>10</v>
      </c>
      <c r="I865" s="77">
        <v>13</v>
      </c>
      <c r="J865" s="77">
        <v>14</v>
      </c>
      <c r="K865" s="77">
        <v>15</v>
      </c>
      <c r="L865" s="77">
        <v>12.85</v>
      </c>
      <c r="M865" s="77">
        <v>3500</v>
      </c>
      <c r="N865" s="80">
        <f>IF('NORMAL OPTION CALLS'!E865="BUY",('NORMAL OPTION CALLS'!L865-'NORMAL OPTION CALLS'!G865)*('NORMAL OPTION CALLS'!M865),('NORMAL OPTION CALLS'!G865-'NORMAL OPTION CALLS'!L865)*('NORMAL OPTION CALLS'!M865))</f>
        <v>2974.9999999999986</v>
      </c>
      <c r="O865" s="81">
        <f>'NORMAL OPTION CALLS'!N865/('NORMAL OPTION CALLS'!M865)/'NORMAL OPTION CALLS'!G865%</f>
        <v>7.0833333333333304</v>
      </c>
    </row>
    <row r="866" spans="1:15">
      <c r="A866" s="77">
        <v>7</v>
      </c>
      <c r="B866" s="78">
        <v>43369</v>
      </c>
      <c r="C866" s="79">
        <v>240</v>
      </c>
      <c r="D866" s="77" t="s">
        <v>47</v>
      </c>
      <c r="E866" s="77" t="s">
        <v>22</v>
      </c>
      <c r="F866" s="77" t="s">
        <v>75</v>
      </c>
      <c r="G866" s="77">
        <v>6</v>
      </c>
      <c r="H866" s="77">
        <v>2</v>
      </c>
      <c r="I866" s="77">
        <v>8.5</v>
      </c>
      <c r="J866" s="77">
        <v>11</v>
      </c>
      <c r="K866" s="77">
        <v>13.5</v>
      </c>
      <c r="L866" s="77">
        <v>8.5</v>
      </c>
      <c r="M866" s="77">
        <v>1500</v>
      </c>
      <c r="N866" s="80">
        <f>IF('NORMAL OPTION CALLS'!E866="BUY",('NORMAL OPTION CALLS'!L866-'NORMAL OPTION CALLS'!G866)*('NORMAL OPTION CALLS'!M866),('NORMAL OPTION CALLS'!G866-'NORMAL OPTION CALLS'!L866)*('NORMAL OPTION CALLS'!M866))</f>
        <v>3750</v>
      </c>
      <c r="O866" s="81">
        <f>'NORMAL OPTION CALLS'!N866/('NORMAL OPTION CALLS'!M866)/'NORMAL OPTION CALLS'!G866%</f>
        <v>41.666666666666671</v>
      </c>
    </row>
    <row r="867" spans="1:15">
      <c r="A867" s="77">
        <v>8</v>
      </c>
      <c r="B867" s="78">
        <v>43368</v>
      </c>
      <c r="C867" s="79">
        <v>700</v>
      </c>
      <c r="D867" s="77" t="s">
        <v>21</v>
      </c>
      <c r="E867" s="77" t="s">
        <v>22</v>
      </c>
      <c r="F867" s="77" t="s">
        <v>143</v>
      </c>
      <c r="G867" s="77">
        <v>10</v>
      </c>
      <c r="H867" s="77">
        <v>3</v>
      </c>
      <c r="I867" s="77">
        <v>14</v>
      </c>
      <c r="J867" s="77">
        <v>18</v>
      </c>
      <c r="K867" s="77">
        <v>22</v>
      </c>
      <c r="L867" s="77">
        <v>18</v>
      </c>
      <c r="M867" s="77">
        <v>900</v>
      </c>
      <c r="N867" s="80">
        <f>IF('NORMAL OPTION CALLS'!E867="BUY",('NORMAL OPTION CALLS'!L867-'NORMAL OPTION CALLS'!G867)*('NORMAL OPTION CALLS'!M867),('NORMAL OPTION CALLS'!G867-'NORMAL OPTION CALLS'!L867)*('NORMAL OPTION CALLS'!M867))</f>
        <v>7200</v>
      </c>
      <c r="O867" s="81">
        <f>'NORMAL OPTION CALLS'!N867/('NORMAL OPTION CALLS'!M867)/'NORMAL OPTION CALLS'!G867%</f>
        <v>80</v>
      </c>
    </row>
    <row r="868" spans="1:15">
      <c r="A868" s="77">
        <v>9</v>
      </c>
      <c r="B868" s="78">
        <v>43368</v>
      </c>
      <c r="C868" s="79">
        <v>70</v>
      </c>
      <c r="D868" s="77" t="s">
        <v>47</v>
      </c>
      <c r="E868" s="77" t="s">
        <v>22</v>
      </c>
      <c r="F868" s="77" t="s">
        <v>116</v>
      </c>
      <c r="G868" s="77">
        <v>3.6</v>
      </c>
      <c r="H868" s="77">
        <v>2</v>
      </c>
      <c r="I868" s="77">
        <v>4.4000000000000004</v>
      </c>
      <c r="J868" s="77">
        <v>5.2</v>
      </c>
      <c r="K868" s="77">
        <v>6</v>
      </c>
      <c r="L868" s="77">
        <v>6</v>
      </c>
      <c r="M868" s="77">
        <v>5500</v>
      </c>
      <c r="N868" s="80">
        <f>IF('NORMAL OPTION CALLS'!E868="BUY",('NORMAL OPTION CALLS'!L868-'NORMAL OPTION CALLS'!G868)*('NORMAL OPTION CALLS'!M868),('NORMAL OPTION CALLS'!G868-'NORMAL OPTION CALLS'!L868)*('NORMAL OPTION CALLS'!M868))</f>
        <v>13200</v>
      </c>
      <c r="O868" s="81">
        <f>'NORMAL OPTION CALLS'!N868/('NORMAL OPTION CALLS'!M868)/'NORMAL OPTION CALLS'!G868%</f>
        <v>66.666666666666657</v>
      </c>
    </row>
    <row r="869" spans="1:15">
      <c r="A869" s="77">
        <v>10</v>
      </c>
      <c r="B869" s="78">
        <v>43368</v>
      </c>
      <c r="C869" s="79">
        <v>42.5</v>
      </c>
      <c r="D869" s="77" t="s">
        <v>47</v>
      </c>
      <c r="E869" s="77" t="s">
        <v>22</v>
      </c>
      <c r="F869" s="77" t="s">
        <v>321</v>
      </c>
      <c r="G869" s="77">
        <v>2.5</v>
      </c>
      <c r="H869" s="77">
        <v>1.5</v>
      </c>
      <c r="I869" s="77">
        <v>3</v>
      </c>
      <c r="J869" s="77">
        <v>3.5</v>
      </c>
      <c r="K869" s="77">
        <v>4</v>
      </c>
      <c r="L869" s="77">
        <v>3</v>
      </c>
      <c r="M869" s="77">
        <v>7000</v>
      </c>
      <c r="N869" s="80">
        <f>IF('NORMAL OPTION CALLS'!E869="BUY",('NORMAL OPTION CALLS'!L869-'NORMAL OPTION CALLS'!G869)*('NORMAL OPTION CALLS'!M869),('NORMAL OPTION CALLS'!G869-'NORMAL OPTION CALLS'!L869)*('NORMAL OPTION CALLS'!M869))</f>
        <v>3500</v>
      </c>
      <c r="O869" s="81">
        <f>'NORMAL OPTION CALLS'!N869/('NORMAL OPTION CALLS'!M869)/'NORMAL OPTION CALLS'!G869%</f>
        <v>20</v>
      </c>
    </row>
    <row r="870" spans="1:15">
      <c r="A870" s="77">
        <v>11</v>
      </c>
      <c r="B870" s="78">
        <v>43367</v>
      </c>
      <c r="C870" s="79">
        <v>240</v>
      </c>
      <c r="D870" s="77" t="s">
        <v>47</v>
      </c>
      <c r="E870" s="77" t="s">
        <v>22</v>
      </c>
      <c r="F870" s="77" t="s">
        <v>75</v>
      </c>
      <c r="G870" s="77">
        <v>4.5</v>
      </c>
      <c r="H870" s="77">
        <v>0.5</v>
      </c>
      <c r="I870" s="77">
        <v>7</v>
      </c>
      <c r="J870" s="77">
        <v>9.5</v>
      </c>
      <c r="K870" s="77">
        <v>12</v>
      </c>
      <c r="L870" s="77">
        <v>6.7</v>
      </c>
      <c r="M870" s="77">
        <v>1500</v>
      </c>
      <c r="N870" s="80">
        <f>IF('NORMAL OPTION CALLS'!E870="BUY",('NORMAL OPTION CALLS'!L870-'NORMAL OPTION CALLS'!G870)*('NORMAL OPTION CALLS'!M870),('NORMAL OPTION CALLS'!G870-'NORMAL OPTION CALLS'!L870)*('NORMAL OPTION CALLS'!M870))</f>
        <v>3300.0000000000005</v>
      </c>
      <c r="O870" s="81">
        <f>'NORMAL OPTION CALLS'!N870/('NORMAL OPTION CALLS'!M870)/'NORMAL OPTION CALLS'!G870%</f>
        <v>48.888888888888893</v>
      </c>
    </row>
    <row r="871" spans="1:15">
      <c r="A871" s="77">
        <v>12</v>
      </c>
      <c r="B871" s="78">
        <v>43367</v>
      </c>
      <c r="C871" s="79">
        <v>920</v>
      </c>
      <c r="D871" s="77" t="s">
        <v>47</v>
      </c>
      <c r="E871" s="77" t="s">
        <v>22</v>
      </c>
      <c r="F871" s="77" t="s">
        <v>277</v>
      </c>
      <c r="G871" s="77">
        <v>12</v>
      </c>
      <c r="H871" s="77">
        <v>5</v>
      </c>
      <c r="I871" s="77">
        <v>16</v>
      </c>
      <c r="J871" s="77">
        <v>20</v>
      </c>
      <c r="K871" s="77">
        <v>24</v>
      </c>
      <c r="L871" s="77">
        <v>24</v>
      </c>
      <c r="M871" s="77">
        <v>500</v>
      </c>
      <c r="N871" s="80">
        <f>IF('NORMAL OPTION CALLS'!E871="BUY",('NORMAL OPTION CALLS'!L871-'NORMAL OPTION CALLS'!G871)*('NORMAL OPTION CALLS'!M871),('NORMAL OPTION CALLS'!G871-'NORMAL OPTION CALLS'!L871)*('NORMAL OPTION CALLS'!M871))</f>
        <v>6000</v>
      </c>
      <c r="O871" s="81">
        <f>'NORMAL OPTION CALLS'!N871/('NORMAL OPTION CALLS'!M871)/'NORMAL OPTION CALLS'!G871%</f>
        <v>100</v>
      </c>
    </row>
    <row r="872" spans="1:15">
      <c r="A872" s="77">
        <v>13</v>
      </c>
      <c r="B872" s="78">
        <v>43364</v>
      </c>
      <c r="C872" s="79">
        <v>80</v>
      </c>
      <c r="D872" s="77" t="s">
        <v>47</v>
      </c>
      <c r="E872" s="77" t="s">
        <v>22</v>
      </c>
      <c r="F872" s="77" t="s">
        <v>270</v>
      </c>
      <c r="G872" s="77">
        <v>6</v>
      </c>
      <c r="H872" s="77">
        <v>2</v>
      </c>
      <c r="I872" s="77">
        <v>8.5</v>
      </c>
      <c r="J872" s="77">
        <v>11</v>
      </c>
      <c r="K872" s="77">
        <v>13.5</v>
      </c>
      <c r="L872" s="77">
        <v>14</v>
      </c>
      <c r="M872" s="77">
        <v>1500</v>
      </c>
      <c r="N872" s="80">
        <f>IF('NORMAL OPTION CALLS'!E872="BUY",('NORMAL OPTION CALLS'!L872-'NORMAL OPTION CALLS'!G872)*('NORMAL OPTION CALLS'!M872),('NORMAL OPTION CALLS'!G872-'NORMAL OPTION CALLS'!L872)*('NORMAL OPTION CALLS'!M872))</f>
        <v>12000</v>
      </c>
      <c r="O872" s="81">
        <f>'NORMAL OPTION CALLS'!N872/('NORMAL OPTION CALLS'!M872)/'NORMAL OPTION CALLS'!G872%</f>
        <v>133.33333333333334</v>
      </c>
    </row>
    <row r="873" spans="1:15">
      <c r="A873" s="77">
        <v>14</v>
      </c>
      <c r="B873" s="78">
        <v>43364</v>
      </c>
      <c r="C873" s="79">
        <v>250</v>
      </c>
      <c r="D873" s="77" t="s">
        <v>47</v>
      </c>
      <c r="E873" s="77" t="s">
        <v>22</v>
      </c>
      <c r="F873" s="77" t="s">
        <v>55</v>
      </c>
      <c r="G873" s="77">
        <v>12</v>
      </c>
      <c r="H873" s="77">
        <v>7</v>
      </c>
      <c r="I873" s="77">
        <v>14.5</v>
      </c>
      <c r="J873" s="77">
        <v>17</v>
      </c>
      <c r="K873" s="77">
        <v>19.5</v>
      </c>
      <c r="L873" s="77">
        <v>19.5</v>
      </c>
      <c r="M873" s="77">
        <v>1750</v>
      </c>
      <c r="N873" s="80">
        <f>IF('NORMAL OPTION CALLS'!E873="BUY",('NORMAL OPTION CALLS'!L873-'NORMAL OPTION CALLS'!G873)*('NORMAL OPTION CALLS'!M873),('NORMAL OPTION CALLS'!G873-'NORMAL OPTION CALLS'!L873)*('NORMAL OPTION CALLS'!M873))</f>
        <v>13125</v>
      </c>
      <c r="O873" s="81">
        <f>'NORMAL OPTION CALLS'!N873/('NORMAL OPTION CALLS'!M873)/'NORMAL OPTION CALLS'!G873%</f>
        <v>62.5</v>
      </c>
    </row>
    <row r="874" spans="1:15">
      <c r="A874" s="77">
        <v>15</v>
      </c>
      <c r="B874" s="78">
        <v>43362</v>
      </c>
      <c r="C874" s="79">
        <v>360</v>
      </c>
      <c r="D874" s="77" t="s">
        <v>21</v>
      </c>
      <c r="E874" s="77" t="s">
        <v>22</v>
      </c>
      <c r="F874" s="77" t="s">
        <v>101</v>
      </c>
      <c r="G874" s="77">
        <v>10</v>
      </c>
      <c r="H874" s="77">
        <v>7</v>
      </c>
      <c r="I874" s="77">
        <v>11.5</v>
      </c>
      <c r="J874" s="77">
        <v>13</v>
      </c>
      <c r="K874" s="77">
        <v>14.5</v>
      </c>
      <c r="L874" s="77">
        <v>14.5</v>
      </c>
      <c r="M874" s="77">
        <v>2667</v>
      </c>
      <c r="N874" s="80">
        <f>IF('NORMAL OPTION CALLS'!E874="BUY",('NORMAL OPTION CALLS'!L874-'NORMAL OPTION CALLS'!G874)*('NORMAL OPTION CALLS'!M874),('NORMAL OPTION CALLS'!G874-'NORMAL OPTION CALLS'!L874)*('NORMAL OPTION CALLS'!M874))</f>
        <v>12001.5</v>
      </c>
      <c r="O874" s="81">
        <f>'NORMAL OPTION CALLS'!N874/('NORMAL OPTION CALLS'!M874)/'NORMAL OPTION CALLS'!G874%</f>
        <v>45</v>
      </c>
    </row>
    <row r="875" spans="1:15">
      <c r="A875" s="77">
        <v>16</v>
      </c>
      <c r="B875" s="78">
        <v>43362</v>
      </c>
      <c r="C875" s="79">
        <v>640</v>
      </c>
      <c r="D875" s="77" t="s">
        <v>21</v>
      </c>
      <c r="E875" s="77" t="s">
        <v>22</v>
      </c>
      <c r="F875" s="77" t="s">
        <v>99</v>
      </c>
      <c r="G875" s="77">
        <v>9</v>
      </c>
      <c r="H875" s="77">
        <v>2.5</v>
      </c>
      <c r="I875" s="77">
        <v>13</v>
      </c>
      <c r="J875" s="77">
        <v>17</v>
      </c>
      <c r="K875" s="77">
        <v>21</v>
      </c>
      <c r="L875" s="77">
        <v>13</v>
      </c>
      <c r="M875" s="77">
        <v>1061</v>
      </c>
      <c r="N875" s="80">
        <f>IF('NORMAL OPTION CALLS'!E875="BUY",('NORMAL OPTION CALLS'!L875-'NORMAL OPTION CALLS'!G875)*('NORMAL OPTION CALLS'!M875),('NORMAL OPTION CALLS'!G875-'NORMAL OPTION CALLS'!L875)*('NORMAL OPTION CALLS'!M875))</f>
        <v>4244</v>
      </c>
      <c r="O875" s="81">
        <f>'NORMAL OPTION CALLS'!N875/('NORMAL OPTION CALLS'!M875)/'NORMAL OPTION CALLS'!G875%</f>
        <v>44.444444444444443</v>
      </c>
    </row>
    <row r="876" spans="1:15">
      <c r="A876" s="77">
        <v>17</v>
      </c>
      <c r="B876" s="78">
        <v>43361</v>
      </c>
      <c r="C876" s="79">
        <v>960</v>
      </c>
      <c r="D876" s="77" t="s">
        <v>21</v>
      </c>
      <c r="E876" s="77" t="s">
        <v>22</v>
      </c>
      <c r="F876" s="77" t="s">
        <v>277</v>
      </c>
      <c r="G876" s="77">
        <v>15.5</v>
      </c>
      <c r="H876" s="77">
        <v>7</v>
      </c>
      <c r="I876" s="77">
        <v>20</v>
      </c>
      <c r="J876" s="77">
        <v>24</v>
      </c>
      <c r="K876" s="77">
        <v>28</v>
      </c>
      <c r="L876" s="77">
        <v>24</v>
      </c>
      <c r="M876" s="77">
        <v>1000</v>
      </c>
      <c r="N876" s="80">
        <f>IF('NORMAL OPTION CALLS'!E876="BUY",('NORMAL OPTION CALLS'!L876-'NORMAL OPTION CALLS'!G876)*('NORMAL OPTION CALLS'!M876),('NORMAL OPTION CALLS'!G876-'NORMAL OPTION CALLS'!L876)*('NORMAL OPTION CALLS'!M876))</f>
        <v>8500</v>
      </c>
      <c r="O876" s="81">
        <f>'NORMAL OPTION CALLS'!N876/('NORMAL OPTION CALLS'!M876)/'NORMAL OPTION CALLS'!G876%</f>
        <v>54.838709677419352</v>
      </c>
    </row>
    <row r="877" spans="1:15">
      <c r="A877" s="77">
        <v>18</v>
      </c>
      <c r="B877" s="78">
        <v>43357</v>
      </c>
      <c r="C877" s="79">
        <v>230</v>
      </c>
      <c r="D877" s="77" t="s">
        <v>21</v>
      </c>
      <c r="E877" s="77" t="s">
        <v>22</v>
      </c>
      <c r="F877" s="77" t="s">
        <v>74</v>
      </c>
      <c r="G877" s="77">
        <v>10</v>
      </c>
      <c r="H877" s="77">
        <v>5</v>
      </c>
      <c r="I877" s="77">
        <v>12.5</v>
      </c>
      <c r="J877" s="77">
        <v>15</v>
      </c>
      <c r="K877" s="77">
        <v>17.5</v>
      </c>
      <c r="L877" s="77">
        <v>5</v>
      </c>
      <c r="M877" s="77">
        <v>1750</v>
      </c>
      <c r="N877" s="80">
        <f>IF('NORMAL OPTION CALLS'!E877="BUY",('NORMAL OPTION CALLS'!L877-'NORMAL OPTION CALLS'!G877)*('NORMAL OPTION CALLS'!M877),('NORMAL OPTION CALLS'!G877-'NORMAL OPTION CALLS'!L877)*('NORMAL OPTION CALLS'!M877))</f>
        <v>-8750</v>
      </c>
      <c r="O877" s="81">
        <f>'NORMAL OPTION CALLS'!N877/('NORMAL OPTION CALLS'!M877)/'NORMAL OPTION CALLS'!G877%</f>
        <v>-50</v>
      </c>
    </row>
    <row r="878" spans="1:15">
      <c r="A878" s="77">
        <v>19</v>
      </c>
      <c r="B878" s="78">
        <v>43357</v>
      </c>
      <c r="C878" s="79">
        <v>240</v>
      </c>
      <c r="D878" s="77" t="s">
        <v>21</v>
      </c>
      <c r="E878" s="77" t="s">
        <v>22</v>
      </c>
      <c r="F878" s="77" t="s">
        <v>190</v>
      </c>
      <c r="G878" s="77">
        <v>7.5</v>
      </c>
      <c r="H878" s="77">
        <v>4</v>
      </c>
      <c r="I878" s="77">
        <v>9.5</v>
      </c>
      <c r="J878" s="77">
        <v>11.5</v>
      </c>
      <c r="K878" s="77">
        <v>13.5</v>
      </c>
      <c r="L878" s="77">
        <v>9.5</v>
      </c>
      <c r="M878" s="77">
        <v>2250</v>
      </c>
      <c r="N878" s="80">
        <f>IF('NORMAL OPTION CALLS'!E878="BUY",('NORMAL OPTION CALLS'!L878-'NORMAL OPTION CALLS'!G878)*('NORMAL OPTION CALLS'!M878),('NORMAL OPTION CALLS'!G878-'NORMAL OPTION CALLS'!L878)*('NORMAL OPTION CALLS'!M878))</f>
        <v>4500</v>
      </c>
      <c r="O878" s="81">
        <f>'NORMAL OPTION CALLS'!N878/('NORMAL OPTION CALLS'!M878)/'NORMAL OPTION CALLS'!G878%</f>
        <v>26.666666666666668</v>
      </c>
    </row>
    <row r="879" spans="1:15">
      <c r="A879" s="77">
        <v>20</v>
      </c>
      <c r="B879" s="78">
        <v>43355</v>
      </c>
      <c r="C879" s="79">
        <v>135</v>
      </c>
      <c r="D879" s="77" t="s">
        <v>47</v>
      </c>
      <c r="E879" s="77" t="s">
        <v>22</v>
      </c>
      <c r="F879" s="77" t="s">
        <v>124</v>
      </c>
      <c r="G879" s="77">
        <v>5.8</v>
      </c>
      <c r="H879" s="77">
        <v>3.8</v>
      </c>
      <c r="I879" s="77">
        <v>6.8</v>
      </c>
      <c r="J879" s="77">
        <v>7.8</v>
      </c>
      <c r="K879" s="77">
        <v>8.8000000000000007</v>
      </c>
      <c r="L879" s="77">
        <v>3.8</v>
      </c>
      <c r="M879" s="77">
        <v>4000</v>
      </c>
      <c r="N879" s="80">
        <f>IF('NORMAL OPTION CALLS'!E879="BUY",('NORMAL OPTION CALLS'!L879-'NORMAL OPTION CALLS'!G879)*('NORMAL OPTION CALLS'!M879),('NORMAL OPTION CALLS'!G879-'NORMAL OPTION CALLS'!L879)*('NORMAL OPTION CALLS'!M879))</f>
        <v>-8000</v>
      </c>
      <c r="O879" s="81">
        <f>'NORMAL OPTION CALLS'!N879/('NORMAL OPTION CALLS'!M879)/'NORMAL OPTION CALLS'!G879%</f>
        <v>-34.482758620689658</v>
      </c>
    </row>
    <row r="880" spans="1:15">
      <c r="A880" s="77">
        <v>21</v>
      </c>
      <c r="B880" s="78">
        <v>43355</v>
      </c>
      <c r="C880" s="79">
        <v>80</v>
      </c>
      <c r="D880" s="77" t="s">
        <v>47</v>
      </c>
      <c r="E880" s="77" t="s">
        <v>22</v>
      </c>
      <c r="F880" s="77" t="s">
        <v>116</v>
      </c>
      <c r="G880" s="77">
        <v>3</v>
      </c>
      <c r="H880" s="77">
        <v>1.6</v>
      </c>
      <c r="I880" s="77">
        <v>3.7</v>
      </c>
      <c r="J880" s="77">
        <v>4.4000000000000004</v>
      </c>
      <c r="K880" s="77">
        <v>5</v>
      </c>
      <c r="L880" s="77">
        <v>1.6</v>
      </c>
      <c r="M880" s="77">
        <v>5500</v>
      </c>
      <c r="N880" s="80">
        <f>IF('NORMAL OPTION CALLS'!E880="BUY",('NORMAL OPTION CALLS'!L880-'NORMAL OPTION CALLS'!G880)*('NORMAL OPTION CALLS'!M880),('NORMAL OPTION CALLS'!G880-'NORMAL OPTION CALLS'!L880)*('NORMAL OPTION CALLS'!M880))</f>
        <v>-7699.9999999999991</v>
      </c>
      <c r="O880" s="81">
        <f>'NORMAL OPTION CALLS'!N880/('NORMAL OPTION CALLS'!M880)/'NORMAL OPTION CALLS'!G880%</f>
        <v>-46.666666666666664</v>
      </c>
    </row>
    <row r="881" spans="1:15">
      <c r="A881" s="77">
        <v>22</v>
      </c>
      <c r="B881" s="78">
        <v>43354</v>
      </c>
      <c r="C881" s="79">
        <v>480</v>
      </c>
      <c r="D881" s="77" t="s">
        <v>21</v>
      </c>
      <c r="E881" s="77" t="s">
        <v>22</v>
      </c>
      <c r="F881" s="77" t="s">
        <v>307</v>
      </c>
      <c r="G881" s="77">
        <v>13</v>
      </c>
      <c r="H881" s="77">
        <v>8.5</v>
      </c>
      <c r="I881" s="77">
        <v>15.5</v>
      </c>
      <c r="J881" s="77">
        <v>18</v>
      </c>
      <c r="K881" s="77">
        <v>20.5</v>
      </c>
      <c r="L881" s="77">
        <v>8.5</v>
      </c>
      <c r="M881" s="77">
        <v>1500</v>
      </c>
      <c r="N881" s="80">
        <f>IF('NORMAL OPTION CALLS'!E881="BUY",('NORMAL OPTION CALLS'!L881-'NORMAL OPTION CALLS'!G881)*('NORMAL OPTION CALLS'!M881),('NORMAL OPTION CALLS'!G881-'NORMAL OPTION CALLS'!L881)*('NORMAL OPTION CALLS'!M881))</f>
        <v>-6750</v>
      </c>
      <c r="O881" s="81">
        <f>'NORMAL OPTION CALLS'!N881/('NORMAL OPTION CALLS'!M881)/'NORMAL OPTION CALLS'!G881%</f>
        <v>-34.615384615384613</v>
      </c>
    </row>
    <row r="882" spans="1:15">
      <c r="A882" s="77">
        <v>23</v>
      </c>
      <c r="B882" s="78">
        <v>43354</v>
      </c>
      <c r="C882" s="79">
        <v>1300</v>
      </c>
      <c r="D882" s="77" t="s">
        <v>47</v>
      </c>
      <c r="E882" s="77" t="s">
        <v>22</v>
      </c>
      <c r="F882" s="77" t="s">
        <v>240</v>
      </c>
      <c r="G882" s="77">
        <v>28</v>
      </c>
      <c r="H882" s="77">
        <v>19</v>
      </c>
      <c r="I882" s="77">
        <v>33</v>
      </c>
      <c r="J882" s="77">
        <v>38</v>
      </c>
      <c r="K882" s="77">
        <v>43</v>
      </c>
      <c r="L882" s="77">
        <v>38</v>
      </c>
      <c r="M882" s="77">
        <v>800</v>
      </c>
      <c r="N882" s="80">
        <f>IF('NORMAL OPTION CALLS'!E882="BUY",('NORMAL OPTION CALLS'!L882-'NORMAL OPTION CALLS'!G882)*('NORMAL OPTION CALLS'!M882),('NORMAL OPTION CALLS'!G882-'NORMAL OPTION CALLS'!L882)*('NORMAL OPTION CALLS'!M882))</f>
        <v>8000</v>
      </c>
      <c r="O882" s="81">
        <f>'NORMAL OPTION CALLS'!N882/('NORMAL OPTION CALLS'!M882)/'NORMAL OPTION CALLS'!G882%</f>
        <v>35.714285714285708</v>
      </c>
    </row>
    <row r="883" spans="1:15">
      <c r="A883" s="77">
        <v>24</v>
      </c>
      <c r="B883" s="78">
        <v>43353</v>
      </c>
      <c r="C883" s="79">
        <v>400</v>
      </c>
      <c r="D883" s="77" t="s">
        <v>21</v>
      </c>
      <c r="E883" s="77" t="s">
        <v>22</v>
      </c>
      <c r="F883" s="77" t="s">
        <v>102</v>
      </c>
      <c r="G883" s="77">
        <v>16</v>
      </c>
      <c r="H883" s="77">
        <v>12</v>
      </c>
      <c r="I883" s="77">
        <v>18</v>
      </c>
      <c r="J883" s="77">
        <v>20</v>
      </c>
      <c r="K883" s="77">
        <v>22</v>
      </c>
      <c r="L883" s="77">
        <v>12</v>
      </c>
      <c r="M883" s="77">
        <v>2000</v>
      </c>
      <c r="N883" s="80">
        <f>IF('NORMAL OPTION CALLS'!E883="BUY",('NORMAL OPTION CALLS'!L883-'NORMAL OPTION CALLS'!G883)*('NORMAL OPTION CALLS'!M883),('NORMAL OPTION CALLS'!G883-'NORMAL OPTION CALLS'!L883)*('NORMAL OPTION CALLS'!M883))</f>
        <v>-8000</v>
      </c>
      <c r="O883" s="81">
        <f>'NORMAL OPTION CALLS'!N883/('NORMAL OPTION CALLS'!M883)/'NORMAL OPTION CALLS'!G883%</f>
        <v>-25</v>
      </c>
    </row>
    <row r="884" spans="1:15">
      <c r="A884" s="77">
        <v>25</v>
      </c>
      <c r="B884" s="78">
        <v>43353</v>
      </c>
      <c r="C884" s="79">
        <v>280</v>
      </c>
      <c r="D884" s="77" t="s">
        <v>21</v>
      </c>
      <c r="E884" s="77" t="s">
        <v>22</v>
      </c>
      <c r="F884" s="77" t="s">
        <v>75</v>
      </c>
      <c r="G884" s="77">
        <v>10</v>
      </c>
      <c r="H884" s="77">
        <v>5</v>
      </c>
      <c r="I884" s="77">
        <v>12.5</v>
      </c>
      <c r="J884" s="77">
        <v>15</v>
      </c>
      <c r="K884" s="77">
        <v>17.5</v>
      </c>
      <c r="L884" s="77">
        <v>5</v>
      </c>
      <c r="M884" s="77">
        <v>1500</v>
      </c>
      <c r="N884" s="80">
        <f>IF('NORMAL OPTION CALLS'!E884="BUY",('NORMAL OPTION CALLS'!L884-'NORMAL OPTION CALLS'!G884)*('NORMAL OPTION CALLS'!M884),('NORMAL OPTION CALLS'!G884-'NORMAL OPTION CALLS'!L884)*('NORMAL OPTION CALLS'!M884))</f>
        <v>-7500</v>
      </c>
      <c r="O884" s="81">
        <f>'NORMAL OPTION CALLS'!N884/('NORMAL OPTION CALLS'!M884)/'NORMAL OPTION CALLS'!G884%</f>
        <v>-50</v>
      </c>
    </row>
    <row r="885" spans="1:15">
      <c r="A885" s="77">
        <v>26</v>
      </c>
      <c r="B885" s="78">
        <v>43350</v>
      </c>
      <c r="C885" s="79">
        <v>90</v>
      </c>
      <c r="D885" s="77" t="s">
        <v>21</v>
      </c>
      <c r="E885" s="77" t="s">
        <v>22</v>
      </c>
      <c r="F885" s="77" t="s">
        <v>239</v>
      </c>
      <c r="G885" s="77">
        <v>3.2</v>
      </c>
      <c r="H885" s="77">
        <v>2.2000000000000002</v>
      </c>
      <c r="I885" s="77">
        <v>3.7</v>
      </c>
      <c r="J885" s="77">
        <v>4.2</v>
      </c>
      <c r="K885" s="77">
        <v>4.7</v>
      </c>
      <c r="L885" s="77">
        <v>2.2000000000000002</v>
      </c>
      <c r="M885" s="77">
        <v>9000</v>
      </c>
      <c r="N885" s="80">
        <f>IF('NORMAL OPTION CALLS'!E885="BUY",('NORMAL OPTION CALLS'!L885-'NORMAL OPTION CALLS'!G885)*('NORMAL OPTION CALLS'!M885),('NORMAL OPTION CALLS'!G885-'NORMAL OPTION CALLS'!L885)*('NORMAL OPTION CALLS'!M885))</f>
        <v>-9000</v>
      </c>
      <c r="O885" s="81">
        <f>'NORMAL OPTION CALLS'!N885/('NORMAL OPTION CALLS'!M885)/'NORMAL OPTION CALLS'!G885%</f>
        <v>-31.25</v>
      </c>
    </row>
    <row r="886" spans="1:15">
      <c r="A886" s="77">
        <v>27</v>
      </c>
      <c r="B886" s="78">
        <v>43350</v>
      </c>
      <c r="C886" s="79">
        <v>940</v>
      </c>
      <c r="D886" s="77" t="s">
        <v>21</v>
      </c>
      <c r="E886" s="77" t="s">
        <v>22</v>
      </c>
      <c r="F886" s="77" t="s">
        <v>262</v>
      </c>
      <c r="G886" s="77">
        <v>29</v>
      </c>
      <c r="H886" s="77">
        <v>18</v>
      </c>
      <c r="I886" s="77">
        <v>35</v>
      </c>
      <c r="J886" s="77">
        <v>41</v>
      </c>
      <c r="K886" s="77">
        <v>47</v>
      </c>
      <c r="L886" s="77">
        <v>41</v>
      </c>
      <c r="M886" s="77">
        <v>700</v>
      </c>
      <c r="N886" s="80">
        <f>IF('NORMAL OPTION CALLS'!E886="BUY",('NORMAL OPTION CALLS'!L886-'NORMAL OPTION CALLS'!G886)*('NORMAL OPTION CALLS'!M886),('NORMAL OPTION CALLS'!G886-'NORMAL OPTION CALLS'!L886)*('NORMAL OPTION CALLS'!M886))</f>
        <v>8400</v>
      </c>
      <c r="O886" s="81">
        <f>'NORMAL OPTION CALLS'!N886/('NORMAL OPTION CALLS'!M886)/'NORMAL OPTION CALLS'!G886%</f>
        <v>41.379310344827587</v>
      </c>
    </row>
    <row r="887" spans="1:15">
      <c r="A887" s="77">
        <v>28</v>
      </c>
      <c r="B887" s="78">
        <v>43349</v>
      </c>
      <c r="C887" s="79">
        <v>680</v>
      </c>
      <c r="D887" s="77" t="s">
        <v>21</v>
      </c>
      <c r="E887" s="77" t="s">
        <v>22</v>
      </c>
      <c r="F887" s="77" t="s">
        <v>236</v>
      </c>
      <c r="G887" s="77">
        <v>18</v>
      </c>
      <c r="H887" s="77">
        <v>12</v>
      </c>
      <c r="I887" s="77">
        <v>21.5</v>
      </c>
      <c r="J887" s="77">
        <v>25</v>
      </c>
      <c r="K887" s="77">
        <v>28.5</v>
      </c>
      <c r="L887" s="77">
        <v>21.5</v>
      </c>
      <c r="M887" s="77">
        <v>1000</v>
      </c>
      <c r="N887" s="80">
        <f>IF('NORMAL OPTION CALLS'!E887="BUY",('NORMAL OPTION CALLS'!L887-'NORMAL OPTION CALLS'!G887)*('NORMAL OPTION CALLS'!M887),('NORMAL OPTION CALLS'!G887-'NORMAL OPTION CALLS'!L887)*('NORMAL OPTION CALLS'!M887))</f>
        <v>3500</v>
      </c>
      <c r="O887" s="81">
        <f>'NORMAL OPTION CALLS'!N887/('NORMAL OPTION CALLS'!M887)/'NORMAL OPTION CALLS'!G887%</f>
        <v>19.444444444444446</v>
      </c>
    </row>
    <row r="888" spans="1:15">
      <c r="A888" s="77">
        <v>29</v>
      </c>
      <c r="B888" s="78">
        <v>43349</v>
      </c>
      <c r="C888" s="79">
        <v>740</v>
      </c>
      <c r="D888" s="77" t="s">
        <v>21</v>
      </c>
      <c r="E888" s="77" t="s">
        <v>22</v>
      </c>
      <c r="F888" s="77" t="s">
        <v>212</v>
      </c>
      <c r="G888" s="77">
        <v>27.5</v>
      </c>
      <c r="H888" s="77">
        <v>19.5</v>
      </c>
      <c r="I888" s="77">
        <v>31.5</v>
      </c>
      <c r="J888" s="77">
        <v>35.5</v>
      </c>
      <c r="K888" s="77">
        <v>39.5</v>
      </c>
      <c r="L888" s="77">
        <v>39.5</v>
      </c>
      <c r="M888" s="77">
        <v>1000</v>
      </c>
      <c r="N888" s="80">
        <f>IF('NORMAL OPTION CALLS'!E888="BUY",('NORMAL OPTION CALLS'!L888-'NORMAL OPTION CALLS'!G888)*('NORMAL OPTION CALLS'!M888),('NORMAL OPTION CALLS'!G888-'NORMAL OPTION CALLS'!L888)*('NORMAL OPTION CALLS'!M888))</f>
        <v>12000</v>
      </c>
      <c r="O888" s="81">
        <f>'NORMAL OPTION CALLS'!N888/('NORMAL OPTION CALLS'!M888)/'NORMAL OPTION CALLS'!G888%</f>
        <v>43.636363636363633</v>
      </c>
    </row>
    <row r="889" spans="1:15">
      <c r="A889" s="77">
        <v>30</v>
      </c>
      <c r="B889" s="78">
        <v>43348</v>
      </c>
      <c r="C889" s="79">
        <v>650</v>
      </c>
      <c r="D889" s="77" t="s">
        <v>47</v>
      </c>
      <c r="E889" s="77" t="s">
        <v>22</v>
      </c>
      <c r="F889" s="77" t="s">
        <v>92</v>
      </c>
      <c r="G889" s="77">
        <v>20</v>
      </c>
      <c r="H889" s="77">
        <v>13</v>
      </c>
      <c r="I889" s="77">
        <v>24</v>
      </c>
      <c r="J889" s="77">
        <v>28</v>
      </c>
      <c r="K889" s="77">
        <v>32</v>
      </c>
      <c r="L889" s="77">
        <v>13</v>
      </c>
      <c r="M889" s="77">
        <v>1000</v>
      </c>
      <c r="N889" s="80">
        <f>IF('NORMAL OPTION CALLS'!E889="BUY",('NORMAL OPTION CALLS'!L889-'NORMAL OPTION CALLS'!G889)*('NORMAL OPTION CALLS'!M889),('NORMAL OPTION CALLS'!G889-'NORMAL OPTION CALLS'!L889)*('NORMAL OPTION CALLS'!M889))</f>
        <v>-7000</v>
      </c>
      <c r="O889" s="81">
        <f>'NORMAL OPTION CALLS'!N889/('NORMAL OPTION CALLS'!M889)/'NORMAL OPTION CALLS'!G889%</f>
        <v>-35</v>
      </c>
    </row>
    <row r="890" spans="1:15">
      <c r="A890" s="77">
        <v>31</v>
      </c>
      <c r="B890" s="78">
        <v>43348</v>
      </c>
      <c r="C890" s="79">
        <v>315</v>
      </c>
      <c r="D890" s="77" t="s">
        <v>21</v>
      </c>
      <c r="E890" s="77" t="s">
        <v>22</v>
      </c>
      <c r="F890" s="77" t="s">
        <v>284</v>
      </c>
      <c r="G890" s="77">
        <v>10.5</v>
      </c>
      <c r="H890" s="77">
        <v>7.5</v>
      </c>
      <c r="I890" s="77">
        <v>12</v>
      </c>
      <c r="J890" s="77">
        <v>13.5</v>
      </c>
      <c r="K890" s="77">
        <v>15</v>
      </c>
      <c r="L890" s="77">
        <v>12</v>
      </c>
      <c r="M890" s="77">
        <v>2400</v>
      </c>
      <c r="N890" s="80">
        <f>IF('NORMAL OPTION CALLS'!E890="BUY",('NORMAL OPTION CALLS'!L890-'NORMAL OPTION CALLS'!G890)*('NORMAL OPTION CALLS'!M890),('NORMAL OPTION CALLS'!G890-'NORMAL OPTION CALLS'!L890)*('NORMAL OPTION CALLS'!M890))</f>
        <v>3600</v>
      </c>
      <c r="O890" s="81">
        <f>'NORMAL OPTION CALLS'!N890/('NORMAL OPTION CALLS'!M890)/'NORMAL OPTION CALLS'!G890%</f>
        <v>14.285714285714286</v>
      </c>
    </row>
    <row r="891" spans="1:15">
      <c r="A891" s="77">
        <v>32</v>
      </c>
      <c r="B891" s="78">
        <v>43347</v>
      </c>
      <c r="C891" s="79">
        <v>380</v>
      </c>
      <c r="D891" s="77" t="s">
        <v>47</v>
      </c>
      <c r="E891" s="77" t="s">
        <v>22</v>
      </c>
      <c r="F891" s="77" t="s">
        <v>43</v>
      </c>
      <c r="G891" s="77">
        <v>10</v>
      </c>
      <c r="H891" s="77">
        <v>7</v>
      </c>
      <c r="I891" s="77">
        <v>11.5</v>
      </c>
      <c r="J891" s="77">
        <v>13</v>
      </c>
      <c r="K891" s="77">
        <v>14.5</v>
      </c>
      <c r="L891" s="77">
        <v>7</v>
      </c>
      <c r="M891" s="77">
        <v>3000</v>
      </c>
      <c r="N891" s="80">
        <f>IF('NORMAL OPTION CALLS'!E891="BUY",('NORMAL OPTION CALLS'!L891-'NORMAL OPTION CALLS'!G891)*('NORMAL OPTION CALLS'!M891),('NORMAL OPTION CALLS'!G891-'NORMAL OPTION CALLS'!L891)*('NORMAL OPTION CALLS'!M891))</f>
        <v>-9000</v>
      </c>
      <c r="O891" s="81">
        <f>'NORMAL OPTION CALLS'!N891/('NORMAL OPTION CALLS'!M891)/'NORMAL OPTION CALLS'!G891%</f>
        <v>-30</v>
      </c>
    </row>
    <row r="892" spans="1:15">
      <c r="A892" s="77">
        <v>33</v>
      </c>
      <c r="B892" s="78">
        <v>43347</v>
      </c>
      <c r="C892" s="79">
        <v>115</v>
      </c>
      <c r="D892" s="77" t="s">
        <v>47</v>
      </c>
      <c r="E892" s="77" t="s">
        <v>22</v>
      </c>
      <c r="F892" s="77" t="s">
        <v>64</v>
      </c>
      <c r="G892" s="77">
        <v>6.2</v>
      </c>
      <c r="H892" s="77">
        <v>5</v>
      </c>
      <c r="I892" s="77">
        <v>6.8</v>
      </c>
      <c r="J892" s="77">
        <v>7.4</v>
      </c>
      <c r="K892" s="77">
        <v>8</v>
      </c>
      <c r="L892" s="77">
        <v>6.8</v>
      </c>
      <c r="M892" s="77">
        <v>6000</v>
      </c>
      <c r="N892" s="80">
        <f>IF('NORMAL OPTION CALLS'!E892="BUY",('NORMAL OPTION CALLS'!L892-'NORMAL OPTION CALLS'!G892)*('NORMAL OPTION CALLS'!M892),('NORMAL OPTION CALLS'!G892-'NORMAL OPTION CALLS'!L892)*('NORMAL OPTION CALLS'!M892))</f>
        <v>3599.9999999999977</v>
      </c>
      <c r="O892" s="81">
        <f>'NORMAL OPTION CALLS'!N892/('NORMAL OPTION CALLS'!M892)/'NORMAL OPTION CALLS'!G892%</f>
        <v>9.6774193548387046</v>
      </c>
    </row>
    <row r="893" spans="1:15">
      <c r="A893" s="77">
        <v>34</v>
      </c>
      <c r="B893" s="78">
        <v>43347</v>
      </c>
      <c r="C893" s="79">
        <v>1260</v>
      </c>
      <c r="D893" s="77" t="s">
        <v>47</v>
      </c>
      <c r="E893" s="77" t="s">
        <v>22</v>
      </c>
      <c r="F893" s="77" t="s">
        <v>155</v>
      </c>
      <c r="G893" s="77">
        <v>39</v>
      </c>
      <c r="H893" s="77">
        <v>31</v>
      </c>
      <c r="I893" s="77">
        <v>44</v>
      </c>
      <c r="J893" s="77">
        <v>49</v>
      </c>
      <c r="K893" s="77">
        <v>54</v>
      </c>
      <c r="L893" s="77">
        <v>44</v>
      </c>
      <c r="M893" s="77">
        <v>800</v>
      </c>
      <c r="N893" s="80">
        <f>IF('NORMAL OPTION CALLS'!E893="BUY",('NORMAL OPTION CALLS'!L893-'NORMAL OPTION CALLS'!G893)*('NORMAL OPTION CALLS'!M893),('NORMAL OPTION CALLS'!G893-'NORMAL OPTION CALLS'!L893)*('NORMAL OPTION CALLS'!M893))</f>
        <v>4000</v>
      </c>
      <c r="O893" s="81">
        <f>'NORMAL OPTION CALLS'!N893/('NORMAL OPTION CALLS'!M893)/'NORMAL OPTION CALLS'!G893%</f>
        <v>12.820512820512819</v>
      </c>
    </row>
    <row r="894" spans="1:15">
      <c r="A894" s="77">
        <v>35</v>
      </c>
      <c r="B894" s="78">
        <v>43346</v>
      </c>
      <c r="C894" s="79">
        <v>420</v>
      </c>
      <c r="D894" s="77" t="s">
        <v>21</v>
      </c>
      <c r="E894" s="77" t="s">
        <v>22</v>
      </c>
      <c r="F894" s="77" t="s">
        <v>291</v>
      </c>
      <c r="G894" s="77">
        <v>21.2</v>
      </c>
      <c r="H894" s="77">
        <v>16.5</v>
      </c>
      <c r="I894" s="77">
        <v>23.5</v>
      </c>
      <c r="J894" s="77">
        <v>26</v>
      </c>
      <c r="K894" s="77">
        <v>28.5</v>
      </c>
      <c r="L894" s="77">
        <v>23.5</v>
      </c>
      <c r="M894" s="77">
        <v>1500</v>
      </c>
      <c r="N894" s="80">
        <f>IF('NORMAL OPTION CALLS'!E894="BUY",('NORMAL OPTION CALLS'!L894-'NORMAL OPTION CALLS'!G894)*('NORMAL OPTION CALLS'!M894),('NORMAL OPTION CALLS'!G894-'NORMAL OPTION CALLS'!L894)*('NORMAL OPTION CALLS'!M894))</f>
        <v>3450.0000000000009</v>
      </c>
      <c r="O894" s="81">
        <f>'NORMAL OPTION CALLS'!N894/('NORMAL OPTION CALLS'!M894)/'NORMAL OPTION CALLS'!G894%</f>
        <v>10.849056603773588</v>
      </c>
    </row>
    <row r="895" spans="1:15" ht="16.5">
      <c r="A895" s="82" t="s">
        <v>95</v>
      </c>
      <c r="B895" s="83"/>
      <c r="C895" s="84"/>
      <c r="D895" s="85"/>
      <c r="E895" s="86"/>
      <c r="F895" s="86"/>
      <c r="G895" s="87"/>
      <c r="H895" s="88"/>
      <c r="I895" s="88"/>
      <c r="J895" s="88"/>
      <c r="K895" s="86"/>
      <c r="L895" s="89"/>
      <c r="M895" s="90"/>
      <c r="O895" s="90"/>
    </row>
    <row r="896" spans="1:15" ht="16.5">
      <c r="A896" s="82" t="s">
        <v>96</v>
      </c>
      <c r="B896" s="83"/>
      <c r="C896" s="84"/>
      <c r="D896" s="85"/>
      <c r="E896" s="86"/>
      <c r="F896" s="86"/>
      <c r="G896" s="87"/>
      <c r="H896" s="86"/>
      <c r="I896" s="86"/>
      <c r="J896" s="86"/>
      <c r="K896" s="86"/>
      <c r="L896" s="89"/>
      <c r="M896" s="90"/>
    </row>
    <row r="897" spans="1:15" ht="16.5">
      <c r="A897" s="82" t="s">
        <v>96</v>
      </c>
      <c r="B897" s="83"/>
      <c r="C897" s="84"/>
      <c r="D897" s="85"/>
      <c r="E897" s="86"/>
      <c r="F897" s="86"/>
      <c r="G897" s="87"/>
      <c r="H897" s="86"/>
      <c r="I897" s="86"/>
      <c r="J897" s="86"/>
      <c r="K897" s="86"/>
      <c r="L897" s="89"/>
      <c r="M897" s="89"/>
    </row>
    <row r="898" spans="1:15" ht="17.25" thickBot="1">
      <c r="A898" s="91"/>
      <c r="B898" s="92"/>
      <c r="C898" s="92"/>
      <c r="D898" s="93"/>
      <c r="E898" s="93"/>
      <c r="F898" s="93"/>
      <c r="G898" s="94"/>
      <c r="H898" s="95"/>
      <c r="I898" s="96" t="s">
        <v>27</v>
      </c>
      <c r="J898" s="96"/>
      <c r="K898" s="97"/>
      <c r="L898" s="97"/>
    </row>
    <row r="899" spans="1:15" ht="16.5">
      <c r="A899" s="98"/>
      <c r="B899" s="92"/>
      <c r="C899" s="92"/>
      <c r="D899" s="158" t="s">
        <v>28</v>
      </c>
      <c r="E899" s="158"/>
      <c r="F899" s="99">
        <v>35</v>
      </c>
      <c r="G899" s="100">
        <f>'NORMAL OPTION CALLS'!G900+'NORMAL OPTION CALLS'!G901+'NORMAL OPTION CALLS'!G902+'NORMAL OPTION CALLS'!G903+'NORMAL OPTION CALLS'!G904+'NORMAL OPTION CALLS'!G905</f>
        <v>100</v>
      </c>
      <c r="H899" s="93">
        <v>35</v>
      </c>
      <c r="I899" s="101">
        <f>'NORMAL OPTION CALLS'!H900/'NORMAL OPTION CALLS'!H899%</f>
        <v>74.285714285714292</v>
      </c>
      <c r="J899" s="101"/>
      <c r="K899" s="101"/>
      <c r="L899" s="102"/>
    </row>
    <row r="900" spans="1:15" ht="16.5">
      <c r="A900" s="98"/>
      <c r="B900" s="92"/>
      <c r="C900" s="92"/>
      <c r="D900" s="159" t="s">
        <v>29</v>
      </c>
      <c r="E900" s="159"/>
      <c r="F900" s="103">
        <v>26</v>
      </c>
      <c r="G900" s="104">
        <f>('NORMAL OPTION CALLS'!F900/'NORMAL OPTION CALLS'!F899)*100</f>
        <v>74.285714285714292</v>
      </c>
      <c r="H900" s="93">
        <v>26</v>
      </c>
      <c r="I900" s="97"/>
      <c r="J900" s="97"/>
      <c r="K900" s="93"/>
      <c r="L900" s="97"/>
      <c r="N900" s="66"/>
    </row>
    <row r="901" spans="1:15" ht="16.5">
      <c r="A901" s="105"/>
      <c r="B901" s="92"/>
      <c r="C901" s="92"/>
      <c r="D901" s="159" t="s">
        <v>31</v>
      </c>
      <c r="E901" s="159"/>
      <c r="F901" s="103">
        <v>0</v>
      </c>
      <c r="G901" s="104">
        <f>('NORMAL OPTION CALLS'!F901/'NORMAL OPTION CALLS'!F899)*100</f>
        <v>0</v>
      </c>
      <c r="H901" s="106"/>
      <c r="I901" s="93"/>
      <c r="J901" s="93"/>
      <c r="K901" s="93"/>
      <c r="L901" s="97"/>
    </row>
    <row r="902" spans="1:15" ht="16.5">
      <c r="A902" s="105"/>
      <c r="B902" s="92"/>
      <c r="C902" s="92"/>
      <c r="D902" s="159" t="s">
        <v>32</v>
      </c>
      <c r="E902" s="159"/>
      <c r="F902" s="103">
        <v>0</v>
      </c>
      <c r="G902" s="104">
        <f>('NORMAL OPTION CALLS'!F902/'NORMAL OPTION CALLS'!F899)*100</f>
        <v>0</v>
      </c>
      <c r="H902" s="106"/>
      <c r="I902" s="93"/>
      <c r="J902" s="93"/>
      <c r="K902" s="93"/>
      <c r="L902" s="97"/>
    </row>
    <row r="903" spans="1:15" ht="16.5">
      <c r="A903" s="105"/>
      <c r="B903" s="92"/>
      <c r="C903" s="92"/>
      <c r="D903" s="159" t="s">
        <v>33</v>
      </c>
      <c r="E903" s="159"/>
      <c r="F903" s="103">
        <v>9</v>
      </c>
      <c r="G903" s="104">
        <f>('NORMAL OPTION CALLS'!F903/'NORMAL OPTION CALLS'!F899)*100</f>
        <v>25.714285714285712</v>
      </c>
      <c r="H903" s="106"/>
      <c r="I903" s="93" t="s">
        <v>34</v>
      </c>
      <c r="J903" s="93"/>
      <c r="K903" s="97"/>
      <c r="L903" s="97"/>
    </row>
    <row r="904" spans="1:15" ht="16.5">
      <c r="A904" s="105"/>
      <c r="B904" s="92"/>
      <c r="C904" s="92"/>
      <c r="D904" s="159" t="s">
        <v>35</v>
      </c>
      <c r="E904" s="159"/>
      <c r="F904" s="103">
        <v>0</v>
      </c>
      <c r="G904" s="104">
        <f>('NORMAL OPTION CALLS'!F904/'NORMAL OPTION CALLS'!F899)*100</f>
        <v>0</v>
      </c>
      <c r="H904" s="106"/>
      <c r="I904" s="93"/>
      <c r="J904" s="93"/>
      <c r="K904" s="97"/>
      <c r="L904" s="97"/>
    </row>
    <row r="905" spans="1:15" ht="17.25" thickBot="1">
      <c r="A905" s="105"/>
      <c r="B905" s="92"/>
      <c r="C905" s="92"/>
      <c r="D905" s="160" t="s">
        <v>36</v>
      </c>
      <c r="E905" s="160"/>
      <c r="F905" s="107"/>
      <c r="G905" s="108">
        <f>('NORMAL OPTION CALLS'!F905/'NORMAL OPTION CALLS'!F899)*100</f>
        <v>0</v>
      </c>
      <c r="H905" s="106"/>
      <c r="I905" s="93"/>
      <c r="J905" s="93"/>
      <c r="K905" s="102"/>
      <c r="L905" s="102"/>
    </row>
    <row r="906" spans="1:15" ht="16.5">
      <c r="A906" s="109" t="s">
        <v>37</v>
      </c>
      <c r="B906" s="92"/>
      <c r="C906" s="92"/>
      <c r="D906" s="98"/>
      <c r="E906" s="98"/>
      <c r="F906" s="93"/>
      <c r="G906" s="93"/>
      <c r="H906" s="110"/>
      <c r="I906" s="111"/>
      <c r="J906" s="111"/>
      <c r="K906" s="111"/>
      <c r="L906" s="93"/>
    </row>
    <row r="907" spans="1:15" ht="16.5">
      <c r="A907" s="112" t="s">
        <v>38</v>
      </c>
      <c r="B907" s="92"/>
      <c r="C907" s="92"/>
      <c r="D907" s="113"/>
      <c r="E907" s="114"/>
      <c r="F907" s="98"/>
      <c r="G907" s="111"/>
      <c r="H907" s="110"/>
      <c r="I907" s="111"/>
      <c r="J907" s="111"/>
      <c r="K907" s="111"/>
      <c r="L907" s="93"/>
      <c r="N907" s="115"/>
    </row>
    <row r="908" spans="1:15" ht="16.5">
      <c r="A908" s="112" t="s">
        <v>39</v>
      </c>
      <c r="B908" s="92"/>
      <c r="C908" s="92"/>
      <c r="D908" s="98"/>
      <c r="E908" s="114"/>
      <c r="F908" s="98"/>
      <c r="G908" s="111"/>
      <c r="H908" s="110"/>
      <c r="I908" s="97"/>
      <c r="J908" s="97"/>
      <c r="K908" s="97"/>
      <c r="L908" s="93"/>
      <c r="N908" s="98"/>
    </row>
    <row r="909" spans="1:15" ht="16.5">
      <c r="A909" s="112" t="s">
        <v>40</v>
      </c>
      <c r="B909" s="113"/>
      <c r="C909" s="92"/>
      <c r="D909" s="98"/>
      <c r="E909" s="114"/>
      <c r="F909" s="98"/>
      <c r="G909" s="111"/>
      <c r="H909" s="95"/>
      <c r="I909" s="97"/>
      <c r="J909" s="97"/>
      <c r="K909" s="97"/>
      <c r="L909" s="93"/>
    </row>
    <row r="910" spans="1:15" ht="16.5">
      <c r="A910" s="112" t="s">
        <v>41</v>
      </c>
      <c r="B910" s="105"/>
      <c r="C910" s="113"/>
      <c r="D910" s="98"/>
      <c r="E910" s="116"/>
      <c r="F910" s="111"/>
      <c r="G910" s="111"/>
      <c r="H910" s="95"/>
      <c r="I910" s="97"/>
      <c r="J910" s="97"/>
      <c r="K910" s="97"/>
      <c r="L910" s="111"/>
    </row>
    <row r="911" spans="1:15">
      <c r="A911" s="161" t="s">
        <v>0</v>
      </c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</row>
    <row r="912" spans="1:15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</row>
    <row r="913" spans="1:15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</row>
    <row r="914" spans="1:15">
      <c r="A914" s="172" t="s">
        <v>1</v>
      </c>
      <c r="B914" s="172"/>
      <c r="C914" s="172"/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</row>
    <row r="915" spans="1:15">
      <c r="A915" s="172" t="s">
        <v>2</v>
      </c>
      <c r="B915" s="172"/>
      <c r="C915" s="172"/>
      <c r="D915" s="172"/>
      <c r="E915" s="172"/>
      <c r="F915" s="172"/>
      <c r="G915" s="172"/>
      <c r="H915" s="172"/>
      <c r="I915" s="172"/>
      <c r="J915" s="172"/>
      <c r="K915" s="172"/>
      <c r="L915" s="172"/>
      <c r="M915" s="172"/>
      <c r="N915" s="172"/>
      <c r="O915" s="172"/>
    </row>
    <row r="916" spans="1:15">
      <c r="A916" s="165" t="s">
        <v>3</v>
      </c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</row>
    <row r="917" spans="1:15" ht="16.5">
      <c r="A917" s="171" t="s">
        <v>311</v>
      </c>
      <c r="B917" s="171"/>
      <c r="C917" s="171"/>
      <c r="D917" s="171"/>
      <c r="E917" s="171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</row>
    <row r="918" spans="1:15" ht="16.5">
      <c r="A918" s="166" t="s">
        <v>5</v>
      </c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</row>
    <row r="919" spans="1:15">
      <c r="A919" s="167" t="s">
        <v>6</v>
      </c>
      <c r="B919" s="168" t="s">
        <v>7</v>
      </c>
      <c r="C919" s="169" t="s">
        <v>8</v>
      </c>
      <c r="D919" s="168" t="s">
        <v>9</v>
      </c>
      <c r="E919" s="167" t="s">
        <v>10</v>
      </c>
      <c r="F919" s="167" t="s">
        <v>11</v>
      </c>
      <c r="G919" s="169" t="s">
        <v>12</v>
      </c>
      <c r="H919" s="169" t="s">
        <v>13</v>
      </c>
      <c r="I919" s="169" t="s">
        <v>14</v>
      </c>
      <c r="J919" s="169" t="s">
        <v>15</v>
      </c>
      <c r="K919" s="169" t="s">
        <v>16</v>
      </c>
      <c r="L919" s="170" t="s">
        <v>17</v>
      </c>
      <c r="M919" s="168" t="s">
        <v>18</v>
      </c>
      <c r="N919" s="168" t="s">
        <v>19</v>
      </c>
      <c r="O919" s="168" t="s">
        <v>20</v>
      </c>
    </row>
    <row r="920" spans="1:15">
      <c r="A920" s="167"/>
      <c r="B920" s="168"/>
      <c r="C920" s="169"/>
      <c r="D920" s="168"/>
      <c r="E920" s="167"/>
      <c r="F920" s="167"/>
      <c r="G920" s="169"/>
      <c r="H920" s="169"/>
      <c r="I920" s="169"/>
      <c r="J920" s="169"/>
      <c r="K920" s="169"/>
      <c r="L920" s="170"/>
      <c r="M920" s="168"/>
      <c r="N920" s="168"/>
      <c r="O920" s="168"/>
    </row>
    <row r="921" spans="1:15" ht="16.5" customHeight="1">
      <c r="A921" s="77">
        <v>1</v>
      </c>
      <c r="B921" s="78">
        <v>43343</v>
      </c>
      <c r="C921" s="79">
        <v>1100</v>
      </c>
      <c r="D921" s="77" t="s">
        <v>21</v>
      </c>
      <c r="E921" s="77" t="s">
        <v>22</v>
      </c>
      <c r="F921" s="77" t="s">
        <v>318</v>
      </c>
      <c r="G921" s="77">
        <v>49</v>
      </c>
      <c r="H921" s="77">
        <v>43</v>
      </c>
      <c r="I921" s="77">
        <v>52</v>
      </c>
      <c r="J921" s="77">
        <v>55</v>
      </c>
      <c r="K921" s="77">
        <v>58</v>
      </c>
      <c r="L921" s="77">
        <v>58</v>
      </c>
      <c r="M921" s="77">
        <v>1200</v>
      </c>
      <c r="N921" s="80">
        <f>IF('NORMAL OPTION CALLS'!E921="BUY",('NORMAL OPTION CALLS'!L921-'NORMAL OPTION CALLS'!G921)*('NORMAL OPTION CALLS'!M921),('NORMAL OPTION CALLS'!G921-'NORMAL OPTION CALLS'!L921)*('NORMAL OPTION CALLS'!M921))</f>
        <v>10800</v>
      </c>
      <c r="O921" s="81">
        <f>'NORMAL OPTION CALLS'!N921/('NORMAL OPTION CALLS'!M921)/'NORMAL OPTION CALLS'!G921%</f>
        <v>18.367346938775512</v>
      </c>
    </row>
    <row r="922" spans="1:15" ht="16.5" customHeight="1">
      <c r="A922" s="77">
        <v>2</v>
      </c>
      <c r="B922" s="78">
        <v>43343</v>
      </c>
      <c r="C922" s="79">
        <v>920</v>
      </c>
      <c r="D922" s="77" t="s">
        <v>21</v>
      </c>
      <c r="E922" s="77" t="s">
        <v>22</v>
      </c>
      <c r="F922" s="77" t="s">
        <v>262</v>
      </c>
      <c r="G922" s="77">
        <v>37</v>
      </c>
      <c r="H922" s="77">
        <v>26</v>
      </c>
      <c r="I922" s="77">
        <v>43</v>
      </c>
      <c r="J922" s="77">
        <v>49</v>
      </c>
      <c r="K922" s="77">
        <v>55</v>
      </c>
      <c r="L922" s="77">
        <v>49</v>
      </c>
      <c r="M922" s="77">
        <v>700</v>
      </c>
      <c r="N922" s="80">
        <f>IF('NORMAL OPTION CALLS'!E922="BUY",('NORMAL OPTION CALLS'!L922-'NORMAL OPTION CALLS'!G922)*('NORMAL OPTION CALLS'!M922),('NORMAL OPTION CALLS'!G922-'NORMAL OPTION CALLS'!L922)*('NORMAL OPTION CALLS'!M922))</f>
        <v>8400</v>
      </c>
      <c r="O922" s="81">
        <f>'NORMAL OPTION CALLS'!N922/('NORMAL OPTION CALLS'!M922)/'NORMAL OPTION CALLS'!G922%</f>
        <v>32.432432432432435</v>
      </c>
    </row>
    <row r="923" spans="1:15" ht="16.5" customHeight="1">
      <c r="A923" s="77">
        <v>3</v>
      </c>
      <c r="B923" s="78">
        <v>43343</v>
      </c>
      <c r="C923" s="79">
        <v>1340</v>
      </c>
      <c r="D923" s="77" t="s">
        <v>21</v>
      </c>
      <c r="E923" s="77" t="s">
        <v>22</v>
      </c>
      <c r="F923" s="77" t="s">
        <v>155</v>
      </c>
      <c r="G923" s="77">
        <v>48</v>
      </c>
      <c r="H923" s="77">
        <v>39</v>
      </c>
      <c r="I923" s="77">
        <v>53</v>
      </c>
      <c r="J923" s="77">
        <v>58</v>
      </c>
      <c r="K923" s="77">
        <v>63</v>
      </c>
      <c r="L923" s="77">
        <v>39</v>
      </c>
      <c r="M923" s="77">
        <v>1200</v>
      </c>
      <c r="N923" s="80">
        <f>IF('NORMAL OPTION CALLS'!E923="BUY",('NORMAL OPTION CALLS'!L923-'NORMAL OPTION CALLS'!G923)*('NORMAL OPTION CALLS'!M923),('NORMAL OPTION CALLS'!G923-'NORMAL OPTION CALLS'!L923)*('NORMAL OPTION CALLS'!M923))</f>
        <v>-10800</v>
      </c>
      <c r="O923" s="81">
        <f>'NORMAL OPTION CALLS'!N923/('NORMAL OPTION CALLS'!M923)/'NORMAL OPTION CALLS'!G923%</f>
        <v>-18.75</v>
      </c>
    </row>
    <row r="924" spans="1:15" ht="16.5" customHeight="1">
      <c r="A924" s="77">
        <v>4</v>
      </c>
      <c r="B924" s="78">
        <v>43342</v>
      </c>
      <c r="C924" s="79">
        <v>125</v>
      </c>
      <c r="D924" s="77" t="s">
        <v>21</v>
      </c>
      <c r="E924" s="77" t="s">
        <v>22</v>
      </c>
      <c r="F924" s="77" t="s">
        <v>83</v>
      </c>
      <c r="G924" s="77">
        <v>7.5</v>
      </c>
      <c r="H924" s="77">
        <v>5.5</v>
      </c>
      <c r="I924" s="77">
        <v>8.5</v>
      </c>
      <c r="J924" s="77">
        <v>9.5</v>
      </c>
      <c r="K924" s="77">
        <v>10.5</v>
      </c>
      <c r="L924" s="77">
        <v>5.5</v>
      </c>
      <c r="M924" s="77">
        <v>3500</v>
      </c>
      <c r="N924" s="80">
        <f>IF('NORMAL OPTION CALLS'!E924="BUY",('NORMAL OPTION CALLS'!L924-'NORMAL OPTION CALLS'!G924)*('NORMAL OPTION CALLS'!M924),('NORMAL OPTION CALLS'!G924-'NORMAL OPTION CALLS'!L924)*('NORMAL OPTION CALLS'!M924))</f>
        <v>-7000</v>
      </c>
      <c r="O924" s="81">
        <f>'NORMAL OPTION CALLS'!N924/('NORMAL OPTION CALLS'!M924)/'NORMAL OPTION CALLS'!G924%</f>
        <v>-26.666666666666668</v>
      </c>
    </row>
    <row r="925" spans="1:15" ht="16.5" customHeight="1">
      <c r="A925" s="77">
        <v>5</v>
      </c>
      <c r="B925" s="78">
        <v>43342</v>
      </c>
      <c r="C925" s="79">
        <v>230</v>
      </c>
      <c r="D925" s="77" t="s">
        <v>21</v>
      </c>
      <c r="E925" s="77" t="s">
        <v>22</v>
      </c>
      <c r="F925" s="77" t="s">
        <v>309</v>
      </c>
      <c r="G925" s="77">
        <v>12</v>
      </c>
      <c r="H925" s="77">
        <v>10</v>
      </c>
      <c r="I925" s="77">
        <v>13</v>
      </c>
      <c r="J925" s="77">
        <v>14</v>
      </c>
      <c r="K925" s="77">
        <v>15</v>
      </c>
      <c r="L925" s="77">
        <v>13</v>
      </c>
      <c r="M925" s="77">
        <v>4000</v>
      </c>
      <c r="N925" s="80">
        <f>IF('NORMAL OPTION CALLS'!E925="BUY",('NORMAL OPTION CALLS'!L925-'NORMAL OPTION CALLS'!G925)*('NORMAL OPTION CALLS'!M925),('NORMAL OPTION CALLS'!G925-'NORMAL OPTION CALLS'!L925)*('NORMAL OPTION CALLS'!M925))</f>
        <v>4000</v>
      </c>
      <c r="O925" s="81">
        <f>'NORMAL OPTION CALLS'!N925/('NORMAL OPTION CALLS'!M925)/'NORMAL OPTION CALLS'!G925%</f>
        <v>8.3333333333333339</v>
      </c>
    </row>
    <row r="926" spans="1:15" ht="16.5" customHeight="1">
      <c r="A926" s="77">
        <v>6</v>
      </c>
      <c r="B926" s="78">
        <v>43342</v>
      </c>
      <c r="C926" s="79">
        <v>315</v>
      </c>
      <c r="D926" s="77" t="s">
        <v>21</v>
      </c>
      <c r="E926" s="77" t="s">
        <v>22</v>
      </c>
      <c r="F926" s="77" t="s">
        <v>174</v>
      </c>
      <c r="G926" s="77">
        <v>11</v>
      </c>
      <c r="H926" s="77">
        <v>8</v>
      </c>
      <c r="I926" s="77">
        <v>12.5</v>
      </c>
      <c r="J926" s="77">
        <v>14</v>
      </c>
      <c r="K926" s="77">
        <v>15.5</v>
      </c>
      <c r="L926" s="77">
        <v>12.5</v>
      </c>
      <c r="M926" s="77">
        <v>2400</v>
      </c>
      <c r="N926" s="80">
        <f>IF('NORMAL OPTION CALLS'!E926="BUY",('NORMAL OPTION CALLS'!L926-'NORMAL OPTION CALLS'!G926)*('NORMAL OPTION CALLS'!M926),('NORMAL OPTION CALLS'!G926-'NORMAL OPTION CALLS'!L926)*('NORMAL OPTION CALLS'!M926))</f>
        <v>3600</v>
      </c>
      <c r="O926" s="81">
        <f>'NORMAL OPTION CALLS'!N926/('NORMAL OPTION CALLS'!M926)/'NORMAL OPTION CALLS'!G926%</f>
        <v>13.636363636363637</v>
      </c>
    </row>
    <row r="927" spans="1:15" ht="16.5" customHeight="1">
      <c r="A927" s="77">
        <v>7</v>
      </c>
      <c r="B927" s="78">
        <v>43341</v>
      </c>
      <c r="C927" s="79">
        <v>670</v>
      </c>
      <c r="D927" s="77" t="s">
        <v>21</v>
      </c>
      <c r="E927" s="77" t="s">
        <v>22</v>
      </c>
      <c r="F927" s="77" t="s">
        <v>58</v>
      </c>
      <c r="G927" s="77">
        <v>29</v>
      </c>
      <c r="H927" s="77">
        <v>23</v>
      </c>
      <c r="I927" s="77">
        <v>32</v>
      </c>
      <c r="J927" s="77">
        <v>35</v>
      </c>
      <c r="K927" s="77">
        <v>38</v>
      </c>
      <c r="L927" s="77">
        <v>23</v>
      </c>
      <c r="M927" s="77">
        <v>1200</v>
      </c>
      <c r="N927" s="80">
        <f>IF('NORMAL OPTION CALLS'!E927="BUY",('NORMAL OPTION CALLS'!L927-'NORMAL OPTION CALLS'!G927)*('NORMAL OPTION CALLS'!M927),('NORMAL OPTION CALLS'!G927-'NORMAL OPTION CALLS'!L927)*('NORMAL OPTION CALLS'!M927))</f>
        <v>-7200</v>
      </c>
      <c r="O927" s="81">
        <f>'NORMAL OPTION CALLS'!N927/('NORMAL OPTION CALLS'!M927)/'NORMAL OPTION CALLS'!G927%</f>
        <v>-20.689655172413794</v>
      </c>
    </row>
    <row r="928" spans="1:15" ht="16.5" customHeight="1">
      <c r="A928" s="77">
        <v>8</v>
      </c>
      <c r="B928" s="78">
        <v>43341</v>
      </c>
      <c r="C928" s="79">
        <v>600</v>
      </c>
      <c r="D928" s="77" t="s">
        <v>21</v>
      </c>
      <c r="E928" s="77" t="s">
        <v>22</v>
      </c>
      <c r="F928" s="77" t="s">
        <v>99</v>
      </c>
      <c r="G928" s="77">
        <v>24</v>
      </c>
      <c r="H928" s="77">
        <v>16</v>
      </c>
      <c r="I928" s="77">
        <v>28</v>
      </c>
      <c r="J928" s="77">
        <v>32</v>
      </c>
      <c r="K928" s="77">
        <v>36</v>
      </c>
      <c r="L928" s="77">
        <v>28</v>
      </c>
      <c r="M928" s="77">
        <v>1061</v>
      </c>
      <c r="N928" s="80">
        <f>IF('NORMAL OPTION CALLS'!E928="BUY",('NORMAL OPTION CALLS'!L928-'NORMAL OPTION CALLS'!G928)*('NORMAL OPTION CALLS'!M928),('NORMAL OPTION CALLS'!G928-'NORMAL OPTION CALLS'!L928)*('NORMAL OPTION CALLS'!M928))</f>
        <v>4244</v>
      </c>
      <c r="O928" s="81">
        <f>'NORMAL OPTION CALLS'!N928/('NORMAL OPTION CALLS'!M928)/'NORMAL OPTION CALLS'!G928%</f>
        <v>16.666666666666668</v>
      </c>
    </row>
    <row r="929" spans="1:15" ht="16.5" customHeight="1">
      <c r="A929" s="77">
        <v>9</v>
      </c>
      <c r="B929" s="78">
        <v>43341</v>
      </c>
      <c r="C929" s="79">
        <v>400</v>
      </c>
      <c r="D929" s="77" t="s">
        <v>21</v>
      </c>
      <c r="E929" s="77" t="s">
        <v>22</v>
      </c>
      <c r="F929" s="77" t="s">
        <v>43</v>
      </c>
      <c r="G929" s="77">
        <v>21</v>
      </c>
      <c r="H929" s="77">
        <v>18</v>
      </c>
      <c r="I929" s="77">
        <v>22.5</v>
      </c>
      <c r="J929" s="77">
        <v>24</v>
      </c>
      <c r="K929" s="77">
        <v>25.5</v>
      </c>
      <c r="L929" s="77">
        <v>25.5</v>
      </c>
      <c r="M929" s="77">
        <v>3000</v>
      </c>
      <c r="N929" s="80">
        <f>IF('NORMAL OPTION CALLS'!E929="BUY",('NORMAL OPTION CALLS'!L929-'NORMAL OPTION CALLS'!G929)*('NORMAL OPTION CALLS'!M929),('NORMAL OPTION CALLS'!G929-'NORMAL OPTION CALLS'!L929)*('NORMAL OPTION CALLS'!M929))</f>
        <v>13500</v>
      </c>
      <c r="O929" s="81">
        <f>'NORMAL OPTION CALLS'!N929/('NORMAL OPTION CALLS'!M929)/'NORMAL OPTION CALLS'!G929%</f>
        <v>21.428571428571431</v>
      </c>
    </row>
    <row r="930" spans="1:15" ht="16.5" customHeight="1">
      <c r="A930" s="77">
        <v>10</v>
      </c>
      <c r="B930" s="78">
        <v>43341</v>
      </c>
      <c r="C930" s="79">
        <v>220</v>
      </c>
      <c r="D930" s="77" t="s">
        <v>21</v>
      </c>
      <c r="E930" s="77" t="s">
        <v>22</v>
      </c>
      <c r="F930" s="77" t="s">
        <v>190</v>
      </c>
      <c r="G930" s="77">
        <v>3</v>
      </c>
      <c r="H930" s="77">
        <v>0.5</v>
      </c>
      <c r="I930" s="77">
        <v>4.5</v>
      </c>
      <c r="J930" s="77">
        <v>6</v>
      </c>
      <c r="K930" s="77">
        <v>7.5</v>
      </c>
      <c r="L930" s="77">
        <v>4.5</v>
      </c>
      <c r="M930" s="77">
        <v>2250</v>
      </c>
      <c r="N930" s="80">
        <f>IF('NORMAL OPTION CALLS'!E930="BUY",('NORMAL OPTION CALLS'!L930-'NORMAL OPTION CALLS'!G930)*('NORMAL OPTION CALLS'!M930),('NORMAL OPTION CALLS'!G930-'NORMAL OPTION CALLS'!L930)*('NORMAL OPTION CALLS'!M930))</f>
        <v>3375</v>
      </c>
      <c r="O930" s="81">
        <f>'NORMAL OPTION CALLS'!N930/('NORMAL OPTION CALLS'!M930)/'NORMAL OPTION CALLS'!G930%</f>
        <v>50</v>
      </c>
    </row>
    <row r="931" spans="1:15" ht="16.5" customHeight="1">
      <c r="A931" s="77">
        <v>11</v>
      </c>
      <c r="B931" s="78">
        <v>43340</v>
      </c>
      <c r="C931" s="79">
        <v>630</v>
      </c>
      <c r="D931" s="77" t="s">
        <v>21</v>
      </c>
      <c r="E931" s="77" t="s">
        <v>22</v>
      </c>
      <c r="F931" s="77" t="s">
        <v>94</v>
      </c>
      <c r="G931" s="77">
        <v>9</v>
      </c>
      <c r="H931" s="77">
        <v>3</v>
      </c>
      <c r="I931" s="77">
        <v>13</v>
      </c>
      <c r="J931" s="77">
        <v>17</v>
      </c>
      <c r="K931" s="77">
        <v>21</v>
      </c>
      <c r="L931" s="77">
        <v>3</v>
      </c>
      <c r="M931" s="77">
        <v>1000</v>
      </c>
      <c r="N931" s="80">
        <f>IF('NORMAL OPTION CALLS'!E931="BUY",('NORMAL OPTION CALLS'!L931-'NORMAL OPTION CALLS'!G931)*('NORMAL OPTION CALLS'!M931),('NORMAL OPTION CALLS'!G931-'NORMAL OPTION CALLS'!L931)*('NORMAL OPTION CALLS'!M931))</f>
        <v>-6000</v>
      </c>
      <c r="O931" s="81">
        <f>'NORMAL OPTION CALLS'!N931/('NORMAL OPTION CALLS'!M931)/'NORMAL OPTION CALLS'!G931%</f>
        <v>-66.666666666666671</v>
      </c>
    </row>
    <row r="932" spans="1:15" ht="16.5" customHeight="1">
      <c r="A932" s="77">
        <v>12</v>
      </c>
      <c r="B932" s="78">
        <v>43340</v>
      </c>
      <c r="C932" s="79">
        <v>215</v>
      </c>
      <c r="D932" s="77" t="s">
        <v>21</v>
      </c>
      <c r="E932" s="77" t="s">
        <v>22</v>
      </c>
      <c r="F932" s="77" t="s">
        <v>309</v>
      </c>
      <c r="G932" s="77">
        <v>5</v>
      </c>
      <c r="H932" s="77">
        <v>3</v>
      </c>
      <c r="I932" s="77">
        <v>6</v>
      </c>
      <c r="J932" s="77">
        <v>7</v>
      </c>
      <c r="K932" s="77">
        <v>8</v>
      </c>
      <c r="L932" s="77">
        <v>8</v>
      </c>
      <c r="M932" s="77">
        <v>4000</v>
      </c>
      <c r="N932" s="80">
        <f>IF('NORMAL OPTION CALLS'!E932="BUY",('NORMAL OPTION CALLS'!L932-'NORMAL OPTION CALLS'!G932)*('NORMAL OPTION CALLS'!M932),('NORMAL OPTION CALLS'!G932-'NORMAL OPTION CALLS'!L932)*('NORMAL OPTION CALLS'!M932))</f>
        <v>12000</v>
      </c>
      <c r="O932" s="81">
        <f>'NORMAL OPTION CALLS'!N932/('NORMAL OPTION CALLS'!M932)/'NORMAL OPTION CALLS'!G932%</f>
        <v>60</v>
      </c>
    </row>
    <row r="933" spans="1:15" ht="16.5" customHeight="1">
      <c r="A933" s="77">
        <v>13</v>
      </c>
      <c r="B933" s="78">
        <v>43340</v>
      </c>
      <c r="C933" s="79">
        <v>1420</v>
      </c>
      <c r="D933" s="77" t="s">
        <v>21</v>
      </c>
      <c r="E933" s="77" t="s">
        <v>22</v>
      </c>
      <c r="F933" s="77" t="s">
        <v>151</v>
      </c>
      <c r="G933" s="77">
        <v>15</v>
      </c>
      <c r="H933" s="77">
        <v>5</v>
      </c>
      <c r="I933" s="77">
        <v>21</v>
      </c>
      <c r="J933" s="77">
        <v>27</v>
      </c>
      <c r="K933" s="77">
        <v>33</v>
      </c>
      <c r="L933" s="77">
        <v>21</v>
      </c>
      <c r="M933" s="77">
        <v>600</v>
      </c>
      <c r="N933" s="80">
        <f>IF('NORMAL OPTION CALLS'!E933="BUY",('NORMAL OPTION CALLS'!L933-'NORMAL OPTION CALLS'!G933)*('NORMAL OPTION CALLS'!M933),('NORMAL OPTION CALLS'!G933-'NORMAL OPTION CALLS'!L933)*('NORMAL OPTION CALLS'!M933))</f>
        <v>3600</v>
      </c>
      <c r="O933" s="81">
        <f>'NORMAL OPTION CALLS'!N933/('NORMAL OPTION CALLS'!M933)/'NORMAL OPTION CALLS'!G933%</f>
        <v>40</v>
      </c>
    </row>
    <row r="934" spans="1:15" ht="16.5" customHeight="1">
      <c r="A934" s="77">
        <v>14</v>
      </c>
      <c r="B934" s="78">
        <v>43339</v>
      </c>
      <c r="C934" s="79">
        <v>85</v>
      </c>
      <c r="D934" s="77" t="s">
        <v>21</v>
      </c>
      <c r="E934" s="77" t="s">
        <v>22</v>
      </c>
      <c r="F934" s="77" t="s">
        <v>59</v>
      </c>
      <c r="G934" s="77">
        <v>2</v>
      </c>
      <c r="H934" s="77">
        <v>0.8</v>
      </c>
      <c r="I934" s="77">
        <v>2.6</v>
      </c>
      <c r="J934" s="77">
        <v>3.2</v>
      </c>
      <c r="K934" s="77">
        <v>3.8</v>
      </c>
      <c r="L934" s="77">
        <v>0.8</v>
      </c>
      <c r="M934" s="77">
        <v>6000</v>
      </c>
      <c r="N934" s="80">
        <f>IF('NORMAL OPTION CALLS'!E934="BUY",('NORMAL OPTION CALLS'!L934-'NORMAL OPTION CALLS'!G934)*('NORMAL OPTION CALLS'!M934),('NORMAL OPTION CALLS'!G934-'NORMAL OPTION CALLS'!L934)*('NORMAL OPTION CALLS'!M934))</f>
        <v>-7200</v>
      </c>
      <c r="O934" s="81">
        <f>'NORMAL OPTION CALLS'!N934/('NORMAL OPTION CALLS'!M934)/'NORMAL OPTION CALLS'!G934%</f>
        <v>-60</v>
      </c>
    </row>
    <row r="935" spans="1:15" ht="16.5" customHeight="1">
      <c r="A935" s="77">
        <v>15</v>
      </c>
      <c r="B935" s="78">
        <v>43339</v>
      </c>
      <c r="C935" s="79">
        <v>1300</v>
      </c>
      <c r="D935" s="77" t="s">
        <v>21</v>
      </c>
      <c r="E935" s="77" t="s">
        <v>22</v>
      </c>
      <c r="F935" s="77" t="s">
        <v>225</v>
      </c>
      <c r="G935" s="77">
        <v>9</v>
      </c>
      <c r="H935" s="77">
        <v>2</v>
      </c>
      <c r="I935" s="77">
        <v>13</v>
      </c>
      <c r="J935" s="77">
        <v>17</v>
      </c>
      <c r="K935" s="77">
        <v>21</v>
      </c>
      <c r="L935" s="77">
        <v>13</v>
      </c>
      <c r="M935" s="77">
        <v>1000</v>
      </c>
      <c r="N935" s="80">
        <f>IF('NORMAL OPTION CALLS'!E935="BUY",('NORMAL OPTION CALLS'!L935-'NORMAL OPTION CALLS'!G935)*('NORMAL OPTION CALLS'!M935),('NORMAL OPTION CALLS'!G935-'NORMAL OPTION CALLS'!L935)*('NORMAL OPTION CALLS'!M935))</f>
        <v>4000</v>
      </c>
      <c r="O935" s="81">
        <f>'NORMAL OPTION CALLS'!N935/('NORMAL OPTION CALLS'!M935)/'NORMAL OPTION CALLS'!G935%</f>
        <v>44.444444444444443</v>
      </c>
    </row>
    <row r="936" spans="1:15" ht="16.5" customHeight="1">
      <c r="A936" s="77">
        <v>16</v>
      </c>
      <c r="B936" s="78">
        <v>43336</v>
      </c>
      <c r="C936" s="79">
        <v>80</v>
      </c>
      <c r="D936" s="77" t="s">
        <v>21</v>
      </c>
      <c r="E936" s="77" t="s">
        <v>22</v>
      </c>
      <c r="F936" s="77" t="s">
        <v>89</v>
      </c>
      <c r="G936" s="77">
        <v>1.5</v>
      </c>
      <c r="H936" s="77">
        <v>0.4</v>
      </c>
      <c r="I936" s="77">
        <v>2.2999999999999998</v>
      </c>
      <c r="J936" s="77">
        <v>3</v>
      </c>
      <c r="K936" s="77">
        <v>3.7</v>
      </c>
      <c r="L936" s="77">
        <v>3.7</v>
      </c>
      <c r="M936" s="77">
        <v>7500</v>
      </c>
      <c r="N936" s="80">
        <f>IF('NORMAL OPTION CALLS'!E936="BUY",('NORMAL OPTION CALLS'!L936-'NORMAL OPTION CALLS'!G936)*('NORMAL OPTION CALLS'!M936),('NORMAL OPTION CALLS'!G936-'NORMAL OPTION CALLS'!L936)*('NORMAL OPTION CALLS'!M936))</f>
        <v>16500</v>
      </c>
      <c r="O936" s="81">
        <f>'NORMAL OPTION CALLS'!N936/('NORMAL OPTION CALLS'!M936)/'NORMAL OPTION CALLS'!G936%</f>
        <v>146.66666666666669</v>
      </c>
    </row>
    <row r="937" spans="1:15" ht="16.5" customHeight="1">
      <c r="A937" s="77">
        <v>17</v>
      </c>
      <c r="B937" s="78">
        <v>43336</v>
      </c>
      <c r="C937" s="79">
        <v>660</v>
      </c>
      <c r="D937" s="77" t="s">
        <v>21</v>
      </c>
      <c r="E937" s="77" t="s">
        <v>22</v>
      </c>
      <c r="F937" s="77" t="s">
        <v>54</v>
      </c>
      <c r="G937" s="77">
        <v>15</v>
      </c>
      <c r="H937" s="77">
        <v>9.5</v>
      </c>
      <c r="I937" s="77">
        <v>18</v>
      </c>
      <c r="J937" s="77">
        <v>21</v>
      </c>
      <c r="K937" s="77">
        <v>24</v>
      </c>
      <c r="L937" s="77">
        <v>21</v>
      </c>
      <c r="M937" s="77">
        <v>1200</v>
      </c>
      <c r="N937" s="80">
        <f>IF('NORMAL OPTION CALLS'!E937="BUY",('NORMAL OPTION CALLS'!L937-'NORMAL OPTION CALLS'!G937)*('NORMAL OPTION CALLS'!M937),('NORMAL OPTION CALLS'!G937-'NORMAL OPTION CALLS'!L937)*('NORMAL OPTION CALLS'!M937))</f>
        <v>7200</v>
      </c>
      <c r="O937" s="81">
        <f>'NORMAL OPTION CALLS'!N937/('NORMAL OPTION CALLS'!M937)/'NORMAL OPTION CALLS'!G937%</f>
        <v>40</v>
      </c>
    </row>
    <row r="938" spans="1:15" ht="16.5" customHeight="1">
      <c r="A938" s="77">
        <v>18</v>
      </c>
      <c r="B938" s="78">
        <v>43335</v>
      </c>
      <c r="C938" s="79">
        <v>260</v>
      </c>
      <c r="D938" s="77" t="s">
        <v>47</v>
      </c>
      <c r="E938" s="77" t="s">
        <v>22</v>
      </c>
      <c r="F938" s="77" t="s">
        <v>23</v>
      </c>
      <c r="G938" s="77">
        <v>6</v>
      </c>
      <c r="H938" s="77">
        <v>2</v>
      </c>
      <c r="I938" s="77">
        <v>8.5</v>
      </c>
      <c r="J938" s="77">
        <v>11</v>
      </c>
      <c r="K938" s="77">
        <v>13.5</v>
      </c>
      <c r="L938" s="77">
        <v>2</v>
      </c>
      <c r="M938" s="77">
        <v>1750</v>
      </c>
      <c r="N938" s="80">
        <f>IF('NORMAL OPTION CALLS'!E938="BUY",('NORMAL OPTION CALLS'!L938-'NORMAL OPTION CALLS'!G938)*('NORMAL OPTION CALLS'!M938),('NORMAL OPTION CALLS'!G938-'NORMAL OPTION CALLS'!L938)*('NORMAL OPTION CALLS'!M938))</f>
        <v>-7000</v>
      </c>
      <c r="O938" s="81">
        <f>'NORMAL OPTION CALLS'!N938/('NORMAL OPTION CALLS'!M938)/'NORMAL OPTION CALLS'!G938%</f>
        <v>-66.666666666666671</v>
      </c>
    </row>
    <row r="939" spans="1:15" ht="16.5" customHeight="1">
      <c r="A939" s="77">
        <v>19</v>
      </c>
      <c r="B939" s="78">
        <v>43335</v>
      </c>
      <c r="C939" s="79">
        <v>1280</v>
      </c>
      <c r="D939" s="77" t="s">
        <v>21</v>
      </c>
      <c r="E939" s="77" t="s">
        <v>22</v>
      </c>
      <c r="F939" s="77" t="s">
        <v>225</v>
      </c>
      <c r="G939" s="77">
        <v>11</v>
      </c>
      <c r="H939" s="77">
        <v>4</v>
      </c>
      <c r="I939" s="77">
        <v>15</v>
      </c>
      <c r="J939" s="77">
        <v>19</v>
      </c>
      <c r="K939" s="77">
        <v>23</v>
      </c>
      <c r="L939" s="77">
        <v>19</v>
      </c>
      <c r="M939" s="77">
        <v>1000</v>
      </c>
      <c r="N939" s="80">
        <f>IF('NORMAL OPTION CALLS'!E939="BUY",('NORMAL OPTION CALLS'!L939-'NORMAL OPTION CALLS'!G939)*('NORMAL OPTION CALLS'!M939),('NORMAL OPTION CALLS'!G939-'NORMAL OPTION CALLS'!L939)*('NORMAL OPTION CALLS'!M939))</f>
        <v>8000</v>
      </c>
      <c r="O939" s="81">
        <f>'NORMAL OPTION CALLS'!N939/('NORMAL OPTION CALLS'!M939)/'NORMAL OPTION CALLS'!G939%</f>
        <v>72.727272727272734</v>
      </c>
    </row>
    <row r="940" spans="1:15" ht="16.5" customHeight="1">
      <c r="A940" s="77">
        <v>20</v>
      </c>
      <c r="B940" s="78">
        <v>43335</v>
      </c>
      <c r="C940" s="79">
        <v>2050</v>
      </c>
      <c r="D940" s="77" t="s">
        <v>21</v>
      </c>
      <c r="E940" s="77" t="s">
        <v>22</v>
      </c>
      <c r="F940" s="77" t="s">
        <v>52</v>
      </c>
      <c r="G940" s="77">
        <v>17</v>
      </c>
      <c r="H940" s="77">
        <v>5</v>
      </c>
      <c r="I940" s="77">
        <v>25</v>
      </c>
      <c r="J940" s="77">
        <v>33</v>
      </c>
      <c r="K940" s="77">
        <v>41</v>
      </c>
      <c r="L940" s="77">
        <v>24.45</v>
      </c>
      <c r="M940" s="77">
        <v>500</v>
      </c>
      <c r="N940" s="80">
        <f>IF('NORMAL OPTION CALLS'!E940="BUY",('NORMAL OPTION CALLS'!L940-'NORMAL OPTION CALLS'!G940)*('NORMAL OPTION CALLS'!M940),('NORMAL OPTION CALLS'!G940-'NORMAL OPTION CALLS'!L940)*('NORMAL OPTION CALLS'!M940))</f>
        <v>3724.9999999999995</v>
      </c>
      <c r="O940" s="81">
        <f>'NORMAL OPTION CALLS'!N940/('NORMAL OPTION CALLS'!M940)/'NORMAL OPTION CALLS'!G940%</f>
        <v>43.823529411764696</v>
      </c>
    </row>
    <row r="941" spans="1:15" ht="16.5" customHeight="1">
      <c r="A941" s="77">
        <v>21</v>
      </c>
      <c r="B941" s="78">
        <v>43335</v>
      </c>
      <c r="C941" s="79">
        <v>1340</v>
      </c>
      <c r="D941" s="77" t="s">
        <v>21</v>
      </c>
      <c r="E941" s="77" t="s">
        <v>22</v>
      </c>
      <c r="F941" s="77" t="s">
        <v>131</v>
      </c>
      <c r="G941" s="77">
        <v>22</v>
      </c>
      <c r="H941" s="77">
        <v>11</v>
      </c>
      <c r="I941" s="77">
        <v>28</v>
      </c>
      <c r="J941" s="77">
        <v>34</v>
      </c>
      <c r="K941" s="77">
        <v>40</v>
      </c>
      <c r="L941" s="77">
        <v>28</v>
      </c>
      <c r="M941" s="77">
        <v>750</v>
      </c>
      <c r="N941" s="80">
        <f>IF('NORMAL OPTION CALLS'!E941="BUY",('NORMAL OPTION CALLS'!L941-'NORMAL OPTION CALLS'!G941)*('NORMAL OPTION CALLS'!M941),('NORMAL OPTION CALLS'!G941-'NORMAL OPTION CALLS'!L941)*('NORMAL OPTION CALLS'!M941))</f>
        <v>4500</v>
      </c>
      <c r="O941" s="81">
        <f>'NORMAL OPTION CALLS'!N941/('NORMAL OPTION CALLS'!M941)/'NORMAL OPTION CALLS'!G941%</f>
        <v>27.272727272727273</v>
      </c>
    </row>
    <row r="942" spans="1:15" ht="16.5" customHeight="1">
      <c r="A942" s="77">
        <v>22</v>
      </c>
      <c r="B942" s="78">
        <v>43333</v>
      </c>
      <c r="C942" s="79">
        <v>1260</v>
      </c>
      <c r="D942" s="77" t="s">
        <v>21</v>
      </c>
      <c r="E942" s="77" t="s">
        <v>22</v>
      </c>
      <c r="F942" s="77" t="s">
        <v>225</v>
      </c>
      <c r="G942" s="77">
        <v>15</v>
      </c>
      <c r="H942" s="77">
        <v>7</v>
      </c>
      <c r="I942" s="77">
        <v>19</v>
      </c>
      <c r="J942" s="77">
        <v>23</v>
      </c>
      <c r="K942" s="77">
        <v>27</v>
      </c>
      <c r="L942" s="77">
        <v>23</v>
      </c>
      <c r="M942" s="77">
        <v>1000</v>
      </c>
      <c r="N942" s="80">
        <f>IF('NORMAL OPTION CALLS'!E942="BUY",('NORMAL OPTION CALLS'!L942-'NORMAL OPTION CALLS'!G942)*('NORMAL OPTION CALLS'!M942),('NORMAL OPTION CALLS'!G942-'NORMAL OPTION CALLS'!L942)*('NORMAL OPTION CALLS'!M942))</f>
        <v>8000</v>
      </c>
      <c r="O942" s="81">
        <f>'NORMAL OPTION CALLS'!N942/('NORMAL OPTION CALLS'!M942)/'NORMAL OPTION CALLS'!G942%</f>
        <v>53.333333333333336</v>
      </c>
    </row>
    <row r="943" spans="1:15" ht="16.5" customHeight="1">
      <c r="A943" s="77">
        <v>23</v>
      </c>
      <c r="B943" s="78">
        <v>43333</v>
      </c>
      <c r="C943" s="79">
        <v>340</v>
      </c>
      <c r="D943" s="77" t="s">
        <v>21</v>
      </c>
      <c r="E943" s="77" t="s">
        <v>22</v>
      </c>
      <c r="F943" s="77" t="s">
        <v>316</v>
      </c>
      <c r="G943" s="77">
        <v>9</v>
      </c>
      <c r="H943" s="77">
        <v>4</v>
      </c>
      <c r="I943" s="77">
        <v>12</v>
      </c>
      <c r="J943" s="77">
        <v>15</v>
      </c>
      <c r="K943" s="77">
        <v>18</v>
      </c>
      <c r="L943" s="77">
        <v>11.7</v>
      </c>
      <c r="M943" s="77">
        <v>1250</v>
      </c>
      <c r="N943" s="80">
        <f>IF('NORMAL OPTION CALLS'!E943="BUY",('NORMAL OPTION CALLS'!L943-'NORMAL OPTION CALLS'!G943)*('NORMAL OPTION CALLS'!M943),('NORMAL OPTION CALLS'!G943-'NORMAL OPTION CALLS'!L943)*('NORMAL OPTION CALLS'!M943))</f>
        <v>3374.9999999999991</v>
      </c>
      <c r="O943" s="81">
        <f>'NORMAL OPTION CALLS'!N943/('NORMAL OPTION CALLS'!M943)/'NORMAL OPTION CALLS'!G943%</f>
        <v>29.999999999999993</v>
      </c>
    </row>
    <row r="944" spans="1:15" ht="16.5" customHeight="1">
      <c r="A944" s="77">
        <v>24</v>
      </c>
      <c r="B944" s="78">
        <v>43333</v>
      </c>
      <c r="C944" s="79">
        <v>235</v>
      </c>
      <c r="D944" s="77" t="s">
        <v>21</v>
      </c>
      <c r="E944" s="77" t="s">
        <v>22</v>
      </c>
      <c r="F944" s="77" t="s">
        <v>315</v>
      </c>
      <c r="G944" s="77">
        <v>6</v>
      </c>
      <c r="H944" s="77">
        <v>3</v>
      </c>
      <c r="I944" s="77">
        <v>7.5</v>
      </c>
      <c r="J944" s="77">
        <v>9</v>
      </c>
      <c r="K944" s="77">
        <v>10.5</v>
      </c>
      <c r="L944" s="77">
        <v>9</v>
      </c>
      <c r="M944" s="77">
        <v>2500</v>
      </c>
      <c r="N944" s="80">
        <f>IF('NORMAL OPTION CALLS'!E944="BUY",('NORMAL OPTION CALLS'!L944-'NORMAL OPTION CALLS'!G944)*('NORMAL OPTION CALLS'!M944),('NORMAL OPTION CALLS'!G944-'NORMAL OPTION CALLS'!L944)*('NORMAL OPTION CALLS'!M944))</f>
        <v>7500</v>
      </c>
      <c r="O944" s="81">
        <f>'NORMAL OPTION CALLS'!N944/('NORMAL OPTION CALLS'!M944)/'NORMAL OPTION CALLS'!G944%</f>
        <v>50</v>
      </c>
    </row>
    <row r="945" spans="1:15" ht="16.5" customHeight="1">
      <c r="A945" s="77">
        <v>25</v>
      </c>
      <c r="B945" s="78">
        <v>43332</v>
      </c>
      <c r="C945" s="79">
        <v>600</v>
      </c>
      <c r="D945" s="77" t="s">
        <v>21</v>
      </c>
      <c r="E945" s="77" t="s">
        <v>22</v>
      </c>
      <c r="F945" s="77" t="s">
        <v>99</v>
      </c>
      <c r="G945" s="77">
        <v>12</v>
      </c>
      <c r="H945" s="77">
        <v>5</v>
      </c>
      <c r="I945" s="77">
        <v>16</v>
      </c>
      <c r="J945" s="77">
        <v>20</v>
      </c>
      <c r="K945" s="77">
        <v>24</v>
      </c>
      <c r="L945" s="77">
        <v>7</v>
      </c>
      <c r="M945" s="77">
        <v>1061</v>
      </c>
      <c r="N945" s="80">
        <f>IF('NORMAL OPTION CALLS'!E945="BUY",('NORMAL OPTION CALLS'!L945-'NORMAL OPTION CALLS'!G945)*('NORMAL OPTION CALLS'!M945),('NORMAL OPTION CALLS'!G945-'NORMAL OPTION CALLS'!L945)*('NORMAL OPTION CALLS'!M945))</f>
        <v>-5305</v>
      </c>
      <c r="O945" s="81">
        <f>'NORMAL OPTION CALLS'!N945/('NORMAL OPTION CALLS'!M945)/'NORMAL OPTION CALLS'!G945%</f>
        <v>-41.666666666666671</v>
      </c>
    </row>
    <row r="946" spans="1:15" ht="16.5" customHeight="1">
      <c r="A946" s="77">
        <v>26</v>
      </c>
      <c r="B946" s="78">
        <v>43332</v>
      </c>
      <c r="C946" s="79">
        <v>270</v>
      </c>
      <c r="D946" s="77" t="s">
        <v>21</v>
      </c>
      <c r="E946" s="77" t="s">
        <v>22</v>
      </c>
      <c r="F946" s="77" t="s">
        <v>75</v>
      </c>
      <c r="G946" s="77">
        <v>4.5</v>
      </c>
      <c r="H946" s="77">
        <v>1</v>
      </c>
      <c r="I946" s="77">
        <v>7</v>
      </c>
      <c r="J946" s="77">
        <v>9.5</v>
      </c>
      <c r="K946" s="77">
        <v>11</v>
      </c>
      <c r="L946" s="77">
        <v>7</v>
      </c>
      <c r="M946" s="77">
        <v>1500</v>
      </c>
      <c r="N946" s="80">
        <f>IF('NORMAL OPTION CALLS'!E946="BUY",('NORMAL OPTION CALLS'!L946-'NORMAL OPTION CALLS'!G946)*('NORMAL OPTION CALLS'!M946),('NORMAL OPTION CALLS'!G946-'NORMAL OPTION CALLS'!L946)*('NORMAL OPTION CALLS'!M946))</f>
        <v>3750</v>
      </c>
      <c r="O946" s="81">
        <f>'NORMAL OPTION CALLS'!N946/('NORMAL OPTION CALLS'!M946)/'NORMAL OPTION CALLS'!G946%</f>
        <v>55.555555555555557</v>
      </c>
    </row>
    <row r="947" spans="1:15" ht="16.5" customHeight="1">
      <c r="A947" s="77">
        <v>27</v>
      </c>
      <c r="B947" s="78">
        <v>43329</v>
      </c>
      <c r="C947" s="79">
        <v>440</v>
      </c>
      <c r="D947" s="77" t="s">
        <v>21</v>
      </c>
      <c r="E947" s="77" t="s">
        <v>22</v>
      </c>
      <c r="F947" s="77" t="s">
        <v>313</v>
      </c>
      <c r="G947" s="77">
        <v>20</v>
      </c>
      <c r="H947" s="77">
        <v>12</v>
      </c>
      <c r="I947" s="77">
        <v>25</v>
      </c>
      <c r="J947" s="77">
        <v>30</v>
      </c>
      <c r="K947" s="77">
        <v>35</v>
      </c>
      <c r="L947" s="77">
        <v>25</v>
      </c>
      <c r="M947" s="77">
        <v>800</v>
      </c>
      <c r="N947" s="80">
        <f>IF('NORMAL OPTION CALLS'!E947="BUY",('NORMAL OPTION CALLS'!L947-'NORMAL OPTION CALLS'!G947)*('NORMAL OPTION CALLS'!M947),('NORMAL OPTION CALLS'!G947-'NORMAL OPTION CALLS'!L947)*('NORMAL OPTION CALLS'!M947))</f>
        <v>4000</v>
      </c>
      <c r="O947" s="81">
        <f>'NORMAL OPTION CALLS'!N947/('NORMAL OPTION CALLS'!M947)/'NORMAL OPTION CALLS'!G947%</f>
        <v>25</v>
      </c>
    </row>
    <row r="948" spans="1:15" ht="16.5" customHeight="1">
      <c r="A948" s="77">
        <v>28</v>
      </c>
      <c r="B948" s="78">
        <v>43329</v>
      </c>
      <c r="C948" s="79">
        <v>660</v>
      </c>
      <c r="D948" s="77" t="s">
        <v>21</v>
      </c>
      <c r="E948" s="77" t="s">
        <v>22</v>
      </c>
      <c r="F948" s="77" t="s">
        <v>212</v>
      </c>
      <c r="G948" s="77">
        <v>17</v>
      </c>
      <c r="H948" s="77">
        <v>9.5</v>
      </c>
      <c r="I948" s="77">
        <v>21</v>
      </c>
      <c r="J948" s="77">
        <v>25</v>
      </c>
      <c r="K948" s="77">
        <v>29</v>
      </c>
      <c r="L948" s="77">
        <v>20.45</v>
      </c>
      <c r="M948" s="77">
        <v>1000</v>
      </c>
      <c r="N948" s="80">
        <f>IF('NORMAL OPTION CALLS'!E948="BUY",('NORMAL OPTION CALLS'!L948-'NORMAL OPTION CALLS'!G948)*('NORMAL OPTION CALLS'!M948),('NORMAL OPTION CALLS'!G948-'NORMAL OPTION CALLS'!L948)*('NORMAL OPTION CALLS'!M948))</f>
        <v>3449.9999999999991</v>
      </c>
      <c r="O948" s="81">
        <f>'NORMAL OPTION CALLS'!N948/('NORMAL OPTION CALLS'!M948)/'NORMAL OPTION CALLS'!G948%</f>
        <v>20.294117647058819</v>
      </c>
    </row>
    <row r="949" spans="1:15" ht="16.5" customHeight="1">
      <c r="A949" s="77">
        <v>29</v>
      </c>
      <c r="B949" s="78">
        <v>43329</v>
      </c>
      <c r="C949" s="79">
        <v>1180</v>
      </c>
      <c r="D949" s="77" t="s">
        <v>21</v>
      </c>
      <c r="E949" s="77" t="s">
        <v>22</v>
      </c>
      <c r="F949" s="77" t="s">
        <v>312</v>
      </c>
      <c r="G949" s="77">
        <v>40</v>
      </c>
      <c r="H949" s="77">
        <v>25</v>
      </c>
      <c r="I949" s="77">
        <v>48</v>
      </c>
      <c r="J949" s="77">
        <v>56</v>
      </c>
      <c r="K949" s="77">
        <v>64</v>
      </c>
      <c r="L949" s="77">
        <v>56</v>
      </c>
      <c r="M949" s="77">
        <v>500</v>
      </c>
      <c r="N949" s="80">
        <f>IF('NORMAL OPTION CALLS'!E949="BUY",('NORMAL OPTION CALLS'!L949-'NORMAL OPTION CALLS'!G949)*('NORMAL OPTION CALLS'!M949),('NORMAL OPTION CALLS'!G949-'NORMAL OPTION CALLS'!L949)*('NORMAL OPTION CALLS'!M949))</f>
        <v>8000</v>
      </c>
      <c r="O949" s="81">
        <f>'NORMAL OPTION CALLS'!N949/('NORMAL OPTION CALLS'!M949)/'NORMAL OPTION CALLS'!G949%</f>
        <v>40</v>
      </c>
    </row>
    <row r="950" spans="1:15" ht="16.5" customHeight="1">
      <c r="A950" s="77">
        <v>30</v>
      </c>
      <c r="B950" s="78">
        <v>43328</v>
      </c>
      <c r="C950" s="79">
        <v>630</v>
      </c>
      <c r="D950" s="77" t="s">
        <v>21</v>
      </c>
      <c r="E950" s="77" t="s">
        <v>22</v>
      </c>
      <c r="F950" s="77" t="s">
        <v>58</v>
      </c>
      <c r="G950" s="77">
        <v>21</v>
      </c>
      <c r="H950" s="77">
        <v>15</v>
      </c>
      <c r="I950" s="77">
        <v>24</v>
      </c>
      <c r="J950" s="77">
        <v>27</v>
      </c>
      <c r="K950" s="77">
        <v>30</v>
      </c>
      <c r="L950" s="77">
        <v>15</v>
      </c>
      <c r="M950" s="77">
        <v>1200</v>
      </c>
      <c r="N950" s="80">
        <f>IF('NORMAL OPTION CALLS'!E950="BUY",('NORMAL OPTION CALLS'!L950-'NORMAL OPTION CALLS'!G950)*('NORMAL OPTION CALLS'!M950),('NORMAL OPTION CALLS'!G950-'NORMAL OPTION CALLS'!L950)*('NORMAL OPTION CALLS'!M950))</f>
        <v>-7200</v>
      </c>
      <c r="O950" s="81">
        <f>'NORMAL OPTION CALLS'!N950/('NORMAL OPTION CALLS'!M950)/'NORMAL OPTION CALLS'!G950%</f>
        <v>-28.571428571428573</v>
      </c>
    </row>
    <row r="951" spans="1:15" ht="16.5" customHeight="1">
      <c r="A951" s="77">
        <v>31</v>
      </c>
      <c r="B951" s="78">
        <v>43328</v>
      </c>
      <c r="C951" s="79">
        <v>1600</v>
      </c>
      <c r="D951" s="77" t="s">
        <v>21</v>
      </c>
      <c r="E951" s="77" t="s">
        <v>22</v>
      </c>
      <c r="F951" s="77" t="s">
        <v>265</v>
      </c>
      <c r="G951" s="77">
        <v>15.5</v>
      </c>
      <c r="H951" s="77">
        <v>2</v>
      </c>
      <c r="I951" s="77">
        <v>23</v>
      </c>
      <c r="J951" s="77">
        <v>31</v>
      </c>
      <c r="K951" s="77">
        <v>39</v>
      </c>
      <c r="L951" s="77">
        <v>5</v>
      </c>
      <c r="M951" s="77">
        <v>500</v>
      </c>
      <c r="N951" s="80">
        <f>IF('NORMAL OPTION CALLS'!E951="BUY",('NORMAL OPTION CALLS'!L951-'NORMAL OPTION CALLS'!G951)*('NORMAL OPTION CALLS'!M951),('NORMAL OPTION CALLS'!G951-'NORMAL OPTION CALLS'!L951)*('NORMAL OPTION CALLS'!M951))</f>
        <v>-5250</v>
      </c>
      <c r="O951" s="81">
        <f>'NORMAL OPTION CALLS'!N951/('NORMAL OPTION CALLS'!M951)/'NORMAL OPTION CALLS'!G951%</f>
        <v>-67.741935483870975</v>
      </c>
    </row>
    <row r="952" spans="1:15" ht="16.5" customHeight="1">
      <c r="A952" s="77">
        <v>32</v>
      </c>
      <c r="B952" s="78">
        <v>43326</v>
      </c>
      <c r="C952" s="79">
        <v>660</v>
      </c>
      <c r="D952" s="77" t="s">
        <v>21</v>
      </c>
      <c r="E952" s="77" t="s">
        <v>22</v>
      </c>
      <c r="F952" s="77" t="s">
        <v>78</v>
      </c>
      <c r="G952" s="77">
        <v>19</v>
      </c>
      <c r="H952" s="77">
        <v>14.5</v>
      </c>
      <c r="I952" s="77">
        <v>21.5</v>
      </c>
      <c r="J952" s="77">
        <v>24</v>
      </c>
      <c r="K952" s="77">
        <v>26.5</v>
      </c>
      <c r="L952" s="77">
        <v>21.5</v>
      </c>
      <c r="M952" s="77">
        <v>1500</v>
      </c>
      <c r="N952" s="80">
        <f>IF('NORMAL OPTION CALLS'!E952="BUY",('NORMAL OPTION CALLS'!L952-'NORMAL OPTION CALLS'!G952)*('NORMAL OPTION CALLS'!M952),('NORMAL OPTION CALLS'!G952-'NORMAL OPTION CALLS'!L952)*('NORMAL OPTION CALLS'!M952))</f>
        <v>3750</v>
      </c>
      <c r="O952" s="81">
        <f>'NORMAL OPTION CALLS'!N952/('NORMAL OPTION CALLS'!M952)/'NORMAL OPTION CALLS'!G952%</f>
        <v>13.157894736842104</v>
      </c>
    </row>
    <row r="953" spans="1:15" ht="16.5" customHeight="1">
      <c r="A953" s="77">
        <v>33</v>
      </c>
      <c r="B953" s="78">
        <v>43326</v>
      </c>
      <c r="C953" s="79">
        <v>1100</v>
      </c>
      <c r="D953" s="77" t="s">
        <v>21</v>
      </c>
      <c r="E953" s="77" t="s">
        <v>22</v>
      </c>
      <c r="F953" s="77" t="s">
        <v>312</v>
      </c>
      <c r="G953" s="77">
        <v>40</v>
      </c>
      <c r="H953" s="77">
        <v>26</v>
      </c>
      <c r="I953" s="77">
        <v>47</v>
      </c>
      <c r="J953" s="77">
        <v>54</v>
      </c>
      <c r="K953" s="77">
        <v>60</v>
      </c>
      <c r="L953" s="77">
        <v>60</v>
      </c>
      <c r="M953" s="77">
        <v>500</v>
      </c>
      <c r="N953" s="80">
        <f>IF('NORMAL OPTION CALLS'!E953="BUY",('NORMAL OPTION CALLS'!L953-'NORMAL OPTION CALLS'!G953)*('NORMAL OPTION CALLS'!M953),('NORMAL OPTION CALLS'!G953-'NORMAL OPTION CALLS'!L953)*('NORMAL OPTION CALLS'!M953))</f>
        <v>10000</v>
      </c>
      <c r="O953" s="81">
        <f>'NORMAL OPTION CALLS'!N953/('NORMAL OPTION CALLS'!M953)/'NORMAL OPTION CALLS'!G953%</f>
        <v>50</v>
      </c>
    </row>
    <row r="954" spans="1:15" ht="16.5" customHeight="1">
      <c r="A954" s="77">
        <v>34</v>
      </c>
      <c r="B954" s="78">
        <v>43325</v>
      </c>
      <c r="C954" s="79">
        <v>1440</v>
      </c>
      <c r="D954" s="77" t="s">
        <v>21</v>
      </c>
      <c r="E954" s="77" t="s">
        <v>22</v>
      </c>
      <c r="F954" s="77" t="s">
        <v>240</v>
      </c>
      <c r="G954" s="77">
        <v>45</v>
      </c>
      <c r="H954" s="77">
        <v>35</v>
      </c>
      <c r="I954" s="77">
        <v>50</v>
      </c>
      <c r="J954" s="77">
        <v>55</v>
      </c>
      <c r="K954" s="77">
        <v>60</v>
      </c>
      <c r="L954" s="77">
        <v>50</v>
      </c>
      <c r="M954" s="77">
        <v>800</v>
      </c>
      <c r="N954" s="80">
        <f>IF('NORMAL OPTION CALLS'!E954="BUY",('NORMAL OPTION CALLS'!L954-'NORMAL OPTION CALLS'!G954)*('NORMAL OPTION CALLS'!M954),('NORMAL OPTION CALLS'!G954-'NORMAL OPTION CALLS'!L954)*('NORMAL OPTION CALLS'!M954))</f>
        <v>4000</v>
      </c>
      <c r="O954" s="81">
        <f>'NORMAL OPTION CALLS'!N954/('NORMAL OPTION CALLS'!M954)/'NORMAL OPTION CALLS'!G954%</f>
        <v>11.111111111111111</v>
      </c>
    </row>
    <row r="955" spans="1:15" ht="16.5" customHeight="1">
      <c r="A955" s="77">
        <v>35</v>
      </c>
      <c r="B955" s="78">
        <v>43325</v>
      </c>
      <c r="C955" s="79">
        <v>1020</v>
      </c>
      <c r="D955" s="77" t="s">
        <v>47</v>
      </c>
      <c r="E955" s="77" t="s">
        <v>22</v>
      </c>
      <c r="F955" s="77" t="s">
        <v>312</v>
      </c>
      <c r="G955" s="77">
        <v>35</v>
      </c>
      <c r="H955" s="77">
        <v>20</v>
      </c>
      <c r="I955" s="77">
        <v>43</v>
      </c>
      <c r="J955" s="77">
        <v>51</v>
      </c>
      <c r="K955" s="77">
        <v>59</v>
      </c>
      <c r="L955" s="77">
        <v>59</v>
      </c>
      <c r="M955" s="77">
        <v>500</v>
      </c>
      <c r="N955" s="80">
        <f>IF('NORMAL OPTION CALLS'!E955="BUY",('NORMAL OPTION CALLS'!L955-'NORMAL OPTION CALLS'!G955)*('NORMAL OPTION CALLS'!M955),('NORMAL OPTION CALLS'!G955-'NORMAL OPTION CALLS'!L955)*('NORMAL OPTION CALLS'!M955))</f>
        <v>12000</v>
      </c>
      <c r="O955" s="81">
        <f>'NORMAL OPTION CALLS'!N955/('NORMAL OPTION CALLS'!M955)/'NORMAL OPTION CALLS'!G955%</f>
        <v>68.571428571428569</v>
      </c>
    </row>
    <row r="956" spans="1:15" ht="16.5" customHeight="1">
      <c r="A956" s="77">
        <v>36</v>
      </c>
      <c r="B956" s="78">
        <v>43322</v>
      </c>
      <c r="C956" s="79">
        <v>620</v>
      </c>
      <c r="D956" s="77" t="s">
        <v>47</v>
      </c>
      <c r="E956" s="77" t="s">
        <v>22</v>
      </c>
      <c r="F956" s="77" t="s">
        <v>205</v>
      </c>
      <c r="G956" s="77">
        <v>20</v>
      </c>
      <c r="H956" s="77">
        <v>13</v>
      </c>
      <c r="I956" s="77">
        <v>24</v>
      </c>
      <c r="J956" s="77">
        <v>28</v>
      </c>
      <c r="K956" s="77">
        <v>32</v>
      </c>
      <c r="L956" s="77">
        <v>13</v>
      </c>
      <c r="M956" s="77">
        <v>1000</v>
      </c>
      <c r="N956" s="80">
        <f>IF('NORMAL OPTION CALLS'!E956="BUY",('NORMAL OPTION CALLS'!L956-'NORMAL OPTION CALLS'!G956)*('NORMAL OPTION CALLS'!M956),('NORMAL OPTION CALLS'!G956-'NORMAL OPTION CALLS'!L956)*('NORMAL OPTION CALLS'!M956))</f>
        <v>-7000</v>
      </c>
      <c r="O956" s="81">
        <f>'NORMAL OPTION CALLS'!N956/('NORMAL OPTION CALLS'!M956)/'NORMAL OPTION CALLS'!G956%</f>
        <v>-35</v>
      </c>
    </row>
    <row r="957" spans="1:15" ht="16.5" customHeight="1">
      <c r="A957" s="77">
        <v>37</v>
      </c>
      <c r="B957" s="78">
        <v>43322</v>
      </c>
      <c r="C957" s="79">
        <v>300</v>
      </c>
      <c r="D957" s="77" t="s">
        <v>21</v>
      </c>
      <c r="E957" s="77" t="s">
        <v>22</v>
      </c>
      <c r="F957" s="77" t="s">
        <v>174</v>
      </c>
      <c r="G957" s="77">
        <v>9</v>
      </c>
      <c r="H957" s="77">
        <v>6</v>
      </c>
      <c r="I957" s="77">
        <v>10.5</v>
      </c>
      <c r="J957" s="77">
        <v>12</v>
      </c>
      <c r="K957" s="77">
        <v>13.5</v>
      </c>
      <c r="L957" s="77">
        <v>10.5</v>
      </c>
      <c r="M957" s="77">
        <v>2400</v>
      </c>
      <c r="N957" s="80">
        <f>IF('NORMAL OPTION CALLS'!E957="BUY",('NORMAL OPTION CALLS'!L957-'NORMAL OPTION CALLS'!G957)*('NORMAL OPTION CALLS'!M957),('NORMAL OPTION CALLS'!G957-'NORMAL OPTION CALLS'!L957)*('NORMAL OPTION CALLS'!M957))</f>
        <v>3600</v>
      </c>
      <c r="O957" s="81">
        <f>'NORMAL OPTION CALLS'!N957/('NORMAL OPTION CALLS'!M957)/'NORMAL OPTION CALLS'!G957%</f>
        <v>16.666666666666668</v>
      </c>
    </row>
    <row r="958" spans="1:15" ht="16.5" customHeight="1">
      <c r="A958" s="77">
        <v>38</v>
      </c>
      <c r="B958" s="78">
        <v>43321</v>
      </c>
      <c r="C958" s="79">
        <v>130</v>
      </c>
      <c r="D958" s="77" t="s">
        <v>21</v>
      </c>
      <c r="E958" s="77" t="s">
        <v>22</v>
      </c>
      <c r="F958" s="77" t="s">
        <v>25</v>
      </c>
      <c r="G958" s="77">
        <v>4</v>
      </c>
      <c r="H958" s="77">
        <v>2</v>
      </c>
      <c r="I958" s="77">
        <v>5</v>
      </c>
      <c r="J958" s="77">
        <v>6</v>
      </c>
      <c r="K958" s="77">
        <v>7</v>
      </c>
      <c r="L958" s="77">
        <v>5</v>
      </c>
      <c r="M958" s="77">
        <v>4000</v>
      </c>
      <c r="N958" s="80">
        <f>IF('NORMAL OPTION CALLS'!E958="BUY",('NORMAL OPTION CALLS'!L958-'NORMAL OPTION CALLS'!G958)*('NORMAL OPTION CALLS'!M958),('NORMAL OPTION CALLS'!G958-'NORMAL OPTION CALLS'!L958)*('NORMAL OPTION CALLS'!M958))</f>
        <v>4000</v>
      </c>
      <c r="O958" s="81">
        <f>'NORMAL OPTION CALLS'!N958/('NORMAL OPTION CALLS'!M958)/'NORMAL OPTION CALLS'!G958%</f>
        <v>25</v>
      </c>
    </row>
    <row r="959" spans="1:15" ht="16.5" customHeight="1">
      <c r="A959" s="77">
        <v>39</v>
      </c>
      <c r="B959" s="78">
        <v>43321</v>
      </c>
      <c r="C959" s="79">
        <v>340</v>
      </c>
      <c r="D959" s="77" t="s">
        <v>21</v>
      </c>
      <c r="E959" s="77" t="s">
        <v>22</v>
      </c>
      <c r="F959" s="77" t="s">
        <v>91</v>
      </c>
      <c r="G959" s="77">
        <v>8.5</v>
      </c>
      <c r="H959" s="77">
        <v>5.5</v>
      </c>
      <c r="I959" s="77">
        <v>10</v>
      </c>
      <c r="J959" s="77">
        <v>11.5</v>
      </c>
      <c r="K959" s="77">
        <v>13</v>
      </c>
      <c r="L959" s="77">
        <v>13</v>
      </c>
      <c r="M959" s="77">
        <v>2750</v>
      </c>
      <c r="N959" s="80">
        <f>IF('NORMAL OPTION CALLS'!E959="BUY",('NORMAL OPTION CALLS'!L959-'NORMAL OPTION CALLS'!G959)*('NORMAL OPTION CALLS'!M959),('NORMAL OPTION CALLS'!G959-'NORMAL OPTION CALLS'!L959)*('NORMAL OPTION CALLS'!M959))</f>
        <v>12375</v>
      </c>
      <c r="O959" s="81">
        <f>'NORMAL OPTION CALLS'!N959/('NORMAL OPTION CALLS'!M959)/'NORMAL OPTION CALLS'!G959%</f>
        <v>52.941176470588232</v>
      </c>
    </row>
    <row r="960" spans="1:15" ht="16.5" customHeight="1">
      <c r="A960" s="77">
        <v>40</v>
      </c>
      <c r="B960" s="78">
        <v>43320</v>
      </c>
      <c r="C960" s="79">
        <v>380</v>
      </c>
      <c r="D960" s="77" t="s">
        <v>21</v>
      </c>
      <c r="E960" s="77" t="s">
        <v>22</v>
      </c>
      <c r="F960" s="77" t="s">
        <v>227</v>
      </c>
      <c r="G960" s="77">
        <v>23.5</v>
      </c>
      <c r="H960" s="77">
        <v>19</v>
      </c>
      <c r="I960" s="77">
        <v>26</v>
      </c>
      <c r="J960" s="77">
        <v>28.5</v>
      </c>
      <c r="K960" s="77">
        <v>31</v>
      </c>
      <c r="L960" s="77">
        <v>19</v>
      </c>
      <c r="M960" s="77">
        <v>1400</v>
      </c>
      <c r="N960" s="80">
        <f>IF('NORMAL OPTION CALLS'!E960="BUY",('NORMAL OPTION CALLS'!L960-'NORMAL OPTION CALLS'!G960)*('NORMAL OPTION CALLS'!M960),('NORMAL OPTION CALLS'!G960-'NORMAL OPTION CALLS'!L960)*('NORMAL OPTION CALLS'!M960))</f>
        <v>-6300</v>
      </c>
      <c r="O960" s="81">
        <f>'NORMAL OPTION CALLS'!N960/('NORMAL OPTION CALLS'!M960)/'NORMAL OPTION CALLS'!G960%</f>
        <v>-19.148936170212767</v>
      </c>
    </row>
    <row r="961" spans="1:15" ht="16.5" customHeight="1">
      <c r="A961" s="77">
        <v>41</v>
      </c>
      <c r="B961" s="78">
        <v>43320</v>
      </c>
      <c r="C961" s="79">
        <v>580</v>
      </c>
      <c r="D961" s="77" t="s">
        <v>21</v>
      </c>
      <c r="E961" s="77" t="s">
        <v>22</v>
      </c>
      <c r="F961" s="77" t="s">
        <v>99</v>
      </c>
      <c r="G961" s="77">
        <v>24</v>
      </c>
      <c r="H961" s="77">
        <v>17</v>
      </c>
      <c r="I961" s="77">
        <v>27.5</v>
      </c>
      <c r="J961" s="77">
        <v>31</v>
      </c>
      <c r="K961" s="77">
        <v>34.5</v>
      </c>
      <c r="L961" s="77">
        <v>17</v>
      </c>
      <c r="M961" s="77">
        <v>1061</v>
      </c>
      <c r="N961" s="80">
        <f>IF('NORMAL OPTION CALLS'!E961="BUY",('NORMAL OPTION CALLS'!L961-'NORMAL OPTION CALLS'!G961)*('NORMAL OPTION CALLS'!M961),('NORMAL OPTION CALLS'!G961-'NORMAL OPTION CALLS'!L961)*('NORMAL OPTION CALLS'!M961))</f>
        <v>-7427</v>
      </c>
      <c r="O961" s="81">
        <f>'NORMAL OPTION CALLS'!N961/('NORMAL OPTION CALLS'!M961)/'NORMAL OPTION CALLS'!G961%</f>
        <v>-29.166666666666668</v>
      </c>
    </row>
    <row r="962" spans="1:15" ht="16.5" customHeight="1">
      <c r="A962" s="77">
        <v>42</v>
      </c>
      <c r="B962" s="78">
        <v>43320</v>
      </c>
      <c r="C962" s="79">
        <v>125</v>
      </c>
      <c r="D962" s="77" t="s">
        <v>21</v>
      </c>
      <c r="E962" s="77" t="s">
        <v>22</v>
      </c>
      <c r="F962" s="77" t="s">
        <v>25</v>
      </c>
      <c r="G962" s="77">
        <v>5</v>
      </c>
      <c r="H962" s="77">
        <v>3</v>
      </c>
      <c r="I962" s="77">
        <v>6</v>
      </c>
      <c r="J962" s="77">
        <v>7</v>
      </c>
      <c r="K962" s="77">
        <v>8</v>
      </c>
      <c r="L962" s="77">
        <v>8</v>
      </c>
      <c r="M962" s="77">
        <v>4000</v>
      </c>
      <c r="N962" s="80">
        <f>IF('NORMAL OPTION CALLS'!E962="BUY",('NORMAL OPTION CALLS'!L962-'NORMAL OPTION CALLS'!G962)*('NORMAL OPTION CALLS'!M962),('NORMAL OPTION CALLS'!G962-'NORMAL OPTION CALLS'!L962)*('NORMAL OPTION CALLS'!M962))</f>
        <v>12000</v>
      </c>
      <c r="O962" s="81">
        <f>'NORMAL OPTION CALLS'!N962/('NORMAL OPTION CALLS'!M962)/'NORMAL OPTION CALLS'!G962%</f>
        <v>60</v>
      </c>
    </row>
    <row r="963" spans="1:15" ht="16.5" customHeight="1">
      <c r="A963" s="77">
        <v>43</v>
      </c>
      <c r="B963" s="78">
        <v>43320</v>
      </c>
      <c r="C963" s="79">
        <v>1220</v>
      </c>
      <c r="D963" s="77" t="s">
        <v>21</v>
      </c>
      <c r="E963" s="77" t="s">
        <v>22</v>
      </c>
      <c r="F963" s="77" t="s">
        <v>225</v>
      </c>
      <c r="G963" s="77">
        <v>25</v>
      </c>
      <c r="H963" s="77">
        <v>18</v>
      </c>
      <c r="I963" s="77">
        <v>29</v>
      </c>
      <c r="J963" s="77">
        <v>33</v>
      </c>
      <c r="K963" s="77">
        <v>37</v>
      </c>
      <c r="L963" s="77">
        <v>29</v>
      </c>
      <c r="M963" s="77">
        <v>1000</v>
      </c>
      <c r="N963" s="80">
        <f>IF('NORMAL OPTION CALLS'!E963="BUY",('NORMAL OPTION CALLS'!L963-'NORMAL OPTION CALLS'!G963)*('NORMAL OPTION CALLS'!M963),('NORMAL OPTION CALLS'!G963-'NORMAL OPTION CALLS'!L963)*('NORMAL OPTION CALLS'!M963))</f>
        <v>4000</v>
      </c>
      <c r="O963" s="81">
        <f>'NORMAL OPTION CALLS'!N963/('NORMAL OPTION CALLS'!M963)/'NORMAL OPTION CALLS'!G963%</f>
        <v>16</v>
      </c>
    </row>
    <row r="964" spans="1:15" ht="16.5" customHeight="1">
      <c r="A964" s="77">
        <v>44</v>
      </c>
      <c r="B964" s="78">
        <v>43319</v>
      </c>
      <c r="C964" s="79">
        <v>390</v>
      </c>
      <c r="D964" s="77" t="s">
        <v>21</v>
      </c>
      <c r="E964" s="77" t="s">
        <v>22</v>
      </c>
      <c r="F964" s="77" t="s">
        <v>55</v>
      </c>
      <c r="G964" s="77">
        <v>9</v>
      </c>
      <c r="H964" s="77">
        <v>5</v>
      </c>
      <c r="I964" s="77">
        <v>11.5</v>
      </c>
      <c r="J964" s="77">
        <v>14</v>
      </c>
      <c r="K964" s="77">
        <v>16.5</v>
      </c>
      <c r="L964" s="77">
        <v>11.5</v>
      </c>
      <c r="M964" s="77">
        <v>1750</v>
      </c>
      <c r="N964" s="80">
        <f>IF('NORMAL OPTION CALLS'!E964="BUY",('NORMAL OPTION CALLS'!L964-'NORMAL OPTION CALLS'!G964)*('NORMAL OPTION CALLS'!M964),('NORMAL OPTION CALLS'!G964-'NORMAL OPTION CALLS'!L964)*('NORMAL OPTION CALLS'!M964))</f>
        <v>4375</v>
      </c>
      <c r="O964" s="81">
        <f>'NORMAL OPTION CALLS'!N964/('NORMAL OPTION CALLS'!M964)/'NORMAL OPTION CALLS'!G964%</f>
        <v>27.777777777777779</v>
      </c>
    </row>
    <row r="965" spans="1:15" ht="16.5" customHeight="1">
      <c r="A965" s="77">
        <v>45</v>
      </c>
      <c r="B965" s="78">
        <v>43319</v>
      </c>
      <c r="C965" s="79">
        <v>250</v>
      </c>
      <c r="D965" s="77" t="s">
        <v>47</v>
      </c>
      <c r="E965" s="77" t="s">
        <v>22</v>
      </c>
      <c r="F965" s="77" t="s">
        <v>75</v>
      </c>
      <c r="G965" s="77">
        <v>7.6</v>
      </c>
      <c r="H965" s="77">
        <v>3</v>
      </c>
      <c r="I965" s="77">
        <v>10</v>
      </c>
      <c r="J965" s="77">
        <v>12.5</v>
      </c>
      <c r="K965" s="77">
        <v>15</v>
      </c>
      <c r="L965" s="77">
        <v>10</v>
      </c>
      <c r="M965" s="77">
        <v>1500</v>
      </c>
      <c r="N965" s="80">
        <f>IF('NORMAL OPTION CALLS'!E965="BUY",('NORMAL OPTION CALLS'!L965-'NORMAL OPTION CALLS'!G965)*('NORMAL OPTION CALLS'!M965),('NORMAL OPTION CALLS'!G965-'NORMAL OPTION CALLS'!L965)*('NORMAL OPTION CALLS'!M965))</f>
        <v>3600.0000000000005</v>
      </c>
      <c r="O965" s="81">
        <f>'NORMAL OPTION CALLS'!N965/('NORMAL OPTION CALLS'!M965)/'NORMAL OPTION CALLS'!G965%</f>
        <v>31.578947368421058</v>
      </c>
    </row>
    <row r="966" spans="1:15" ht="16.5" customHeight="1">
      <c r="A966" s="77">
        <v>46</v>
      </c>
      <c r="B966" s="78">
        <v>43319</v>
      </c>
      <c r="C966" s="79">
        <v>560</v>
      </c>
      <c r="D966" s="77" t="s">
        <v>21</v>
      </c>
      <c r="E966" s="77" t="s">
        <v>22</v>
      </c>
      <c r="F966" s="77" t="s">
        <v>99</v>
      </c>
      <c r="G966" s="77">
        <v>23.5</v>
      </c>
      <c r="H966" s="77">
        <v>17</v>
      </c>
      <c r="I966" s="77">
        <v>27</v>
      </c>
      <c r="J966" s="77">
        <v>30.5</v>
      </c>
      <c r="K966" s="77">
        <v>34</v>
      </c>
      <c r="L966" s="77">
        <v>27</v>
      </c>
      <c r="M966" s="77">
        <v>1061</v>
      </c>
      <c r="N966" s="80">
        <f>IF('NORMAL OPTION CALLS'!E966="BUY",('NORMAL OPTION CALLS'!L966-'NORMAL OPTION CALLS'!G966)*('NORMAL OPTION CALLS'!M966),('NORMAL OPTION CALLS'!G966-'NORMAL OPTION CALLS'!L966)*('NORMAL OPTION CALLS'!M966))</f>
        <v>3713.5</v>
      </c>
      <c r="O966" s="81">
        <f>'NORMAL OPTION CALLS'!N966/('NORMAL OPTION CALLS'!M966)/'NORMAL OPTION CALLS'!G966%</f>
        <v>14.893617021276597</v>
      </c>
    </row>
    <row r="967" spans="1:15" ht="16.5" customHeight="1">
      <c r="A967" s="77">
        <v>47</v>
      </c>
      <c r="B967" s="78">
        <v>43318</v>
      </c>
      <c r="C967" s="79">
        <v>680</v>
      </c>
      <c r="D967" s="77" t="s">
        <v>21</v>
      </c>
      <c r="E967" s="77" t="s">
        <v>22</v>
      </c>
      <c r="F967" s="77" t="s">
        <v>54</v>
      </c>
      <c r="G967" s="77">
        <v>14</v>
      </c>
      <c r="H967" s="77">
        <v>9</v>
      </c>
      <c r="I967" s="77">
        <v>17</v>
      </c>
      <c r="J967" s="77">
        <v>20</v>
      </c>
      <c r="K967" s="77">
        <v>23</v>
      </c>
      <c r="L967" s="77">
        <v>9</v>
      </c>
      <c r="M967" s="77">
        <v>1200</v>
      </c>
      <c r="N967" s="80">
        <f>IF('NORMAL OPTION CALLS'!E967="BUY",('NORMAL OPTION CALLS'!L967-'NORMAL OPTION CALLS'!G967)*('NORMAL OPTION CALLS'!M967),('NORMAL OPTION CALLS'!G967-'NORMAL OPTION CALLS'!L967)*('NORMAL OPTION CALLS'!M967))</f>
        <v>-6000</v>
      </c>
      <c r="O967" s="81">
        <f>'NORMAL OPTION CALLS'!N967/('NORMAL OPTION CALLS'!M967)/'NORMAL OPTION CALLS'!G967%</f>
        <v>-35.714285714285708</v>
      </c>
    </row>
    <row r="968" spans="1:15" ht="16.5" customHeight="1">
      <c r="A968" s="77">
        <v>48</v>
      </c>
      <c r="B968" s="78">
        <v>43318</v>
      </c>
      <c r="C968" s="79">
        <v>90</v>
      </c>
      <c r="D968" s="77" t="s">
        <v>21</v>
      </c>
      <c r="E968" s="77" t="s">
        <v>22</v>
      </c>
      <c r="F968" s="77" t="s">
        <v>116</v>
      </c>
      <c r="G968" s="77">
        <v>6.3</v>
      </c>
      <c r="H968" s="77">
        <v>4.9000000000000004</v>
      </c>
      <c r="I968" s="77">
        <v>7</v>
      </c>
      <c r="J968" s="77">
        <v>7.7</v>
      </c>
      <c r="K968" s="77">
        <v>8.4</v>
      </c>
      <c r="L968" s="77">
        <v>4.9000000000000004</v>
      </c>
      <c r="M968" s="77">
        <v>5500</v>
      </c>
      <c r="N968" s="80">
        <f>IF('NORMAL OPTION CALLS'!E968="BUY",('NORMAL OPTION CALLS'!L968-'NORMAL OPTION CALLS'!G968)*('NORMAL OPTION CALLS'!M968),('NORMAL OPTION CALLS'!G968-'NORMAL OPTION CALLS'!L968)*('NORMAL OPTION CALLS'!M968))</f>
        <v>-7699.9999999999973</v>
      </c>
      <c r="O968" s="81">
        <f>'NORMAL OPTION CALLS'!N968/('NORMAL OPTION CALLS'!M968)/'NORMAL OPTION CALLS'!G968%</f>
        <v>-22.222222222222214</v>
      </c>
    </row>
    <row r="969" spans="1:15" ht="16.5" customHeight="1">
      <c r="A969" s="77">
        <v>49</v>
      </c>
      <c r="B969" s="78">
        <v>43318</v>
      </c>
      <c r="C969" s="79">
        <v>600</v>
      </c>
      <c r="D969" s="77" t="s">
        <v>21</v>
      </c>
      <c r="E969" s="77" t="s">
        <v>22</v>
      </c>
      <c r="F969" s="77" t="s">
        <v>58</v>
      </c>
      <c r="G969" s="77">
        <v>19</v>
      </c>
      <c r="H969" s="77">
        <v>14</v>
      </c>
      <c r="I969" s="77">
        <v>22</v>
      </c>
      <c r="J969" s="77">
        <v>25</v>
      </c>
      <c r="K969" s="77">
        <v>28</v>
      </c>
      <c r="L969" s="77">
        <v>22</v>
      </c>
      <c r="M969" s="77">
        <v>1200</v>
      </c>
      <c r="N969" s="80">
        <f>IF('NORMAL OPTION CALLS'!E969="BUY",('NORMAL OPTION CALLS'!L969-'NORMAL OPTION CALLS'!G969)*('NORMAL OPTION CALLS'!M969),('NORMAL OPTION CALLS'!G969-'NORMAL OPTION CALLS'!L969)*('NORMAL OPTION CALLS'!M969))</f>
        <v>3600</v>
      </c>
      <c r="O969" s="81">
        <f>'NORMAL OPTION CALLS'!N969/('NORMAL OPTION CALLS'!M969)/'NORMAL OPTION CALLS'!G969%</f>
        <v>15.789473684210526</v>
      </c>
    </row>
    <row r="970" spans="1:15" ht="16.5" customHeight="1">
      <c r="A970" s="77">
        <v>50</v>
      </c>
      <c r="B970" s="78">
        <v>43318</v>
      </c>
      <c r="C970" s="79">
        <v>300</v>
      </c>
      <c r="D970" s="77" t="s">
        <v>21</v>
      </c>
      <c r="E970" s="77" t="s">
        <v>22</v>
      </c>
      <c r="F970" s="77" t="s">
        <v>49</v>
      </c>
      <c r="G970" s="77">
        <v>16</v>
      </c>
      <c r="H970" s="77">
        <v>13</v>
      </c>
      <c r="I970" s="77">
        <v>17.5</v>
      </c>
      <c r="J970" s="77">
        <v>19</v>
      </c>
      <c r="K970" s="77">
        <v>20.5</v>
      </c>
      <c r="L970" s="77">
        <v>20.5</v>
      </c>
      <c r="M970" s="77">
        <v>3000</v>
      </c>
      <c r="N970" s="80">
        <f>IF('NORMAL OPTION CALLS'!E970="BUY",('NORMAL OPTION CALLS'!L970-'NORMAL OPTION CALLS'!G970)*('NORMAL OPTION CALLS'!M970),('NORMAL OPTION CALLS'!G970-'NORMAL OPTION CALLS'!L970)*('NORMAL OPTION CALLS'!M970))</f>
        <v>13500</v>
      </c>
      <c r="O970" s="81">
        <f>'NORMAL OPTION CALLS'!N970/('NORMAL OPTION CALLS'!M970)/'NORMAL OPTION CALLS'!G970%</f>
        <v>28.125</v>
      </c>
    </row>
    <row r="971" spans="1:15" ht="16.5" customHeight="1">
      <c r="A971" s="77">
        <v>51</v>
      </c>
      <c r="B971" s="78">
        <v>43315</v>
      </c>
      <c r="C971" s="79">
        <v>125</v>
      </c>
      <c r="D971" s="77" t="s">
        <v>21</v>
      </c>
      <c r="E971" s="77" t="s">
        <v>22</v>
      </c>
      <c r="F971" s="77" t="s">
        <v>25</v>
      </c>
      <c r="G971" s="77">
        <v>4.5</v>
      </c>
      <c r="H971" s="77">
        <v>2.5</v>
      </c>
      <c r="I971" s="77">
        <v>5.5</v>
      </c>
      <c r="J971" s="77">
        <v>6.5</v>
      </c>
      <c r="K971" s="77">
        <v>7.5</v>
      </c>
      <c r="L971" s="77">
        <v>2.5</v>
      </c>
      <c r="M971" s="77">
        <v>4000</v>
      </c>
      <c r="N971" s="80">
        <f>IF('NORMAL OPTION CALLS'!E971="BUY",('NORMAL OPTION CALLS'!L971-'NORMAL OPTION CALLS'!G971)*('NORMAL OPTION CALLS'!M971),('NORMAL OPTION CALLS'!G971-'NORMAL OPTION CALLS'!L971)*('NORMAL OPTION CALLS'!M971))</f>
        <v>-8000</v>
      </c>
      <c r="O971" s="81">
        <f>'NORMAL OPTION CALLS'!N971/('NORMAL OPTION CALLS'!M971)/'NORMAL OPTION CALLS'!G971%</f>
        <v>-44.444444444444443</v>
      </c>
    </row>
    <row r="972" spans="1:15" ht="16.5" customHeight="1">
      <c r="A972" s="77">
        <v>52</v>
      </c>
      <c r="B972" s="78">
        <v>43315</v>
      </c>
      <c r="C972" s="79">
        <v>640</v>
      </c>
      <c r="D972" s="77" t="s">
        <v>21</v>
      </c>
      <c r="E972" s="77" t="s">
        <v>22</v>
      </c>
      <c r="F972" s="77" t="s">
        <v>78</v>
      </c>
      <c r="G972" s="77">
        <v>24</v>
      </c>
      <c r="H972" s="77">
        <v>19</v>
      </c>
      <c r="I972" s="77">
        <v>26.5</v>
      </c>
      <c r="J972" s="77">
        <v>29</v>
      </c>
      <c r="K972" s="77">
        <v>31.5</v>
      </c>
      <c r="L972" s="77">
        <v>26.5</v>
      </c>
      <c r="M972" s="77">
        <v>1500</v>
      </c>
      <c r="N972" s="80">
        <f>IF('NORMAL OPTION CALLS'!E972="BUY",('NORMAL OPTION CALLS'!L972-'NORMAL OPTION CALLS'!G972)*('NORMAL OPTION CALLS'!M972),('NORMAL OPTION CALLS'!G972-'NORMAL OPTION CALLS'!L972)*('NORMAL OPTION CALLS'!M972))</f>
        <v>3750</v>
      </c>
      <c r="O972" s="81">
        <f>'NORMAL OPTION CALLS'!N972/('NORMAL OPTION CALLS'!M972)/'NORMAL OPTION CALLS'!G972%</f>
        <v>10.416666666666668</v>
      </c>
    </row>
    <row r="973" spans="1:15" ht="16.5" customHeight="1">
      <c r="A973" s="77">
        <v>53</v>
      </c>
      <c r="B973" s="78">
        <v>43315</v>
      </c>
      <c r="C973" s="79">
        <v>200</v>
      </c>
      <c r="D973" s="77" t="s">
        <v>21</v>
      </c>
      <c r="E973" s="77" t="s">
        <v>22</v>
      </c>
      <c r="F973" s="77" t="s">
        <v>309</v>
      </c>
      <c r="G973" s="77">
        <v>16</v>
      </c>
      <c r="H973" s="77">
        <v>14</v>
      </c>
      <c r="I973" s="77">
        <v>17</v>
      </c>
      <c r="J973" s="77">
        <v>18</v>
      </c>
      <c r="K973" s="77">
        <v>19</v>
      </c>
      <c r="L973" s="77">
        <v>17</v>
      </c>
      <c r="M973" s="77">
        <v>4000</v>
      </c>
      <c r="N973" s="80">
        <f>IF('NORMAL OPTION CALLS'!E973="BUY",('NORMAL OPTION CALLS'!L973-'NORMAL OPTION CALLS'!G973)*('NORMAL OPTION CALLS'!M973),('NORMAL OPTION CALLS'!G973-'NORMAL OPTION CALLS'!L973)*('NORMAL OPTION CALLS'!M973))</f>
        <v>4000</v>
      </c>
      <c r="O973" s="81">
        <f>'NORMAL OPTION CALLS'!N973/('NORMAL OPTION CALLS'!M973)/'NORMAL OPTION CALLS'!G973%</f>
        <v>6.25</v>
      </c>
    </row>
    <row r="974" spans="1:15" ht="16.5" customHeight="1">
      <c r="A974" s="77">
        <v>54</v>
      </c>
      <c r="B974" s="78">
        <v>43314</v>
      </c>
      <c r="C974" s="79">
        <v>580</v>
      </c>
      <c r="D974" s="77" t="s">
        <v>21</v>
      </c>
      <c r="E974" s="77" t="s">
        <v>22</v>
      </c>
      <c r="F974" s="77" t="s">
        <v>236</v>
      </c>
      <c r="G974" s="77">
        <v>25</v>
      </c>
      <c r="H974" s="77">
        <v>18.5</v>
      </c>
      <c r="I974" s="77">
        <v>28.5</v>
      </c>
      <c r="J974" s="77">
        <v>32</v>
      </c>
      <c r="K974" s="77">
        <v>35.5</v>
      </c>
      <c r="L974" s="77">
        <v>28.5</v>
      </c>
      <c r="M974" s="77">
        <v>1100</v>
      </c>
      <c r="N974" s="80">
        <f>IF('NORMAL OPTION CALLS'!E974="BUY",('NORMAL OPTION CALLS'!L974-'NORMAL OPTION CALLS'!G974)*('NORMAL OPTION CALLS'!M974),('NORMAL OPTION CALLS'!G974-'NORMAL OPTION CALLS'!L974)*('NORMAL OPTION CALLS'!M974))</f>
        <v>3850</v>
      </c>
      <c r="O974" s="81">
        <f>'NORMAL OPTION CALLS'!N974/('NORMAL OPTION CALLS'!M974)/'NORMAL OPTION CALLS'!G974%</f>
        <v>14</v>
      </c>
    </row>
    <row r="975" spans="1:15" ht="15.75" customHeight="1">
      <c r="A975" s="77">
        <v>55</v>
      </c>
      <c r="B975" s="78">
        <v>43314</v>
      </c>
      <c r="C975" s="79">
        <v>620</v>
      </c>
      <c r="D975" s="77" t="s">
        <v>21</v>
      </c>
      <c r="E975" s="77" t="s">
        <v>22</v>
      </c>
      <c r="F975" s="77" t="s">
        <v>212</v>
      </c>
      <c r="G975" s="77">
        <v>25</v>
      </c>
      <c r="H975" s="77">
        <v>19</v>
      </c>
      <c r="I975" s="77">
        <v>29</v>
      </c>
      <c r="J975" s="77">
        <v>33</v>
      </c>
      <c r="K975" s="77">
        <v>37</v>
      </c>
      <c r="L975" s="77">
        <v>29</v>
      </c>
      <c r="M975" s="77">
        <v>1000</v>
      </c>
      <c r="N975" s="80">
        <f>IF('NORMAL OPTION CALLS'!E975="BUY",('NORMAL OPTION CALLS'!L975-'NORMAL OPTION CALLS'!G975)*('NORMAL OPTION CALLS'!M975),('NORMAL OPTION CALLS'!G975-'NORMAL OPTION CALLS'!L975)*('NORMAL OPTION CALLS'!M975))</f>
        <v>4000</v>
      </c>
      <c r="O975" s="81">
        <f>'NORMAL OPTION CALLS'!N975/('NORMAL OPTION CALLS'!M975)/'NORMAL OPTION CALLS'!G975%</f>
        <v>16</v>
      </c>
    </row>
    <row r="976" spans="1:15" ht="15" customHeight="1">
      <c r="A976" s="77">
        <v>56</v>
      </c>
      <c r="B976" s="78">
        <v>43314</v>
      </c>
      <c r="C976" s="79">
        <v>340</v>
      </c>
      <c r="D976" s="77" t="s">
        <v>21</v>
      </c>
      <c r="E976" s="77" t="s">
        <v>22</v>
      </c>
      <c r="F976" s="77" t="s">
        <v>213</v>
      </c>
      <c r="G976" s="77">
        <v>18</v>
      </c>
      <c r="H976" s="77">
        <v>11</v>
      </c>
      <c r="I976" s="77">
        <v>21</v>
      </c>
      <c r="J976" s="77">
        <v>24</v>
      </c>
      <c r="K976" s="77">
        <v>27</v>
      </c>
      <c r="L976" s="77">
        <v>21</v>
      </c>
      <c r="M976" s="77">
        <v>1200</v>
      </c>
      <c r="N976" s="80">
        <f>IF('NORMAL OPTION CALLS'!E976="BUY",('NORMAL OPTION CALLS'!L976-'NORMAL OPTION CALLS'!G976)*('NORMAL OPTION CALLS'!M976),('NORMAL OPTION CALLS'!G976-'NORMAL OPTION CALLS'!L976)*('NORMAL OPTION CALLS'!M976))</f>
        <v>3600</v>
      </c>
      <c r="O976" s="81">
        <f>'NORMAL OPTION CALLS'!N976/('NORMAL OPTION CALLS'!M976)/'NORMAL OPTION CALLS'!G976%</f>
        <v>16.666666666666668</v>
      </c>
    </row>
    <row r="977" spans="1:15" ht="13.5" customHeight="1">
      <c r="A977" s="77">
        <v>57</v>
      </c>
      <c r="B977" s="78">
        <v>43313</v>
      </c>
      <c r="C977" s="79">
        <v>90</v>
      </c>
      <c r="D977" s="77" t="s">
        <v>21</v>
      </c>
      <c r="E977" s="77" t="s">
        <v>22</v>
      </c>
      <c r="F977" s="77" t="s">
        <v>59</v>
      </c>
      <c r="G977" s="77">
        <v>3.75</v>
      </c>
      <c r="H977" s="77">
        <v>2.7</v>
      </c>
      <c r="I977" s="77">
        <v>4.4000000000000004</v>
      </c>
      <c r="J977" s="77">
        <v>5</v>
      </c>
      <c r="K977" s="77">
        <v>5.6</v>
      </c>
      <c r="L977" s="77">
        <v>2.7</v>
      </c>
      <c r="M977" s="77">
        <v>6000</v>
      </c>
      <c r="N977" s="80">
        <f>IF('NORMAL OPTION CALLS'!E977="BUY",('NORMAL OPTION CALLS'!L977-'NORMAL OPTION CALLS'!G977)*('NORMAL OPTION CALLS'!M977),('NORMAL OPTION CALLS'!G977-'NORMAL OPTION CALLS'!L977)*('NORMAL OPTION CALLS'!M977))</f>
        <v>-6299.9999999999991</v>
      </c>
      <c r="O977" s="81">
        <f>'NORMAL OPTION CALLS'!N977/('NORMAL OPTION CALLS'!M977)/'NORMAL OPTION CALLS'!G977%</f>
        <v>-27.999999999999996</v>
      </c>
    </row>
    <row r="978" spans="1:15" ht="13.5" customHeight="1">
      <c r="A978" s="77">
        <v>58</v>
      </c>
      <c r="B978" s="78">
        <v>43313</v>
      </c>
      <c r="C978" s="79">
        <v>300</v>
      </c>
      <c r="D978" s="77" t="s">
        <v>21</v>
      </c>
      <c r="E978" s="77" t="s">
        <v>22</v>
      </c>
      <c r="F978" s="77" t="s">
        <v>87</v>
      </c>
      <c r="G978" s="77">
        <v>12.5</v>
      </c>
      <c r="H978" s="77">
        <v>9.5</v>
      </c>
      <c r="I978" s="77">
        <v>14</v>
      </c>
      <c r="J978" s="77">
        <v>15.5</v>
      </c>
      <c r="K978" s="77">
        <v>17</v>
      </c>
      <c r="L978" s="77">
        <v>9.5</v>
      </c>
      <c r="M978" s="77">
        <v>3000</v>
      </c>
      <c r="N978" s="80">
        <f>IF('NORMAL OPTION CALLS'!E978="BUY",('NORMAL OPTION CALLS'!L978-'NORMAL OPTION CALLS'!G978)*('NORMAL OPTION CALLS'!M978),('NORMAL OPTION CALLS'!G978-'NORMAL OPTION CALLS'!L978)*('NORMAL OPTION CALLS'!M978))</f>
        <v>-9000</v>
      </c>
      <c r="O978" s="81">
        <f>'NORMAL OPTION CALLS'!N978/('NORMAL OPTION CALLS'!M978)/'NORMAL OPTION CALLS'!G978%</f>
        <v>-24</v>
      </c>
    </row>
    <row r="979" spans="1:15" ht="13.5" customHeight="1">
      <c r="A979" s="77">
        <v>59</v>
      </c>
      <c r="B979" s="78">
        <v>43313</v>
      </c>
      <c r="C979" s="79">
        <v>115</v>
      </c>
      <c r="D979" s="77" t="s">
        <v>21</v>
      </c>
      <c r="E979" s="77" t="s">
        <v>22</v>
      </c>
      <c r="F979" s="77" t="s">
        <v>25</v>
      </c>
      <c r="G979" s="77">
        <v>6</v>
      </c>
      <c r="H979" s="77">
        <v>5</v>
      </c>
      <c r="I979" s="77">
        <v>6.5</v>
      </c>
      <c r="J979" s="77">
        <v>7</v>
      </c>
      <c r="K979" s="77">
        <v>7.5</v>
      </c>
      <c r="L979" s="77">
        <v>7</v>
      </c>
      <c r="M979" s="77">
        <v>4000</v>
      </c>
      <c r="N979" s="80">
        <f>IF('NORMAL OPTION CALLS'!E979="BUY",('NORMAL OPTION CALLS'!L979-'NORMAL OPTION CALLS'!G979)*('NORMAL OPTION CALLS'!M979),('NORMAL OPTION CALLS'!G979-'NORMAL OPTION CALLS'!L979)*('NORMAL OPTION CALLS'!M979))</f>
        <v>4000</v>
      </c>
      <c r="O979" s="81">
        <f>'NORMAL OPTION CALLS'!N979/('NORMAL OPTION CALLS'!M979)/'NORMAL OPTION CALLS'!G979%</f>
        <v>16.666666666666668</v>
      </c>
    </row>
    <row r="980" spans="1:15" ht="12" customHeight="1"/>
    <row r="981" spans="1:15" ht="16.5">
      <c r="A981" s="82" t="s">
        <v>95</v>
      </c>
      <c r="B981" s="83"/>
      <c r="C981" s="84"/>
      <c r="D981" s="85"/>
      <c r="E981" s="86"/>
      <c r="F981" s="86"/>
      <c r="G981" s="87"/>
      <c r="H981" s="88"/>
      <c r="I981" s="88"/>
      <c r="J981" s="88"/>
      <c r="K981" s="86"/>
      <c r="L981" s="89"/>
      <c r="M981" s="90"/>
      <c r="O981" s="90"/>
    </row>
    <row r="982" spans="1:15" ht="16.5">
      <c r="A982" s="82" t="s">
        <v>96</v>
      </c>
      <c r="B982" s="83"/>
      <c r="C982" s="84"/>
      <c r="D982" s="85"/>
      <c r="E982" s="86"/>
      <c r="F982" s="86"/>
      <c r="G982" s="87"/>
      <c r="H982" s="86"/>
      <c r="I982" s="86"/>
      <c r="J982" s="86"/>
      <c r="K982" s="86"/>
      <c r="L982" s="89"/>
      <c r="M982" s="90"/>
    </row>
    <row r="983" spans="1:15" ht="16.5">
      <c r="A983" s="82" t="s">
        <v>96</v>
      </c>
      <c r="B983" s="83"/>
      <c r="C983" s="84"/>
      <c r="D983" s="85"/>
      <c r="E983" s="86"/>
      <c r="F983" s="86"/>
      <c r="G983" s="87"/>
      <c r="H983" s="86"/>
      <c r="I983" s="86"/>
      <c r="J983" s="86"/>
      <c r="K983" s="86"/>
      <c r="L983" s="89"/>
      <c r="M983" s="89"/>
    </row>
    <row r="984" spans="1:15" ht="17.25" thickBot="1">
      <c r="A984" s="91"/>
      <c r="B984" s="92"/>
      <c r="C984" s="92"/>
      <c r="D984" s="93"/>
      <c r="E984" s="93"/>
      <c r="F984" s="93"/>
      <c r="G984" s="94"/>
      <c r="H984" s="95"/>
      <c r="I984" s="96" t="s">
        <v>27</v>
      </c>
      <c r="J984" s="96"/>
      <c r="K984" s="97"/>
      <c r="L984" s="97"/>
    </row>
    <row r="985" spans="1:15" ht="16.5">
      <c r="A985" s="98"/>
      <c r="B985" s="92"/>
      <c r="C985" s="92"/>
      <c r="D985" s="158" t="s">
        <v>28</v>
      </c>
      <c r="E985" s="158"/>
      <c r="F985" s="99">
        <v>59</v>
      </c>
      <c r="G985" s="100">
        <f>'NORMAL OPTION CALLS'!G986+'NORMAL OPTION CALLS'!G987+'NORMAL OPTION CALLS'!G988+'NORMAL OPTION CALLS'!G989+'NORMAL OPTION CALLS'!G990+'NORMAL OPTION CALLS'!G991</f>
        <v>100</v>
      </c>
      <c r="H985" s="93">
        <v>59</v>
      </c>
      <c r="I985" s="101">
        <f>'NORMAL OPTION CALLS'!H986/'NORMAL OPTION CALLS'!H985%</f>
        <v>71.186440677966104</v>
      </c>
      <c r="J985" s="101"/>
      <c r="K985" s="101"/>
      <c r="L985" s="102"/>
    </row>
    <row r="986" spans="1:15" ht="16.5">
      <c r="A986" s="98"/>
      <c r="B986" s="92"/>
      <c r="C986" s="92"/>
      <c r="D986" s="159" t="s">
        <v>29</v>
      </c>
      <c r="E986" s="159"/>
      <c r="F986" s="103">
        <v>42</v>
      </c>
      <c r="G986" s="104">
        <f>('NORMAL OPTION CALLS'!F986/'NORMAL OPTION CALLS'!F985)*100</f>
        <v>71.186440677966104</v>
      </c>
      <c r="H986" s="93">
        <v>42</v>
      </c>
      <c r="I986" s="97"/>
      <c r="J986" s="97"/>
      <c r="K986" s="93"/>
      <c r="L986" s="97"/>
      <c r="N986" s="66"/>
    </row>
    <row r="987" spans="1:15" ht="16.5">
      <c r="A987" s="105"/>
      <c r="B987" s="92"/>
      <c r="C987" s="92"/>
      <c r="D987" s="159" t="s">
        <v>31</v>
      </c>
      <c r="E987" s="159"/>
      <c r="F987" s="103">
        <v>0</v>
      </c>
      <c r="G987" s="104">
        <f>('NORMAL OPTION CALLS'!F987/'NORMAL OPTION CALLS'!F985)*100</f>
        <v>0</v>
      </c>
      <c r="H987" s="106"/>
      <c r="I987" s="93"/>
      <c r="J987" s="93"/>
      <c r="K987" s="93"/>
      <c r="L987" s="97"/>
    </row>
    <row r="988" spans="1:15" ht="16.5">
      <c r="A988" s="105"/>
      <c r="B988" s="92"/>
      <c r="C988" s="92"/>
      <c r="D988" s="159" t="s">
        <v>32</v>
      </c>
      <c r="E988" s="159"/>
      <c r="F988" s="103">
        <v>0</v>
      </c>
      <c r="G988" s="104">
        <f>('NORMAL OPTION CALLS'!F988/'NORMAL OPTION CALLS'!F985)*100</f>
        <v>0</v>
      </c>
      <c r="H988" s="106"/>
      <c r="I988" s="93"/>
      <c r="J988" s="93"/>
      <c r="K988" s="93"/>
      <c r="L988" s="97"/>
    </row>
    <row r="989" spans="1:15" ht="16.5">
      <c r="A989" s="105"/>
      <c r="B989" s="92"/>
      <c r="C989" s="92"/>
      <c r="D989" s="159" t="s">
        <v>33</v>
      </c>
      <c r="E989" s="159"/>
      <c r="F989" s="103">
        <v>17</v>
      </c>
      <c r="G989" s="104">
        <f>('NORMAL OPTION CALLS'!F989/'NORMAL OPTION CALLS'!F985)*100</f>
        <v>28.8135593220339</v>
      </c>
      <c r="H989" s="106"/>
      <c r="I989" s="93" t="s">
        <v>34</v>
      </c>
      <c r="J989" s="93"/>
      <c r="K989" s="97"/>
      <c r="L989" s="97"/>
    </row>
    <row r="990" spans="1:15" ht="16.5">
      <c r="A990" s="105"/>
      <c r="B990" s="92"/>
      <c r="C990" s="92"/>
      <c r="D990" s="159" t="s">
        <v>35</v>
      </c>
      <c r="E990" s="159"/>
      <c r="F990" s="103">
        <v>0</v>
      </c>
      <c r="G990" s="104">
        <f>('NORMAL OPTION CALLS'!F990/'NORMAL OPTION CALLS'!F985)*100</f>
        <v>0</v>
      </c>
      <c r="H990" s="106"/>
      <c r="I990" s="93"/>
      <c r="J990" s="93"/>
      <c r="K990" s="97"/>
      <c r="L990" s="97"/>
    </row>
    <row r="991" spans="1:15" ht="17.25" thickBot="1">
      <c r="A991" s="105"/>
      <c r="B991" s="92"/>
      <c r="C991" s="92"/>
      <c r="D991" s="160" t="s">
        <v>36</v>
      </c>
      <c r="E991" s="160"/>
      <c r="F991" s="107"/>
      <c r="G991" s="108">
        <f>('NORMAL OPTION CALLS'!F991/'NORMAL OPTION CALLS'!F985)*100</f>
        <v>0</v>
      </c>
      <c r="H991" s="106"/>
      <c r="I991" s="93"/>
      <c r="J991" s="93"/>
      <c r="K991" s="102"/>
      <c r="L991" s="102"/>
    </row>
    <row r="992" spans="1:15" ht="16.5">
      <c r="A992" s="109" t="s">
        <v>37</v>
      </c>
      <c r="B992" s="92"/>
      <c r="C992" s="92"/>
      <c r="D992" s="98"/>
      <c r="E992" s="98"/>
      <c r="F992" s="93"/>
      <c r="G992" s="93"/>
      <c r="H992" s="110"/>
      <c r="I992" s="111"/>
      <c r="J992" s="111"/>
      <c r="K992" s="111"/>
      <c r="L992" s="93"/>
    </row>
    <row r="993" spans="1:17" ht="16.5">
      <c r="A993" s="112" t="s">
        <v>38</v>
      </c>
      <c r="B993" s="92"/>
      <c r="C993" s="92"/>
      <c r="D993" s="113"/>
      <c r="E993" s="114"/>
      <c r="F993" s="98"/>
      <c r="G993" s="111"/>
      <c r="H993" s="110"/>
      <c r="I993" s="111"/>
      <c r="J993" s="111"/>
      <c r="K993" s="111"/>
      <c r="L993" s="93"/>
      <c r="N993" s="115"/>
    </row>
    <row r="994" spans="1:17" ht="16.5">
      <c r="A994" s="112" t="s">
        <v>39</v>
      </c>
      <c r="B994" s="92"/>
      <c r="C994" s="92"/>
      <c r="D994" s="98"/>
      <c r="E994" s="114"/>
      <c r="F994" s="98"/>
      <c r="G994" s="111"/>
      <c r="H994" s="110"/>
      <c r="I994" s="97"/>
      <c r="J994" s="97"/>
      <c r="K994" s="97"/>
      <c r="L994" s="93"/>
      <c r="N994" s="98"/>
    </row>
    <row r="995" spans="1:17" ht="16.5">
      <c r="A995" s="112" t="s">
        <v>40</v>
      </c>
      <c r="B995" s="113"/>
      <c r="C995" s="92"/>
      <c r="D995" s="98"/>
      <c r="E995" s="114"/>
      <c r="F995" s="98"/>
      <c r="G995" s="111"/>
      <c r="H995" s="95"/>
      <c r="I995" s="97"/>
      <c r="J995" s="97"/>
      <c r="K995" s="97"/>
      <c r="L995" s="93"/>
    </row>
    <row r="996" spans="1:17" ht="16.5">
      <c r="A996" s="112" t="s">
        <v>41</v>
      </c>
      <c r="B996" s="105"/>
      <c r="C996" s="113"/>
      <c r="D996" s="98"/>
      <c r="E996" s="116"/>
      <c r="F996" s="111"/>
      <c r="G996" s="111"/>
      <c r="H996" s="95"/>
      <c r="I996" s="97"/>
      <c r="J996" s="97"/>
      <c r="K996" s="97"/>
      <c r="L996" s="111"/>
    </row>
    <row r="998" spans="1:17">
      <c r="A998" s="161" t="s">
        <v>0</v>
      </c>
      <c r="B998" s="161"/>
      <c r="C998" s="161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</row>
    <row r="999" spans="1:17">
      <c r="A999" s="161"/>
      <c r="B999" s="161"/>
      <c r="C999" s="161"/>
      <c r="D999" s="161"/>
      <c r="E999" s="161"/>
      <c r="F999" s="161"/>
      <c r="G999" s="161"/>
      <c r="H999" s="161"/>
      <c r="I999" s="161"/>
      <c r="J999" s="161"/>
      <c r="K999" s="161"/>
      <c r="L999" s="161"/>
      <c r="M999" s="161"/>
      <c r="N999" s="161"/>
      <c r="O999" s="161"/>
    </row>
    <row r="1000" spans="1:17">
      <c r="A1000" s="161"/>
      <c r="B1000" s="161"/>
      <c r="C1000" s="161"/>
      <c r="D1000" s="161"/>
      <c r="E1000" s="161"/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</row>
    <row r="1001" spans="1:17">
      <c r="A1001" s="172" t="s">
        <v>1</v>
      </c>
      <c r="B1001" s="172"/>
      <c r="C1001" s="172"/>
      <c r="D1001" s="172"/>
      <c r="E1001" s="172"/>
      <c r="F1001" s="172"/>
      <c r="G1001" s="172"/>
      <c r="H1001" s="172"/>
      <c r="I1001" s="172"/>
      <c r="J1001" s="172"/>
      <c r="K1001" s="172"/>
      <c r="L1001" s="172"/>
      <c r="M1001" s="172"/>
      <c r="N1001" s="172"/>
      <c r="O1001" s="172"/>
    </row>
    <row r="1002" spans="1:17">
      <c r="A1002" s="172" t="s">
        <v>2</v>
      </c>
      <c r="B1002" s="172"/>
      <c r="C1002" s="172"/>
      <c r="D1002" s="172"/>
      <c r="E1002" s="172"/>
      <c r="F1002" s="172"/>
      <c r="G1002" s="172"/>
      <c r="H1002" s="172"/>
      <c r="I1002" s="172"/>
      <c r="J1002" s="172"/>
      <c r="K1002" s="172"/>
      <c r="L1002" s="172"/>
      <c r="M1002" s="172"/>
      <c r="N1002" s="172"/>
      <c r="O1002" s="172"/>
    </row>
    <row r="1003" spans="1:17">
      <c r="A1003" s="165" t="s">
        <v>3</v>
      </c>
      <c r="B1003" s="165"/>
      <c r="C1003" s="165"/>
      <c r="D1003" s="165"/>
      <c r="E1003" s="165"/>
      <c r="F1003" s="165"/>
      <c r="G1003" s="165"/>
      <c r="H1003" s="165"/>
      <c r="I1003" s="165"/>
      <c r="J1003" s="165"/>
      <c r="K1003" s="165"/>
      <c r="L1003" s="165"/>
      <c r="M1003" s="165"/>
      <c r="N1003" s="165"/>
      <c r="O1003" s="165"/>
    </row>
    <row r="1004" spans="1:17" ht="16.5">
      <c r="A1004" s="171" t="s">
        <v>305</v>
      </c>
      <c r="B1004" s="171"/>
      <c r="C1004" s="171"/>
      <c r="D1004" s="171"/>
      <c r="E1004" s="171"/>
      <c r="F1004" s="171"/>
      <c r="G1004" s="171"/>
      <c r="H1004" s="171"/>
      <c r="I1004" s="171"/>
      <c r="J1004" s="171"/>
      <c r="K1004" s="171"/>
      <c r="L1004" s="171"/>
      <c r="M1004" s="171"/>
      <c r="N1004" s="171"/>
      <c r="O1004" s="171"/>
    </row>
    <row r="1005" spans="1:17" ht="16.5">
      <c r="A1005" s="166" t="s">
        <v>5</v>
      </c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</row>
    <row r="1006" spans="1:17">
      <c r="A1006" s="167" t="s">
        <v>6</v>
      </c>
      <c r="B1006" s="168" t="s">
        <v>7</v>
      </c>
      <c r="C1006" s="169" t="s">
        <v>8</v>
      </c>
      <c r="D1006" s="168" t="s">
        <v>9</v>
      </c>
      <c r="E1006" s="167" t="s">
        <v>10</v>
      </c>
      <c r="F1006" s="167" t="s">
        <v>11</v>
      </c>
      <c r="G1006" s="169" t="s">
        <v>12</v>
      </c>
      <c r="H1006" s="169" t="s">
        <v>13</v>
      </c>
      <c r="I1006" s="169" t="s">
        <v>14</v>
      </c>
      <c r="J1006" s="169" t="s">
        <v>15</v>
      </c>
      <c r="K1006" s="169" t="s">
        <v>16</v>
      </c>
      <c r="L1006" s="170" t="s">
        <v>17</v>
      </c>
      <c r="M1006" s="168" t="s">
        <v>18</v>
      </c>
      <c r="N1006" s="168" t="s">
        <v>19</v>
      </c>
      <c r="O1006" s="168" t="s">
        <v>20</v>
      </c>
    </row>
    <row r="1007" spans="1:17">
      <c r="A1007" s="167"/>
      <c r="B1007" s="168"/>
      <c r="C1007" s="169"/>
      <c r="D1007" s="168"/>
      <c r="E1007" s="167"/>
      <c r="F1007" s="167"/>
      <c r="G1007" s="169"/>
      <c r="H1007" s="169"/>
      <c r="I1007" s="169"/>
      <c r="J1007" s="169"/>
      <c r="K1007" s="169"/>
      <c r="L1007" s="170"/>
      <c r="M1007" s="168"/>
      <c r="N1007" s="168"/>
      <c r="O1007" s="168"/>
    </row>
    <row r="1008" spans="1:17" ht="15.75" customHeight="1">
      <c r="A1008" s="77">
        <v>1</v>
      </c>
      <c r="B1008" s="78">
        <v>43312</v>
      </c>
      <c r="C1008" s="79">
        <v>390</v>
      </c>
      <c r="D1008" s="77" t="s">
        <v>21</v>
      </c>
      <c r="E1008" s="77" t="s">
        <v>22</v>
      </c>
      <c r="F1008" s="77" t="s">
        <v>172</v>
      </c>
      <c r="G1008" s="77">
        <v>13.5</v>
      </c>
      <c r="H1008" s="77">
        <v>8.5</v>
      </c>
      <c r="I1008" s="77">
        <v>16</v>
      </c>
      <c r="J1008" s="77">
        <v>18.5</v>
      </c>
      <c r="K1008" s="77">
        <v>21</v>
      </c>
      <c r="L1008" s="77">
        <v>16</v>
      </c>
      <c r="M1008" s="77">
        <v>1600</v>
      </c>
      <c r="N1008" s="80">
        <f>IF('NORMAL OPTION CALLS'!E1008="BUY",('NORMAL OPTION CALLS'!L1008-'NORMAL OPTION CALLS'!G1008)*('NORMAL OPTION CALLS'!M1008),('NORMAL OPTION CALLS'!G1008-'NORMAL OPTION CALLS'!L1008)*('NORMAL OPTION CALLS'!M1008))</f>
        <v>4000</v>
      </c>
      <c r="O1008" s="81">
        <f>'NORMAL OPTION CALLS'!N1008/('NORMAL OPTION CALLS'!M1008)/'NORMAL OPTION CALLS'!G1008%</f>
        <v>18.518518518518519</v>
      </c>
      <c r="P1008" s="117"/>
      <c r="Q1008" s="118"/>
    </row>
    <row r="1009" spans="1:17" ht="15.75" customHeight="1">
      <c r="A1009" s="77">
        <v>2</v>
      </c>
      <c r="B1009" s="78">
        <v>43312</v>
      </c>
      <c r="C1009" s="79">
        <v>1180</v>
      </c>
      <c r="D1009" s="77" t="s">
        <v>21</v>
      </c>
      <c r="E1009" s="77" t="s">
        <v>22</v>
      </c>
      <c r="F1009" s="77" t="s">
        <v>225</v>
      </c>
      <c r="G1009" s="77">
        <v>30</v>
      </c>
      <c r="H1009" s="77">
        <v>22</v>
      </c>
      <c r="I1009" s="77">
        <v>34</v>
      </c>
      <c r="J1009" s="77">
        <v>38</v>
      </c>
      <c r="K1009" s="77">
        <v>42</v>
      </c>
      <c r="L1009" s="77">
        <v>34</v>
      </c>
      <c r="M1009" s="77">
        <v>1000</v>
      </c>
      <c r="N1009" s="80">
        <f>IF('NORMAL OPTION CALLS'!E1009="BUY",('NORMAL OPTION CALLS'!L1009-'NORMAL OPTION CALLS'!G1009)*('NORMAL OPTION CALLS'!M1009),('NORMAL OPTION CALLS'!G1009-'NORMAL OPTION CALLS'!L1009)*('NORMAL OPTION CALLS'!M1009))</f>
        <v>4000</v>
      </c>
      <c r="O1009" s="81">
        <f>'NORMAL OPTION CALLS'!N1009/('NORMAL OPTION CALLS'!M1009)/'NORMAL OPTION CALLS'!G1009%</f>
        <v>13.333333333333334</v>
      </c>
      <c r="P1009" s="117"/>
      <c r="Q1009" s="118"/>
    </row>
    <row r="1010" spans="1:17" ht="15.75" customHeight="1">
      <c r="A1010" s="77">
        <v>3</v>
      </c>
      <c r="B1010" s="78">
        <v>43312</v>
      </c>
      <c r="C1010" s="79">
        <v>300</v>
      </c>
      <c r="D1010" s="77" t="s">
        <v>21</v>
      </c>
      <c r="E1010" s="77" t="s">
        <v>22</v>
      </c>
      <c r="F1010" s="77" t="s">
        <v>49</v>
      </c>
      <c r="G1010" s="77">
        <v>13.5</v>
      </c>
      <c r="H1010" s="77">
        <v>11</v>
      </c>
      <c r="I1010" s="77">
        <v>15</v>
      </c>
      <c r="J1010" s="77">
        <v>16.5</v>
      </c>
      <c r="K1010" s="77">
        <v>18</v>
      </c>
      <c r="L1010" s="77">
        <v>11</v>
      </c>
      <c r="M1010" s="77">
        <v>3000</v>
      </c>
      <c r="N1010" s="80">
        <f>IF('NORMAL OPTION CALLS'!E1010="BUY",('NORMAL OPTION CALLS'!L1010-'NORMAL OPTION CALLS'!G1010)*('NORMAL OPTION CALLS'!M1010),('NORMAL OPTION CALLS'!G1010-'NORMAL OPTION CALLS'!L1010)*('NORMAL OPTION CALLS'!M1010))</f>
        <v>-7500</v>
      </c>
      <c r="O1010" s="81">
        <f>'NORMAL OPTION CALLS'!N1010/('NORMAL OPTION CALLS'!M1010)/'NORMAL OPTION CALLS'!G1010%</f>
        <v>-18.518518518518519</v>
      </c>
      <c r="P1010" s="117"/>
      <c r="Q1010" s="118"/>
    </row>
    <row r="1011" spans="1:17" ht="15.75" customHeight="1">
      <c r="A1011" s="77">
        <v>4</v>
      </c>
      <c r="B1011" s="78">
        <v>43311</v>
      </c>
      <c r="C1011" s="79">
        <v>600</v>
      </c>
      <c r="D1011" s="77" t="s">
        <v>21</v>
      </c>
      <c r="E1011" s="77" t="s">
        <v>22</v>
      </c>
      <c r="F1011" s="77" t="s">
        <v>238</v>
      </c>
      <c r="G1011" s="77">
        <v>35</v>
      </c>
      <c r="H1011" s="77">
        <v>27</v>
      </c>
      <c r="I1011" s="77">
        <v>39</v>
      </c>
      <c r="J1011" s="77">
        <v>43</v>
      </c>
      <c r="K1011" s="77">
        <v>47</v>
      </c>
      <c r="L1011" s="77">
        <v>38.75</v>
      </c>
      <c r="M1011" s="77">
        <v>900</v>
      </c>
      <c r="N1011" s="80">
        <f>IF('NORMAL OPTION CALLS'!E1011="BUY",('NORMAL OPTION CALLS'!L1011-'NORMAL OPTION CALLS'!G1011)*('NORMAL OPTION CALLS'!M1011),('NORMAL OPTION CALLS'!G1011-'NORMAL OPTION CALLS'!L1011)*('NORMAL OPTION CALLS'!M1011))</f>
        <v>3375</v>
      </c>
      <c r="O1011" s="81">
        <f>'NORMAL OPTION CALLS'!N1011/('NORMAL OPTION CALLS'!M1011)/'NORMAL OPTION CALLS'!G1011%</f>
        <v>10.714285714285715</v>
      </c>
      <c r="P1011" s="117"/>
      <c r="Q1011" s="118"/>
    </row>
    <row r="1012" spans="1:17" ht="15.75" customHeight="1">
      <c r="A1012" s="77">
        <v>5</v>
      </c>
      <c r="B1012" s="78">
        <v>43311</v>
      </c>
      <c r="C1012" s="79">
        <v>1160</v>
      </c>
      <c r="D1012" s="77" t="s">
        <v>21</v>
      </c>
      <c r="E1012" s="77" t="s">
        <v>22</v>
      </c>
      <c r="F1012" s="77" t="s">
        <v>155</v>
      </c>
      <c r="G1012" s="77">
        <v>51</v>
      </c>
      <c r="H1012" s="77">
        <v>42</v>
      </c>
      <c r="I1012" s="77">
        <v>56</v>
      </c>
      <c r="J1012" s="77">
        <v>61</v>
      </c>
      <c r="K1012" s="77">
        <v>56</v>
      </c>
      <c r="L1012" s="77">
        <v>56</v>
      </c>
      <c r="M1012" s="77">
        <v>800</v>
      </c>
      <c r="N1012" s="80">
        <f>IF('NORMAL OPTION CALLS'!E1012="BUY",('NORMAL OPTION CALLS'!L1012-'NORMAL OPTION CALLS'!G1012)*('NORMAL OPTION CALLS'!M1012),('NORMAL OPTION CALLS'!G1012-'NORMAL OPTION CALLS'!L1012)*('NORMAL OPTION CALLS'!M1012))</f>
        <v>4000</v>
      </c>
      <c r="O1012" s="81">
        <f>'NORMAL OPTION CALLS'!N1012/('NORMAL OPTION CALLS'!M1012)/'NORMAL OPTION CALLS'!G1012%</f>
        <v>9.8039215686274517</v>
      </c>
      <c r="P1012" s="117"/>
      <c r="Q1012" s="118"/>
    </row>
    <row r="1013" spans="1:17" ht="15.75" customHeight="1">
      <c r="A1013" s="77">
        <v>6</v>
      </c>
      <c r="B1013" s="78">
        <v>43311</v>
      </c>
      <c r="C1013" s="79">
        <v>100</v>
      </c>
      <c r="D1013" s="77" t="s">
        <v>21</v>
      </c>
      <c r="E1013" s="77" t="s">
        <v>22</v>
      </c>
      <c r="F1013" s="77" t="s">
        <v>270</v>
      </c>
      <c r="G1013" s="77">
        <v>8</v>
      </c>
      <c r="H1013" s="77">
        <v>4</v>
      </c>
      <c r="I1013" s="77">
        <v>10.5</v>
      </c>
      <c r="J1013" s="77">
        <v>13</v>
      </c>
      <c r="K1013" s="77">
        <v>15.5</v>
      </c>
      <c r="L1013" s="77">
        <v>10.5</v>
      </c>
      <c r="M1013" s="77">
        <v>1500</v>
      </c>
      <c r="N1013" s="80">
        <f>IF('NORMAL OPTION CALLS'!E1013="BUY",('NORMAL OPTION CALLS'!L1013-'NORMAL OPTION CALLS'!G1013)*('NORMAL OPTION CALLS'!M1013),('NORMAL OPTION CALLS'!G1013-'NORMAL OPTION CALLS'!L1013)*('NORMAL OPTION CALLS'!M1013))</f>
        <v>3750</v>
      </c>
      <c r="O1013" s="81">
        <f>'NORMAL OPTION CALLS'!N1013/('NORMAL OPTION CALLS'!M1013)/'NORMAL OPTION CALLS'!G1013%</f>
        <v>31.25</v>
      </c>
      <c r="P1013" s="117"/>
      <c r="Q1013" s="118"/>
    </row>
    <row r="1014" spans="1:17" ht="15.75" customHeight="1">
      <c r="A1014" s="77">
        <v>7</v>
      </c>
      <c r="B1014" s="78">
        <v>43308</v>
      </c>
      <c r="C1014" s="79">
        <v>560</v>
      </c>
      <c r="D1014" s="77" t="s">
        <v>21</v>
      </c>
      <c r="E1014" s="77" t="s">
        <v>22</v>
      </c>
      <c r="F1014" s="77" t="s">
        <v>99</v>
      </c>
      <c r="G1014" s="77">
        <v>21</v>
      </c>
      <c r="H1014" s="77">
        <v>16</v>
      </c>
      <c r="I1014" s="77">
        <v>24.5</v>
      </c>
      <c r="J1014" s="77">
        <v>28</v>
      </c>
      <c r="K1014" s="77">
        <v>31.5</v>
      </c>
      <c r="L1014" s="77">
        <v>24.5</v>
      </c>
      <c r="M1014" s="77">
        <v>1060</v>
      </c>
      <c r="N1014" s="80">
        <f>IF('NORMAL OPTION CALLS'!E1014="BUY",('NORMAL OPTION CALLS'!L1014-'NORMAL OPTION CALLS'!G1014)*('NORMAL OPTION CALLS'!M1014),('NORMAL OPTION CALLS'!G1014-'NORMAL OPTION CALLS'!L1014)*('NORMAL OPTION CALLS'!M1014))</f>
        <v>3710</v>
      </c>
      <c r="O1014" s="81">
        <f>'NORMAL OPTION CALLS'!N1014/('NORMAL OPTION CALLS'!M1014)/'NORMAL OPTION CALLS'!G1014%</f>
        <v>16.666666666666668</v>
      </c>
      <c r="P1014" s="117"/>
      <c r="Q1014" s="118"/>
    </row>
    <row r="1015" spans="1:17" ht="15.75" customHeight="1">
      <c r="A1015" s="77">
        <v>8</v>
      </c>
      <c r="B1015" s="78">
        <v>43308</v>
      </c>
      <c r="C1015" s="79">
        <v>110</v>
      </c>
      <c r="D1015" s="77" t="s">
        <v>21</v>
      </c>
      <c r="E1015" s="77" t="s">
        <v>22</v>
      </c>
      <c r="F1015" s="77" t="s">
        <v>64</v>
      </c>
      <c r="G1015" s="77">
        <v>6.8</v>
      </c>
      <c r="H1015" s="77">
        <v>5.6</v>
      </c>
      <c r="I1015" s="77">
        <v>7.5</v>
      </c>
      <c r="J1015" s="77">
        <v>8.1999999999999993</v>
      </c>
      <c r="K1015" s="77">
        <v>8.8000000000000007</v>
      </c>
      <c r="L1015" s="77">
        <v>8.1999999999999993</v>
      </c>
      <c r="M1015" s="77">
        <v>6000</v>
      </c>
      <c r="N1015" s="80">
        <f>IF('NORMAL OPTION CALLS'!E1015="BUY",('NORMAL OPTION CALLS'!L1015-'NORMAL OPTION CALLS'!G1015)*('NORMAL OPTION CALLS'!M1015),('NORMAL OPTION CALLS'!G1015-'NORMAL OPTION CALLS'!L1015)*('NORMAL OPTION CALLS'!M1015))</f>
        <v>8399.9999999999964</v>
      </c>
      <c r="O1015" s="81">
        <f>'NORMAL OPTION CALLS'!N1015/('NORMAL OPTION CALLS'!M1015)/'NORMAL OPTION CALLS'!G1015%</f>
        <v>20.588235294117638</v>
      </c>
      <c r="P1015" s="117"/>
      <c r="Q1015" s="118"/>
    </row>
    <row r="1016" spans="1:17" ht="15.75" customHeight="1">
      <c r="A1016" s="77">
        <v>9</v>
      </c>
      <c r="B1016" s="78">
        <v>43308</v>
      </c>
      <c r="C1016" s="79">
        <v>85</v>
      </c>
      <c r="D1016" s="77" t="s">
        <v>21</v>
      </c>
      <c r="E1016" s="77" t="s">
        <v>22</v>
      </c>
      <c r="F1016" s="77" t="s">
        <v>116</v>
      </c>
      <c r="G1016" s="77">
        <v>5.8</v>
      </c>
      <c r="H1016" s="77">
        <v>3.8</v>
      </c>
      <c r="I1016" s="77">
        <v>6.8</v>
      </c>
      <c r="J1016" s="77">
        <v>7.8</v>
      </c>
      <c r="K1016" s="77">
        <v>8.8000000000000007</v>
      </c>
      <c r="L1016" s="77">
        <v>6.8</v>
      </c>
      <c r="M1016" s="77">
        <v>5500</v>
      </c>
      <c r="N1016" s="80">
        <f>IF('NORMAL OPTION CALLS'!E1016="BUY",('NORMAL OPTION CALLS'!L1016-'NORMAL OPTION CALLS'!G1016)*('NORMAL OPTION CALLS'!M1016),('NORMAL OPTION CALLS'!G1016-'NORMAL OPTION CALLS'!L1016)*('NORMAL OPTION CALLS'!M1016))</f>
        <v>5500</v>
      </c>
      <c r="O1016" s="81">
        <f>'NORMAL OPTION CALLS'!N1016/('NORMAL OPTION CALLS'!M1016)/'NORMAL OPTION CALLS'!G1016%</f>
        <v>17.241379310344829</v>
      </c>
      <c r="P1016" s="117"/>
      <c r="Q1016" s="118"/>
    </row>
    <row r="1017" spans="1:17" ht="15.75" customHeight="1">
      <c r="A1017" s="77">
        <v>10</v>
      </c>
      <c r="B1017" s="78">
        <v>43308</v>
      </c>
      <c r="C1017" s="79">
        <v>300</v>
      </c>
      <c r="D1017" s="77" t="s">
        <v>21</v>
      </c>
      <c r="E1017" s="77" t="s">
        <v>22</v>
      </c>
      <c r="F1017" s="77" t="s">
        <v>49</v>
      </c>
      <c r="G1017" s="77">
        <v>10.5</v>
      </c>
      <c r="H1017" s="77">
        <v>7.5</v>
      </c>
      <c r="I1017" s="77">
        <v>12</v>
      </c>
      <c r="J1017" s="77">
        <v>13.5</v>
      </c>
      <c r="K1017" s="77">
        <v>15</v>
      </c>
      <c r="L1017" s="77">
        <v>12</v>
      </c>
      <c r="M1017" s="77">
        <v>3000</v>
      </c>
      <c r="N1017" s="80">
        <f>IF('NORMAL OPTION CALLS'!E1017="BUY",('NORMAL OPTION CALLS'!L1017-'NORMAL OPTION CALLS'!G1017)*('NORMAL OPTION CALLS'!M1017),('NORMAL OPTION CALLS'!G1017-'NORMAL OPTION CALLS'!L1017)*('NORMAL OPTION CALLS'!M1017))</f>
        <v>4500</v>
      </c>
      <c r="O1017" s="81">
        <f>'NORMAL OPTION CALLS'!N1017/('NORMAL OPTION CALLS'!M1017)/'NORMAL OPTION CALLS'!G1017%</f>
        <v>14.285714285714286</v>
      </c>
      <c r="P1017" s="117"/>
      <c r="Q1017" s="118"/>
    </row>
    <row r="1018" spans="1:17" ht="15.75" customHeight="1">
      <c r="A1018" s="77">
        <v>11</v>
      </c>
      <c r="B1018" s="78">
        <v>43307</v>
      </c>
      <c r="C1018" s="79">
        <v>140</v>
      </c>
      <c r="D1018" s="77" t="s">
        <v>21</v>
      </c>
      <c r="E1018" s="77" t="s">
        <v>22</v>
      </c>
      <c r="F1018" s="77" t="s">
        <v>124</v>
      </c>
      <c r="G1018" s="77">
        <v>8.5</v>
      </c>
      <c r="H1018" s="77">
        <v>6.5</v>
      </c>
      <c r="I1018" s="77">
        <v>9.5</v>
      </c>
      <c r="J1018" s="77">
        <v>10.5</v>
      </c>
      <c r="K1018" s="77">
        <v>11.5</v>
      </c>
      <c r="L1018" s="77">
        <v>9.5</v>
      </c>
      <c r="M1018" s="77">
        <v>4000</v>
      </c>
      <c r="N1018" s="80">
        <f>IF('NORMAL OPTION CALLS'!E1018="BUY",('NORMAL OPTION CALLS'!L1018-'NORMAL OPTION CALLS'!G1018)*('NORMAL OPTION CALLS'!M1018),('NORMAL OPTION CALLS'!G1018-'NORMAL OPTION CALLS'!L1018)*('NORMAL OPTION CALLS'!M1018))</f>
        <v>4000</v>
      </c>
      <c r="O1018" s="81">
        <f>'NORMAL OPTION CALLS'!N1018/('NORMAL OPTION CALLS'!M1018)/'NORMAL OPTION CALLS'!G1018%</f>
        <v>11.76470588235294</v>
      </c>
      <c r="P1018" s="117"/>
      <c r="Q1018" s="118"/>
    </row>
    <row r="1019" spans="1:17" ht="15.75" customHeight="1">
      <c r="A1019" s="77">
        <v>12</v>
      </c>
      <c r="B1019" s="78">
        <v>43307</v>
      </c>
      <c r="C1019" s="79">
        <v>105</v>
      </c>
      <c r="D1019" s="77" t="s">
        <v>21</v>
      </c>
      <c r="E1019" s="77" t="s">
        <v>22</v>
      </c>
      <c r="F1019" s="77" t="s">
        <v>64</v>
      </c>
      <c r="G1019" s="77">
        <v>5</v>
      </c>
      <c r="H1019" s="77">
        <v>2.6</v>
      </c>
      <c r="I1019" s="77">
        <v>5.7</v>
      </c>
      <c r="J1019" s="77">
        <v>6.3</v>
      </c>
      <c r="K1019" s="77">
        <v>7</v>
      </c>
      <c r="L1019" s="77">
        <v>7</v>
      </c>
      <c r="M1019" s="77">
        <v>6000</v>
      </c>
      <c r="N1019" s="80">
        <f>IF('NORMAL OPTION CALLS'!E1019="BUY",('NORMAL OPTION CALLS'!L1019-'NORMAL OPTION CALLS'!G1019)*('NORMAL OPTION CALLS'!M1019),('NORMAL OPTION CALLS'!G1019-'NORMAL OPTION CALLS'!L1019)*('NORMAL OPTION CALLS'!M1019))</f>
        <v>12000</v>
      </c>
      <c r="O1019" s="81">
        <f>'NORMAL OPTION CALLS'!N1019/('NORMAL OPTION CALLS'!M1019)/'NORMAL OPTION CALLS'!G1019%</f>
        <v>40</v>
      </c>
      <c r="P1019" s="117"/>
      <c r="Q1019" s="118"/>
    </row>
    <row r="1020" spans="1:17" ht="15.75" customHeight="1">
      <c r="A1020" s="77">
        <v>13</v>
      </c>
      <c r="B1020" s="78">
        <v>43307</v>
      </c>
      <c r="C1020" s="79">
        <v>280</v>
      </c>
      <c r="D1020" s="77" t="s">
        <v>21</v>
      </c>
      <c r="E1020" s="77" t="s">
        <v>22</v>
      </c>
      <c r="F1020" s="77" t="s">
        <v>49</v>
      </c>
      <c r="G1020" s="77">
        <v>13</v>
      </c>
      <c r="H1020" s="77">
        <v>10</v>
      </c>
      <c r="I1020" s="77">
        <v>14.5</v>
      </c>
      <c r="J1020" s="77">
        <v>16</v>
      </c>
      <c r="K1020" s="77">
        <v>17.5</v>
      </c>
      <c r="L1020" s="77">
        <v>16</v>
      </c>
      <c r="M1020" s="77">
        <v>3000</v>
      </c>
      <c r="N1020" s="80">
        <f>IF('NORMAL OPTION CALLS'!E1020="BUY",('NORMAL OPTION CALLS'!L1020-'NORMAL OPTION CALLS'!G1020)*('NORMAL OPTION CALLS'!M1020),('NORMAL OPTION CALLS'!G1020-'NORMAL OPTION CALLS'!L1020)*('NORMAL OPTION CALLS'!M1020))</f>
        <v>9000</v>
      </c>
      <c r="O1020" s="81">
        <f>'NORMAL OPTION CALLS'!N1020/('NORMAL OPTION CALLS'!M1020)/'NORMAL OPTION CALLS'!G1020%</f>
        <v>23.076923076923077</v>
      </c>
      <c r="P1020" s="117"/>
      <c r="Q1020" s="118"/>
    </row>
    <row r="1021" spans="1:17" ht="15.75" customHeight="1">
      <c r="A1021" s="77">
        <v>14</v>
      </c>
      <c r="B1021" s="78">
        <v>43307</v>
      </c>
      <c r="C1021" s="79">
        <v>280</v>
      </c>
      <c r="D1021" s="77" t="s">
        <v>21</v>
      </c>
      <c r="E1021" s="77" t="s">
        <v>22</v>
      </c>
      <c r="F1021" s="77" t="s">
        <v>87</v>
      </c>
      <c r="G1021" s="77">
        <v>13.5</v>
      </c>
      <c r="H1021" s="77">
        <v>10.5</v>
      </c>
      <c r="I1021" s="77">
        <v>15</v>
      </c>
      <c r="J1021" s="77">
        <v>15.5</v>
      </c>
      <c r="K1021" s="77">
        <v>18</v>
      </c>
      <c r="L1021" s="77">
        <v>18</v>
      </c>
      <c r="M1021" s="77">
        <v>3000</v>
      </c>
      <c r="N1021" s="80">
        <f>IF('NORMAL OPTION CALLS'!E1021="BUY",('NORMAL OPTION CALLS'!L1021-'NORMAL OPTION CALLS'!G1021)*('NORMAL OPTION CALLS'!M1021),('NORMAL OPTION CALLS'!G1021-'NORMAL OPTION CALLS'!L1021)*('NORMAL OPTION CALLS'!M1021))</f>
        <v>13500</v>
      </c>
      <c r="O1021" s="81">
        <f>'NORMAL OPTION CALLS'!N1021/('NORMAL OPTION CALLS'!M1021)/'NORMAL OPTION CALLS'!G1021%</f>
        <v>33.333333333333329</v>
      </c>
      <c r="P1021" s="117"/>
      <c r="Q1021" s="118"/>
    </row>
    <row r="1022" spans="1:17" ht="15.75" customHeight="1">
      <c r="A1022" s="77">
        <v>15</v>
      </c>
      <c r="B1022" s="78">
        <v>43306</v>
      </c>
      <c r="C1022" s="79">
        <v>270</v>
      </c>
      <c r="D1022" s="77" t="s">
        <v>21</v>
      </c>
      <c r="E1022" s="77" t="s">
        <v>22</v>
      </c>
      <c r="F1022" s="77" t="s">
        <v>49</v>
      </c>
      <c r="G1022" s="77">
        <v>13</v>
      </c>
      <c r="H1022" s="77">
        <v>10</v>
      </c>
      <c r="I1022" s="77">
        <v>14.5</v>
      </c>
      <c r="J1022" s="77">
        <v>16</v>
      </c>
      <c r="K1022" s="77">
        <v>17.5</v>
      </c>
      <c r="L1022" s="77">
        <v>16</v>
      </c>
      <c r="M1022" s="77">
        <v>3000</v>
      </c>
      <c r="N1022" s="80">
        <f>IF('NORMAL OPTION CALLS'!E1022="BUY",('NORMAL OPTION CALLS'!L1022-'NORMAL OPTION CALLS'!G1022)*('NORMAL OPTION CALLS'!M1022),('NORMAL OPTION CALLS'!G1022-'NORMAL OPTION CALLS'!L1022)*('NORMAL OPTION CALLS'!M1022))</f>
        <v>9000</v>
      </c>
      <c r="O1022" s="81">
        <f>'NORMAL OPTION CALLS'!N1022/('NORMAL OPTION CALLS'!M1022)/'NORMAL OPTION CALLS'!G1022%</f>
        <v>23.076923076923077</v>
      </c>
      <c r="P1022" s="117"/>
      <c r="Q1022" s="118"/>
    </row>
    <row r="1023" spans="1:17" ht="15.75" customHeight="1">
      <c r="A1023" s="77">
        <v>16</v>
      </c>
      <c r="B1023" s="78">
        <v>43306</v>
      </c>
      <c r="C1023" s="79">
        <v>1480</v>
      </c>
      <c r="D1023" s="77" t="s">
        <v>21</v>
      </c>
      <c r="E1023" s="77" t="s">
        <v>22</v>
      </c>
      <c r="F1023" s="77" t="s">
        <v>310</v>
      </c>
      <c r="G1023" s="77">
        <v>63</v>
      </c>
      <c r="H1023" s="77">
        <v>53</v>
      </c>
      <c r="I1023" s="77">
        <v>68</v>
      </c>
      <c r="J1023" s="77">
        <v>73</v>
      </c>
      <c r="K1023" s="77">
        <v>78</v>
      </c>
      <c r="L1023" s="77">
        <v>67.400000000000006</v>
      </c>
      <c r="M1023" s="77">
        <v>800</v>
      </c>
      <c r="N1023" s="80">
        <f>IF('NORMAL OPTION CALLS'!E1023="BUY",('NORMAL OPTION CALLS'!L1023-'NORMAL OPTION CALLS'!G1023)*('NORMAL OPTION CALLS'!M1023),('NORMAL OPTION CALLS'!G1023-'NORMAL OPTION CALLS'!L1023)*('NORMAL OPTION CALLS'!M1023))</f>
        <v>3520.0000000000045</v>
      </c>
      <c r="O1023" s="81">
        <f>'NORMAL OPTION CALLS'!N1023/('NORMAL OPTION CALLS'!M1023)/'NORMAL OPTION CALLS'!G1023%</f>
        <v>6.9841269841269931</v>
      </c>
      <c r="P1023" s="117"/>
      <c r="Q1023" s="118"/>
    </row>
    <row r="1024" spans="1:17" ht="15.75" customHeight="1">
      <c r="A1024" s="77">
        <v>17</v>
      </c>
      <c r="B1024" s="78">
        <v>43306</v>
      </c>
      <c r="C1024" s="79">
        <v>190</v>
      </c>
      <c r="D1024" s="77" t="s">
        <v>21</v>
      </c>
      <c r="E1024" s="77" t="s">
        <v>22</v>
      </c>
      <c r="F1024" s="77" t="s">
        <v>309</v>
      </c>
      <c r="G1024" s="77">
        <v>8</v>
      </c>
      <c r="H1024" s="77">
        <v>6</v>
      </c>
      <c r="I1024" s="77">
        <v>9</v>
      </c>
      <c r="J1024" s="77">
        <v>10</v>
      </c>
      <c r="K1024" s="77">
        <v>11</v>
      </c>
      <c r="L1024" s="77">
        <v>11</v>
      </c>
      <c r="M1024" s="77">
        <v>4000</v>
      </c>
      <c r="N1024" s="80">
        <f>IF('NORMAL OPTION CALLS'!E1024="BUY",('NORMAL OPTION CALLS'!L1024-'NORMAL OPTION CALLS'!G1024)*('NORMAL OPTION CALLS'!M1024),('NORMAL OPTION CALLS'!G1024-'NORMAL OPTION CALLS'!L1024)*('NORMAL OPTION CALLS'!M1024))</f>
        <v>12000</v>
      </c>
      <c r="O1024" s="81">
        <f>'NORMAL OPTION CALLS'!N1024/('NORMAL OPTION CALLS'!M1024)/'NORMAL OPTION CALLS'!G1024%</f>
        <v>37.5</v>
      </c>
      <c r="P1024" s="117"/>
      <c r="Q1024" s="118"/>
    </row>
    <row r="1025" spans="1:17" ht="15.75" customHeight="1">
      <c r="A1025" s="77">
        <v>18</v>
      </c>
      <c r="B1025" s="78">
        <v>43305</v>
      </c>
      <c r="C1025" s="79">
        <v>220</v>
      </c>
      <c r="D1025" s="77" t="s">
        <v>21</v>
      </c>
      <c r="E1025" s="77" t="s">
        <v>22</v>
      </c>
      <c r="F1025" s="77" t="s">
        <v>74</v>
      </c>
      <c r="G1025" s="77">
        <v>3</v>
      </c>
      <c r="H1025" s="77">
        <v>0.4</v>
      </c>
      <c r="I1025" s="77">
        <v>5.5</v>
      </c>
      <c r="J1025" s="77">
        <v>7</v>
      </c>
      <c r="K1025" s="77">
        <v>8.5</v>
      </c>
      <c r="L1025" s="77">
        <v>0.4</v>
      </c>
      <c r="M1025" s="77">
        <v>1750</v>
      </c>
      <c r="N1025" s="80">
        <f>IF('NORMAL OPTION CALLS'!E1025="BUY",('NORMAL OPTION CALLS'!L1025-'NORMAL OPTION CALLS'!G1025)*('NORMAL OPTION CALLS'!M1025),('NORMAL OPTION CALLS'!G1025-'NORMAL OPTION CALLS'!L1025)*('NORMAL OPTION CALLS'!M1025))</f>
        <v>-4550</v>
      </c>
      <c r="O1025" s="81">
        <f>'NORMAL OPTION CALLS'!N1025/('NORMAL OPTION CALLS'!M1025)/'NORMAL OPTION CALLS'!G1025%</f>
        <v>-86.666666666666671</v>
      </c>
      <c r="P1025" s="117"/>
      <c r="Q1025" s="118"/>
    </row>
    <row r="1026" spans="1:17" ht="15.75" customHeight="1">
      <c r="A1026" s="77">
        <v>19</v>
      </c>
      <c r="B1026" s="78">
        <v>43305</v>
      </c>
      <c r="C1026" s="79">
        <v>180</v>
      </c>
      <c r="D1026" s="77" t="s">
        <v>21</v>
      </c>
      <c r="E1026" s="77" t="s">
        <v>22</v>
      </c>
      <c r="F1026" s="77" t="s">
        <v>309</v>
      </c>
      <c r="G1026" s="77">
        <v>6.5</v>
      </c>
      <c r="H1026" s="77">
        <v>4.5</v>
      </c>
      <c r="I1026" s="77">
        <v>7.5</v>
      </c>
      <c r="J1026" s="77">
        <v>8.5</v>
      </c>
      <c r="K1026" s="77">
        <v>9.5</v>
      </c>
      <c r="L1026" s="77">
        <v>9.5</v>
      </c>
      <c r="M1026" s="77">
        <v>4000</v>
      </c>
      <c r="N1026" s="80">
        <f>IF('NORMAL OPTION CALLS'!E1026="BUY",('NORMAL OPTION CALLS'!L1026-'NORMAL OPTION CALLS'!G1026)*('NORMAL OPTION CALLS'!M1026),('NORMAL OPTION CALLS'!G1026-'NORMAL OPTION CALLS'!L1026)*('NORMAL OPTION CALLS'!M1026))</f>
        <v>12000</v>
      </c>
      <c r="O1026" s="81">
        <f>'NORMAL OPTION CALLS'!N1026/('NORMAL OPTION CALLS'!M1026)/'NORMAL OPTION CALLS'!G1026%</f>
        <v>46.153846153846153</v>
      </c>
      <c r="P1026" s="117"/>
      <c r="Q1026" s="118"/>
    </row>
    <row r="1027" spans="1:17" ht="15.75" customHeight="1">
      <c r="A1027" s="77">
        <v>20</v>
      </c>
      <c r="B1027" s="78">
        <v>43305</v>
      </c>
      <c r="C1027" s="79">
        <v>60</v>
      </c>
      <c r="D1027" s="77" t="s">
        <v>21</v>
      </c>
      <c r="E1027" s="77" t="s">
        <v>22</v>
      </c>
      <c r="F1027" s="77" t="s">
        <v>46</v>
      </c>
      <c r="G1027" s="77">
        <v>1.5</v>
      </c>
      <c r="H1027" s="77">
        <v>0.5</v>
      </c>
      <c r="I1027" s="77">
        <v>2</v>
      </c>
      <c r="J1027" s="77">
        <v>2.5</v>
      </c>
      <c r="K1027" s="77">
        <v>3</v>
      </c>
      <c r="L1027" s="77">
        <v>3</v>
      </c>
      <c r="M1027" s="77">
        <v>7000</v>
      </c>
      <c r="N1027" s="80">
        <f>IF('NORMAL OPTION CALLS'!E1027="BUY",('NORMAL OPTION CALLS'!L1027-'NORMAL OPTION CALLS'!G1027)*('NORMAL OPTION CALLS'!M1027),('NORMAL OPTION CALLS'!G1027-'NORMAL OPTION CALLS'!L1027)*('NORMAL OPTION CALLS'!M1027))</f>
        <v>10500</v>
      </c>
      <c r="O1027" s="81">
        <f>'NORMAL OPTION CALLS'!N1027/('NORMAL OPTION CALLS'!M1027)/'NORMAL OPTION CALLS'!G1027%</f>
        <v>100</v>
      </c>
      <c r="P1027" s="117"/>
      <c r="Q1027" s="118"/>
    </row>
    <row r="1028" spans="1:17" ht="15.75" customHeight="1">
      <c r="A1028" s="77">
        <v>21</v>
      </c>
      <c r="B1028" s="78">
        <v>43305</v>
      </c>
      <c r="C1028" s="79">
        <v>200</v>
      </c>
      <c r="D1028" s="77" t="s">
        <v>21</v>
      </c>
      <c r="E1028" s="77" t="s">
        <v>22</v>
      </c>
      <c r="F1028" s="77" t="s">
        <v>301</v>
      </c>
      <c r="G1028" s="77">
        <v>2.5</v>
      </c>
      <c r="H1028" s="77">
        <v>0.4</v>
      </c>
      <c r="I1028" s="77">
        <v>4</v>
      </c>
      <c r="J1028" s="77">
        <v>5.5</v>
      </c>
      <c r="K1028" s="77">
        <v>7</v>
      </c>
      <c r="L1028" s="77">
        <v>4</v>
      </c>
      <c r="M1028" s="77">
        <v>2250</v>
      </c>
      <c r="N1028" s="80">
        <f>IF('NORMAL OPTION CALLS'!E1028="BUY",('NORMAL OPTION CALLS'!L1028-'NORMAL OPTION CALLS'!G1028)*('NORMAL OPTION CALLS'!M1028),('NORMAL OPTION CALLS'!G1028-'NORMAL OPTION CALLS'!L1028)*('NORMAL OPTION CALLS'!M1028))</f>
        <v>3375</v>
      </c>
      <c r="O1028" s="81">
        <f>'NORMAL OPTION CALLS'!N1028/('NORMAL OPTION CALLS'!M1028)/'NORMAL OPTION CALLS'!G1028%</f>
        <v>60</v>
      </c>
      <c r="P1028" s="117"/>
      <c r="Q1028" s="118"/>
    </row>
    <row r="1029" spans="1:17" ht="15.75" customHeight="1">
      <c r="A1029" s="77">
        <v>22</v>
      </c>
      <c r="B1029" s="78">
        <v>43304</v>
      </c>
      <c r="C1029" s="79">
        <v>600</v>
      </c>
      <c r="D1029" s="77" t="s">
        <v>21</v>
      </c>
      <c r="E1029" s="77" t="s">
        <v>22</v>
      </c>
      <c r="F1029" s="77" t="s">
        <v>92</v>
      </c>
      <c r="G1029" s="77">
        <v>20</v>
      </c>
      <c r="H1029" s="77">
        <v>12</v>
      </c>
      <c r="I1029" s="77">
        <v>24</v>
      </c>
      <c r="J1029" s="77">
        <v>28</v>
      </c>
      <c r="K1029" s="77">
        <v>32</v>
      </c>
      <c r="L1029" s="77">
        <v>24</v>
      </c>
      <c r="M1029" s="77">
        <v>1000</v>
      </c>
      <c r="N1029" s="80">
        <f>IF('NORMAL OPTION CALLS'!E1029="BUY",('NORMAL OPTION CALLS'!L1029-'NORMAL OPTION CALLS'!G1029)*('NORMAL OPTION CALLS'!M1029),('NORMAL OPTION CALLS'!G1029-'NORMAL OPTION CALLS'!L1029)*('NORMAL OPTION CALLS'!M1029))</f>
        <v>4000</v>
      </c>
      <c r="O1029" s="81">
        <f>'NORMAL OPTION CALLS'!N1029/('NORMAL OPTION CALLS'!M1029)/'NORMAL OPTION CALLS'!G1029%</f>
        <v>20</v>
      </c>
      <c r="P1029" s="117"/>
      <c r="Q1029" s="118"/>
    </row>
    <row r="1030" spans="1:17" ht="15.75" customHeight="1">
      <c r="A1030" s="77">
        <v>23</v>
      </c>
      <c r="B1030" s="78">
        <v>43304</v>
      </c>
      <c r="C1030" s="79">
        <v>165</v>
      </c>
      <c r="D1030" s="77" t="s">
        <v>21</v>
      </c>
      <c r="E1030" s="77" t="s">
        <v>22</v>
      </c>
      <c r="F1030" s="77" t="s">
        <v>309</v>
      </c>
      <c r="G1030" s="77">
        <v>6</v>
      </c>
      <c r="H1030" s="77">
        <v>4</v>
      </c>
      <c r="I1030" s="77">
        <v>7</v>
      </c>
      <c r="J1030" s="77">
        <v>8</v>
      </c>
      <c r="K1030" s="77">
        <v>9</v>
      </c>
      <c r="L1030" s="77">
        <v>9</v>
      </c>
      <c r="M1030" s="77">
        <v>4000</v>
      </c>
      <c r="N1030" s="80">
        <f>IF('NORMAL OPTION CALLS'!E1030="BUY",('NORMAL OPTION CALLS'!L1030-'NORMAL OPTION CALLS'!G1030)*('NORMAL OPTION CALLS'!M1030),('NORMAL OPTION CALLS'!G1030-'NORMAL OPTION CALLS'!L1030)*('NORMAL OPTION CALLS'!M1030))</f>
        <v>12000</v>
      </c>
      <c r="O1030" s="81">
        <f>'NORMAL OPTION CALLS'!N1030/('NORMAL OPTION CALLS'!M1030)/'NORMAL OPTION CALLS'!G1030%</f>
        <v>50</v>
      </c>
      <c r="Q1030" s="118"/>
    </row>
    <row r="1031" spans="1:17" ht="15.75" customHeight="1">
      <c r="A1031" s="77">
        <v>24</v>
      </c>
      <c r="B1031" s="78">
        <v>43304</v>
      </c>
      <c r="C1031" s="79">
        <v>120</v>
      </c>
      <c r="D1031" s="77" t="s">
        <v>21</v>
      </c>
      <c r="E1031" s="77" t="s">
        <v>22</v>
      </c>
      <c r="F1031" s="77" t="s">
        <v>124</v>
      </c>
      <c r="G1031" s="77">
        <v>4</v>
      </c>
      <c r="H1031" s="77">
        <v>2</v>
      </c>
      <c r="I1031" s="77">
        <v>5</v>
      </c>
      <c r="J1031" s="77">
        <v>6</v>
      </c>
      <c r="K1031" s="77">
        <v>7</v>
      </c>
      <c r="L1031" s="77">
        <v>7</v>
      </c>
      <c r="M1031" s="77">
        <v>4000</v>
      </c>
      <c r="N1031" s="80">
        <f>IF('NORMAL OPTION CALLS'!E1031="BUY",('NORMAL OPTION CALLS'!L1031-'NORMAL OPTION CALLS'!G1031)*('NORMAL OPTION CALLS'!M1031),('NORMAL OPTION CALLS'!G1031-'NORMAL OPTION CALLS'!L1031)*('NORMAL OPTION CALLS'!M1031))</f>
        <v>12000</v>
      </c>
      <c r="O1031" s="81">
        <f>'NORMAL OPTION CALLS'!N1031/('NORMAL OPTION CALLS'!M1031)/'NORMAL OPTION CALLS'!G1031%</f>
        <v>75</v>
      </c>
      <c r="Q1031" s="118"/>
    </row>
    <row r="1032" spans="1:17" ht="15.75" customHeight="1">
      <c r="A1032" s="77">
        <v>25</v>
      </c>
      <c r="B1032" s="78">
        <v>43301</v>
      </c>
      <c r="C1032" s="79">
        <v>2700</v>
      </c>
      <c r="D1032" s="77" t="s">
        <v>21</v>
      </c>
      <c r="E1032" s="77" t="s">
        <v>22</v>
      </c>
      <c r="F1032" s="77" t="s">
        <v>50</v>
      </c>
      <c r="G1032" s="77">
        <v>50</v>
      </c>
      <c r="H1032" s="77">
        <v>36</v>
      </c>
      <c r="I1032" s="77">
        <v>58</v>
      </c>
      <c r="J1032" s="77">
        <v>66</v>
      </c>
      <c r="K1032" s="77">
        <v>74</v>
      </c>
      <c r="L1032" s="77">
        <v>74</v>
      </c>
      <c r="M1032" s="77">
        <v>750</v>
      </c>
      <c r="N1032" s="80">
        <f>IF('NORMAL OPTION CALLS'!E1032="BUY",('NORMAL OPTION CALLS'!L1032-'NORMAL OPTION CALLS'!G1032)*('NORMAL OPTION CALLS'!M1032),('NORMAL OPTION CALLS'!G1032-'NORMAL OPTION CALLS'!L1032)*('NORMAL OPTION CALLS'!M1032))</f>
        <v>18000</v>
      </c>
      <c r="O1032" s="81">
        <f>'NORMAL OPTION CALLS'!N1032/('NORMAL OPTION CALLS'!M1032)/'NORMAL OPTION CALLS'!G1032%</f>
        <v>48</v>
      </c>
      <c r="Q1032" s="118"/>
    </row>
    <row r="1033" spans="1:17" ht="15.75" customHeight="1">
      <c r="A1033" s="77">
        <v>26</v>
      </c>
      <c r="B1033" s="78">
        <v>43301</v>
      </c>
      <c r="C1033" s="79">
        <v>160</v>
      </c>
      <c r="D1033" s="77" t="s">
        <v>21</v>
      </c>
      <c r="E1033" s="77" t="s">
        <v>22</v>
      </c>
      <c r="F1033" s="77" t="s">
        <v>309</v>
      </c>
      <c r="G1033" s="77">
        <v>5.5</v>
      </c>
      <c r="H1033" s="77">
        <v>3.5</v>
      </c>
      <c r="I1033" s="77">
        <v>6.5</v>
      </c>
      <c r="J1033" s="77">
        <v>7.5</v>
      </c>
      <c r="K1033" s="77">
        <v>8.5</v>
      </c>
      <c r="L1033" s="77">
        <v>7.5</v>
      </c>
      <c r="M1033" s="77">
        <v>4000</v>
      </c>
      <c r="N1033" s="80">
        <f>IF('NORMAL OPTION CALLS'!E1033="BUY",('NORMAL OPTION CALLS'!L1033-'NORMAL OPTION CALLS'!G1033)*('NORMAL OPTION CALLS'!M1033),('NORMAL OPTION CALLS'!G1033-'NORMAL OPTION CALLS'!L1033)*('NORMAL OPTION CALLS'!M1033))</f>
        <v>8000</v>
      </c>
      <c r="O1033" s="81">
        <f>'NORMAL OPTION CALLS'!N1033/('NORMAL OPTION CALLS'!M1033)/'NORMAL OPTION CALLS'!G1033%</f>
        <v>36.363636363636367</v>
      </c>
    </row>
    <row r="1034" spans="1:17" ht="15.75" customHeight="1">
      <c r="A1034" s="77">
        <v>27</v>
      </c>
      <c r="B1034" s="78">
        <v>43301</v>
      </c>
      <c r="C1034" s="79">
        <v>1475</v>
      </c>
      <c r="D1034" s="77" t="s">
        <v>21</v>
      </c>
      <c r="E1034" s="77" t="s">
        <v>22</v>
      </c>
      <c r="F1034" s="77" t="s">
        <v>265</v>
      </c>
      <c r="G1034" s="77">
        <v>48</v>
      </c>
      <c r="H1034" s="77">
        <v>33</v>
      </c>
      <c r="I1034" s="77">
        <v>56</v>
      </c>
      <c r="J1034" s="77">
        <v>64</v>
      </c>
      <c r="K1034" s="77">
        <v>72</v>
      </c>
      <c r="L1034" s="77">
        <v>64</v>
      </c>
      <c r="M1034" s="77">
        <v>500</v>
      </c>
      <c r="N1034" s="80">
        <f>IF('NORMAL OPTION CALLS'!E1034="BUY",('NORMAL OPTION CALLS'!L1034-'NORMAL OPTION CALLS'!G1034)*('NORMAL OPTION CALLS'!M1034),('NORMAL OPTION CALLS'!G1034-'NORMAL OPTION CALLS'!L1034)*('NORMAL OPTION CALLS'!M1034))</f>
        <v>8000</v>
      </c>
      <c r="O1034" s="81">
        <f>'NORMAL OPTION CALLS'!N1034/('NORMAL OPTION CALLS'!M1034)/'NORMAL OPTION CALLS'!G1034%</f>
        <v>33.333333333333336</v>
      </c>
    </row>
    <row r="1035" spans="1:17" ht="15.75" customHeight="1">
      <c r="A1035" s="77">
        <v>28</v>
      </c>
      <c r="B1035" s="78">
        <v>43300</v>
      </c>
      <c r="C1035" s="79">
        <v>860</v>
      </c>
      <c r="D1035" s="77" t="s">
        <v>21</v>
      </c>
      <c r="E1035" s="77" t="s">
        <v>22</v>
      </c>
      <c r="F1035" s="77" t="s">
        <v>169</v>
      </c>
      <c r="G1035" s="77">
        <v>16.5</v>
      </c>
      <c r="H1035" s="77">
        <v>6</v>
      </c>
      <c r="I1035" s="77">
        <v>23</v>
      </c>
      <c r="J1035" s="77">
        <v>29</v>
      </c>
      <c r="K1035" s="77">
        <v>35</v>
      </c>
      <c r="L1035" s="77">
        <v>21.95</v>
      </c>
      <c r="M1035" s="77">
        <v>750</v>
      </c>
      <c r="N1035" s="80">
        <f>IF('NORMAL OPTION CALLS'!E1035="BUY",('NORMAL OPTION CALLS'!L1035-'NORMAL OPTION CALLS'!G1035)*('NORMAL OPTION CALLS'!M1035),('NORMAL OPTION CALLS'!G1035-'NORMAL OPTION CALLS'!L1035)*('NORMAL OPTION CALLS'!M1035))</f>
        <v>4087.4999999999995</v>
      </c>
      <c r="O1035" s="81">
        <f>'NORMAL OPTION CALLS'!N1035/('NORMAL OPTION CALLS'!M1035)/'NORMAL OPTION CALLS'!G1035%</f>
        <v>33.030303030303024</v>
      </c>
    </row>
    <row r="1036" spans="1:17" ht="15.75" customHeight="1">
      <c r="A1036" s="77">
        <v>29</v>
      </c>
      <c r="B1036" s="78">
        <v>43300</v>
      </c>
      <c r="C1036" s="79">
        <v>1100</v>
      </c>
      <c r="D1036" s="77" t="s">
        <v>21</v>
      </c>
      <c r="E1036" s="77" t="s">
        <v>22</v>
      </c>
      <c r="F1036" s="77" t="s">
        <v>225</v>
      </c>
      <c r="G1036" s="77">
        <v>22</v>
      </c>
      <c r="H1036" s="77">
        <v>14</v>
      </c>
      <c r="I1036" s="77">
        <v>26</v>
      </c>
      <c r="J1036" s="77">
        <v>30</v>
      </c>
      <c r="K1036" s="77">
        <v>34</v>
      </c>
      <c r="L1036" s="77">
        <v>26</v>
      </c>
      <c r="M1036" s="77">
        <v>1000</v>
      </c>
      <c r="N1036" s="80">
        <f>IF('NORMAL OPTION CALLS'!E1036="BUY",('NORMAL OPTION CALLS'!L1036-'NORMAL OPTION CALLS'!G1036)*('NORMAL OPTION CALLS'!M1036),('NORMAL OPTION CALLS'!G1036-'NORMAL OPTION CALLS'!L1036)*('NORMAL OPTION CALLS'!M1036))</f>
        <v>4000</v>
      </c>
      <c r="O1036" s="81">
        <f>'NORMAL OPTION CALLS'!N1036/('NORMAL OPTION CALLS'!M1036)/'NORMAL OPTION CALLS'!G1036%</f>
        <v>18.181818181818183</v>
      </c>
    </row>
    <row r="1037" spans="1:17" ht="15.75" customHeight="1">
      <c r="A1037" s="77">
        <v>30</v>
      </c>
      <c r="B1037" s="78">
        <v>43300</v>
      </c>
      <c r="C1037" s="79">
        <v>145</v>
      </c>
      <c r="D1037" s="77" t="s">
        <v>21</v>
      </c>
      <c r="E1037" s="77" t="s">
        <v>22</v>
      </c>
      <c r="F1037" s="77" t="s">
        <v>309</v>
      </c>
      <c r="G1037" s="77">
        <v>5</v>
      </c>
      <c r="H1037" s="77">
        <v>3</v>
      </c>
      <c r="I1037" s="77">
        <v>6</v>
      </c>
      <c r="J1037" s="77">
        <v>7</v>
      </c>
      <c r="K1037" s="77">
        <v>8</v>
      </c>
      <c r="L1037" s="77">
        <v>8</v>
      </c>
      <c r="M1037" s="77">
        <v>4000</v>
      </c>
      <c r="N1037" s="80">
        <f>IF('NORMAL OPTION CALLS'!E1037="BUY",('NORMAL OPTION CALLS'!L1037-'NORMAL OPTION CALLS'!G1037)*('NORMAL OPTION CALLS'!M1037),('NORMAL OPTION CALLS'!G1037-'NORMAL OPTION CALLS'!L1037)*('NORMAL OPTION CALLS'!M1037))</f>
        <v>12000</v>
      </c>
      <c r="O1037" s="81">
        <f>'NORMAL OPTION CALLS'!N1037/('NORMAL OPTION CALLS'!M1037)/'NORMAL OPTION CALLS'!G1037%</f>
        <v>60</v>
      </c>
    </row>
    <row r="1038" spans="1:17" ht="15.75" customHeight="1">
      <c r="A1038" s="77">
        <v>31</v>
      </c>
      <c r="B1038" s="78">
        <v>43299</v>
      </c>
      <c r="C1038" s="79">
        <v>390</v>
      </c>
      <c r="D1038" s="77" t="s">
        <v>21</v>
      </c>
      <c r="E1038" s="77" t="s">
        <v>22</v>
      </c>
      <c r="F1038" s="77" t="s">
        <v>55</v>
      </c>
      <c r="G1038" s="77">
        <v>10</v>
      </c>
      <c r="H1038" s="77">
        <v>5</v>
      </c>
      <c r="I1038" s="77">
        <v>12.5</v>
      </c>
      <c r="J1038" s="77">
        <v>15</v>
      </c>
      <c r="K1038" s="77">
        <v>17.5</v>
      </c>
      <c r="L1038" s="77">
        <v>12.5</v>
      </c>
      <c r="M1038" s="77">
        <v>1750</v>
      </c>
      <c r="N1038" s="80">
        <f>IF('NORMAL OPTION CALLS'!E1038="BUY",('NORMAL OPTION CALLS'!L1038-'NORMAL OPTION CALLS'!G1038)*('NORMAL OPTION CALLS'!M1038),('NORMAL OPTION CALLS'!G1038-'NORMAL OPTION CALLS'!L1038)*('NORMAL OPTION CALLS'!M1038))</f>
        <v>4375</v>
      </c>
      <c r="O1038" s="81">
        <f>'NORMAL OPTION CALLS'!N1038/('NORMAL OPTION CALLS'!M1038)/'NORMAL OPTION CALLS'!G1038%</f>
        <v>25</v>
      </c>
    </row>
    <row r="1039" spans="1:17" ht="15.75" customHeight="1">
      <c r="A1039" s="77">
        <v>32</v>
      </c>
      <c r="B1039" s="78">
        <v>43299</v>
      </c>
      <c r="C1039" s="79">
        <v>400</v>
      </c>
      <c r="D1039" s="77" t="s">
        <v>21</v>
      </c>
      <c r="E1039" s="77" t="s">
        <v>22</v>
      </c>
      <c r="F1039" s="77" t="s">
        <v>76</v>
      </c>
      <c r="G1039" s="77">
        <v>10</v>
      </c>
      <c r="H1039" s="77">
        <v>6</v>
      </c>
      <c r="I1039" s="77">
        <v>12</v>
      </c>
      <c r="J1039" s="77">
        <v>14</v>
      </c>
      <c r="K1039" s="77">
        <v>16</v>
      </c>
      <c r="L1039" s="77">
        <v>6</v>
      </c>
      <c r="M1039" s="77">
        <v>1800</v>
      </c>
      <c r="N1039" s="80">
        <f>IF('NORMAL OPTION CALLS'!E1039="BUY",('NORMAL OPTION CALLS'!L1039-'NORMAL OPTION CALLS'!G1039)*('NORMAL OPTION CALLS'!M1039),('NORMAL OPTION CALLS'!G1039-'NORMAL OPTION CALLS'!L1039)*('NORMAL OPTION CALLS'!M1039))</f>
        <v>-7200</v>
      </c>
      <c r="O1039" s="81">
        <f>'NORMAL OPTION CALLS'!N1039/('NORMAL OPTION CALLS'!M1039)/'NORMAL OPTION CALLS'!G1039%</f>
        <v>-40</v>
      </c>
    </row>
    <row r="1040" spans="1:17" ht="15.75" customHeight="1">
      <c r="A1040" s="77">
        <v>33</v>
      </c>
      <c r="B1040" s="78">
        <v>43299</v>
      </c>
      <c r="C1040" s="79">
        <v>300</v>
      </c>
      <c r="D1040" s="77" t="s">
        <v>21</v>
      </c>
      <c r="E1040" s="77" t="s">
        <v>22</v>
      </c>
      <c r="F1040" s="77" t="s">
        <v>247</v>
      </c>
      <c r="G1040" s="77">
        <v>6.5</v>
      </c>
      <c r="H1040" s="77">
        <v>5</v>
      </c>
      <c r="I1040" s="77">
        <v>7.3</v>
      </c>
      <c r="J1040" s="77">
        <v>8.1</v>
      </c>
      <c r="K1040" s="77">
        <v>9</v>
      </c>
      <c r="L1040" s="77">
        <v>8.1</v>
      </c>
      <c r="M1040" s="77">
        <v>4500</v>
      </c>
      <c r="N1040" s="80">
        <f>IF('NORMAL OPTION CALLS'!E1040="BUY",('NORMAL OPTION CALLS'!L1040-'NORMAL OPTION CALLS'!G1040)*('NORMAL OPTION CALLS'!M1040),('NORMAL OPTION CALLS'!G1040-'NORMAL OPTION CALLS'!L1040)*('NORMAL OPTION CALLS'!M1040))</f>
        <v>7199.9999999999982</v>
      </c>
      <c r="O1040" s="81">
        <f>'NORMAL OPTION CALLS'!N1040/('NORMAL OPTION CALLS'!M1040)/'NORMAL OPTION CALLS'!G1040%</f>
        <v>24.61538461538461</v>
      </c>
    </row>
    <row r="1041" spans="1:15" ht="15.75" customHeight="1">
      <c r="A1041" s="77">
        <v>34</v>
      </c>
      <c r="B1041" s="78">
        <v>43299</v>
      </c>
      <c r="C1041" s="79">
        <v>160</v>
      </c>
      <c r="D1041" s="77" t="s">
        <v>21</v>
      </c>
      <c r="E1041" s="77" t="s">
        <v>22</v>
      </c>
      <c r="F1041" s="77" t="s">
        <v>208</v>
      </c>
      <c r="G1041" s="77">
        <v>4.5</v>
      </c>
      <c r="H1041" s="77">
        <v>2.5</v>
      </c>
      <c r="I1041" s="77">
        <v>5.5</v>
      </c>
      <c r="J1041" s="77">
        <v>6.5</v>
      </c>
      <c r="K1041" s="77">
        <v>7.5</v>
      </c>
      <c r="L1041" s="77">
        <v>5.5</v>
      </c>
      <c r="M1041" s="77">
        <v>3750</v>
      </c>
      <c r="N1041" s="80">
        <f>IF('NORMAL OPTION CALLS'!E1041="BUY",('NORMAL OPTION CALLS'!L1041-'NORMAL OPTION CALLS'!G1041)*('NORMAL OPTION CALLS'!M1041),('NORMAL OPTION CALLS'!G1041-'NORMAL OPTION CALLS'!L1041)*('NORMAL OPTION CALLS'!M1041))</f>
        <v>3750</v>
      </c>
      <c r="O1041" s="81">
        <f>'NORMAL OPTION CALLS'!N1041/('NORMAL OPTION CALLS'!M1041)/'NORMAL OPTION CALLS'!G1041%</f>
        <v>22.222222222222221</v>
      </c>
    </row>
    <row r="1042" spans="1:15" ht="15.75" customHeight="1">
      <c r="A1042" s="77">
        <v>35</v>
      </c>
      <c r="B1042" s="78">
        <v>43299</v>
      </c>
      <c r="C1042" s="79">
        <v>150</v>
      </c>
      <c r="D1042" s="77" t="s">
        <v>21</v>
      </c>
      <c r="E1042" s="77" t="s">
        <v>22</v>
      </c>
      <c r="F1042" s="77" t="s">
        <v>184</v>
      </c>
      <c r="G1042" s="77">
        <v>4.8</v>
      </c>
      <c r="H1042" s="77">
        <v>3.2</v>
      </c>
      <c r="I1042" s="77">
        <v>5.6</v>
      </c>
      <c r="J1042" s="77">
        <v>6.4</v>
      </c>
      <c r="K1042" s="77">
        <v>7.2</v>
      </c>
      <c r="L1042" s="77">
        <v>5.6</v>
      </c>
      <c r="M1042" s="77">
        <v>4500</v>
      </c>
      <c r="N1042" s="80">
        <f>IF('NORMAL OPTION CALLS'!E1042="BUY",('NORMAL OPTION CALLS'!L1042-'NORMAL OPTION CALLS'!G1042)*('NORMAL OPTION CALLS'!M1042),('NORMAL OPTION CALLS'!G1042-'NORMAL OPTION CALLS'!L1042)*('NORMAL OPTION CALLS'!M1042))</f>
        <v>3599.9999999999991</v>
      </c>
      <c r="O1042" s="81">
        <f>'NORMAL OPTION CALLS'!N1042/('NORMAL OPTION CALLS'!M1042)/'NORMAL OPTION CALLS'!G1042%</f>
        <v>16.666666666666664</v>
      </c>
    </row>
    <row r="1043" spans="1:15" ht="15.75" customHeight="1">
      <c r="A1043" s="77">
        <v>36</v>
      </c>
      <c r="B1043" s="78">
        <v>43298</v>
      </c>
      <c r="C1043" s="79">
        <v>640</v>
      </c>
      <c r="D1043" s="77" t="s">
        <v>21</v>
      </c>
      <c r="E1043" s="77" t="s">
        <v>22</v>
      </c>
      <c r="F1043" s="77" t="s">
        <v>205</v>
      </c>
      <c r="G1043" s="77">
        <v>11.5</v>
      </c>
      <c r="H1043" s="77">
        <v>5</v>
      </c>
      <c r="I1043" s="77">
        <v>15.5</v>
      </c>
      <c r="J1043" s="77">
        <v>19</v>
      </c>
      <c r="K1043" s="77">
        <v>22.5</v>
      </c>
      <c r="L1043" s="77">
        <v>15.5</v>
      </c>
      <c r="M1043" s="77">
        <v>1000</v>
      </c>
      <c r="N1043" s="80">
        <f>IF('NORMAL OPTION CALLS'!E1043="BUY",('NORMAL OPTION CALLS'!L1043-'NORMAL OPTION CALLS'!G1043)*('NORMAL OPTION CALLS'!M1043),('NORMAL OPTION CALLS'!G1043-'NORMAL OPTION CALLS'!L1043)*('NORMAL OPTION CALLS'!M1043))</f>
        <v>4000</v>
      </c>
      <c r="O1043" s="81">
        <f>'NORMAL OPTION CALLS'!N1043/('NORMAL OPTION CALLS'!M1043)/'NORMAL OPTION CALLS'!G1043%</f>
        <v>34.782608695652172</v>
      </c>
    </row>
    <row r="1044" spans="1:15" ht="15.75" customHeight="1">
      <c r="A1044" s="77">
        <v>37</v>
      </c>
      <c r="B1044" s="78">
        <v>43298</v>
      </c>
      <c r="C1044" s="79">
        <v>840</v>
      </c>
      <c r="D1044" s="77" t="s">
        <v>21</v>
      </c>
      <c r="E1044" s="77" t="s">
        <v>22</v>
      </c>
      <c r="F1044" s="77" t="s">
        <v>169</v>
      </c>
      <c r="G1044" s="77">
        <v>19</v>
      </c>
      <c r="H1044" s="77">
        <v>10</v>
      </c>
      <c r="I1044" s="77">
        <v>24</v>
      </c>
      <c r="J1044" s="77">
        <v>29</v>
      </c>
      <c r="K1044" s="77">
        <v>34</v>
      </c>
      <c r="L1044" s="77">
        <v>24</v>
      </c>
      <c r="M1044" s="77">
        <v>750</v>
      </c>
      <c r="N1044" s="80">
        <f>IF('NORMAL OPTION CALLS'!E1044="BUY",('NORMAL OPTION CALLS'!L1044-'NORMAL OPTION CALLS'!G1044)*('NORMAL OPTION CALLS'!M1044),('NORMAL OPTION CALLS'!G1044-'NORMAL OPTION CALLS'!L1044)*('NORMAL OPTION CALLS'!M1044))</f>
        <v>3750</v>
      </c>
      <c r="O1044" s="81">
        <f>'NORMAL OPTION CALLS'!N1044/('NORMAL OPTION CALLS'!M1044)/'NORMAL OPTION CALLS'!G1044%</f>
        <v>26.315789473684209</v>
      </c>
    </row>
    <row r="1045" spans="1:15" ht="15.75" customHeight="1">
      <c r="A1045" s="77">
        <v>38</v>
      </c>
      <c r="B1045" s="78">
        <v>43297</v>
      </c>
      <c r="C1045" s="79">
        <v>95</v>
      </c>
      <c r="D1045" s="77" t="s">
        <v>47</v>
      </c>
      <c r="E1045" s="77" t="s">
        <v>22</v>
      </c>
      <c r="F1045" s="77" t="s">
        <v>64</v>
      </c>
      <c r="G1045" s="77">
        <v>3.35</v>
      </c>
      <c r="H1045" s="77">
        <v>2.1</v>
      </c>
      <c r="I1045" s="77">
        <v>4</v>
      </c>
      <c r="J1045" s="77">
        <v>4.5999999999999996</v>
      </c>
      <c r="K1045" s="77">
        <v>5.2</v>
      </c>
      <c r="L1045" s="77">
        <v>2.1</v>
      </c>
      <c r="M1045" s="77">
        <v>6000</v>
      </c>
      <c r="N1045" s="80">
        <f>IF('NORMAL OPTION CALLS'!E1045="BUY",('NORMAL OPTION CALLS'!L1045-'NORMAL OPTION CALLS'!G1045)*('NORMAL OPTION CALLS'!M1045),('NORMAL OPTION CALLS'!G1045-'NORMAL OPTION CALLS'!L1045)*('NORMAL OPTION CALLS'!M1045))</f>
        <v>-7500</v>
      </c>
      <c r="O1045" s="81">
        <f>'NORMAL OPTION CALLS'!N1045/('NORMAL OPTION CALLS'!M1045)/'NORMAL OPTION CALLS'!G1045%</f>
        <v>-37.31343283582089</v>
      </c>
    </row>
    <row r="1046" spans="1:15" ht="15.75" customHeight="1">
      <c r="A1046" s="77">
        <v>39</v>
      </c>
      <c r="B1046" s="78">
        <v>43297</v>
      </c>
      <c r="C1046" s="79">
        <v>135</v>
      </c>
      <c r="D1046" s="77" t="s">
        <v>21</v>
      </c>
      <c r="E1046" s="77" t="s">
        <v>22</v>
      </c>
      <c r="F1046" s="77" t="s">
        <v>309</v>
      </c>
      <c r="G1046" s="77">
        <v>6</v>
      </c>
      <c r="H1046" s="77">
        <v>4</v>
      </c>
      <c r="I1046" s="77">
        <v>7</v>
      </c>
      <c r="J1046" s="77">
        <v>8</v>
      </c>
      <c r="K1046" s="77">
        <v>9</v>
      </c>
      <c r="L1046" s="77">
        <v>8</v>
      </c>
      <c r="M1046" s="77">
        <v>4000</v>
      </c>
      <c r="N1046" s="80">
        <f>IF('NORMAL OPTION CALLS'!E1046="BUY",('NORMAL OPTION CALLS'!L1046-'NORMAL OPTION CALLS'!G1046)*('NORMAL OPTION CALLS'!M1046),('NORMAL OPTION CALLS'!G1046-'NORMAL OPTION CALLS'!L1046)*('NORMAL OPTION CALLS'!M1046))</f>
        <v>8000</v>
      </c>
      <c r="O1046" s="81">
        <f>'NORMAL OPTION CALLS'!N1046/('NORMAL OPTION CALLS'!M1046)/'NORMAL OPTION CALLS'!G1046%</f>
        <v>33.333333333333336</v>
      </c>
    </row>
    <row r="1047" spans="1:15" ht="15.75" customHeight="1">
      <c r="A1047" s="77">
        <v>40</v>
      </c>
      <c r="B1047" s="78">
        <v>43297</v>
      </c>
      <c r="C1047" s="79">
        <v>1300</v>
      </c>
      <c r="D1047" s="77" t="s">
        <v>21</v>
      </c>
      <c r="E1047" s="77" t="s">
        <v>22</v>
      </c>
      <c r="F1047" s="77" t="s">
        <v>156</v>
      </c>
      <c r="G1047" s="77">
        <v>24</v>
      </c>
      <c r="H1047" s="77">
        <v>12</v>
      </c>
      <c r="I1047" s="77">
        <v>30</v>
      </c>
      <c r="J1047" s="77">
        <v>36</v>
      </c>
      <c r="K1047" s="77">
        <v>42</v>
      </c>
      <c r="L1047" s="77">
        <v>12</v>
      </c>
      <c r="M1047" s="77">
        <v>600</v>
      </c>
      <c r="N1047" s="80">
        <f>IF('NORMAL OPTION CALLS'!E1047="BUY",('NORMAL OPTION CALLS'!L1047-'NORMAL OPTION CALLS'!G1047)*('NORMAL OPTION CALLS'!M1047),('NORMAL OPTION CALLS'!G1047-'NORMAL OPTION CALLS'!L1047)*('NORMAL OPTION CALLS'!M1047))</f>
        <v>-7200</v>
      </c>
      <c r="O1047" s="81">
        <f>'NORMAL OPTION CALLS'!N1047/('NORMAL OPTION CALLS'!M1047)/'NORMAL OPTION CALLS'!G1047%</f>
        <v>-50</v>
      </c>
    </row>
    <row r="1048" spans="1:15" ht="15.75" customHeight="1">
      <c r="A1048" s="77">
        <v>41</v>
      </c>
      <c r="B1048" s="78">
        <v>43294</v>
      </c>
      <c r="C1048" s="79">
        <v>840</v>
      </c>
      <c r="D1048" s="77" t="s">
        <v>21</v>
      </c>
      <c r="E1048" s="77" t="s">
        <v>22</v>
      </c>
      <c r="F1048" s="77" t="s">
        <v>169</v>
      </c>
      <c r="G1048" s="77">
        <v>20</v>
      </c>
      <c r="H1048" s="77">
        <v>15</v>
      </c>
      <c r="I1048" s="77">
        <v>22.5</v>
      </c>
      <c r="J1048" s="77">
        <v>25</v>
      </c>
      <c r="K1048" s="77">
        <v>27.5</v>
      </c>
      <c r="L1048" s="77">
        <v>22.5</v>
      </c>
      <c r="M1048" s="77">
        <v>1500</v>
      </c>
      <c r="N1048" s="80">
        <f>IF('NORMAL OPTION CALLS'!E1048="BUY",('NORMAL OPTION CALLS'!L1048-'NORMAL OPTION CALLS'!G1048)*('NORMAL OPTION CALLS'!M1048),('NORMAL OPTION CALLS'!G1048-'NORMAL OPTION CALLS'!L1048)*('NORMAL OPTION CALLS'!M1048))</f>
        <v>3750</v>
      </c>
      <c r="O1048" s="81">
        <f>'NORMAL OPTION CALLS'!N1048/('NORMAL OPTION CALLS'!M1048)/'NORMAL OPTION CALLS'!G1048%</f>
        <v>12.5</v>
      </c>
    </row>
    <row r="1049" spans="1:15" ht="15.75" customHeight="1">
      <c r="A1049" s="77">
        <v>42</v>
      </c>
      <c r="B1049" s="78">
        <v>43294</v>
      </c>
      <c r="C1049" s="79">
        <v>130</v>
      </c>
      <c r="D1049" s="77" t="s">
        <v>21</v>
      </c>
      <c r="E1049" s="77" t="s">
        <v>22</v>
      </c>
      <c r="F1049" s="77" t="s">
        <v>309</v>
      </c>
      <c r="G1049" s="77">
        <v>5.5</v>
      </c>
      <c r="H1049" s="77">
        <v>3.5</v>
      </c>
      <c r="I1049" s="77">
        <v>6.5</v>
      </c>
      <c r="J1049" s="77">
        <v>7.5</v>
      </c>
      <c r="K1049" s="77">
        <v>8.5</v>
      </c>
      <c r="L1049" s="77">
        <v>6.5</v>
      </c>
      <c r="M1049" s="77">
        <v>4000</v>
      </c>
      <c r="N1049" s="80">
        <f>IF('NORMAL OPTION CALLS'!E1049="BUY",('NORMAL OPTION CALLS'!L1049-'NORMAL OPTION CALLS'!G1049)*('NORMAL OPTION CALLS'!M1049),('NORMAL OPTION CALLS'!G1049-'NORMAL OPTION CALLS'!L1049)*('NORMAL OPTION CALLS'!M1049))</f>
        <v>4000</v>
      </c>
      <c r="O1049" s="81">
        <f>'NORMAL OPTION CALLS'!N1049/('NORMAL OPTION CALLS'!M1049)/'NORMAL OPTION CALLS'!G1049%</f>
        <v>18.181818181818183</v>
      </c>
    </row>
    <row r="1050" spans="1:15" ht="15.75" customHeight="1">
      <c r="A1050" s="77">
        <v>43</v>
      </c>
      <c r="B1050" s="78">
        <v>43294</v>
      </c>
      <c r="C1050" s="79">
        <v>1250</v>
      </c>
      <c r="D1050" s="77" t="s">
        <v>21</v>
      </c>
      <c r="E1050" s="77" t="s">
        <v>22</v>
      </c>
      <c r="F1050" s="77" t="s">
        <v>156</v>
      </c>
      <c r="G1050" s="77">
        <v>35</v>
      </c>
      <c r="H1050" s="77">
        <v>22</v>
      </c>
      <c r="I1050" s="77">
        <v>42</v>
      </c>
      <c r="J1050" s="77">
        <v>50</v>
      </c>
      <c r="K1050" s="77">
        <v>57</v>
      </c>
      <c r="L1050" s="77">
        <v>42</v>
      </c>
      <c r="M1050" s="77">
        <v>600</v>
      </c>
      <c r="N1050" s="80">
        <f>IF('NORMAL OPTION CALLS'!E1050="BUY",('NORMAL OPTION CALLS'!L1050-'NORMAL OPTION CALLS'!G1050)*('NORMAL OPTION CALLS'!M1050),('NORMAL OPTION CALLS'!G1050-'NORMAL OPTION CALLS'!L1050)*('NORMAL OPTION CALLS'!M1050))</f>
        <v>4200</v>
      </c>
      <c r="O1050" s="81">
        <f>'NORMAL OPTION CALLS'!N1050/('NORMAL OPTION CALLS'!M1050)/'NORMAL OPTION CALLS'!G1050%</f>
        <v>20</v>
      </c>
    </row>
    <row r="1051" spans="1:15" ht="15.75" customHeight="1">
      <c r="A1051" s="77">
        <v>44</v>
      </c>
      <c r="B1051" s="78">
        <v>43293</v>
      </c>
      <c r="C1051" s="79">
        <v>300</v>
      </c>
      <c r="D1051" s="77" t="s">
        <v>21</v>
      </c>
      <c r="E1051" s="77" t="s">
        <v>22</v>
      </c>
      <c r="F1051" s="77" t="s">
        <v>247</v>
      </c>
      <c r="G1051" s="77">
        <v>7.5</v>
      </c>
      <c r="H1051" s="77">
        <v>5.8</v>
      </c>
      <c r="I1051" s="77">
        <v>8.5</v>
      </c>
      <c r="J1051" s="77">
        <v>9.5</v>
      </c>
      <c r="K1051" s="77">
        <v>10.5</v>
      </c>
      <c r="L1051" s="77">
        <v>8.4</v>
      </c>
      <c r="M1051" s="77">
        <v>4500</v>
      </c>
      <c r="N1051" s="80">
        <f>IF('NORMAL OPTION CALLS'!E1051="BUY",('NORMAL OPTION CALLS'!L1051-'NORMAL OPTION CALLS'!G1051)*('NORMAL OPTION CALLS'!M1051),('NORMAL OPTION CALLS'!G1051-'NORMAL OPTION CALLS'!L1051)*('NORMAL OPTION CALLS'!M1051))</f>
        <v>4050.0000000000018</v>
      </c>
      <c r="O1051" s="81">
        <f>'NORMAL OPTION CALLS'!N1051/('NORMAL OPTION CALLS'!M1051)/'NORMAL OPTION CALLS'!G1051%</f>
        <v>12.000000000000005</v>
      </c>
    </row>
    <row r="1052" spans="1:15" ht="15.75" customHeight="1">
      <c r="A1052" s="77">
        <v>45</v>
      </c>
      <c r="B1052" s="78">
        <v>43293</v>
      </c>
      <c r="C1052" s="79">
        <v>380</v>
      </c>
      <c r="D1052" s="77" t="s">
        <v>21</v>
      </c>
      <c r="E1052" s="77" t="s">
        <v>22</v>
      </c>
      <c r="F1052" s="77" t="s">
        <v>55</v>
      </c>
      <c r="G1052" s="77">
        <v>13</v>
      </c>
      <c r="H1052" s="77">
        <v>9</v>
      </c>
      <c r="I1052" s="77">
        <v>15.5</v>
      </c>
      <c r="J1052" s="77">
        <v>18</v>
      </c>
      <c r="K1052" s="77">
        <v>20.5</v>
      </c>
      <c r="L1052" s="77">
        <v>15.5</v>
      </c>
      <c r="M1052" s="77">
        <v>1750</v>
      </c>
      <c r="N1052" s="80">
        <f>IF('NORMAL OPTION CALLS'!E1052="BUY",('NORMAL OPTION CALLS'!L1052-'NORMAL OPTION CALLS'!G1052)*('NORMAL OPTION CALLS'!M1052),('NORMAL OPTION CALLS'!G1052-'NORMAL OPTION CALLS'!L1052)*('NORMAL OPTION CALLS'!M1052))</f>
        <v>4375</v>
      </c>
      <c r="O1052" s="81">
        <f>'NORMAL OPTION CALLS'!N1052/('NORMAL OPTION CALLS'!M1052)/'NORMAL OPTION CALLS'!G1052%</f>
        <v>19.23076923076923</v>
      </c>
    </row>
    <row r="1053" spans="1:15" ht="15.75" customHeight="1">
      <c r="A1053" s="77">
        <v>46</v>
      </c>
      <c r="B1053" s="78">
        <v>43292</v>
      </c>
      <c r="C1053" s="79">
        <v>1340</v>
      </c>
      <c r="D1053" s="77" t="s">
        <v>21</v>
      </c>
      <c r="E1053" s="77" t="s">
        <v>22</v>
      </c>
      <c r="F1053" s="77" t="s">
        <v>151</v>
      </c>
      <c r="G1053" s="77">
        <v>32</v>
      </c>
      <c r="H1053" s="77">
        <v>19</v>
      </c>
      <c r="I1053" s="77">
        <v>39</v>
      </c>
      <c r="J1053" s="77">
        <v>46</v>
      </c>
      <c r="K1053" s="77">
        <v>53</v>
      </c>
      <c r="L1053" s="77">
        <v>39</v>
      </c>
      <c r="M1053" s="77">
        <v>600</v>
      </c>
      <c r="N1053" s="80">
        <f>IF('NORMAL OPTION CALLS'!E1053="BUY",('NORMAL OPTION CALLS'!L1053-'NORMAL OPTION CALLS'!G1053)*('NORMAL OPTION CALLS'!M1053),('NORMAL OPTION CALLS'!G1053-'NORMAL OPTION CALLS'!L1053)*('NORMAL OPTION CALLS'!M1053))</f>
        <v>4200</v>
      </c>
      <c r="O1053" s="81">
        <f>'NORMAL OPTION CALLS'!N1053/('NORMAL OPTION CALLS'!M1053)/'NORMAL OPTION CALLS'!G1053%</f>
        <v>21.875</v>
      </c>
    </row>
    <row r="1054" spans="1:15" ht="15.75" customHeight="1">
      <c r="A1054" s="77">
        <v>47</v>
      </c>
      <c r="B1054" s="78">
        <v>43292</v>
      </c>
      <c r="C1054" s="79">
        <v>2000</v>
      </c>
      <c r="D1054" s="77" t="s">
        <v>21</v>
      </c>
      <c r="E1054" s="77" t="s">
        <v>22</v>
      </c>
      <c r="F1054" s="77" t="s">
        <v>52</v>
      </c>
      <c r="G1054" s="77">
        <v>21</v>
      </c>
      <c r="H1054" s="77">
        <v>5</v>
      </c>
      <c r="I1054" s="77">
        <v>29</v>
      </c>
      <c r="J1054" s="77">
        <v>37</v>
      </c>
      <c r="K1054" s="77">
        <v>45</v>
      </c>
      <c r="L1054" s="77">
        <v>29</v>
      </c>
      <c r="M1054" s="77">
        <v>500</v>
      </c>
      <c r="N1054" s="80">
        <f>IF('NORMAL OPTION CALLS'!E1054="BUY",('NORMAL OPTION CALLS'!L1054-'NORMAL OPTION CALLS'!G1054)*('NORMAL OPTION CALLS'!M1054),('NORMAL OPTION CALLS'!G1054-'NORMAL OPTION CALLS'!L1054)*('NORMAL OPTION CALLS'!M1054))</f>
        <v>4000</v>
      </c>
      <c r="O1054" s="81">
        <f>'NORMAL OPTION CALLS'!N1054/('NORMAL OPTION CALLS'!M1054)/'NORMAL OPTION CALLS'!G1054%</f>
        <v>38.095238095238095</v>
      </c>
    </row>
    <row r="1055" spans="1:15" ht="15.75" customHeight="1">
      <c r="A1055" s="77">
        <v>48</v>
      </c>
      <c r="B1055" s="78">
        <v>43292</v>
      </c>
      <c r="C1055" s="79">
        <v>380</v>
      </c>
      <c r="D1055" s="77" t="s">
        <v>21</v>
      </c>
      <c r="E1055" s="77" t="s">
        <v>22</v>
      </c>
      <c r="F1055" s="77" t="s">
        <v>308</v>
      </c>
      <c r="G1055" s="77">
        <v>8</v>
      </c>
      <c r="H1055" s="77">
        <v>5</v>
      </c>
      <c r="I1055" s="77">
        <v>9.5</v>
      </c>
      <c r="J1055" s="77">
        <v>11</v>
      </c>
      <c r="K1055" s="77">
        <v>12.5</v>
      </c>
      <c r="L1055" s="77">
        <v>9.4</v>
      </c>
      <c r="M1055" s="77">
        <v>2500</v>
      </c>
      <c r="N1055" s="80">
        <f>IF('NORMAL OPTION CALLS'!E1055="BUY",('NORMAL OPTION CALLS'!L1055-'NORMAL OPTION CALLS'!G1055)*('NORMAL OPTION CALLS'!M1055),('NORMAL OPTION CALLS'!G1055-'NORMAL OPTION CALLS'!L1055)*('NORMAL OPTION CALLS'!M1055))</f>
        <v>3500.0000000000009</v>
      </c>
      <c r="O1055" s="81">
        <f>'NORMAL OPTION CALLS'!N1055/('NORMAL OPTION CALLS'!M1055)/'NORMAL OPTION CALLS'!G1055%</f>
        <v>17.500000000000004</v>
      </c>
    </row>
    <row r="1056" spans="1:15" ht="15.75" customHeight="1">
      <c r="A1056" s="77">
        <v>49</v>
      </c>
      <c r="B1056" s="78">
        <v>43291</v>
      </c>
      <c r="C1056" s="79">
        <v>230</v>
      </c>
      <c r="D1056" s="77" t="s">
        <v>21</v>
      </c>
      <c r="E1056" s="77" t="s">
        <v>22</v>
      </c>
      <c r="F1056" s="77" t="s">
        <v>301</v>
      </c>
      <c r="G1056" s="77">
        <v>8</v>
      </c>
      <c r="H1056" s="77">
        <v>4</v>
      </c>
      <c r="I1056" s="77">
        <v>10</v>
      </c>
      <c r="J1056" s="77">
        <v>12</v>
      </c>
      <c r="K1056" s="77">
        <v>14</v>
      </c>
      <c r="L1056" s="77">
        <v>4</v>
      </c>
      <c r="M1056" s="77">
        <v>3000</v>
      </c>
      <c r="N1056" s="80">
        <f>IF('NORMAL OPTION CALLS'!E1056="BUY",('NORMAL OPTION CALLS'!L1056-'NORMAL OPTION CALLS'!G1056)*('NORMAL OPTION CALLS'!M1056),('NORMAL OPTION CALLS'!G1056-'NORMAL OPTION CALLS'!L1056)*('NORMAL OPTION CALLS'!M1056))</f>
        <v>-12000</v>
      </c>
      <c r="O1056" s="81">
        <f>'NORMAL OPTION CALLS'!N1056/('NORMAL OPTION CALLS'!M1056)/'NORMAL OPTION CALLS'!G1056%</f>
        <v>-50</v>
      </c>
    </row>
    <row r="1057" spans="1:15" ht="15.75" customHeight="1">
      <c r="A1057" s="77">
        <v>50</v>
      </c>
      <c r="B1057" s="78">
        <v>43291</v>
      </c>
      <c r="C1057" s="79">
        <v>540</v>
      </c>
      <c r="D1057" s="77" t="s">
        <v>21</v>
      </c>
      <c r="E1057" s="77" t="s">
        <v>22</v>
      </c>
      <c r="F1057" s="77" t="s">
        <v>94</v>
      </c>
      <c r="G1057" s="77">
        <v>15</v>
      </c>
      <c r="H1057" s="77">
        <v>8</v>
      </c>
      <c r="I1057" s="77">
        <v>19</v>
      </c>
      <c r="J1057" s="77">
        <v>23</v>
      </c>
      <c r="K1057" s="77">
        <v>27</v>
      </c>
      <c r="L1057" s="77">
        <v>19</v>
      </c>
      <c r="M1057" s="77">
        <v>1000</v>
      </c>
      <c r="N1057" s="80">
        <f>IF('NORMAL OPTION CALLS'!E1057="BUY",('NORMAL OPTION CALLS'!L1057-'NORMAL OPTION CALLS'!G1057)*('NORMAL OPTION CALLS'!M1057),('NORMAL OPTION CALLS'!G1057-'NORMAL OPTION CALLS'!L1057)*('NORMAL OPTION CALLS'!M1057))</f>
        <v>4000</v>
      </c>
      <c r="O1057" s="81">
        <f>'NORMAL OPTION CALLS'!N1057/('NORMAL OPTION CALLS'!M1057)/'NORMAL OPTION CALLS'!G1057%</f>
        <v>26.666666666666668</v>
      </c>
    </row>
    <row r="1058" spans="1:15" ht="18" customHeight="1">
      <c r="A1058" s="77">
        <v>51</v>
      </c>
      <c r="B1058" s="78">
        <v>43290</v>
      </c>
      <c r="C1058" s="79">
        <v>1380</v>
      </c>
      <c r="D1058" s="77" t="s">
        <v>21</v>
      </c>
      <c r="E1058" s="77" t="s">
        <v>22</v>
      </c>
      <c r="F1058" s="77" t="s">
        <v>201</v>
      </c>
      <c r="G1058" s="77">
        <v>23</v>
      </c>
      <c r="H1058" s="77">
        <v>11</v>
      </c>
      <c r="I1058" s="77">
        <v>29</v>
      </c>
      <c r="J1058" s="77">
        <v>35</v>
      </c>
      <c r="K1058" s="77">
        <v>41</v>
      </c>
      <c r="L1058" s="77">
        <v>29</v>
      </c>
      <c r="M1058" s="77">
        <v>600</v>
      </c>
      <c r="N1058" s="80">
        <f>IF('NORMAL OPTION CALLS'!E1058="BUY",('NORMAL OPTION CALLS'!L1058-'NORMAL OPTION CALLS'!G1058)*('NORMAL OPTION CALLS'!M1058),('NORMAL OPTION CALLS'!G1058-'NORMAL OPTION CALLS'!L1058)*('NORMAL OPTION CALLS'!M1058))</f>
        <v>3600</v>
      </c>
      <c r="O1058" s="81">
        <f>'NORMAL OPTION CALLS'!N1058/('NORMAL OPTION CALLS'!M1058)/'NORMAL OPTION CALLS'!G1058%</f>
        <v>26.086956521739129</v>
      </c>
    </row>
    <row r="1059" spans="1:15" ht="18" customHeight="1">
      <c r="A1059" s="77">
        <v>52</v>
      </c>
      <c r="B1059" s="78">
        <v>43290</v>
      </c>
      <c r="C1059" s="79">
        <v>600</v>
      </c>
      <c r="D1059" s="77" t="s">
        <v>21</v>
      </c>
      <c r="E1059" s="77" t="s">
        <v>22</v>
      </c>
      <c r="F1059" s="77" t="s">
        <v>227</v>
      </c>
      <c r="G1059" s="77">
        <v>31</v>
      </c>
      <c r="H1059" s="77">
        <v>25</v>
      </c>
      <c r="I1059" s="77">
        <v>34</v>
      </c>
      <c r="J1059" s="77">
        <v>37</v>
      </c>
      <c r="K1059" s="77">
        <v>40</v>
      </c>
      <c r="L1059" s="77">
        <v>25</v>
      </c>
      <c r="M1059" s="77">
        <v>1400</v>
      </c>
      <c r="N1059" s="80">
        <f>IF('NORMAL OPTION CALLS'!E1059="BUY",('NORMAL OPTION CALLS'!L1059-'NORMAL OPTION CALLS'!G1059)*('NORMAL OPTION CALLS'!M1059),('NORMAL OPTION CALLS'!G1059-'NORMAL OPTION CALLS'!L1059)*('NORMAL OPTION CALLS'!M1059))</f>
        <v>-8400</v>
      </c>
      <c r="O1059" s="81">
        <f>'NORMAL OPTION CALLS'!N1059/('NORMAL OPTION CALLS'!M1059)/'NORMAL OPTION CALLS'!G1059%</f>
        <v>-19.35483870967742</v>
      </c>
    </row>
    <row r="1060" spans="1:15" ht="18" customHeight="1">
      <c r="A1060" s="77">
        <v>53</v>
      </c>
      <c r="B1060" s="78">
        <v>43287</v>
      </c>
      <c r="C1060" s="79">
        <v>270</v>
      </c>
      <c r="D1060" s="77" t="s">
        <v>21</v>
      </c>
      <c r="E1060" s="77" t="s">
        <v>22</v>
      </c>
      <c r="F1060" s="77" t="s">
        <v>23</v>
      </c>
      <c r="G1060" s="77">
        <v>11</v>
      </c>
      <c r="H1060" s="77">
        <v>6.5</v>
      </c>
      <c r="I1060" s="77">
        <v>13.5</v>
      </c>
      <c r="J1060" s="77">
        <v>16</v>
      </c>
      <c r="K1060" s="77">
        <v>18.5</v>
      </c>
      <c r="L1060" s="77">
        <v>16</v>
      </c>
      <c r="M1060" s="77">
        <v>1575</v>
      </c>
      <c r="N1060" s="80">
        <f>IF('NORMAL OPTION CALLS'!E1060="BUY",('NORMAL OPTION CALLS'!L1060-'NORMAL OPTION CALLS'!G1060)*('NORMAL OPTION CALLS'!M1060),('NORMAL OPTION CALLS'!G1060-'NORMAL OPTION CALLS'!L1060)*('NORMAL OPTION CALLS'!M1060))</f>
        <v>7875</v>
      </c>
      <c r="O1060" s="81">
        <f>'NORMAL OPTION CALLS'!N1060/('NORMAL OPTION CALLS'!M1060)/'NORMAL OPTION CALLS'!G1060%</f>
        <v>45.454545454545453</v>
      </c>
    </row>
    <row r="1061" spans="1:15">
      <c r="A1061" s="77">
        <v>54</v>
      </c>
      <c r="B1061" s="78">
        <v>43287</v>
      </c>
      <c r="C1061" s="79">
        <v>490</v>
      </c>
      <c r="D1061" s="77" t="s">
        <v>21</v>
      </c>
      <c r="E1061" s="77" t="s">
        <v>22</v>
      </c>
      <c r="F1061" s="77" t="s">
        <v>77</v>
      </c>
      <c r="G1061" s="77">
        <v>13</v>
      </c>
      <c r="H1061" s="77">
        <v>5</v>
      </c>
      <c r="I1061" s="77">
        <v>17</v>
      </c>
      <c r="J1061" s="77">
        <v>21</v>
      </c>
      <c r="K1061" s="77">
        <v>25</v>
      </c>
      <c r="L1061" s="77">
        <v>16.5</v>
      </c>
      <c r="M1061" s="77">
        <v>1100</v>
      </c>
      <c r="N1061" s="80">
        <f>IF('NORMAL OPTION CALLS'!E1061="BUY",('NORMAL OPTION CALLS'!L1061-'NORMAL OPTION CALLS'!G1061)*('NORMAL OPTION CALLS'!M1061),('NORMAL OPTION CALLS'!G1061-'NORMAL OPTION CALLS'!L1061)*('NORMAL OPTION CALLS'!M1061))</f>
        <v>3850</v>
      </c>
      <c r="O1061" s="81">
        <f>'NORMAL OPTION CALLS'!N1061/('NORMAL OPTION CALLS'!M1061)/'NORMAL OPTION CALLS'!G1061%</f>
        <v>26.923076923076923</v>
      </c>
    </row>
    <row r="1062" spans="1:15">
      <c r="A1062" s="77">
        <v>55</v>
      </c>
      <c r="B1062" s="78">
        <v>43287</v>
      </c>
      <c r="C1062" s="79">
        <v>380</v>
      </c>
      <c r="D1062" s="77" t="s">
        <v>21</v>
      </c>
      <c r="E1062" s="77" t="s">
        <v>22</v>
      </c>
      <c r="F1062" s="77" t="s">
        <v>76</v>
      </c>
      <c r="G1062" s="77">
        <v>14</v>
      </c>
      <c r="H1062" s="77">
        <v>10</v>
      </c>
      <c r="I1062" s="77">
        <v>16</v>
      </c>
      <c r="J1062" s="77">
        <v>18</v>
      </c>
      <c r="K1062" s="77">
        <v>20</v>
      </c>
      <c r="L1062" s="77">
        <v>10</v>
      </c>
      <c r="M1062" s="77">
        <v>1800</v>
      </c>
      <c r="N1062" s="80">
        <f>IF('NORMAL OPTION CALLS'!E1062="BUY",('NORMAL OPTION CALLS'!L1062-'NORMAL OPTION CALLS'!G1062)*('NORMAL OPTION CALLS'!M1062),('NORMAL OPTION CALLS'!G1062-'NORMAL OPTION CALLS'!L1062)*('NORMAL OPTION CALLS'!M1062))</f>
        <v>-7200</v>
      </c>
      <c r="O1062" s="81">
        <f>'NORMAL OPTION CALLS'!N1062/('NORMAL OPTION CALLS'!M1062)/'NORMAL OPTION CALLS'!G1062%</f>
        <v>-28.571428571428569</v>
      </c>
    </row>
    <row r="1063" spans="1:15">
      <c r="A1063" s="77">
        <v>56</v>
      </c>
      <c r="B1063" s="78">
        <v>43286</v>
      </c>
      <c r="C1063" s="79">
        <v>1900</v>
      </c>
      <c r="D1063" s="77" t="s">
        <v>21</v>
      </c>
      <c r="E1063" s="77" t="s">
        <v>22</v>
      </c>
      <c r="F1063" s="77" t="s">
        <v>52</v>
      </c>
      <c r="G1063" s="77">
        <v>41</v>
      </c>
      <c r="H1063" s="77">
        <v>26</v>
      </c>
      <c r="I1063" s="77">
        <v>49</v>
      </c>
      <c r="J1063" s="77">
        <v>57</v>
      </c>
      <c r="K1063" s="77">
        <v>65</v>
      </c>
      <c r="L1063" s="77">
        <v>49</v>
      </c>
      <c r="M1063" s="77">
        <v>500</v>
      </c>
      <c r="N1063" s="80">
        <f>IF('NORMAL OPTION CALLS'!E1063="BUY",('NORMAL OPTION CALLS'!L1063-'NORMAL OPTION CALLS'!G1063)*('NORMAL OPTION CALLS'!M1063),('NORMAL OPTION CALLS'!G1063-'NORMAL OPTION CALLS'!L1063)*('NORMAL OPTION CALLS'!M1063))</f>
        <v>4000</v>
      </c>
      <c r="O1063" s="81">
        <f>'NORMAL OPTION CALLS'!N1063/('NORMAL OPTION CALLS'!M1063)/'NORMAL OPTION CALLS'!G1063%</f>
        <v>19.512195121951219</v>
      </c>
    </row>
    <row r="1064" spans="1:15">
      <c r="A1064" s="77">
        <v>57</v>
      </c>
      <c r="B1064" s="78">
        <v>43285</v>
      </c>
      <c r="C1064" s="79">
        <v>600</v>
      </c>
      <c r="D1064" s="77" t="s">
        <v>21</v>
      </c>
      <c r="E1064" s="77" t="s">
        <v>22</v>
      </c>
      <c r="F1064" s="77" t="s">
        <v>236</v>
      </c>
      <c r="G1064" s="77">
        <v>14</v>
      </c>
      <c r="H1064" s="77">
        <v>7</v>
      </c>
      <c r="I1064" s="77">
        <v>18</v>
      </c>
      <c r="J1064" s="77">
        <v>22</v>
      </c>
      <c r="K1064" s="77">
        <v>26</v>
      </c>
      <c r="L1064" s="77">
        <v>7</v>
      </c>
      <c r="M1064" s="77">
        <v>1100</v>
      </c>
      <c r="N1064" s="80">
        <f>IF('NORMAL OPTION CALLS'!E1064="BUY",('NORMAL OPTION CALLS'!L1064-'NORMAL OPTION CALLS'!G1064)*('NORMAL OPTION CALLS'!M1064),('NORMAL OPTION CALLS'!G1064-'NORMAL OPTION CALLS'!L1064)*('NORMAL OPTION CALLS'!M1064))</f>
        <v>-7700</v>
      </c>
      <c r="O1064" s="81">
        <f>'NORMAL OPTION CALLS'!N1064/('NORMAL OPTION CALLS'!M1064)/'NORMAL OPTION CALLS'!G1064%</f>
        <v>-49.999999999999993</v>
      </c>
    </row>
    <row r="1065" spans="1:15">
      <c r="A1065" s="77">
        <v>58</v>
      </c>
      <c r="B1065" s="78">
        <v>43284</v>
      </c>
      <c r="C1065" s="79">
        <v>470</v>
      </c>
      <c r="D1065" s="77" t="s">
        <v>21</v>
      </c>
      <c r="E1065" s="77" t="s">
        <v>22</v>
      </c>
      <c r="F1065" s="77" t="s">
        <v>307</v>
      </c>
      <c r="G1065" s="77">
        <v>15</v>
      </c>
      <c r="H1065" s="77">
        <v>10</v>
      </c>
      <c r="I1065" s="77">
        <v>17.5</v>
      </c>
      <c r="J1065" s="77">
        <v>20</v>
      </c>
      <c r="K1065" s="77">
        <v>22.5</v>
      </c>
      <c r="L1065" s="77">
        <v>10</v>
      </c>
      <c r="M1065" s="77">
        <v>1500</v>
      </c>
      <c r="N1065" s="80">
        <f>IF('NORMAL OPTION CALLS'!E1065="BUY",('NORMAL OPTION CALLS'!L1065-'NORMAL OPTION CALLS'!G1065)*('NORMAL OPTION CALLS'!M1065),('NORMAL OPTION CALLS'!G1065-'NORMAL OPTION CALLS'!L1065)*('NORMAL OPTION CALLS'!M1065))</f>
        <v>-7500</v>
      </c>
      <c r="O1065" s="81">
        <f>'NORMAL OPTION CALLS'!N1065/('NORMAL OPTION CALLS'!M1065)/'NORMAL OPTION CALLS'!G1065%</f>
        <v>-33.333333333333336</v>
      </c>
    </row>
    <row r="1066" spans="1:15">
      <c r="A1066" s="77">
        <v>59</v>
      </c>
      <c r="B1066" s="78">
        <v>43284</v>
      </c>
      <c r="C1066" s="79">
        <v>2300</v>
      </c>
      <c r="D1066" s="77" t="s">
        <v>21</v>
      </c>
      <c r="E1066" s="77" t="s">
        <v>22</v>
      </c>
      <c r="F1066" s="77" t="s">
        <v>306</v>
      </c>
      <c r="G1066" s="77">
        <v>75</v>
      </c>
      <c r="H1066" s="77">
        <v>49</v>
      </c>
      <c r="I1066" s="77">
        <v>90</v>
      </c>
      <c r="J1066" s="77">
        <v>105</v>
      </c>
      <c r="K1066" s="77">
        <v>120</v>
      </c>
      <c r="L1066" s="77">
        <v>90</v>
      </c>
      <c r="M1066" s="77">
        <v>250</v>
      </c>
      <c r="N1066" s="80">
        <f>IF('NORMAL OPTION CALLS'!E1066="BUY",('NORMAL OPTION CALLS'!L1066-'NORMAL OPTION CALLS'!G1066)*('NORMAL OPTION CALLS'!M1066),('NORMAL OPTION CALLS'!G1066-'NORMAL OPTION CALLS'!L1066)*('NORMAL OPTION CALLS'!M1066))</f>
        <v>3750</v>
      </c>
      <c r="O1066" s="81">
        <f>'NORMAL OPTION CALLS'!N1066/('NORMAL OPTION CALLS'!M1066)/'NORMAL OPTION CALLS'!G1066%</f>
        <v>20</v>
      </c>
    </row>
    <row r="1067" spans="1:15">
      <c r="A1067" s="77">
        <v>60</v>
      </c>
      <c r="B1067" s="78">
        <v>43284</v>
      </c>
      <c r="C1067" s="79">
        <v>640</v>
      </c>
      <c r="D1067" s="77" t="s">
        <v>21</v>
      </c>
      <c r="E1067" s="77" t="s">
        <v>22</v>
      </c>
      <c r="F1067" s="77" t="s">
        <v>143</v>
      </c>
      <c r="G1067" s="77">
        <v>15</v>
      </c>
      <c r="H1067" s="77">
        <v>8</v>
      </c>
      <c r="I1067" s="77">
        <v>19</v>
      </c>
      <c r="J1067" s="77">
        <v>23</v>
      </c>
      <c r="K1067" s="77">
        <v>27</v>
      </c>
      <c r="L1067" s="77">
        <v>18.7</v>
      </c>
      <c r="M1067" s="77">
        <v>900</v>
      </c>
      <c r="N1067" s="80">
        <f>IF('NORMAL OPTION CALLS'!E1067="BUY",('NORMAL OPTION CALLS'!L1067-'NORMAL OPTION CALLS'!G1067)*('NORMAL OPTION CALLS'!M1067),('NORMAL OPTION CALLS'!G1067-'NORMAL OPTION CALLS'!L1067)*('NORMAL OPTION CALLS'!M1067))</f>
        <v>3329.9999999999995</v>
      </c>
      <c r="O1067" s="81">
        <f>'NORMAL OPTION CALLS'!N1067/('NORMAL OPTION CALLS'!M1067)/'NORMAL OPTION CALLS'!G1067%</f>
        <v>24.666666666666664</v>
      </c>
    </row>
    <row r="1068" spans="1:15">
      <c r="A1068" s="77">
        <v>61</v>
      </c>
      <c r="B1068" s="78">
        <v>43283</v>
      </c>
      <c r="C1068" s="79">
        <v>1340</v>
      </c>
      <c r="D1068" s="77" t="s">
        <v>21</v>
      </c>
      <c r="E1068" s="77" t="s">
        <v>22</v>
      </c>
      <c r="F1068" s="77" t="s">
        <v>151</v>
      </c>
      <c r="G1068" s="77">
        <v>38</v>
      </c>
      <c r="H1068" s="77">
        <v>26</v>
      </c>
      <c r="I1068" s="77">
        <v>46</v>
      </c>
      <c r="J1068" s="77">
        <v>54</v>
      </c>
      <c r="K1068" s="77">
        <v>60</v>
      </c>
      <c r="L1068" s="77">
        <v>45.9</v>
      </c>
      <c r="M1068" s="77">
        <v>600</v>
      </c>
      <c r="N1068" s="80">
        <f>IF('NORMAL OPTION CALLS'!E1068="BUY",('NORMAL OPTION CALLS'!L1068-'NORMAL OPTION CALLS'!G1068)*('NORMAL OPTION CALLS'!M1068),('NORMAL OPTION CALLS'!G1068-'NORMAL OPTION CALLS'!L1068)*('NORMAL OPTION CALLS'!M1068))</f>
        <v>4739.9999999999991</v>
      </c>
      <c r="O1068" s="81">
        <f>'NORMAL OPTION CALLS'!N1068/('NORMAL OPTION CALLS'!M1068)/'NORMAL OPTION CALLS'!G1068%</f>
        <v>20.789473684210524</v>
      </c>
    </row>
    <row r="1069" spans="1:15">
      <c r="A1069" s="77">
        <v>62</v>
      </c>
      <c r="B1069" s="78">
        <v>43283</v>
      </c>
      <c r="C1069" s="79">
        <v>900</v>
      </c>
      <c r="D1069" s="77" t="s">
        <v>21</v>
      </c>
      <c r="E1069" s="77" t="s">
        <v>22</v>
      </c>
      <c r="F1069" s="77" t="s">
        <v>169</v>
      </c>
      <c r="G1069" s="77">
        <v>29</v>
      </c>
      <c r="H1069" s="77">
        <v>19</v>
      </c>
      <c r="I1069" s="77">
        <v>35</v>
      </c>
      <c r="J1069" s="77">
        <v>41</v>
      </c>
      <c r="K1069" s="77">
        <v>47</v>
      </c>
      <c r="L1069" s="77">
        <v>19</v>
      </c>
      <c r="M1069" s="77">
        <v>750</v>
      </c>
      <c r="N1069" s="80">
        <f>IF('NORMAL OPTION CALLS'!E1069="BUY",('NORMAL OPTION CALLS'!L1069-'NORMAL OPTION CALLS'!G1069)*('NORMAL OPTION CALLS'!M1069),('NORMAL OPTION CALLS'!G1069-'NORMAL OPTION CALLS'!L1069)*('NORMAL OPTION CALLS'!M1069))</f>
        <v>-7500</v>
      </c>
      <c r="O1069" s="81">
        <f>'NORMAL OPTION CALLS'!N1069/('NORMAL OPTION CALLS'!M1069)/'NORMAL OPTION CALLS'!G1069%</f>
        <v>-34.482758620689658</v>
      </c>
    </row>
    <row r="1070" spans="1:15" ht="16.5">
      <c r="A1070" s="82" t="s">
        <v>95</v>
      </c>
      <c r="B1070" s="83"/>
      <c r="C1070" s="84"/>
      <c r="D1070" s="85"/>
      <c r="E1070" s="86"/>
      <c r="F1070" s="86"/>
      <c r="G1070" s="87"/>
      <c r="H1070" s="88"/>
      <c r="I1070" s="88"/>
      <c r="J1070" s="88"/>
      <c r="K1070" s="86"/>
      <c r="L1070" s="89"/>
      <c r="M1070" s="90"/>
      <c r="O1070" s="90"/>
    </row>
    <row r="1071" spans="1:15" ht="16.5">
      <c r="A1071" s="82" t="s">
        <v>96</v>
      </c>
      <c r="B1071" s="83"/>
      <c r="C1071" s="84"/>
      <c r="D1071" s="85"/>
      <c r="E1071" s="86"/>
      <c r="F1071" s="86"/>
      <c r="G1071" s="87"/>
      <c r="H1071" s="86"/>
      <c r="I1071" s="86"/>
      <c r="J1071" s="86"/>
      <c r="K1071" s="86"/>
      <c r="L1071" s="89"/>
      <c r="M1071" s="90"/>
      <c r="N1071" s="66"/>
    </row>
    <row r="1072" spans="1:15" ht="16.5">
      <c r="A1072" s="82" t="s">
        <v>96</v>
      </c>
      <c r="B1072" s="83"/>
      <c r="C1072" s="84"/>
      <c r="D1072" s="85"/>
      <c r="E1072" s="86"/>
      <c r="F1072" s="86"/>
      <c r="G1072" s="87"/>
      <c r="H1072" s="86"/>
      <c r="I1072" s="86"/>
      <c r="J1072" s="86"/>
      <c r="K1072" s="86"/>
      <c r="L1072" s="89"/>
      <c r="M1072" s="89"/>
    </row>
    <row r="1073" spans="1:16" ht="17.25" thickBot="1">
      <c r="A1073" s="91"/>
      <c r="B1073" s="92"/>
      <c r="C1073" s="92"/>
      <c r="D1073" s="93"/>
      <c r="E1073" s="93"/>
      <c r="F1073" s="93"/>
      <c r="G1073" s="94"/>
      <c r="H1073" s="95"/>
      <c r="I1073" s="96" t="s">
        <v>27</v>
      </c>
      <c r="J1073" s="96"/>
      <c r="K1073" s="97"/>
      <c r="L1073" s="97"/>
    </row>
    <row r="1074" spans="1:16" ht="16.5">
      <c r="A1074" s="98"/>
      <c r="B1074" s="92"/>
      <c r="C1074" s="92"/>
      <c r="D1074" s="158" t="s">
        <v>28</v>
      </c>
      <c r="E1074" s="158"/>
      <c r="F1074" s="99">
        <v>62</v>
      </c>
      <c r="G1074" s="100">
        <f>'NORMAL OPTION CALLS'!G1075+'NORMAL OPTION CALLS'!G1076+'NORMAL OPTION CALLS'!G1077+'NORMAL OPTION CALLS'!G1078+'NORMAL OPTION CALLS'!G1079+'NORMAL OPTION CALLS'!G1080</f>
        <v>100</v>
      </c>
      <c r="H1074" s="93">
        <v>62</v>
      </c>
      <c r="I1074" s="101">
        <f>'NORMAL OPTION CALLS'!H1075/'NORMAL OPTION CALLS'!H1074%</f>
        <v>82.258064516129039</v>
      </c>
      <c r="J1074" s="101"/>
      <c r="K1074" s="101"/>
      <c r="L1074" s="102"/>
    </row>
    <row r="1075" spans="1:16" ht="16.5">
      <c r="A1075" s="98"/>
      <c r="B1075" s="92"/>
      <c r="C1075" s="92"/>
      <c r="D1075" s="159" t="s">
        <v>29</v>
      </c>
      <c r="E1075" s="159"/>
      <c r="F1075" s="103">
        <v>51</v>
      </c>
      <c r="G1075" s="104">
        <f>('NORMAL OPTION CALLS'!F1075/'NORMAL OPTION CALLS'!F1074)*100</f>
        <v>82.258064516129039</v>
      </c>
      <c r="H1075" s="93">
        <v>51</v>
      </c>
      <c r="I1075" s="97"/>
      <c r="J1075" s="97"/>
      <c r="K1075" s="93"/>
      <c r="L1075" s="97"/>
    </row>
    <row r="1076" spans="1:16" ht="16.5">
      <c r="A1076" s="105"/>
      <c r="B1076" s="92"/>
      <c r="C1076" s="92"/>
      <c r="D1076" s="159" t="s">
        <v>31</v>
      </c>
      <c r="E1076" s="159"/>
      <c r="F1076" s="103">
        <v>0</v>
      </c>
      <c r="G1076" s="104">
        <f>('NORMAL OPTION CALLS'!F1076/'NORMAL OPTION CALLS'!F1074)*100</f>
        <v>0</v>
      </c>
      <c r="H1076" s="106"/>
      <c r="I1076" s="93"/>
      <c r="J1076" s="93"/>
      <c r="K1076" s="93"/>
      <c r="L1076" s="97"/>
    </row>
    <row r="1077" spans="1:16" ht="16.5">
      <c r="A1077" s="105"/>
      <c r="B1077" s="92"/>
      <c r="C1077" s="92"/>
      <c r="D1077" s="159" t="s">
        <v>32</v>
      </c>
      <c r="E1077" s="159"/>
      <c r="F1077" s="103">
        <v>0</v>
      </c>
      <c r="G1077" s="104">
        <f>('NORMAL OPTION CALLS'!F1077/'NORMAL OPTION CALLS'!F1074)*100</f>
        <v>0</v>
      </c>
      <c r="H1077" s="106"/>
      <c r="I1077" s="93"/>
      <c r="J1077" s="93"/>
      <c r="K1077" s="93"/>
      <c r="L1077" s="97"/>
    </row>
    <row r="1078" spans="1:16" ht="16.5">
      <c r="A1078" s="105"/>
      <c r="B1078" s="92"/>
      <c r="C1078" s="92"/>
      <c r="D1078" s="159" t="s">
        <v>33</v>
      </c>
      <c r="E1078" s="159"/>
      <c r="F1078" s="103">
        <v>11</v>
      </c>
      <c r="G1078" s="104">
        <f>('NORMAL OPTION CALLS'!F1078/'NORMAL OPTION CALLS'!F1074)*100</f>
        <v>17.741935483870968</v>
      </c>
      <c r="H1078" s="106"/>
      <c r="I1078" s="93" t="s">
        <v>34</v>
      </c>
      <c r="J1078" s="93"/>
      <c r="K1078" s="97"/>
      <c r="L1078" s="97"/>
      <c r="P1078" s="93" t="s">
        <v>30</v>
      </c>
    </row>
    <row r="1079" spans="1:16" ht="16.5">
      <c r="A1079" s="105"/>
      <c r="B1079" s="92"/>
      <c r="C1079" s="92"/>
      <c r="D1079" s="159" t="s">
        <v>35</v>
      </c>
      <c r="E1079" s="159"/>
      <c r="F1079" s="103">
        <v>0</v>
      </c>
      <c r="G1079" s="104">
        <f>('NORMAL OPTION CALLS'!F1079/'NORMAL OPTION CALLS'!F1074)*100</f>
        <v>0</v>
      </c>
      <c r="H1079" s="106"/>
      <c r="I1079" s="93"/>
      <c r="J1079" s="93"/>
      <c r="K1079" s="97"/>
      <c r="L1079" s="97"/>
    </row>
    <row r="1080" spans="1:16" ht="17.25" thickBot="1">
      <c r="A1080" s="105"/>
      <c r="B1080" s="92"/>
      <c r="C1080" s="92"/>
      <c r="D1080" s="160" t="s">
        <v>36</v>
      </c>
      <c r="E1080" s="160"/>
      <c r="F1080" s="107"/>
      <c r="G1080" s="108">
        <f>('NORMAL OPTION CALLS'!F1080/'NORMAL OPTION CALLS'!F1074)*100</f>
        <v>0</v>
      </c>
      <c r="H1080" s="106"/>
      <c r="I1080" s="93"/>
      <c r="J1080" s="93"/>
      <c r="K1080" s="102"/>
      <c r="L1080" s="102"/>
    </row>
    <row r="1081" spans="1:16" ht="16.5">
      <c r="A1081" s="109" t="s">
        <v>37</v>
      </c>
      <c r="B1081" s="92"/>
      <c r="C1081" s="92"/>
      <c r="D1081" s="98"/>
      <c r="E1081" s="98"/>
      <c r="F1081" s="93"/>
      <c r="G1081" s="93"/>
      <c r="H1081" s="110"/>
      <c r="I1081" s="111"/>
      <c r="J1081" s="111"/>
      <c r="K1081" s="111"/>
      <c r="L1081" s="93"/>
    </row>
    <row r="1082" spans="1:16" ht="16.5">
      <c r="A1082" s="112" t="s">
        <v>38</v>
      </c>
      <c r="B1082" s="92"/>
      <c r="C1082" s="92"/>
      <c r="D1082" s="113"/>
      <c r="E1082" s="114"/>
      <c r="F1082" s="98"/>
      <c r="G1082" s="111"/>
      <c r="H1082" s="110"/>
      <c r="I1082" s="111"/>
      <c r="J1082" s="111"/>
      <c r="K1082" s="111"/>
      <c r="L1082" s="93"/>
    </row>
    <row r="1083" spans="1:16" ht="16.5">
      <c r="A1083" s="112" t="s">
        <v>39</v>
      </c>
      <c r="B1083" s="92"/>
      <c r="C1083" s="92"/>
      <c r="D1083" s="98"/>
      <c r="E1083" s="114"/>
      <c r="F1083" s="98"/>
      <c r="G1083" s="111"/>
      <c r="H1083" s="110"/>
      <c r="I1083" s="97"/>
      <c r="J1083" s="97"/>
      <c r="K1083" s="97"/>
      <c r="L1083" s="93"/>
      <c r="N1083" s="98"/>
    </row>
    <row r="1084" spans="1:16" ht="16.5">
      <c r="A1084" s="112" t="s">
        <v>40</v>
      </c>
      <c r="B1084" s="113"/>
      <c r="C1084" s="92"/>
      <c r="D1084" s="98"/>
      <c r="E1084" s="114"/>
      <c r="F1084" s="98"/>
      <c r="G1084" s="111"/>
      <c r="H1084" s="95"/>
      <c r="I1084" s="97"/>
      <c r="J1084" s="97"/>
      <c r="K1084" s="97"/>
      <c r="L1084" s="93"/>
    </row>
    <row r="1085" spans="1:16" ht="16.5">
      <c r="A1085" s="112" t="s">
        <v>41</v>
      </c>
      <c r="B1085" s="105"/>
      <c r="C1085" s="113"/>
      <c r="D1085" s="98"/>
      <c r="E1085" s="116"/>
      <c r="F1085" s="111"/>
      <c r="G1085" s="111"/>
      <c r="H1085" s="95"/>
      <c r="I1085" s="97"/>
      <c r="J1085" s="97"/>
      <c r="K1085" s="97"/>
      <c r="L1085" s="111"/>
    </row>
    <row r="1086" spans="1:16">
      <c r="A1086" s="161" t="s">
        <v>0</v>
      </c>
      <c r="B1086" s="161"/>
      <c r="C1086" s="161"/>
      <c r="D1086" s="161"/>
      <c r="E1086" s="161"/>
      <c r="F1086" s="161"/>
      <c r="G1086" s="161"/>
      <c r="H1086" s="161"/>
      <c r="I1086" s="161"/>
      <c r="J1086" s="161"/>
      <c r="K1086" s="161"/>
      <c r="L1086" s="161"/>
      <c r="M1086" s="161"/>
      <c r="N1086" s="161"/>
      <c r="O1086" s="161"/>
    </row>
    <row r="1087" spans="1:16">
      <c r="A1087" s="161"/>
      <c r="B1087" s="161"/>
      <c r="C1087" s="161"/>
      <c r="D1087" s="161"/>
      <c r="E1087" s="161"/>
      <c r="F1087" s="161"/>
      <c r="G1087" s="161"/>
      <c r="H1087" s="161"/>
      <c r="I1087" s="161"/>
      <c r="J1087" s="161"/>
      <c r="K1087" s="161"/>
      <c r="L1087" s="161"/>
      <c r="M1087" s="161"/>
      <c r="N1087" s="161"/>
      <c r="O1087" s="161"/>
    </row>
    <row r="1088" spans="1:16">
      <c r="A1088" s="161"/>
      <c r="B1088" s="161"/>
      <c r="C1088" s="161"/>
      <c r="D1088" s="161"/>
      <c r="E1088" s="161"/>
      <c r="F1088" s="161"/>
      <c r="G1088" s="161"/>
      <c r="H1088" s="161"/>
      <c r="I1088" s="161"/>
      <c r="J1088" s="161"/>
      <c r="K1088" s="161"/>
      <c r="L1088" s="161"/>
      <c r="M1088" s="161"/>
      <c r="N1088" s="161"/>
      <c r="O1088" s="161"/>
    </row>
    <row r="1089" spans="1:15">
      <c r="A1089" s="172" t="s">
        <v>1</v>
      </c>
      <c r="B1089" s="172"/>
      <c r="C1089" s="172"/>
      <c r="D1089" s="172"/>
      <c r="E1089" s="172"/>
      <c r="F1089" s="172"/>
      <c r="G1089" s="172"/>
      <c r="H1089" s="172"/>
      <c r="I1089" s="172"/>
      <c r="J1089" s="172"/>
      <c r="K1089" s="172"/>
      <c r="L1089" s="172"/>
      <c r="M1089" s="172"/>
      <c r="N1089" s="172"/>
      <c r="O1089" s="172"/>
    </row>
    <row r="1090" spans="1:15">
      <c r="A1090" s="172" t="s">
        <v>2</v>
      </c>
      <c r="B1090" s="172"/>
      <c r="C1090" s="172"/>
      <c r="D1090" s="172"/>
      <c r="E1090" s="172"/>
      <c r="F1090" s="172"/>
      <c r="G1090" s="172"/>
      <c r="H1090" s="172"/>
      <c r="I1090" s="172"/>
      <c r="J1090" s="172"/>
      <c r="K1090" s="172"/>
      <c r="L1090" s="172"/>
      <c r="M1090" s="172"/>
      <c r="N1090" s="172"/>
      <c r="O1090" s="172"/>
    </row>
    <row r="1091" spans="1:15">
      <c r="A1091" s="165" t="s">
        <v>3</v>
      </c>
      <c r="B1091" s="165"/>
      <c r="C1091" s="165"/>
      <c r="D1091" s="165"/>
      <c r="E1091" s="165"/>
      <c r="F1091" s="165"/>
      <c r="G1091" s="165"/>
      <c r="H1091" s="165"/>
      <c r="I1091" s="165"/>
      <c r="J1091" s="165"/>
      <c r="K1091" s="165"/>
      <c r="L1091" s="165"/>
      <c r="M1091" s="165"/>
      <c r="N1091" s="165"/>
      <c r="O1091" s="165"/>
    </row>
    <row r="1092" spans="1:15" ht="16.5">
      <c r="A1092" s="171" t="s">
        <v>299</v>
      </c>
      <c r="B1092" s="171"/>
      <c r="C1092" s="171"/>
      <c r="D1092" s="171"/>
      <c r="E1092" s="171"/>
      <c r="F1092" s="171"/>
      <c r="G1092" s="171"/>
      <c r="H1092" s="171"/>
      <c r="I1092" s="171"/>
      <c r="J1092" s="171"/>
      <c r="K1092" s="171"/>
      <c r="L1092" s="171"/>
      <c r="M1092" s="171"/>
      <c r="N1092" s="171"/>
      <c r="O1092" s="171"/>
    </row>
    <row r="1093" spans="1:15" ht="16.5">
      <c r="A1093" s="166" t="s">
        <v>5</v>
      </c>
      <c r="B1093" s="166"/>
      <c r="C1093" s="166"/>
      <c r="D1093" s="166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</row>
    <row r="1094" spans="1:15">
      <c r="A1094" s="167" t="s">
        <v>6</v>
      </c>
      <c r="B1094" s="168" t="s">
        <v>7</v>
      </c>
      <c r="C1094" s="169" t="s">
        <v>8</v>
      </c>
      <c r="D1094" s="168" t="s">
        <v>9</v>
      </c>
      <c r="E1094" s="167" t="s">
        <v>10</v>
      </c>
      <c r="F1094" s="167" t="s">
        <v>11</v>
      </c>
      <c r="G1094" s="169" t="s">
        <v>12</v>
      </c>
      <c r="H1094" s="169" t="s">
        <v>13</v>
      </c>
      <c r="I1094" s="169" t="s">
        <v>14</v>
      </c>
      <c r="J1094" s="169" t="s">
        <v>15</v>
      </c>
      <c r="K1094" s="169" t="s">
        <v>16</v>
      </c>
      <c r="L1094" s="170" t="s">
        <v>17</v>
      </c>
      <c r="M1094" s="168" t="s">
        <v>18</v>
      </c>
      <c r="N1094" s="168" t="s">
        <v>19</v>
      </c>
      <c r="O1094" s="168" t="s">
        <v>20</v>
      </c>
    </row>
    <row r="1095" spans="1:15">
      <c r="A1095" s="167"/>
      <c r="B1095" s="168"/>
      <c r="C1095" s="169"/>
      <c r="D1095" s="168"/>
      <c r="E1095" s="167"/>
      <c r="F1095" s="167"/>
      <c r="G1095" s="169"/>
      <c r="H1095" s="169"/>
      <c r="I1095" s="169"/>
      <c r="J1095" s="169"/>
      <c r="K1095" s="169"/>
      <c r="L1095" s="170"/>
      <c r="M1095" s="168"/>
      <c r="N1095" s="168"/>
      <c r="O1095" s="168"/>
    </row>
    <row r="1096" spans="1:15" ht="17.25" customHeight="1">
      <c r="A1096" s="77">
        <v>1</v>
      </c>
      <c r="B1096" s="78">
        <v>43280</v>
      </c>
      <c r="C1096" s="79">
        <v>230</v>
      </c>
      <c r="D1096" s="77" t="s">
        <v>21</v>
      </c>
      <c r="E1096" s="77" t="s">
        <v>22</v>
      </c>
      <c r="F1096" s="77" t="s">
        <v>24</v>
      </c>
      <c r="G1096" s="77">
        <v>8.3000000000000007</v>
      </c>
      <c r="H1096" s="77">
        <v>6</v>
      </c>
      <c r="I1096" s="77">
        <v>9.5</v>
      </c>
      <c r="J1096" s="77">
        <v>10.5</v>
      </c>
      <c r="K1096" s="77">
        <v>11.5</v>
      </c>
      <c r="L1096" s="77">
        <v>9.5</v>
      </c>
      <c r="M1096" s="77">
        <v>3500</v>
      </c>
      <c r="N1096" s="80">
        <f>IF('NORMAL OPTION CALLS'!E1096="BUY",('NORMAL OPTION CALLS'!L1096-'NORMAL OPTION CALLS'!G1096)*('NORMAL OPTION CALLS'!M1096),('NORMAL OPTION CALLS'!G1096-'NORMAL OPTION CALLS'!L1096)*('NORMAL OPTION CALLS'!M1096))</f>
        <v>4199.9999999999973</v>
      </c>
      <c r="O1096" s="81">
        <f>'NORMAL OPTION CALLS'!N1096/('NORMAL OPTION CALLS'!M1096)/'NORMAL OPTION CALLS'!G1096%</f>
        <v>14.457831325301196</v>
      </c>
    </row>
    <row r="1097" spans="1:15" ht="17.25" customHeight="1">
      <c r="A1097" s="77">
        <v>2</v>
      </c>
      <c r="B1097" s="78">
        <v>43279</v>
      </c>
      <c r="C1097" s="79">
        <v>180</v>
      </c>
      <c r="D1097" s="77" t="s">
        <v>47</v>
      </c>
      <c r="E1097" s="77" t="s">
        <v>22</v>
      </c>
      <c r="F1097" s="77" t="s">
        <v>69</v>
      </c>
      <c r="G1097" s="77">
        <v>6</v>
      </c>
      <c r="H1097" s="77">
        <v>3</v>
      </c>
      <c r="I1097" s="77">
        <v>7.5</v>
      </c>
      <c r="J1097" s="77">
        <v>9</v>
      </c>
      <c r="K1097" s="77">
        <v>10.5</v>
      </c>
      <c r="L1097" s="77">
        <v>7.4</v>
      </c>
      <c r="M1097" s="77">
        <v>2500</v>
      </c>
      <c r="N1097" s="80">
        <f>IF('NORMAL OPTION CALLS'!E1097="BUY",('NORMAL OPTION CALLS'!L1097-'NORMAL OPTION CALLS'!G1097)*('NORMAL OPTION CALLS'!M1097),('NORMAL OPTION CALLS'!G1097-'NORMAL OPTION CALLS'!L1097)*('NORMAL OPTION CALLS'!M1097))</f>
        <v>3500.0000000000009</v>
      </c>
      <c r="O1097" s="81">
        <f>'NORMAL OPTION CALLS'!N1097/('NORMAL OPTION CALLS'!M1097)/'NORMAL OPTION CALLS'!G1097%</f>
        <v>23.333333333333339</v>
      </c>
    </row>
    <row r="1098" spans="1:15" ht="17.25" customHeight="1">
      <c r="A1098" s="77">
        <v>3</v>
      </c>
      <c r="B1098" s="78">
        <v>43279</v>
      </c>
      <c r="C1098" s="79">
        <v>90</v>
      </c>
      <c r="D1098" s="77" t="s">
        <v>47</v>
      </c>
      <c r="E1098" s="77" t="s">
        <v>22</v>
      </c>
      <c r="F1098" s="77" t="s">
        <v>296</v>
      </c>
      <c r="G1098" s="77">
        <v>4.2</v>
      </c>
      <c r="H1098" s="77">
        <v>3.2</v>
      </c>
      <c r="I1098" s="77">
        <v>4.7</v>
      </c>
      <c r="J1098" s="77">
        <v>5.2</v>
      </c>
      <c r="K1098" s="77">
        <v>5.7</v>
      </c>
      <c r="L1098" s="77">
        <v>4.7</v>
      </c>
      <c r="M1098" s="77">
        <v>8000</v>
      </c>
      <c r="N1098" s="80">
        <f>IF('NORMAL OPTION CALLS'!E1098="BUY",('NORMAL OPTION CALLS'!L1098-'NORMAL OPTION CALLS'!G1098)*('NORMAL OPTION CALLS'!M1098),('NORMAL OPTION CALLS'!G1098-'NORMAL OPTION CALLS'!L1098)*('NORMAL OPTION CALLS'!M1098))</f>
        <v>4000</v>
      </c>
      <c r="O1098" s="81">
        <f>'NORMAL OPTION CALLS'!N1098/('NORMAL OPTION CALLS'!M1098)/'NORMAL OPTION CALLS'!G1098%</f>
        <v>11.904761904761903</v>
      </c>
    </row>
    <row r="1099" spans="1:15" ht="17.25" customHeight="1">
      <c r="A1099" s="77">
        <v>4</v>
      </c>
      <c r="B1099" s="78">
        <v>43278</v>
      </c>
      <c r="C1099" s="79">
        <v>270</v>
      </c>
      <c r="D1099" s="77" t="s">
        <v>47</v>
      </c>
      <c r="E1099" s="77" t="s">
        <v>22</v>
      </c>
      <c r="F1099" s="77" t="s">
        <v>75</v>
      </c>
      <c r="G1099" s="77">
        <v>10.5</v>
      </c>
      <c r="H1099" s="77">
        <v>6</v>
      </c>
      <c r="I1099" s="77">
        <v>13</v>
      </c>
      <c r="J1099" s="77">
        <v>15.5</v>
      </c>
      <c r="K1099" s="77">
        <v>18</v>
      </c>
      <c r="L1099" s="77">
        <v>13</v>
      </c>
      <c r="M1099" s="77">
        <v>1500</v>
      </c>
      <c r="N1099" s="80">
        <f>IF('NORMAL OPTION CALLS'!E1099="BUY",('NORMAL OPTION CALLS'!L1099-'NORMAL OPTION CALLS'!G1099)*('NORMAL OPTION CALLS'!M1099),('NORMAL OPTION CALLS'!G1099-'NORMAL OPTION CALLS'!L1099)*('NORMAL OPTION CALLS'!M1099))</f>
        <v>3750</v>
      </c>
      <c r="O1099" s="81">
        <f>'NORMAL OPTION CALLS'!N1099/('NORMAL OPTION CALLS'!M1099)/'NORMAL OPTION CALLS'!G1099%</f>
        <v>23.80952380952381</v>
      </c>
    </row>
    <row r="1100" spans="1:15" ht="17.25" customHeight="1">
      <c r="A1100" s="77">
        <v>5</v>
      </c>
      <c r="B1100" s="78">
        <v>43278</v>
      </c>
      <c r="C1100" s="79">
        <v>160</v>
      </c>
      <c r="D1100" s="77" t="s">
        <v>47</v>
      </c>
      <c r="E1100" s="77" t="s">
        <v>22</v>
      </c>
      <c r="F1100" s="77" t="s">
        <v>56</v>
      </c>
      <c r="G1100" s="77">
        <v>7</v>
      </c>
      <c r="H1100" s="77">
        <v>4</v>
      </c>
      <c r="I1100" s="77">
        <v>8.5</v>
      </c>
      <c r="J1100" s="77">
        <v>10</v>
      </c>
      <c r="K1100" s="77">
        <v>11.5</v>
      </c>
      <c r="L1100" s="77">
        <v>8.5</v>
      </c>
      <c r="M1100" s="77">
        <v>3000</v>
      </c>
      <c r="N1100" s="80">
        <f>IF('NORMAL OPTION CALLS'!E1100="BUY",('NORMAL OPTION CALLS'!L1100-'NORMAL OPTION CALLS'!G1100)*('NORMAL OPTION CALLS'!M1100),('NORMAL OPTION CALLS'!G1100-'NORMAL OPTION CALLS'!L1100)*('NORMAL OPTION CALLS'!M1100))</f>
        <v>4500</v>
      </c>
      <c r="O1100" s="81">
        <f>'NORMAL OPTION CALLS'!N1100/('NORMAL OPTION CALLS'!M1100)/'NORMAL OPTION CALLS'!G1100%</f>
        <v>21.428571428571427</v>
      </c>
    </row>
    <row r="1101" spans="1:15" ht="17.25" customHeight="1">
      <c r="A1101" s="77">
        <v>6</v>
      </c>
      <c r="B1101" s="78">
        <v>43277</v>
      </c>
      <c r="C1101" s="79">
        <v>260</v>
      </c>
      <c r="D1101" s="77" t="s">
        <v>21</v>
      </c>
      <c r="E1101" s="77" t="s">
        <v>22</v>
      </c>
      <c r="F1101" s="77" t="s">
        <v>249</v>
      </c>
      <c r="G1101" s="77">
        <v>10</v>
      </c>
      <c r="H1101" s="77">
        <v>7</v>
      </c>
      <c r="I1101" s="77">
        <v>11.5</v>
      </c>
      <c r="J1101" s="77">
        <v>13</v>
      </c>
      <c r="K1101" s="77">
        <v>14.5</v>
      </c>
      <c r="L1101" s="77">
        <v>11.3</v>
      </c>
      <c r="M1101" s="77">
        <v>2750</v>
      </c>
      <c r="N1101" s="80">
        <f>IF('NORMAL OPTION CALLS'!E1101="BUY",('NORMAL OPTION CALLS'!L1101-'NORMAL OPTION CALLS'!G1101)*('NORMAL OPTION CALLS'!M1101),('NORMAL OPTION CALLS'!G1101-'NORMAL OPTION CALLS'!L1101)*('NORMAL OPTION CALLS'!M1101))</f>
        <v>3575.0000000000018</v>
      </c>
      <c r="O1101" s="81">
        <f>'NORMAL OPTION CALLS'!N1101/('NORMAL OPTION CALLS'!M1101)/'NORMAL OPTION CALLS'!G1101%</f>
        <v>13.000000000000007</v>
      </c>
    </row>
    <row r="1102" spans="1:15">
      <c r="A1102" s="77">
        <v>7</v>
      </c>
      <c r="B1102" s="78">
        <v>43276</v>
      </c>
      <c r="C1102" s="79">
        <v>560</v>
      </c>
      <c r="D1102" s="77" t="s">
        <v>47</v>
      </c>
      <c r="E1102" s="77" t="s">
        <v>22</v>
      </c>
      <c r="F1102" s="77" t="s">
        <v>124</v>
      </c>
      <c r="G1102" s="77">
        <v>1.3</v>
      </c>
      <c r="H1102" s="77">
        <v>0.25</v>
      </c>
      <c r="I1102" s="77">
        <v>2.2999999999999998</v>
      </c>
      <c r="J1102" s="77">
        <v>3.3</v>
      </c>
      <c r="K1102" s="77">
        <v>4.3</v>
      </c>
      <c r="L1102" s="77">
        <v>2.2999999999999998</v>
      </c>
      <c r="M1102" s="77">
        <v>4000</v>
      </c>
      <c r="N1102" s="80">
        <f>IF('NORMAL OPTION CALLS'!E1102="BUY",('NORMAL OPTION CALLS'!L1102-'NORMAL OPTION CALLS'!G1102)*('NORMAL OPTION CALLS'!M1102),('NORMAL OPTION CALLS'!G1102-'NORMAL OPTION CALLS'!L1102)*('NORMAL OPTION CALLS'!M1102))</f>
        <v>3999.9999999999991</v>
      </c>
      <c r="O1102" s="81">
        <f>'NORMAL OPTION CALLS'!N1102/('NORMAL OPTION CALLS'!M1102)/'NORMAL OPTION CALLS'!G1102%</f>
        <v>76.923076923076906</v>
      </c>
    </row>
    <row r="1103" spans="1:15" ht="17.25" customHeight="1">
      <c r="A1103" s="77">
        <v>8</v>
      </c>
      <c r="B1103" s="78">
        <v>43276</v>
      </c>
      <c r="C1103" s="79">
        <v>2400</v>
      </c>
      <c r="D1103" s="77" t="s">
        <v>21</v>
      </c>
      <c r="E1103" s="77" t="s">
        <v>22</v>
      </c>
      <c r="F1103" s="77" t="s">
        <v>50</v>
      </c>
      <c r="G1103" s="77">
        <v>22</v>
      </c>
      <c r="H1103" s="77">
        <v>9</v>
      </c>
      <c r="I1103" s="77">
        <v>30</v>
      </c>
      <c r="J1103" s="77">
        <v>38</v>
      </c>
      <c r="K1103" s="77">
        <v>46</v>
      </c>
      <c r="L1103" s="77">
        <v>38</v>
      </c>
      <c r="M1103" s="77">
        <v>500</v>
      </c>
      <c r="N1103" s="80">
        <f>IF('NORMAL OPTION CALLS'!E1103="BUY",('NORMAL OPTION CALLS'!L1103-'NORMAL OPTION CALLS'!G1103)*('NORMAL OPTION CALLS'!M1103),('NORMAL OPTION CALLS'!G1103-'NORMAL OPTION CALLS'!L1103)*('NORMAL OPTION CALLS'!M1103))</f>
        <v>8000</v>
      </c>
      <c r="O1103" s="81">
        <f>'NORMAL OPTION CALLS'!N1103/('NORMAL OPTION CALLS'!M1103)/'NORMAL OPTION CALLS'!G1103%</f>
        <v>72.727272727272734</v>
      </c>
    </row>
    <row r="1104" spans="1:15">
      <c r="A1104" s="77">
        <v>9</v>
      </c>
      <c r="B1104" s="78">
        <v>43273</v>
      </c>
      <c r="C1104" s="79">
        <v>580</v>
      </c>
      <c r="D1104" s="77" t="s">
        <v>21</v>
      </c>
      <c r="E1104" s="77" t="s">
        <v>22</v>
      </c>
      <c r="F1104" s="77" t="s">
        <v>236</v>
      </c>
      <c r="G1104" s="77">
        <v>4</v>
      </c>
      <c r="H1104" s="77">
        <v>0.5</v>
      </c>
      <c r="I1104" s="77">
        <v>7.5</v>
      </c>
      <c r="J1104" s="77">
        <v>11</v>
      </c>
      <c r="K1104" s="77">
        <v>14.5</v>
      </c>
      <c r="L1104" s="77">
        <v>14.5</v>
      </c>
      <c r="M1104" s="77">
        <v>1100</v>
      </c>
      <c r="N1104" s="80">
        <f>IF('NORMAL OPTION CALLS'!E1104="BUY",('NORMAL OPTION CALLS'!L1104-'NORMAL OPTION CALLS'!G1104)*('NORMAL OPTION CALLS'!M1104),('NORMAL OPTION CALLS'!G1104-'NORMAL OPTION CALLS'!L1104)*('NORMAL OPTION CALLS'!M1104))</f>
        <v>11550</v>
      </c>
      <c r="O1104" s="81">
        <f>'NORMAL OPTION CALLS'!N1104/('NORMAL OPTION CALLS'!M1104)/'NORMAL OPTION CALLS'!G1104%</f>
        <v>262.5</v>
      </c>
    </row>
    <row r="1105" spans="1:15">
      <c r="A1105" s="77">
        <v>10</v>
      </c>
      <c r="B1105" s="78">
        <v>43272</v>
      </c>
      <c r="C1105" s="79">
        <v>1280</v>
      </c>
      <c r="D1105" s="77" t="s">
        <v>47</v>
      </c>
      <c r="E1105" s="77" t="s">
        <v>22</v>
      </c>
      <c r="F1105" s="77" t="s">
        <v>131</v>
      </c>
      <c r="G1105" s="77">
        <v>9</v>
      </c>
      <c r="H1105" s="77">
        <v>1</v>
      </c>
      <c r="I1105" s="77">
        <v>15</v>
      </c>
      <c r="J1105" s="77">
        <v>20</v>
      </c>
      <c r="K1105" s="77">
        <v>25</v>
      </c>
      <c r="L1105" s="77">
        <v>20</v>
      </c>
      <c r="M1105" s="77">
        <v>750</v>
      </c>
      <c r="N1105" s="80">
        <f>IF('NORMAL OPTION CALLS'!E1105="BUY",('NORMAL OPTION CALLS'!L1105-'NORMAL OPTION CALLS'!G1105)*('NORMAL OPTION CALLS'!M1105),('NORMAL OPTION CALLS'!G1105-'NORMAL OPTION CALLS'!L1105)*('NORMAL OPTION CALLS'!M1105))</f>
        <v>8250</v>
      </c>
      <c r="O1105" s="81">
        <f>'NORMAL OPTION CALLS'!N1105/('NORMAL OPTION CALLS'!M1105)/'NORMAL OPTION CALLS'!G1105%</f>
        <v>122.22222222222223</v>
      </c>
    </row>
    <row r="1106" spans="1:15">
      <c r="A1106" s="77">
        <v>11</v>
      </c>
      <c r="B1106" s="78">
        <v>43272</v>
      </c>
      <c r="C1106" s="79">
        <v>300</v>
      </c>
      <c r="D1106" s="77" t="s">
        <v>47</v>
      </c>
      <c r="E1106" s="77" t="s">
        <v>22</v>
      </c>
      <c r="F1106" s="77" t="s">
        <v>23</v>
      </c>
      <c r="G1106" s="77">
        <v>8</v>
      </c>
      <c r="H1106" s="77">
        <v>3.5</v>
      </c>
      <c r="I1106" s="77">
        <v>10.5</v>
      </c>
      <c r="J1106" s="77">
        <v>13</v>
      </c>
      <c r="K1106" s="77">
        <v>15.5</v>
      </c>
      <c r="L1106" s="77">
        <v>4</v>
      </c>
      <c r="M1106" s="77">
        <v>1575</v>
      </c>
      <c r="N1106" s="80">
        <f>IF('NORMAL OPTION CALLS'!E1106="BUY",('NORMAL OPTION CALLS'!L1106-'NORMAL OPTION CALLS'!G1106)*('NORMAL OPTION CALLS'!M1106),('NORMAL OPTION CALLS'!G1106-'NORMAL OPTION CALLS'!L1106)*('NORMAL OPTION CALLS'!M1106))</f>
        <v>-6300</v>
      </c>
      <c r="O1106" s="81">
        <f>'NORMAL OPTION CALLS'!N1106/('NORMAL OPTION CALLS'!M1106)/'NORMAL OPTION CALLS'!G1106%</f>
        <v>-50</v>
      </c>
    </row>
    <row r="1107" spans="1:15">
      <c r="A1107" s="77">
        <v>12</v>
      </c>
      <c r="B1107" s="78">
        <v>43271</v>
      </c>
      <c r="C1107" s="79">
        <v>125</v>
      </c>
      <c r="D1107" s="77" t="s">
        <v>47</v>
      </c>
      <c r="E1107" s="77" t="s">
        <v>22</v>
      </c>
      <c r="F1107" s="77" t="s">
        <v>124</v>
      </c>
      <c r="G1107" s="77">
        <v>3</v>
      </c>
      <c r="H1107" s="77">
        <v>1</v>
      </c>
      <c r="I1107" s="77">
        <v>4</v>
      </c>
      <c r="J1107" s="77">
        <v>5</v>
      </c>
      <c r="K1107" s="77">
        <v>6</v>
      </c>
      <c r="L1107" s="77">
        <v>4</v>
      </c>
      <c r="M1107" s="77">
        <v>4000</v>
      </c>
      <c r="N1107" s="80">
        <f>IF('NORMAL OPTION CALLS'!E1107="BUY",('NORMAL OPTION CALLS'!L1107-'NORMAL OPTION CALLS'!G1107)*('NORMAL OPTION CALLS'!M1107),('NORMAL OPTION CALLS'!G1107-'NORMAL OPTION CALLS'!L1107)*('NORMAL OPTION CALLS'!M1107))</f>
        <v>4000</v>
      </c>
      <c r="O1107" s="81">
        <f>'NORMAL OPTION CALLS'!N1107/('NORMAL OPTION CALLS'!M1107)/'NORMAL OPTION CALLS'!G1107%</f>
        <v>33.333333333333336</v>
      </c>
    </row>
    <row r="1108" spans="1:15">
      <c r="A1108" s="77">
        <v>13</v>
      </c>
      <c r="B1108" s="78">
        <v>43271</v>
      </c>
      <c r="C1108" s="79">
        <v>110</v>
      </c>
      <c r="D1108" s="77" t="s">
        <v>47</v>
      </c>
      <c r="E1108" s="77" t="s">
        <v>22</v>
      </c>
      <c r="F1108" s="77" t="s">
        <v>83</v>
      </c>
      <c r="G1108" s="77">
        <v>4.3</v>
      </c>
      <c r="H1108" s="77">
        <v>2.2999999999999998</v>
      </c>
      <c r="I1108" s="77">
        <v>5.3</v>
      </c>
      <c r="J1108" s="77">
        <v>6.3</v>
      </c>
      <c r="K1108" s="77">
        <v>7.3</v>
      </c>
      <c r="L1108" s="77">
        <v>2.2999999999999998</v>
      </c>
      <c r="M1108" s="77">
        <v>3500</v>
      </c>
      <c r="N1108" s="80">
        <f>IF('NORMAL OPTION CALLS'!E1108="BUY",('NORMAL OPTION CALLS'!L1108-'NORMAL OPTION CALLS'!G1108)*('NORMAL OPTION CALLS'!M1108),('NORMAL OPTION CALLS'!G1108-'NORMAL OPTION CALLS'!L1108)*('NORMAL OPTION CALLS'!M1108))</f>
        <v>-7000</v>
      </c>
      <c r="O1108" s="81">
        <f>'NORMAL OPTION CALLS'!N1108/('NORMAL OPTION CALLS'!M1108)/'NORMAL OPTION CALLS'!G1108%</f>
        <v>-46.511627906976749</v>
      </c>
    </row>
    <row r="1109" spans="1:15">
      <c r="A1109" s="77">
        <v>14</v>
      </c>
      <c r="B1109" s="78">
        <v>43270</v>
      </c>
      <c r="C1109" s="79">
        <v>270</v>
      </c>
      <c r="D1109" s="77" t="s">
        <v>47</v>
      </c>
      <c r="E1109" s="77" t="s">
        <v>22</v>
      </c>
      <c r="F1109" s="77" t="s">
        <v>49</v>
      </c>
      <c r="G1109" s="77">
        <v>4.5</v>
      </c>
      <c r="H1109" s="77">
        <v>1.5</v>
      </c>
      <c r="I1109" s="77">
        <v>6</v>
      </c>
      <c r="J1109" s="77">
        <v>7.5</v>
      </c>
      <c r="K1109" s="77">
        <v>9</v>
      </c>
      <c r="L1109" s="77">
        <v>6</v>
      </c>
      <c r="M1109" s="77">
        <v>3000</v>
      </c>
      <c r="N1109" s="80">
        <f>IF('NORMAL OPTION CALLS'!E1109="BUY",('NORMAL OPTION CALLS'!L1109-'NORMAL OPTION CALLS'!G1109)*('NORMAL OPTION CALLS'!M1109),('NORMAL OPTION CALLS'!G1109-'NORMAL OPTION CALLS'!L1109)*('NORMAL OPTION CALLS'!M1109))</f>
        <v>4500</v>
      </c>
      <c r="O1109" s="81">
        <f>'NORMAL OPTION CALLS'!N1109/('NORMAL OPTION CALLS'!M1109)/'NORMAL OPTION CALLS'!G1109%</f>
        <v>33.333333333333336</v>
      </c>
    </row>
    <row r="1110" spans="1:15">
      <c r="A1110" s="77">
        <v>15</v>
      </c>
      <c r="B1110" s="78">
        <v>43270</v>
      </c>
      <c r="C1110" s="79">
        <v>580</v>
      </c>
      <c r="D1110" s="77" t="s">
        <v>21</v>
      </c>
      <c r="E1110" s="77" t="s">
        <v>22</v>
      </c>
      <c r="F1110" s="77" t="s">
        <v>45</v>
      </c>
      <c r="G1110" s="77">
        <v>17</v>
      </c>
      <c r="H1110" s="77">
        <v>11</v>
      </c>
      <c r="I1110" s="77">
        <v>20</v>
      </c>
      <c r="J1110" s="77">
        <v>23</v>
      </c>
      <c r="K1110" s="77">
        <v>26</v>
      </c>
      <c r="L1110" s="77">
        <v>20</v>
      </c>
      <c r="M1110" s="77">
        <v>1100</v>
      </c>
      <c r="N1110" s="80">
        <f>IF('NORMAL OPTION CALLS'!E1110="BUY",('NORMAL OPTION CALLS'!L1110-'NORMAL OPTION CALLS'!G1110)*('NORMAL OPTION CALLS'!M1110),('NORMAL OPTION CALLS'!G1110-'NORMAL OPTION CALLS'!L1110)*('NORMAL OPTION CALLS'!M1110))</f>
        <v>3300</v>
      </c>
      <c r="O1110" s="81">
        <f>'NORMAL OPTION CALLS'!N1110/('NORMAL OPTION CALLS'!M1110)/'NORMAL OPTION CALLS'!G1110%</f>
        <v>17.647058823529409</v>
      </c>
    </row>
    <row r="1111" spans="1:15">
      <c r="A1111" s="77">
        <v>16</v>
      </c>
      <c r="B1111" s="78">
        <v>43270</v>
      </c>
      <c r="C1111" s="79">
        <v>150</v>
      </c>
      <c r="D1111" s="77" t="s">
        <v>47</v>
      </c>
      <c r="E1111" s="77" t="s">
        <v>22</v>
      </c>
      <c r="F1111" s="77" t="s">
        <v>25</v>
      </c>
      <c r="G1111" s="77">
        <v>5</v>
      </c>
      <c r="H1111" s="77">
        <v>4</v>
      </c>
      <c r="I1111" s="77">
        <v>5.5</v>
      </c>
      <c r="J1111" s="77">
        <v>6</v>
      </c>
      <c r="K1111" s="77">
        <v>6.5</v>
      </c>
      <c r="L1111" s="77">
        <v>5.5</v>
      </c>
      <c r="M1111" s="77">
        <v>7000</v>
      </c>
      <c r="N1111" s="80">
        <f>IF('NORMAL OPTION CALLS'!E1111="BUY",('NORMAL OPTION CALLS'!L1111-'NORMAL OPTION CALLS'!G1111)*('NORMAL OPTION CALLS'!M1111),('NORMAL OPTION CALLS'!G1111-'NORMAL OPTION CALLS'!L1111)*('NORMAL OPTION CALLS'!M1111))</f>
        <v>3500</v>
      </c>
      <c r="O1111" s="81">
        <f>'NORMAL OPTION CALLS'!N1111/('NORMAL OPTION CALLS'!M1111)/'NORMAL OPTION CALLS'!G1111%</f>
        <v>10</v>
      </c>
    </row>
    <row r="1112" spans="1:15">
      <c r="A1112" s="77">
        <v>17</v>
      </c>
      <c r="B1112" s="78">
        <v>43269</v>
      </c>
      <c r="C1112" s="79">
        <v>2850</v>
      </c>
      <c r="D1112" s="77" t="s">
        <v>21</v>
      </c>
      <c r="E1112" s="77" t="s">
        <v>22</v>
      </c>
      <c r="F1112" s="77" t="s">
        <v>265</v>
      </c>
      <c r="G1112" s="77">
        <v>48</v>
      </c>
      <c r="H1112" s="77">
        <v>22</v>
      </c>
      <c r="I1112" s="77">
        <v>63</v>
      </c>
      <c r="J1112" s="77">
        <v>78</v>
      </c>
      <c r="K1112" s="77">
        <v>93</v>
      </c>
      <c r="L1112" s="77">
        <v>22</v>
      </c>
      <c r="M1112" s="77">
        <v>250</v>
      </c>
      <c r="N1112" s="80">
        <f>IF('NORMAL OPTION CALLS'!E1112="BUY",('NORMAL OPTION CALLS'!L1112-'NORMAL OPTION CALLS'!G1112)*('NORMAL OPTION CALLS'!M1112),('NORMAL OPTION CALLS'!G1112-'NORMAL OPTION CALLS'!L1112)*('NORMAL OPTION CALLS'!M1112))</f>
        <v>-6500</v>
      </c>
      <c r="O1112" s="81">
        <f>'NORMAL OPTION CALLS'!N1112/('NORMAL OPTION CALLS'!M1112)/'NORMAL OPTION CALLS'!G1112%</f>
        <v>-54.166666666666671</v>
      </c>
    </row>
    <row r="1113" spans="1:15">
      <c r="A1113" s="77">
        <v>18</v>
      </c>
      <c r="B1113" s="78">
        <v>43269</v>
      </c>
      <c r="C1113" s="79">
        <v>800</v>
      </c>
      <c r="D1113" s="77" t="s">
        <v>21</v>
      </c>
      <c r="E1113" s="77" t="s">
        <v>22</v>
      </c>
      <c r="F1113" s="77" t="s">
        <v>211</v>
      </c>
      <c r="G1113" s="77">
        <v>17</v>
      </c>
      <c r="H1113" s="77">
        <v>10</v>
      </c>
      <c r="I1113" s="77">
        <v>20.5</v>
      </c>
      <c r="J1113" s="77">
        <v>24</v>
      </c>
      <c r="K1113" s="77">
        <v>27.5</v>
      </c>
      <c r="L1113" s="77">
        <v>24</v>
      </c>
      <c r="M1113" s="77">
        <v>1100</v>
      </c>
      <c r="N1113" s="80">
        <f>IF('NORMAL OPTION CALLS'!E1113="BUY",('NORMAL OPTION CALLS'!L1113-'NORMAL OPTION CALLS'!G1113)*('NORMAL OPTION CALLS'!M1113),('NORMAL OPTION CALLS'!G1113-'NORMAL OPTION CALLS'!L1113)*('NORMAL OPTION CALLS'!M1113))</f>
        <v>7700</v>
      </c>
      <c r="O1113" s="81">
        <f>'NORMAL OPTION CALLS'!N1113/('NORMAL OPTION CALLS'!M1113)/'NORMAL OPTION CALLS'!G1113%</f>
        <v>41.17647058823529</v>
      </c>
    </row>
    <row r="1114" spans="1:15">
      <c r="A1114" s="77">
        <v>19</v>
      </c>
      <c r="B1114" s="78">
        <v>43266</v>
      </c>
      <c r="C1114" s="79">
        <v>580</v>
      </c>
      <c r="D1114" s="77" t="s">
        <v>21</v>
      </c>
      <c r="E1114" s="77" t="s">
        <v>22</v>
      </c>
      <c r="F1114" s="77" t="s">
        <v>236</v>
      </c>
      <c r="G1114" s="77">
        <v>12</v>
      </c>
      <c r="H1114" s="77">
        <v>6</v>
      </c>
      <c r="I1114" s="77">
        <v>16</v>
      </c>
      <c r="J1114" s="77">
        <v>20</v>
      </c>
      <c r="K1114" s="77">
        <v>24</v>
      </c>
      <c r="L1114" s="77">
        <v>6</v>
      </c>
      <c r="M1114" s="77">
        <v>1100</v>
      </c>
      <c r="N1114" s="80">
        <f>IF('NORMAL OPTION CALLS'!E1114="BUY",('NORMAL OPTION CALLS'!L1114-'NORMAL OPTION CALLS'!G1114)*('NORMAL OPTION CALLS'!M1114),('NORMAL OPTION CALLS'!G1114-'NORMAL OPTION CALLS'!L1114)*('NORMAL OPTION CALLS'!M1114))</f>
        <v>-6600</v>
      </c>
      <c r="O1114" s="81">
        <f>'NORMAL OPTION CALLS'!N1114/('NORMAL OPTION CALLS'!M1114)/'NORMAL OPTION CALLS'!G1114%</f>
        <v>-50</v>
      </c>
    </row>
    <row r="1115" spans="1:15">
      <c r="A1115" s="77">
        <v>20</v>
      </c>
      <c r="B1115" s="78">
        <v>43266</v>
      </c>
      <c r="C1115" s="79">
        <v>1020</v>
      </c>
      <c r="D1115" s="77" t="s">
        <v>21</v>
      </c>
      <c r="E1115" s="77" t="s">
        <v>22</v>
      </c>
      <c r="F1115" s="77" t="s">
        <v>225</v>
      </c>
      <c r="G1115" s="77">
        <v>16</v>
      </c>
      <c r="H1115" s="77">
        <v>9</v>
      </c>
      <c r="I1115" s="77">
        <v>20</v>
      </c>
      <c r="J1115" s="77">
        <v>24</v>
      </c>
      <c r="K1115" s="77">
        <v>28</v>
      </c>
      <c r="L1115" s="77">
        <v>9</v>
      </c>
      <c r="M1115" s="77">
        <v>1000</v>
      </c>
      <c r="N1115" s="80">
        <f>IF('NORMAL OPTION CALLS'!E1115="BUY",('NORMAL OPTION CALLS'!L1115-'NORMAL OPTION CALLS'!G1115)*('NORMAL OPTION CALLS'!M1115),('NORMAL OPTION CALLS'!G1115-'NORMAL OPTION CALLS'!L1115)*('NORMAL OPTION CALLS'!M1115))</f>
        <v>-7000</v>
      </c>
      <c r="O1115" s="81">
        <f>'NORMAL OPTION CALLS'!N1115/('NORMAL OPTION CALLS'!M1115)/'NORMAL OPTION CALLS'!G1115%</f>
        <v>-43.75</v>
      </c>
    </row>
    <row r="1116" spans="1:15">
      <c r="A1116" s="77">
        <v>21</v>
      </c>
      <c r="B1116" s="78">
        <v>43266</v>
      </c>
      <c r="C1116" s="79">
        <v>1500</v>
      </c>
      <c r="D1116" s="77" t="s">
        <v>21</v>
      </c>
      <c r="E1116" s="77" t="s">
        <v>22</v>
      </c>
      <c r="F1116" s="77" t="s">
        <v>303</v>
      </c>
      <c r="G1116" s="77">
        <v>38</v>
      </c>
      <c r="H1116" s="77">
        <v>25</v>
      </c>
      <c r="I1116" s="77">
        <v>46</v>
      </c>
      <c r="J1116" s="77">
        <v>54</v>
      </c>
      <c r="K1116" s="77">
        <v>62</v>
      </c>
      <c r="L1116" s="77">
        <v>46</v>
      </c>
      <c r="M1116" s="77">
        <v>500</v>
      </c>
      <c r="N1116" s="80">
        <f>IF('NORMAL OPTION CALLS'!E1116="BUY",('NORMAL OPTION CALLS'!L1116-'NORMAL OPTION CALLS'!G1116)*('NORMAL OPTION CALLS'!M1116),('NORMAL OPTION CALLS'!G1116-'NORMAL OPTION CALLS'!L1116)*('NORMAL OPTION CALLS'!M1116))</f>
        <v>4000</v>
      </c>
      <c r="O1116" s="81">
        <f>'NORMAL OPTION CALLS'!N1116/('NORMAL OPTION CALLS'!M1116)/'NORMAL OPTION CALLS'!G1116%</f>
        <v>21.05263157894737</v>
      </c>
    </row>
    <row r="1117" spans="1:15">
      <c r="A1117" s="77">
        <v>22</v>
      </c>
      <c r="B1117" s="78">
        <v>43265</v>
      </c>
      <c r="C1117" s="79">
        <v>580</v>
      </c>
      <c r="D1117" s="77" t="s">
        <v>21</v>
      </c>
      <c r="E1117" s="77" t="s">
        <v>22</v>
      </c>
      <c r="F1117" s="77" t="s">
        <v>302</v>
      </c>
      <c r="G1117" s="77">
        <v>20</v>
      </c>
      <c r="H1117" s="77">
        <v>11</v>
      </c>
      <c r="I1117" s="77">
        <v>25</v>
      </c>
      <c r="J1117" s="77">
        <v>30</v>
      </c>
      <c r="K1117" s="77">
        <v>35</v>
      </c>
      <c r="L1117" s="77">
        <v>25</v>
      </c>
      <c r="M1117" s="77">
        <v>900</v>
      </c>
      <c r="N1117" s="80">
        <f>IF('NORMAL OPTION CALLS'!E1117="BUY",('NORMAL OPTION CALLS'!L1117-'NORMAL OPTION CALLS'!G1117)*('NORMAL OPTION CALLS'!M1117),('NORMAL OPTION CALLS'!G1117-'NORMAL OPTION CALLS'!L1117)*('NORMAL OPTION CALLS'!M1117))</f>
        <v>4500</v>
      </c>
      <c r="O1117" s="81">
        <f>'NORMAL OPTION CALLS'!N1117/('NORMAL OPTION CALLS'!M1117)/'NORMAL OPTION CALLS'!G1117%</f>
        <v>25</v>
      </c>
    </row>
    <row r="1118" spans="1:15">
      <c r="A1118" s="77">
        <v>23</v>
      </c>
      <c r="B1118" s="78">
        <v>43265</v>
      </c>
      <c r="C1118" s="79">
        <v>610</v>
      </c>
      <c r="D1118" s="77" t="s">
        <v>21</v>
      </c>
      <c r="E1118" s="77" t="s">
        <v>22</v>
      </c>
      <c r="F1118" s="77" t="s">
        <v>175</v>
      </c>
      <c r="G1118" s="77">
        <v>14.5</v>
      </c>
      <c r="H1118" s="77">
        <v>6</v>
      </c>
      <c r="I1118" s="77">
        <v>20</v>
      </c>
      <c r="J1118" s="77">
        <v>25</v>
      </c>
      <c r="K1118" s="77">
        <v>30</v>
      </c>
      <c r="L1118" s="77">
        <v>20</v>
      </c>
      <c r="M1118" s="77">
        <v>800</v>
      </c>
      <c r="N1118" s="80">
        <f>IF('NORMAL OPTION CALLS'!E1118="BUY",('NORMAL OPTION CALLS'!L1118-'NORMAL OPTION CALLS'!G1118)*('NORMAL OPTION CALLS'!M1118),('NORMAL OPTION CALLS'!G1118-'NORMAL OPTION CALLS'!L1118)*('NORMAL OPTION CALLS'!M1118))</f>
        <v>4400</v>
      </c>
      <c r="O1118" s="81">
        <f>'NORMAL OPTION CALLS'!N1118/('NORMAL OPTION CALLS'!M1118)/'NORMAL OPTION CALLS'!G1118%</f>
        <v>37.931034482758626</v>
      </c>
    </row>
    <row r="1119" spans="1:15">
      <c r="A1119" s="77">
        <v>24</v>
      </c>
      <c r="B1119" s="78">
        <v>43265</v>
      </c>
      <c r="C1119" s="79">
        <v>270</v>
      </c>
      <c r="D1119" s="77" t="s">
        <v>21</v>
      </c>
      <c r="E1119" s="77" t="s">
        <v>22</v>
      </c>
      <c r="F1119" s="77" t="s">
        <v>195</v>
      </c>
      <c r="G1119" s="77">
        <v>7</v>
      </c>
      <c r="H1119" s="77">
        <v>3</v>
      </c>
      <c r="I1119" s="77">
        <v>9</v>
      </c>
      <c r="J1119" s="77">
        <v>11</v>
      </c>
      <c r="K1119" s="77">
        <v>13</v>
      </c>
      <c r="L1119" s="77">
        <v>9</v>
      </c>
      <c r="M1119" s="77">
        <v>2250</v>
      </c>
      <c r="N1119" s="80">
        <f>IF('NORMAL OPTION CALLS'!E1119="BUY",('NORMAL OPTION CALLS'!L1119-'NORMAL OPTION CALLS'!G1119)*('NORMAL OPTION CALLS'!M1119),('NORMAL OPTION CALLS'!G1119-'NORMAL OPTION CALLS'!L1119)*('NORMAL OPTION CALLS'!M1119))</f>
        <v>4500</v>
      </c>
      <c r="O1119" s="81">
        <f>'NORMAL OPTION CALLS'!N1119/('NORMAL OPTION CALLS'!M1119)/'NORMAL OPTION CALLS'!G1119%</f>
        <v>28.571428571428569</v>
      </c>
    </row>
    <row r="1120" spans="1:15">
      <c r="A1120" s="77">
        <v>25</v>
      </c>
      <c r="B1120" s="78">
        <v>43264</v>
      </c>
      <c r="C1120" s="79">
        <v>245</v>
      </c>
      <c r="D1120" s="77" t="s">
        <v>21</v>
      </c>
      <c r="E1120" s="77" t="s">
        <v>22</v>
      </c>
      <c r="F1120" s="77" t="s">
        <v>24</v>
      </c>
      <c r="G1120" s="77">
        <v>7</v>
      </c>
      <c r="H1120" s="77">
        <v>5</v>
      </c>
      <c r="I1120" s="77">
        <v>8</v>
      </c>
      <c r="J1120" s="77">
        <v>9</v>
      </c>
      <c r="K1120" s="77">
        <v>10</v>
      </c>
      <c r="L1120" s="77">
        <v>8</v>
      </c>
      <c r="M1120" s="77">
        <v>3500</v>
      </c>
      <c r="N1120" s="80">
        <f>IF('NORMAL OPTION CALLS'!E1120="BUY",('NORMAL OPTION CALLS'!L1120-'NORMAL OPTION CALLS'!G1120)*('NORMAL OPTION CALLS'!M1120),('NORMAL OPTION CALLS'!G1120-'NORMAL OPTION CALLS'!L1120)*('NORMAL OPTION CALLS'!M1120))</f>
        <v>3500</v>
      </c>
      <c r="O1120" s="81">
        <f>'NORMAL OPTION CALLS'!N1120/('NORMAL OPTION CALLS'!M1120)/'NORMAL OPTION CALLS'!G1120%</f>
        <v>14.285714285714285</v>
      </c>
    </row>
    <row r="1121" spans="1:15">
      <c r="A1121" s="77">
        <v>26</v>
      </c>
      <c r="B1121" s="78">
        <v>43264</v>
      </c>
      <c r="C1121" s="79">
        <v>120</v>
      </c>
      <c r="D1121" s="77" t="s">
        <v>21</v>
      </c>
      <c r="E1121" s="77" t="s">
        <v>22</v>
      </c>
      <c r="F1121" s="77" t="s">
        <v>64</v>
      </c>
      <c r="G1121" s="77">
        <v>3</v>
      </c>
      <c r="H1121" s="77">
        <v>1.8</v>
      </c>
      <c r="I1121" s="77">
        <v>3.6</v>
      </c>
      <c r="J1121" s="77">
        <v>4.2</v>
      </c>
      <c r="K1121" s="77">
        <v>4.8</v>
      </c>
      <c r="L1121" s="77">
        <v>1.8</v>
      </c>
      <c r="M1121" s="77">
        <v>6000</v>
      </c>
      <c r="N1121" s="80">
        <f>IF('NORMAL OPTION CALLS'!E1121="BUY",('NORMAL OPTION CALLS'!L1121-'NORMAL OPTION CALLS'!G1121)*('NORMAL OPTION CALLS'!M1121),('NORMAL OPTION CALLS'!G1121-'NORMAL OPTION CALLS'!L1121)*('NORMAL OPTION CALLS'!M1121))</f>
        <v>-7200</v>
      </c>
      <c r="O1121" s="81">
        <f>'NORMAL OPTION CALLS'!N1121/('NORMAL OPTION CALLS'!M1121)/'NORMAL OPTION CALLS'!G1121%</f>
        <v>-40</v>
      </c>
    </row>
    <row r="1122" spans="1:15">
      <c r="A1122" s="77">
        <v>27</v>
      </c>
      <c r="B1122" s="78">
        <v>43263</v>
      </c>
      <c r="C1122" s="79">
        <v>600</v>
      </c>
      <c r="D1122" s="77" t="s">
        <v>21</v>
      </c>
      <c r="E1122" s="77" t="s">
        <v>22</v>
      </c>
      <c r="F1122" s="77" t="s">
        <v>212</v>
      </c>
      <c r="G1122" s="77">
        <v>15</v>
      </c>
      <c r="H1122" s="77">
        <v>8</v>
      </c>
      <c r="I1122" s="77">
        <v>19</v>
      </c>
      <c r="J1122" s="77">
        <v>23</v>
      </c>
      <c r="K1122" s="77">
        <v>27</v>
      </c>
      <c r="L1122" s="77">
        <v>19</v>
      </c>
      <c r="M1122" s="77">
        <v>1500</v>
      </c>
      <c r="N1122" s="80">
        <f>IF('NORMAL OPTION CALLS'!E1122="BUY",('NORMAL OPTION CALLS'!L1122-'NORMAL OPTION CALLS'!G1122)*('NORMAL OPTION CALLS'!M1122),('NORMAL OPTION CALLS'!G1122-'NORMAL OPTION CALLS'!L1122)*('NORMAL OPTION CALLS'!M1122))</f>
        <v>6000</v>
      </c>
      <c r="O1122" s="81">
        <f>'NORMAL OPTION CALLS'!N1122/('NORMAL OPTION CALLS'!M1122)/'NORMAL OPTION CALLS'!G1122%</f>
        <v>26.666666666666668</v>
      </c>
    </row>
    <row r="1123" spans="1:15">
      <c r="A1123" s="77">
        <v>28</v>
      </c>
      <c r="B1123" s="78">
        <v>43263</v>
      </c>
      <c r="C1123" s="79">
        <v>250</v>
      </c>
      <c r="D1123" s="77" t="s">
        <v>21</v>
      </c>
      <c r="E1123" s="77" t="s">
        <v>22</v>
      </c>
      <c r="F1123" s="77" t="s">
        <v>301</v>
      </c>
      <c r="G1123" s="77">
        <v>8.5</v>
      </c>
      <c r="H1123" s="77">
        <v>6</v>
      </c>
      <c r="I1123" s="77">
        <v>10</v>
      </c>
      <c r="J1123" s="77">
        <v>11.5</v>
      </c>
      <c r="K1123" s="77">
        <v>13</v>
      </c>
      <c r="L1123" s="77">
        <v>6</v>
      </c>
      <c r="M1123" s="77">
        <v>2250</v>
      </c>
      <c r="N1123" s="80">
        <f>IF('NORMAL OPTION CALLS'!E1123="BUY",('NORMAL OPTION CALLS'!L1123-'NORMAL OPTION CALLS'!G1123)*('NORMAL OPTION CALLS'!M1123),('NORMAL OPTION CALLS'!G1123-'NORMAL OPTION CALLS'!L1123)*('NORMAL OPTION CALLS'!M1123))</f>
        <v>-5625</v>
      </c>
      <c r="O1123" s="81">
        <f>'NORMAL OPTION CALLS'!N1123/('NORMAL OPTION CALLS'!M1123)/'NORMAL OPTION CALLS'!G1123%</f>
        <v>-29.411764705882351</v>
      </c>
    </row>
    <row r="1124" spans="1:15">
      <c r="A1124" s="77">
        <v>29</v>
      </c>
      <c r="B1124" s="78">
        <v>43263</v>
      </c>
      <c r="C1124" s="79">
        <v>860</v>
      </c>
      <c r="D1124" s="77" t="s">
        <v>21</v>
      </c>
      <c r="E1124" s="77" t="s">
        <v>22</v>
      </c>
      <c r="F1124" s="77" t="s">
        <v>262</v>
      </c>
      <c r="G1124" s="77">
        <v>21</v>
      </c>
      <c r="H1124" s="77">
        <v>11</v>
      </c>
      <c r="I1124" s="77">
        <v>27</v>
      </c>
      <c r="J1124" s="77">
        <v>33</v>
      </c>
      <c r="K1124" s="77">
        <v>39</v>
      </c>
      <c r="L1124" s="77">
        <v>26.4</v>
      </c>
      <c r="M1124" s="77">
        <v>600</v>
      </c>
      <c r="N1124" s="80">
        <f>IF('NORMAL OPTION CALLS'!E1124="BUY",('NORMAL OPTION CALLS'!L1124-'NORMAL OPTION CALLS'!G1124)*('NORMAL OPTION CALLS'!M1124),('NORMAL OPTION CALLS'!G1124-'NORMAL OPTION CALLS'!L1124)*('NORMAL OPTION CALLS'!M1124))</f>
        <v>3239.9999999999991</v>
      </c>
      <c r="O1124" s="81">
        <f>'NORMAL OPTION CALLS'!N1124/('NORMAL OPTION CALLS'!M1124)/'NORMAL OPTION CALLS'!G1124%</f>
        <v>25.714285714285708</v>
      </c>
    </row>
    <row r="1125" spans="1:15">
      <c r="A1125" s="77">
        <v>30</v>
      </c>
      <c r="B1125" s="78">
        <v>43262</v>
      </c>
      <c r="C1125" s="79">
        <v>150</v>
      </c>
      <c r="D1125" s="77" t="s">
        <v>21</v>
      </c>
      <c r="E1125" s="77" t="s">
        <v>22</v>
      </c>
      <c r="F1125" s="77" t="s">
        <v>270</v>
      </c>
      <c r="G1125" s="77">
        <v>20</v>
      </c>
      <c r="H1125" s="77">
        <v>15.5</v>
      </c>
      <c r="I1125" s="77">
        <v>22.5</v>
      </c>
      <c r="J1125" s="77">
        <v>25</v>
      </c>
      <c r="K1125" s="77">
        <v>27.5</v>
      </c>
      <c r="L1125" s="77">
        <v>15.5</v>
      </c>
      <c r="M1125" s="77">
        <v>1500</v>
      </c>
      <c r="N1125" s="80">
        <f>IF('NORMAL OPTION CALLS'!E1125="BUY",('NORMAL OPTION CALLS'!L1125-'NORMAL OPTION CALLS'!G1125)*('NORMAL OPTION CALLS'!M1125),('NORMAL OPTION CALLS'!G1125-'NORMAL OPTION CALLS'!L1125)*('NORMAL OPTION CALLS'!M1125))</f>
        <v>-6750</v>
      </c>
      <c r="O1125" s="81">
        <f>'NORMAL OPTION CALLS'!N1125/('NORMAL OPTION CALLS'!M1125)/'NORMAL OPTION CALLS'!G1125%</f>
        <v>-22.5</v>
      </c>
    </row>
    <row r="1126" spans="1:15">
      <c r="A1126" s="77">
        <v>31</v>
      </c>
      <c r="B1126" s="78">
        <v>43259</v>
      </c>
      <c r="C1126" s="79">
        <v>310</v>
      </c>
      <c r="D1126" s="77" t="s">
        <v>21</v>
      </c>
      <c r="E1126" s="77" t="s">
        <v>22</v>
      </c>
      <c r="F1126" s="77" t="s">
        <v>75</v>
      </c>
      <c r="G1126" s="77">
        <v>12</v>
      </c>
      <c r="H1126" s="77">
        <v>7</v>
      </c>
      <c r="I1126" s="77">
        <v>14.5</v>
      </c>
      <c r="J1126" s="77">
        <v>17</v>
      </c>
      <c r="K1126" s="77">
        <v>19.5</v>
      </c>
      <c r="L1126" s="77">
        <v>7</v>
      </c>
      <c r="M1126" s="77">
        <v>1500</v>
      </c>
      <c r="N1126" s="80">
        <f>IF('NORMAL OPTION CALLS'!E1126="BUY",('NORMAL OPTION CALLS'!L1126-'NORMAL OPTION CALLS'!G1126)*('NORMAL OPTION CALLS'!M1126),('NORMAL OPTION CALLS'!G1126-'NORMAL OPTION CALLS'!L1126)*('NORMAL OPTION CALLS'!M1126))</f>
        <v>-7500</v>
      </c>
      <c r="O1126" s="81">
        <f>'NORMAL OPTION CALLS'!N1126/('NORMAL OPTION CALLS'!M1126)/'NORMAL OPTION CALLS'!G1126%</f>
        <v>-41.666666666666671</v>
      </c>
    </row>
    <row r="1127" spans="1:15">
      <c r="A1127" s="77">
        <v>32</v>
      </c>
      <c r="B1127" s="78">
        <v>43259</v>
      </c>
      <c r="C1127" s="79">
        <v>280</v>
      </c>
      <c r="D1127" s="77" t="s">
        <v>21</v>
      </c>
      <c r="E1127" s="77" t="s">
        <v>22</v>
      </c>
      <c r="F1127" s="77" t="s">
        <v>82</v>
      </c>
      <c r="G1127" s="77">
        <v>12</v>
      </c>
      <c r="H1127" s="77">
        <v>7.5</v>
      </c>
      <c r="I1127" s="77">
        <v>14.5</v>
      </c>
      <c r="J1127" s="77">
        <v>17</v>
      </c>
      <c r="K1127" s="77">
        <v>19.5</v>
      </c>
      <c r="L1127" s="77">
        <v>7.5</v>
      </c>
      <c r="M1127" s="77">
        <v>1600</v>
      </c>
      <c r="N1127" s="80">
        <f>IF('NORMAL OPTION CALLS'!E1127="BUY",('NORMAL OPTION CALLS'!L1127-'NORMAL OPTION CALLS'!G1127)*('NORMAL OPTION CALLS'!M1127),('NORMAL OPTION CALLS'!G1127-'NORMAL OPTION CALLS'!L1127)*('NORMAL OPTION CALLS'!M1127))</f>
        <v>-7200</v>
      </c>
      <c r="O1127" s="81">
        <f>'NORMAL OPTION CALLS'!N1127/('NORMAL OPTION CALLS'!M1127)/'NORMAL OPTION CALLS'!G1127%</f>
        <v>-37.5</v>
      </c>
    </row>
    <row r="1128" spans="1:15">
      <c r="A1128" s="77">
        <v>33</v>
      </c>
      <c r="B1128" s="78">
        <v>43259</v>
      </c>
      <c r="C1128" s="79">
        <v>570</v>
      </c>
      <c r="D1128" s="77" t="s">
        <v>21</v>
      </c>
      <c r="E1128" s="77" t="s">
        <v>22</v>
      </c>
      <c r="F1128" s="77" t="s">
        <v>212</v>
      </c>
      <c r="G1128" s="77">
        <v>15</v>
      </c>
      <c r="H1128" s="77">
        <v>7</v>
      </c>
      <c r="I1128" s="77">
        <v>20</v>
      </c>
      <c r="J1128" s="77">
        <v>25</v>
      </c>
      <c r="K1128" s="77">
        <v>30</v>
      </c>
      <c r="L1128" s="77">
        <v>30</v>
      </c>
      <c r="M1128" s="77">
        <v>800</v>
      </c>
      <c r="N1128" s="80">
        <f>IF('NORMAL OPTION CALLS'!E1128="BUY",('NORMAL OPTION CALLS'!L1128-'NORMAL OPTION CALLS'!G1128)*('NORMAL OPTION CALLS'!M1128),('NORMAL OPTION CALLS'!G1128-'NORMAL OPTION CALLS'!L1128)*('NORMAL OPTION CALLS'!M1128))</f>
        <v>12000</v>
      </c>
      <c r="O1128" s="81">
        <f>'NORMAL OPTION CALLS'!N1128/('NORMAL OPTION CALLS'!M1128)/'NORMAL OPTION CALLS'!G1128%</f>
        <v>100</v>
      </c>
    </row>
    <row r="1129" spans="1:15">
      <c r="A1129" s="77">
        <v>34</v>
      </c>
      <c r="B1129" s="78">
        <v>43259</v>
      </c>
      <c r="C1129" s="79">
        <v>700</v>
      </c>
      <c r="D1129" s="77" t="s">
        <v>21</v>
      </c>
      <c r="E1129" s="77" t="s">
        <v>22</v>
      </c>
      <c r="F1129" s="77" t="s">
        <v>238</v>
      </c>
      <c r="G1129" s="77">
        <v>26</v>
      </c>
      <c r="H1129" s="77">
        <v>20</v>
      </c>
      <c r="I1129" s="77">
        <v>30</v>
      </c>
      <c r="J1129" s="77">
        <v>34</v>
      </c>
      <c r="K1129" s="77">
        <v>38</v>
      </c>
      <c r="L1129" s="77">
        <v>30</v>
      </c>
      <c r="M1129" s="77">
        <v>900</v>
      </c>
      <c r="N1129" s="80">
        <f>IF('NORMAL OPTION CALLS'!E1129="BUY",('NORMAL OPTION CALLS'!L1129-'NORMAL OPTION CALLS'!G1129)*('NORMAL OPTION CALLS'!M1129),('NORMAL OPTION CALLS'!G1129-'NORMAL OPTION CALLS'!L1129)*('NORMAL OPTION CALLS'!M1129))</f>
        <v>3600</v>
      </c>
      <c r="O1129" s="81">
        <f>'NORMAL OPTION CALLS'!N1129/('NORMAL OPTION CALLS'!M1129)/'NORMAL OPTION CALLS'!G1129%</f>
        <v>15.384615384615383</v>
      </c>
    </row>
    <row r="1130" spans="1:15">
      <c r="A1130" s="77">
        <v>35</v>
      </c>
      <c r="B1130" s="78">
        <v>43258</v>
      </c>
      <c r="C1130" s="79">
        <v>940</v>
      </c>
      <c r="D1130" s="77" t="s">
        <v>21</v>
      </c>
      <c r="E1130" s="77" t="s">
        <v>22</v>
      </c>
      <c r="F1130" s="77" t="s">
        <v>188</v>
      </c>
      <c r="G1130" s="77">
        <v>25</v>
      </c>
      <c r="H1130" s="77">
        <v>19</v>
      </c>
      <c r="I1130" s="77">
        <v>29</v>
      </c>
      <c r="J1130" s="77">
        <v>33</v>
      </c>
      <c r="K1130" s="77">
        <v>37</v>
      </c>
      <c r="L1130" s="77">
        <v>29</v>
      </c>
      <c r="M1130" s="77">
        <v>1000</v>
      </c>
      <c r="N1130" s="80">
        <f>IF('NORMAL OPTION CALLS'!E1130="BUY",('NORMAL OPTION CALLS'!L1130-'NORMAL OPTION CALLS'!G1130)*('NORMAL OPTION CALLS'!M1130),('NORMAL OPTION CALLS'!G1130-'NORMAL OPTION CALLS'!L1130)*('NORMAL OPTION CALLS'!M1130))</f>
        <v>4000</v>
      </c>
      <c r="O1130" s="81">
        <f>'NORMAL OPTION CALLS'!N1130/('NORMAL OPTION CALLS'!M1130)/'NORMAL OPTION CALLS'!G1130%</f>
        <v>16</v>
      </c>
    </row>
    <row r="1131" spans="1:15">
      <c r="A1131" s="77">
        <v>36</v>
      </c>
      <c r="B1131" s="78">
        <v>43257</v>
      </c>
      <c r="C1131" s="79">
        <v>85</v>
      </c>
      <c r="D1131" s="77" t="s">
        <v>21</v>
      </c>
      <c r="E1131" s="77" t="s">
        <v>22</v>
      </c>
      <c r="F1131" s="77" t="s">
        <v>116</v>
      </c>
      <c r="G1131" s="77">
        <v>4.4000000000000004</v>
      </c>
      <c r="H1131" s="77">
        <v>3</v>
      </c>
      <c r="I1131" s="77">
        <v>5.2</v>
      </c>
      <c r="J1131" s="77">
        <v>6</v>
      </c>
      <c r="K1131" s="77">
        <v>6.8</v>
      </c>
      <c r="L1131" s="77">
        <v>6</v>
      </c>
      <c r="M1131" s="77">
        <v>3500</v>
      </c>
      <c r="N1131" s="80">
        <f>IF('NORMAL OPTION CALLS'!E1131="BUY",('NORMAL OPTION CALLS'!L1131-'NORMAL OPTION CALLS'!G1131)*('NORMAL OPTION CALLS'!M1131),('NORMAL OPTION CALLS'!G1131-'NORMAL OPTION CALLS'!L1131)*('NORMAL OPTION CALLS'!M1131))</f>
        <v>5599.9999999999991</v>
      </c>
      <c r="O1131" s="81">
        <f>'NORMAL OPTION CALLS'!N1131/('NORMAL OPTION CALLS'!M1131)/'NORMAL OPTION CALLS'!G1131%</f>
        <v>36.363636363636353</v>
      </c>
    </row>
    <row r="1132" spans="1:15">
      <c r="A1132" s="77">
        <v>37</v>
      </c>
      <c r="B1132" s="78">
        <v>43257</v>
      </c>
      <c r="C1132" s="79">
        <v>175</v>
      </c>
      <c r="D1132" s="77" t="s">
        <v>21</v>
      </c>
      <c r="E1132" s="77" t="s">
        <v>22</v>
      </c>
      <c r="F1132" s="77" t="s">
        <v>56</v>
      </c>
      <c r="G1132" s="77">
        <v>5</v>
      </c>
      <c r="H1132" s="77">
        <v>2</v>
      </c>
      <c r="I1132" s="77">
        <v>6.5</v>
      </c>
      <c r="J1132" s="77">
        <v>8</v>
      </c>
      <c r="K1132" s="77">
        <v>9.5</v>
      </c>
      <c r="L1132" s="77">
        <v>5.95</v>
      </c>
      <c r="M1132" s="77">
        <v>3000</v>
      </c>
      <c r="N1132" s="80">
        <f>IF('NORMAL OPTION CALLS'!E1132="BUY",('NORMAL OPTION CALLS'!L1132-'NORMAL OPTION CALLS'!G1132)*('NORMAL OPTION CALLS'!M1132),('NORMAL OPTION CALLS'!G1132-'NORMAL OPTION CALLS'!L1132)*('NORMAL OPTION CALLS'!M1132))</f>
        <v>2850.0000000000005</v>
      </c>
      <c r="O1132" s="81">
        <f>'NORMAL OPTION CALLS'!N1132/('NORMAL OPTION CALLS'!M1132)/'NORMAL OPTION CALLS'!G1132%</f>
        <v>19.000000000000004</v>
      </c>
    </row>
    <row r="1133" spans="1:15">
      <c r="A1133" s="77">
        <v>38</v>
      </c>
      <c r="B1133" s="78">
        <v>43257</v>
      </c>
      <c r="C1133" s="79">
        <v>145</v>
      </c>
      <c r="D1133" s="77" t="s">
        <v>21</v>
      </c>
      <c r="E1133" s="77" t="s">
        <v>22</v>
      </c>
      <c r="F1133" s="77" t="s">
        <v>24</v>
      </c>
      <c r="G1133" s="77">
        <v>8</v>
      </c>
      <c r="H1133" s="77">
        <v>6</v>
      </c>
      <c r="I1133" s="77">
        <v>9</v>
      </c>
      <c r="J1133" s="77">
        <v>10</v>
      </c>
      <c r="K1133" s="77">
        <v>11</v>
      </c>
      <c r="L1133" s="77">
        <v>11</v>
      </c>
      <c r="M1133" s="77">
        <v>3500</v>
      </c>
      <c r="N1133" s="80">
        <f>IF('NORMAL OPTION CALLS'!E1133="BUY",('NORMAL OPTION CALLS'!L1133-'NORMAL OPTION CALLS'!G1133)*('NORMAL OPTION CALLS'!M1133),('NORMAL OPTION CALLS'!G1133-'NORMAL OPTION CALLS'!L1133)*('NORMAL OPTION CALLS'!M1133))</f>
        <v>10500</v>
      </c>
      <c r="O1133" s="81">
        <f>'NORMAL OPTION CALLS'!N1133/('NORMAL OPTION CALLS'!M1133)/'NORMAL OPTION CALLS'!G1133%</f>
        <v>37.5</v>
      </c>
    </row>
    <row r="1134" spans="1:15">
      <c r="A1134" s="77">
        <v>39</v>
      </c>
      <c r="B1134" s="78">
        <v>43256</v>
      </c>
      <c r="C1134" s="79">
        <v>580</v>
      </c>
      <c r="D1134" s="77" t="s">
        <v>21</v>
      </c>
      <c r="E1134" s="77" t="s">
        <v>22</v>
      </c>
      <c r="F1134" s="77" t="s">
        <v>99</v>
      </c>
      <c r="G1134" s="77">
        <v>17</v>
      </c>
      <c r="H1134" s="77">
        <v>10</v>
      </c>
      <c r="I1134" s="77">
        <v>21</v>
      </c>
      <c r="J1134" s="77">
        <v>25</v>
      </c>
      <c r="K1134" s="77">
        <v>29</v>
      </c>
      <c r="L1134" s="77">
        <v>25</v>
      </c>
      <c r="M1134" s="77">
        <v>1061</v>
      </c>
      <c r="N1134" s="80">
        <f>IF('NORMAL OPTION CALLS'!E1134="BUY",('NORMAL OPTION CALLS'!L1134-'NORMAL OPTION CALLS'!G1134)*('NORMAL OPTION CALLS'!M1134),('NORMAL OPTION CALLS'!G1134-'NORMAL OPTION CALLS'!L1134)*('NORMAL OPTION CALLS'!M1134))</f>
        <v>8488</v>
      </c>
      <c r="O1134" s="81">
        <f>'NORMAL OPTION CALLS'!N1134/('NORMAL OPTION CALLS'!M1134)/'NORMAL OPTION CALLS'!G1134%</f>
        <v>47.058823529411761</v>
      </c>
    </row>
    <row r="1135" spans="1:15">
      <c r="A1135" s="77">
        <v>40</v>
      </c>
      <c r="B1135" s="78">
        <v>43256</v>
      </c>
      <c r="C1135" s="79">
        <v>110</v>
      </c>
      <c r="D1135" s="77" t="s">
        <v>21</v>
      </c>
      <c r="E1135" s="77" t="s">
        <v>22</v>
      </c>
      <c r="F1135" s="77" t="s">
        <v>296</v>
      </c>
      <c r="G1135" s="77">
        <v>4.4000000000000004</v>
      </c>
      <c r="H1135" s="77">
        <v>3.4</v>
      </c>
      <c r="I1135" s="77">
        <v>4.9000000000000004</v>
      </c>
      <c r="J1135" s="77">
        <v>5.4</v>
      </c>
      <c r="K1135" s="77">
        <v>5.9</v>
      </c>
      <c r="L1135" s="77">
        <v>5.9</v>
      </c>
      <c r="M1135" s="77">
        <v>8000</v>
      </c>
      <c r="N1135" s="80">
        <f>IF('NORMAL OPTION CALLS'!E1135="BUY",('NORMAL OPTION CALLS'!L1135-'NORMAL OPTION CALLS'!G1135)*('NORMAL OPTION CALLS'!M1135),('NORMAL OPTION CALLS'!G1135-'NORMAL OPTION CALLS'!L1135)*('NORMAL OPTION CALLS'!M1135))</f>
        <v>12000</v>
      </c>
      <c r="O1135" s="81">
        <f>'NORMAL OPTION CALLS'!N1135/('NORMAL OPTION CALLS'!M1135)/'NORMAL OPTION CALLS'!G1135%</f>
        <v>34.090909090909086</v>
      </c>
    </row>
    <row r="1136" spans="1:15">
      <c r="A1136" s="77">
        <v>41</v>
      </c>
      <c r="B1136" s="78">
        <v>43256</v>
      </c>
      <c r="C1136" s="79">
        <v>55</v>
      </c>
      <c r="D1136" s="77" t="s">
        <v>21</v>
      </c>
      <c r="E1136" s="77" t="s">
        <v>22</v>
      </c>
      <c r="F1136" s="77" t="s">
        <v>46</v>
      </c>
      <c r="G1136" s="77">
        <v>2.5</v>
      </c>
      <c r="H1136" s="77">
        <v>1.5</v>
      </c>
      <c r="I1136" s="77">
        <v>3</v>
      </c>
      <c r="J1136" s="77">
        <v>3.5</v>
      </c>
      <c r="K1136" s="77">
        <v>4</v>
      </c>
      <c r="L1136" s="77">
        <v>3</v>
      </c>
      <c r="M1136" s="77">
        <v>7000</v>
      </c>
      <c r="N1136" s="80">
        <f>IF('NORMAL OPTION CALLS'!E1136="BUY",('NORMAL OPTION CALLS'!L1136-'NORMAL OPTION CALLS'!G1136)*('NORMAL OPTION CALLS'!M1136),('NORMAL OPTION CALLS'!G1136-'NORMAL OPTION CALLS'!L1136)*('NORMAL OPTION CALLS'!M1136))</f>
        <v>3500</v>
      </c>
      <c r="O1136" s="81">
        <f>'NORMAL OPTION CALLS'!N1136/('NORMAL OPTION CALLS'!M1136)/'NORMAL OPTION CALLS'!G1136%</f>
        <v>20</v>
      </c>
    </row>
    <row r="1137" spans="1:15">
      <c r="A1137" s="77">
        <v>42</v>
      </c>
      <c r="B1137" s="78">
        <v>43255</v>
      </c>
      <c r="C1137" s="79">
        <v>240</v>
      </c>
      <c r="D1137" s="77" t="s">
        <v>21</v>
      </c>
      <c r="E1137" s="77" t="s">
        <v>22</v>
      </c>
      <c r="F1137" s="77" t="s">
        <v>24</v>
      </c>
      <c r="G1137" s="77">
        <v>9.5</v>
      </c>
      <c r="H1137" s="77">
        <v>7.5</v>
      </c>
      <c r="I1137" s="77">
        <v>10.5</v>
      </c>
      <c r="J1137" s="77">
        <v>11.5</v>
      </c>
      <c r="K1137" s="77">
        <v>12.5</v>
      </c>
      <c r="L1137" s="77">
        <v>10.5</v>
      </c>
      <c r="M1137" s="77">
        <v>3500</v>
      </c>
      <c r="N1137" s="80">
        <f>IF('NORMAL OPTION CALLS'!E1137="BUY",('NORMAL OPTION CALLS'!L1137-'NORMAL OPTION CALLS'!G1137)*('NORMAL OPTION CALLS'!M1137),('NORMAL OPTION CALLS'!G1137-'NORMAL OPTION CALLS'!L1137)*('NORMAL OPTION CALLS'!M1137))</f>
        <v>3500</v>
      </c>
      <c r="O1137" s="81">
        <f>'NORMAL OPTION CALLS'!N1137/('NORMAL OPTION CALLS'!M1137)/'NORMAL OPTION CALLS'!G1137%</f>
        <v>10.526315789473685</v>
      </c>
    </row>
    <row r="1138" spans="1:15">
      <c r="A1138" s="77">
        <v>43</v>
      </c>
      <c r="B1138" s="78">
        <v>43255</v>
      </c>
      <c r="C1138" s="79">
        <v>40</v>
      </c>
      <c r="D1138" s="77" t="s">
        <v>47</v>
      </c>
      <c r="E1138" s="77" t="s">
        <v>22</v>
      </c>
      <c r="F1138" s="77" t="s">
        <v>279</v>
      </c>
      <c r="G1138" s="77">
        <v>2.5</v>
      </c>
      <c r="H1138" s="77">
        <v>1.5</v>
      </c>
      <c r="I1138" s="77">
        <v>3</v>
      </c>
      <c r="J1138" s="77">
        <v>3.5</v>
      </c>
      <c r="K1138" s="77">
        <v>4</v>
      </c>
      <c r="L1138" s="77">
        <v>1.5</v>
      </c>
      <c r="M1138" s="77">
        <v>10000</v>
      </c>
      <c r="N1138" s="80">
        <f>IF('NORMAL OPTION CALLS'!E1138="BUY",('NORMAL OPTION CALLS'!L1138-'NORMAL OPTION CALLS'!G1138)*('NORMAL OPTION CALLS'!M1138),('NORMAL OPTION CALLS'!G1138-'NORMAL OPTION CALLS'!L1138)*('NORMAL OPTION CALLS'!M1138))</f>
        <v>-10000</v>
      </c>
      <c r="O1138" s="81">
        <f>'NORMAL OPTION CALLS'!N1138/('NORMAL OPTION CALLS'!M1138)/'NORMAL OPTION CALLS'!G1138%</f>
        <v>-40</v>
      </c>
    </row>
    <row r="1139" spans="1:15">
      <c r="A1139" s="77">
        <v>44</v>
      </c>
      <c r="B1139" s="78">
        <v>43253</v>
      </c>
      <c r="C1139" s="79">
        <v>150</v>
      </c>
      <c r="D1139" s="77" t="s">
        <v>47</v>
      </c>
      <c r="E1139" s="77" t="s">
        <v>22</v>
      </c>
      <c r="F1139" s="77" t="s">
        <v>270</v>
      </c>
      <c r="G1139" s="77">
        <v>31</v>
      </c>
      <c r="H1139" s="77">
        <v>26.5</v>
      </c>
      <c r="I1139" s="77">
        <v>33.5</v>
      </c>
      <c r="J1139" s="77">
        <v>36</v>
      </c>
      <c r="K1139" s="77">
        <v>38.5</v>
      </c>
      <c r="L1139" s="77">
        <v>36</v>
      </c>
      <c r="M1139" s="77">
        <v>1500</v>
      </c>
      <c r="N1139" s="80">
        <f>IF('NORMAL OPTION CALLS'!E1139="BUY",('NORMAL OPTION CALLS'!L1139-'NORMAL OPTION CALLS'!G1139)*('NORMAL OPTION CALLS'!M1139),('NORMAL OPTION CALLS'!G1139-'NORMAL OPTION CALLS'!L1139)*('NORMAL OPTION CALLS'!M1139))</f>
        <v>7500</v>
      </c>
      <c r="O1139" s="81">
        <f>'NORMAL OPTION CALLS'!N1139/('NORMAL OPTION CALLS'!M1139)/'NORMAL OPTION CALLS'!G1139%</f>
        <v>16.129032258064516</v>
      </c>
    </row>
    <row r="1140" spans="1:15">
      <c r="A1140" s="77">
        <v>45</v>
      </c>
      <c r="B1140" s="78">
        <v>43252</v>
      </c>
      <c r="C1140" s="79">
        <v>260</v>
      </c>
      <c r="D1140" s="77" t="s">
        <v>21</v>
      </c>
      <c r="E1140" s="77" t="s">
        <v>22</v>
      </c>
      <c r="F1140" s="77" t="s">
        <v>74</v>
      </c>
      <c r="G1140" s="77">
        <v>10.5</v>
      </c>
      <c r="H1140" s="77">
        <v>6</v>
      </c>
      <c r="I1140" s="77">
        <v>13</v>
      </c>
      <c r="J1140" s="77">
        <v>15.5</v>
      </c>
      <c r="K1140" s="77">
        <v>18</v>
      </c>
      <c r="L1140" s="77">
        <v>6</v>
      </c>
      <c r="M1140" s="77">
        <v>1750</v>
      </c>
      <c r="N1140" s="80">
        <f>IF('NORMAL OPTION CALLS'!E1140="BUY",('NORMAL OPTION CALLS'!L1140-'NORMAL OPTION CALLS'!G1140)*('NORMAL OPTION CALLS'!M1140),('NORMAL OPTION CALLS'!G1140-'NORMAL OPTION CALLS'!L1140)*('NORMAL OPTION CALLS'!M1140))</f>
        <v>-7875</v>
      </c>
      <c r="O1140" s="81">
        <f>'NORMAL OPTION CALLS'!N1140/('NORMAL OPTION CALLS'!M1140)/'NORMAL OPTION CALLS'!G1140%</f>
        <v>-42.857142857142861</v>
      </c>
    </row>
    <row r="1141" spans="1:15" ht="16.5">
      <c r="A1141" s="82" t="s">
        <v>95</v>
      </c>
      <c r="B1141" s="83"/>
      <c r="C1141" s="84"/>
      <c r="D1141" s="85"/>
      <c r="E1141" s="86"/>
      <c r="F1141" s="86"/>
      <c r="G1141" s="87"/>
      <c r="H1141" s="88"/>
      <c r="I1141" s="88"/>
      <c r="J1141" s="88"/>
      <c r="K1141" s="86"/>
      <c r="L1141" s="89"/>
      <c r="M1141" s="90"/>
      <c r="O1141" s="90"/>
    </row>
    <row r="1142" spans="1:15" ht="16.5">
      <c r="A1142" s="82" t="s">
        <v>96</v>
      </c>
      <c r="B1142" s="83"/>
      <c r="C1142" s="84"/>
      <c r="D1142" s="85"/>
      <c r="E1142" s="86"/>
      <c r="F1142" s="86"/>
      <c r="G1142" s="87"/>
      <c r="H1142" s="86"/>
      <c r="I1142" s="86"/>
      <c r="J1142" s="86"/>
      <c r="K1142" s="86"/>
      <c r="L1142" s="89"/>
      <c r="M1142" s="90"/>
      <c r="N1142" s="66"/>
    </row>
    <row r="1143" spans="1:15" ht="16.5">
      <c r="A1143" s="82" t="s">
        <v>96</v>
      </c>
      <c r="B1143" s="83"/>
      <c r="C1143" s="84"/>
      <c r="D1143" s="85"/>
      <c r="E1143" s="86"/>
      <c r="F1143" s="86"/>
      <c r="G1143" s="87"/>
      <c r="H1143" s="86"/>
      <c r="I1143" s="86"/>
      <c r="J1143" s="86"/>
      <c r="K1143" s="86"/>
      <c r="L1143" s="89"/>
      <c r="M1143" s="89"/>
    </row>
    <row r="1144" spans="1:15" ht="17.25" thickBot="1">
      <c r="A1144" s="91"/>
      <c r="B1144" s="92"/>
      <c r="C1144" s="92"/>
      <c r="D1144" s="93"/>
      <c r="E1144" s="93"/>
      <c r="F1144" s="93"/>
      <c r="G1144" s="94"/>
      <c r="H1144" s="95"/>
      <c r="I1144" s="96" t="s">
        <v>27</v>
      </c>
      <c r="J1144" s="96"/>
      <c r="K1144" s="97"/>
      <c r="L1144" s="97"/>
    </row>
    <row r="1145" spans="1:15" ht="16.5">
      <c r="A1145" s="98"/>
      <c r="B1145" s="92"/>
      <c r="C1145" s="92"/>
      <c r="D1145" s="158" t="s">
        <v>28</v>
      </c>
      <c r="E1145" s="158"/>
      <c r="F1145" s="99">
        <v>45</v>
      </c>
      <c r="G1145" s="100">
        <f>'NORMAL OPTION CALLS'!G1146+'NORMAL OPTION CALLS'!G1147+'NORMAL OPTION CALLS'!G1148+'NORMAL OPTION CALLS'!G1149+'NORMAL OPTION CALLS'!G1150+'NORMAL OPTION CALLS'!G1151</f>
        <v>100</v>
      </c>
      <c r="H1145" s="93">
        <v>45</v>
      </c>
      <c r="I1145" s="101">
        <f>'NORMAL OPTION CALLS'!H1146/'NORMAL OPTION CALLS'!H1145%</f>
        <v>73.333333333333329</v>
      </c>
      <c r="J1145" s="101"/>
      <c r="K1145" s="101"/>
      <c r="L1145" s="102"/>
      <c r="O1145" s="93" t="s">
        <v>30</v>
      </c>
    </row>
    <row r="1146" spans="1:15" ht="16.5">
      <c r="A1146" s="98"/>
      <c r="B1146" s="92"/>
      <c r="C1146" s="92"/>
      <c r="D1146" s="159" t="s">
        <v>29</v>
      </c>
      <c r="E1146" s="159"/>
      <c r="F1146" s="103">
        <v>33</v>
      </c>
      <c r="G1146" s="104">
        <f>('NORMAL OPTION CALLS'!F1146/'NORMAL OPTION CALLS'!F1145)*100</f>
        <v>73.333333333333329</v>
      </c>
      <c r="H1146" s="93">
        <v>33</v>
      </c>
      <c r="I1146" s="97"/>
      <c r="J1146" s="97"/>
      <c r="K1146" s="93"/>
      <c r="L1146" s="97"/>
      <c r="O1146" s="93"/>
    </row>
    <row r="1147" spans="1:15" ht="16.5">
      <c r="A1147" s="105"/>
      <c r="B1147" s="92"/>
      <c r="C1147" s="92"/>
      <c r="D1147" s="159" t="s">
        <v>31</v>
      </c>
      <c r="E1147" s="159"/>
      <c r="F1147" s="103">
        <v>0</v>
      </c>
      <c r="G1147" s="104">
        <f>('NORMAL OPTION CALLS'!F1147/'NORMAL OPTION CALLS'!F1145)*100</f>
        <v>0</v>
      </c>
      <c r="H1147" s="106"/>
      <c r="I1147" s="93"/>
      <c r="J1147" s="93"/>
      <c r="K1147" s="93"/>
      <c r="L1147" s="97"/>
    </row>
    <row r="1148" spans="1:15" ht="16.5">
      <c r="A1148" s="105"/>
      <c r="B1148" s="92"/>
      <c r="C1148" s="92"/>
      <c r="D1148" s="159" t="s">
        <v>32</v>
      </c>
      <c r="E1148" s="159"/>
      <c r="F1148" s="103">
        <v>0</v>
      </c>
      <c r="G1148" s="104">
        <f>('NORMAL OPTION CALLS'!F1148/'NORMAL OPTION CALLS'!F1145)*100</f>
        <v>0</v>
      </c>
      <c r="H1148" s="106"/>
      <c r="I1148" s="93"/>
      <c r="J1148" s="93"/>
      <c r="K1148" s="93"/>
      <c r="L1148" s="97"/>
    </row>
    <row r="1149" spans="1:15" ht="16.5">
      <c r="A1149" s="105"/>
      <c r="B1149" s="92"/>
      <c r="C1149" s="92"/>
      <c r="D1149" s="159" t="s">
        <v>33</v>
      </c>
      <c r="E1149" s="159"/>
      <c r="F1149" s="103">
        <v>12</v>
      </c>
      <c r="G1149" s="104">
        <f>('NORMAL OPTION CALLS'!F1149/'NORMAL OPTION CALLS'!F1145)*100</f>
        <v>26.666666666666668</v>
      </c>
      <c r="H1149" s="106"/>
      <c r="I1149" s="93" t="s">
        <v>34</v>
      </c>
      <c r="J1149" s="93"/>
      <c r="K1149" s="97"/>
      <c r="L1149" s="97"/>
      <c r="N1149" s="98"/>
    </row>
    <row r="1150" spans="1:15" ht="16.5">
      <c r="A1150" s="105"/>
      <c r="B1150" s="92"/>
      <c r="C1150" s="92"/>
      <c r="D1150" s="159" t="s">
        <v>35</v>
      </c>
      <c r="E1150" s="159"/>
      <c r="F1150" s="103">
        <v>0</v>
      </c>
      <c r="G1150" s="104">
        <f>('NORMAL OPTION CALLS'!F1150/'NORMAL OPTION CALLS'!F1145)*100</f>
        <v>0</v>
      </c>
      <c r="H1150" s="106"/>
      <c r="I1150" s="93"/>
      <c r="J1150" s="93"/>
      <c r="K1150" s="97"/>
      <c r="L1150" s="97"/>
    </row>
    <row r="1151" spans="1:15" ht="17.25" thickBot="1">
      <c r="A1151" s="105"/>
      <c r="B1151" s="92"/>
      <c r="C1151" s="92"/>
      <c r="D1151" s="160" t="s">
        <v>36</v>
      </c>
      <c r="E1151" s="160"/>
      <c r="F1151" s="107"/>
      <c r="G1151" s="108">
        <f>('NORMAL OPTION CALLS'!F1151/'NORMAL OPTION CALLS'!F1145)*100</f>
        <v>0</v>
      </c>
      <c r="H1151" s="106"/>
      <c r="I1151" s="93"/>
      <c r="J1151" s="93"/>
      <c r="K1151" s="102"/>
      <c r="L1151" s="102"/>
    </row>
    <row r="1152" spans="1:15" ht="16.5">
      <c r="A1152" s="109" t="s">
        <v>37</v>
      </c>
      <c r="B1152" s="92"/>
      <c r="C1152" s="92"/>
      <c r="D1152" s="98"/>
      <c r="E1152" s="98"/>
      <c r="F1152" s="93"/>
      <c r="G1152" s="93"/>
      <c r="H1152" s="110"/>
      <c r="I1152" s="111"/>
      <c r="J1152" s="111"/>
      <c r="K1152" s="111"/>
      <c r="L1152" s="93"/>
      <c r="O1152" s="115"/>
    </row>
    <row r="1153" spans="1:15" ht="16.5">
      <c r="A1153" s="112" t="s">
        <v>38</v>
      </c>
      <c r="B1153" s="92"/>
      <c r="C1153" s="92"/>
      <c r="D1153" s="113"/>
      <c r="E1153" s="114"/>
      <c r="F1153" s="98"/>
      <c r="G1153" s="111"/>
      <c r="H1153" s="110"/>
      <c r="I1153" s="111"/>
      <c r="J1153" s="111"/>
      <c r="K1153" s="111"/>
      <c r="L1153" s="93"/>
      <c r="N1153" s="115"/>
      <c r="O1153" s="98"/>
    </row>
    <row r="1154" spans="1:15" ht="16.5">
      <c r="A1154" s="112" t="s">
        <v>39</v>
      </c>
      <c r="B1154" s="92"/>
      <c r="C1154" s="92"/>
      <c r="D1154" s="98"/>
      <c r="E1154" s="114"/>
      <c r="F1154" s="98"/>
      <c r="G1154" s="111"/>
      <c r="H1154" s="110"/>
      <c r="I1154" s="97"/>
      <c r="J1154" s="97"/>
      <c r="K1154" s="97"/>
      <c r="L1154" s="93"/>
      <c r="N1154" s="98"/>
    </row>
    <row r="1155" spans="1:15" ht="16.5">
      <c r="A1155" s="112" t="s">
        <v>40</v>
      </c>
      <c r="B1155" s="113"/>
      <c r="C1155" s="92"/>
      <c r="D1155" s="98"/>
      <c r="E1155" s="114"/>
      <c r="F1155" s="98"/>
      <c r="G1155" s="111"/>
      <c r="H1155" s="95"/>
      <c r="I1155" s="97"/>
      <c r="J1155" s="97"/>
      <c r="K1155" s="97"/>
      <c r="L1155" s="93"/>
    </row>
    <row r="1156" spans="1:15" ht="16.5">
      <c r="A1156" s="112" t="s">
        <v>41</v>
      </c>
      <c r="B1156" s="105"/>
      <c r="C1156" s="113"/>
      <c r="D1156" s="98"/>
      <c r="E1156" s="116"/>
      <c r="F1156" s="111"/>
      <c r="G1156" s="111"/>
      <c r="H1156" s="95"/>
      <c r="I1156" s="97"/>
      <c r="J1156" s="97"/>
      <c r="K1156" s="97"/>
      <c r="L1156" s="111"/>
    </row>
    <row r="1158" spans="1:15">
      <c r="A1158" s="161" t="s">
        <v>0</v>
      </c>
      <c r="B1158" s="161"/>
      <c r="C1158" s="161"/>
      <c r="D1158" s="161"/>
      <c r="E1158" s="161"/>
      <c r="F1158" s="161"/>
      <c r="G1158" s="161"/>
      <c r="H1158" s="161"/>
      <c r="I1158" s="161"/>
      <c r="J1158" s="161"/>
      <c r="K1158" s="161"/>
      <c r="L1158" s="161"/>
      <c r="M1158" s="161"/>
      <c r="N1158" s="161"/>
      <c r="O1158" s="161"/>
    </row>
    <row r="1159" spans="1:15">
      <c r="A1159" s="161"/>
      <c r="B1159" s="161"/>
      <c r="C1159" s="161"/>
      <c r="D1159" s="161"/>
      <c r="E1159" s="161"/>
      <c r="F1159" s="161"/>
      <c r="G1159" s="161"/>
      <c r="H1159" s="161"/>
      <c r="I1159" s="161"/>
      <c r="J1159" s="161"/>
      <c r="K1159" s="161"/>
      <c r="L1159" s="161"/>
      <c r="M1159" s="161"/>
      <c r="N1159" s="161"/>
      <c r="O1159" s="161"/>
    </row>
    <row r="1160" spans="1:15">
      <c r="A1160" s="161"/>
      <c r="B1160" s="161"/>
      <c r="C1160" s="161"/>
      <c r="D1160" s="161"/>
      <c r="E1160" s="161"/>
      <c r="F1160" s="161"/>
      <c r="G1160" s="161"/>
      <c r="H1160" s="161"/>
      <c r="I1160" s="161"/>
      <c r="J1160" s="161"/>
      <c r="K1160" s="161"/>
      <c r="L1160" s="161"/>
      <c r="M1160" s="161"/>
      <c r="N1160" s="161"/>
      <c r="O1160" s="161"/>
    </row>
    <row r="1161" spans="1:15">
      <c r="A1161" s="172" t="s">
        <v>1</v>
      </c>
      <c r="B1161" s="172"/>
      <c r="C1161" s="172"/>
      <c r="D1161" s="172"/>
      <c r="E1161" s="172"/>
      <c r="F1161" s="172"/>
      <c r="G1161" s="172"/>
      <c r="H1161" s="172"/>
      <c r="I1161" s="172"/>
      <c r="J1161" s="172"/>
      <c r="K1161" s="172"/>
      <c r="L1161" s="172"/>
      <c r="M1161" s="172"/>
      <c r="N1161" s="172"/>
      <c r="O1161" s="172"/>
    </row>
    <row r="1162" spans="1:15">
      <c r="A1162" s="172" t="s">
        <v>2</v>
      </c>
      <c r="B1162" s="172"/>
      <c r="C1162" s="172"/>
      <c r="D1162" s="172"/>
      <c r="E1162" s="172"/>
      <c r="F1162" s="172"/>
      <c r="G1162" s="172"/>
      <c r="H1162" s="172"/>
      <c r="I1162" s="172"/>
      <c r="J1162" s="172"/>
      <c r="K1162" s="172"/>
      <c r="L1162" s="172"/>
      <c r="M1162" s="172"/>
      <c r="N1162" s="172"/>
      <c r="O1162" s="172"/>
    </row>
    <row r="1163" spans="1:15">
      <c r="A1163" s="165" t="s">
        <v>3</v>
      </c>
      <c r="B1163" s="165"/>
      <c r="C1163" s="165"/>
      <c r="D1163" s="165"/>
      <c r="E1163" s="165"/>
      <c r="F1163" s="165"/>
      <c r="G1163" s="165"/>
      <c r="H1163" s="165"/>
      <c r="I1163" s="165"/>
      <c r="J1163" s="165"/>
      <c r="K1163" s="165"/>
      <c r="L1163" s="165"/>
      <c r="M1163" s="165"/>
      <c r="N1163" s="165"/>
      <c r="O1163" s="165"/>
    </row>
    <row r="1164" spans="1:15" ht="16.5">
      <c r="A1164" s="171" t="s">
        <v>290</v>
      </c>
      <c r="B1164" s="171"/>
      <c r="C1164" s="171"/>
      <c r="D1164" s="171"/>
      <c r="E1164" s="171"/>
      <c r="F1164" s="171"/>
      <c r="G1164" s="171"/>
      <c r="H1164" s="171"/>
      <c r="I1164" s="171"/>
      <c r="J1164" s="171"/>
      <c r="K1164" s="171"/>
      <c r="L1164" s="171"/>
      <c r="M1164" s="171"/>
      <c r="N1164" s="171"/>
      <c r="O1164" s="171"/>
    </row>
    <row r="1165" spans="1:15" ht="16.5">
      <c r="A1165" s="166" t="s">
        <v>5</v>
      </c>
      <c r="B1165" s="166"/>
      <c r="C1165" s="166"/>
      <c r="D1165" s="166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</row>
    <row r="1166" spans="1:15">
      <c r="A1166" s="167" t="s">
        <v>6</v>
      </c>
      <c r="B1166" s="168" t="s">
        <v>7</v>
      </c>
      <c r="C1166" s="169" t="s">
        <v>8</v>
      </c>
      <c r="D1166" s="168" t="s">
        <v>9</v>
      </c>
      <c r="E1166" s="167" t="s">
        <v>10</v>
      </c>
      <c r="F1166" s="167" t="s">
        <v>11</v>
      </c>
      <c r="G1166" s="169" t="s">
        <v>12</v>
      </c>
      <c r="H1166" s="169" t="s">
        <v>13</v>
      </c>
      <c r="I1166" s="169" t="s">
        <v>14</v>
      </c>
      <c r="J1166" s="169" t="s">
        <v>15</v>
      </c>
      <c r="K1166" s="169" t="s">
        <v>16</v>
      </c>
      <c r="L1166" s="170" t="s">
        <v>17</v>
      </c>
      <c r="M1166" s="168" t="s">
        <v>18</v>
      </c>
      <c r="N1166" s="168" t="s">
        <v>19</v>
      </c>
      <c r="O1166" s="168" t="s">
        <v>20</v>
      </c>
    </row>
    <row r="1167" spans="1:15">
      <c r="A1167" s="167"/>
      <c r="B1167" s="168"/>
      <c r="C1167" s="169"/>
      <c r="D1167" s="168"/>
      <c r="E1167" s="167"/>
      <c r="F1167" s="167"/>
      <c r="G1167" s="169"/>
      <c r="H1167" s="169"/>
      <c r="I1167" s="169"/>
      <c r="J1167" s="169"/>
      <c r="K1167" s="169"/>
      <c r="L1167" s="170"/>
      <c r="M1167" s="168"/>
      <c r="N1167" s="168"/>
      <c r="O1167" s="168"/>
    </row>
    <row r="1168" spans="1:15">
      <c r="A1168" s="77">
        <v>1</v>
      </c>
      <c r="B1168" s="78">
        <v>43251</v>
      </c>
      <c r="C1168" s="79">
        <v>270</v>
      </c>
      <c r="D1168" s="77" t="s">
        <v>21</v>
      </c>
      <c r="E1168" s="77" t="s">
        <v>22</v>
      </c>
      <c r="F1168" s="77" t="s">
        <v>49</v>
      </c>
      <c r="G1168" s="77">
        <v>9</v>
      </c>
      <c r="H1168" s="77">
        <v>6</v>
      </c>
      <c r="I1168" s="77">
        <v>10.5</v>
      </c>
      <c r="J1168" s="77">
        <v>12</v>
      </c>
      <c r="K1168" s="77">
        <v>13.5</v>
      </c>
      <c r="L1168" s="77">
        <v>6</v>
      </c>
      <c r="M1168" s="77">
        <v>3000</v>
      </c>
      <c r="N1168" s="80">
        <f>IF('NORMAL OPTION CALLS'!E1168="BUY",('NORMAL OPTION CALLS'!L1168-'NORMAL OPTION CALLS'!G1168)*('NORMAL OPTION CALLS'!M1168),('NORMAL OPTION CALLS'!G1168-'NORMAL OPTION CALLS'!L1168)*('NORMAL OPTION CALLS'!M1168))</f>
        <v>-9000</v>
      </c>
      <c r="O1168" s="81">
        <f>'NORMAL OPTION CALLS'!N1168/('NORMAL OPTION CALLS'!M1168)/'NORMAL OPTION CALLS'!G1168%</f>
        <v>-33.333333333333336</v>
      </c>
    </row>
    <row r="1169" spans="1:15">
      <c r="A1169" s="77">
        <v>2</v>
      </c>
      <c r="B1169" s="78">
        <v>43251</v>
      </c>
      <c r="C1169" s="79">
        <v>700</v>
      </c>
      <c r="D1169" s="77" t="s">
        <v>21</v>
      </c>
      <c r="E1169" s="77" t="s">
        <v>22</v>
      </c>
      <c r="F1169" s="77" t="s">
        <v>152</v>
      </c>
      <c r="G1169" s="77">
        <v>27</v>
      </c>
      <c r="H1169" s="77">
        <v>21</v>
      </c>
      <c r="I1169" s="77">
        <v>30</v>
      </c>
      <c r="J1169" s="77">
        <v>33</v>
      </c>
      <c r="K1169" s="77">
        <v>36</v>
      </c>
      <c r="L1169" s="77">
        <v>30</v>
      </c>
      <c r="M1169" s="77">
        <v>1200</v>
      </c>
      <c r="N1169" s="80">
        <f>IF('NORMAL OPTION CALLS'!E1169="BUY",('NORMAL OPTION CALLS'!L1169-'NORMAL OPTION CALLS'!G1169)*('NORMAL OPTION CALLS'!M1169),('NORMAL OPTION CALLS'!G1169-'NORMAL OPTION CALLS'!L1169)*('NORMAL OPTION CALLS'!M1169))</f>
        <v>3600</v>
      </c>
      <c r="O1169" s="81">
        <f>'NORMAL OPTION CALLS'!N1169/('NORMAL OPTION CALLS'!M1169)/'NORMAL OPTION CALLS'!G1169%</f>
        <v>11.111111111111111</v>
      </c>
    </row>
    <row r="1170" spans="1:15">
      <c r="A1170" s="77">
        <v>3</v>
      </c>
      <c r="B1170" s="78">
        <v>43250</v>
      </c>
      <c r="C1170" s="79">
        <v>330</v>
      </c>
      <c r="D1170" s="77" t="s">
        <v>21</v>
      </c>
      <c r="E1170" s="77" t="s">
        <v>22</v>
      </c>
      <c r="F1170" s="77" t="s">
        <v>43</v>
      </c>
      <c r="G1170" s="77">
        <v>4</v>
      </c>
      <c r="H1170" s="77">
        <v>2</v>
      </c>
      <c r="I1170" s="77">
        <v>5.3</v>
      </c>
      <c r="J1170" s="77">
        <v>6.6</v>
      </c>
      <c r="K1170" s="77">
        <v>8</v>
      </c>
      <c r="L1170" s="77">
        <v>2</v>
      </c>
      <c r="M1170" s="77">
        <v>3000</v>
      </c>
      <c r="N1170" s="80">
        <f>IF('NORMAL OPTION CALLS'!E1170="BUY",('NORMAL OPTION CALLS'!L1170-'NORMAL OPTION CALLS'!G1170)*('NORMAL OPTION CALLS'!M1170),('NORMAL OPTION CALLS'!G1170-'NORMAL OPTION CALLS'!L1170)*('NORMAL OPTION CALLS'!M1170))</f>
        <v>-6000</v>
      </c>
      <c r="O1170" s="81">
        <f>'NORMAL OPTION CALLS'!N1170/('NORMAL OPTION CALLS'!M1170)/'NORMAL OPTION CALLS'!G1170%</f>
        <v>-50</v>
      </c>
    </row>
    <row r="1171" spans="1:15">
      <c r="A1171" s="77">
        <v>4</v>
      </c>
      <c r="B1171" s="78">
        <v>43249</v>
      </c>
      <c r="C1171" s="79">
        <v>60</v>
      </c>
      <c r="D1171" s="77" t="s">
        <v>21</v>
      </c>
      <c r="E1171" s="77" t="s">
        <v>22</v>
      </c>
      <c r="F1171" s="77" t="s">
        <v>46</v>
      </c>
      <c r="G1171" s="77">
        <v>3</v>
      </c>
      <c r="H1171" s="77">
        <v>2</v>
      </c>
      <c r="I1171" s="77">
        <v>3.5</v>
      </c>
      <c r="J1171" s="77">
        <v>4</v>
      </c>
      <c r="K1171" s="77">
        <v>4.5</v>
      </c>
      <c r="L1171" s="77">
        <v>2</v>
      </c>
      <c r="M1171" s="77">
        <v>7000</v>
      </c>
      <c r="N1171" s="80">
        <f>IF('NORMAL OPTION CALLS'!E1171="BUY",('NORMAL OPTION CALLS'!L1171-'NORMAL OPTION CALLS'!G1171)*('NORMAL OPTION CALLS'!M1171),('NORMAL OPTION CALLS'!G1171-'NORMAL OPTION CALLS'!L1171)*('NORMAL OPTION CALLS'!M1171))</f>
        <v>-7000</v>
      </c>
      <c r="O1171" s="81">
        <f>'NORMAL OPTION CALLS'!N1171/('NORMAL OPTION CALLS'!M1171)/'NORMAL OPTION CALLS'!G1171%</f>
        <v>-33.333333333333336</v>
      </c>
    </row>
    <row r="1172" spans="1:15">
      <c r="A1172" s="77">
        <v>5</v>
      </c>
      <c r="B1172" s="78">
        <v>43248</v>
      </c>
      <c r="C1172" s="79">
        <v>1380</v>
      </c>
      <c r="D1172" s="77" t="s">
        <v>21</v>
      </c>
      <c r="E1172" s="77" t="s">
        <v>22</v>
      </c>
      <c r="F1172" s="77" t="s">
        <v>131</v>
      </c>
      <c r="G1172" s="77">
        <v>20</v>
      </c>
      <c r="H1172" s="77">
        <v>10</v>
      </c>
      <c r="I1172" s="77">
        <v>25</v>
      </c>
      <c r="J1172" s="77">
        <v>30</v>
      </c>
      <c r="K1172" s="77">
        <v>35</v>
      </c>
      <c r="L1172" s="77">
        <v>25</v>
      </c>
      <c r="M1172" s="77">
        <v>750</v>
      </c>
      <c r="N1172" s="80">
        <f>IF('NORMAL OPTION CALLS'!E1172="BUY",('NORMAL OPTION CALLS'!L1172-'NORMAL OPTION CALLS'!G1172)*('NORMAL OPTION CALLS'!M1172),('NORMAL OPTION CALLS'!G1172-'NORMAL OPTION CALLS'!L1172)*('NORMAL OPTION CALLS'!M1172))</f>
        <v>3750</v>
      </c>
      <c r="O1172" s="81">
        <f>'NORMAL OPTION CALLS'!N1172/('NORMAL OPTION CALLS'!M1172)/'NORMAL OPTION CALLS'!G1172%</f>
        <v>25</v>
      </c>
    </row>
    <row r="1173" spans="1:15">
      <c r="A1173" s="77">
        <v>6</v>
      </c>
      <c r="B1173" s="78">
        <v>43248</v>
      </c>
      <c r="C1173" s="79">
        <v>580</v>
      </c>
      <c r="D1173" s="77" t="s">
        <v>21</v>
      </c>
      <c r="E1173" s="77" t="s">
        <v>22</v>
      </c>
      <c r="F1173" s="77" t="s">
        <v>99</v>
      </c>
      <c r="G1173" s="77">
        <v>7</v>
      </c>
      <c r="H1173" s="77">
        <v>1</v>
      </c>
      <c r="I1173" s="77">
        <v>10.5</v>
      </c>
      <c r="J1173" s="77">
        <v>14</v>
      </c>
      <c r="K1173" s="77">
        <v>17.5</v>
      </c>
      <c r="L1173" s="77">
        <v>10.5</v>
      </c>
      <c r="M1173" s="77">
        <v>1061</v>
      </c>
      <c r="N1173" s="80">
        <f>IF('NORMAL OPTION CALLS'!E1173="BUY",('NORMAL OPTION CALLS'!L1173-'NORMAL OPTION CALLS'!G1173)*('NORMAL OPTION CALLS'!M1173),('NORMAL OPTION CALLS'!G1173-'NORMAL OPTION CALLS'!L1173)*('NORMAL OPTION CALLS'!M1173))</f>
        <v>3713.5</v>
      </c>
      <c r="O1173" s="81">
        <f>'NORMAL OPTION CALLS'!N1173/('NORMAL OPTION CALLS'!M1173)/'NORMAL OPTION CALLS'!G1173%</f>
        <v>49.999999999999993</v>
      </c>
    </row>
    <row r="1174" spans="1:15">
      <c r="A1174" s="77">
        <v>7</v>
      </c>
      <c r="B1174" s="78">
        <v>43248</v>
      </c>
      <c r="C1174" s="79">
        <v>1550</v>
      </c>
      <c r="D1174" s="77" t="s">
        <v>21</v>
      </c>
      <c r="E1174" s="77" t="s">
        <v>22</v>
      </c>
      <c r="F1174" s="77" t="s">
        <v>156</v>
      </c>
      <c r="G1174" s="77">
        <v>23</v>
      </c>
      <c r="H1174" s="77">
        <v>8</v>
      </c>
      <c r="I1174" s="77">
        <v>31</v>
      </c>
      <c r="J1174" s="77">
        <v>39</v>
      </c>
      <c r="K1174" s="77">
        <v>47</v>
      </c>
      <c r="L1174" s="77">
        <v>8</v>
      </c>
      <c r="M1174" s="77">
        <v>600</v>
      </c>
      <c r="N1174" s="80">
        <f>IF('NORMAL OPTION CALLS'!E1174="BUY",('NORMAL OPTION CALLS'!L1174-'NORMAL OPTION CALLS'!G1174)*('NORMAL OPTION CALLS'!M1174),('NORMAL OPTION CALLS'!G1174-'NORMAL OPTION CALLS'!L1174)*('NORMAL OPTION CALLS'!M1174))</f>
        <v>-9000</v>
      </c>
      <c r="O1174" s="81">
        <f>'NORMAL OPTION CALLS'!N1174/('NORMAL OPTION CALLS'!M1174)/'NORMAL OPTION CALLS'!G1174%</f>
        <v>-65.217391304347828</v>
      </c>
    </row>
    <row r="1175" spans="1:15">
      <c r="A1175" s="77">
        <v>8</v>
      </c>
      <c r="B1175" s="78">
        <v>43245</v>
      </c>
      <c r="C1175" s="79">
        <v>500</v>
      </c>
      <c r="D1175" s="77" t="s">
        <v>21</v>
      </c>
      <c r="E1175" s="77" t="s">
        <v>22</v>
      </c>
      <c r="F1175" s="77" t="s">
        <v>227</v>
      </c>
      <c r="G1175" s="77">
        <v>10.5</v>
      </c>
      <c r="H1175" s="77">
        <v>6</v>
      </c>
      <c r="I1175" s="77">
        <v>13</v>
      </c>
      <c r="J1175" s="77">
        <v>15.5</v>
      </c>
      <c r="K1175" s="77">
        <v>18</v>
      </c>
      <c r="L1175" s="77">
        <v>18</v>
      </c>
      <c r="M1175" s="77">
        <v>1400</v>
      </c>
      <c r="N1175" s="80">
        <f>IF('NORMAL OPTION CALLS'!E1175="BUY",('NORMAL OPTION CALLS'!L1175-'NORMAL OPTION CALLS'!G1175)*('NORMAL OPTION CALLS'!M1175),('NORMAL OPTION CALLS'!G1175-'NORMAL OPTION CALLS'!L1175)*('NORMAL OPTION CALLS'!M1175))</f>
        <v>10500</v>
      </c>
      <c r="O1175" s="81">
        <f>'NORMAL OPTION CALLS'!N1175/('NORMAL OPTION CALLS'!M1175)/'NORMAL OPTION CALLS'!G1175%</f>
        <v>71.428571428571431</v>
      </c>
    </row>
    <row r="1176" spans="1:15">
      <c r="A1176" s="77">
        <v>9</v>
      </c>
      <c r="B1176" s="78">
        <v>43245</v>
      </c>
      <c r="C1176" s="79">
        <v>60</v>
      </c>
      <c r="D1176" s="77" t="s">
        <v>21</v>
      </c>
      <c r="E1176" s="77" t="s">
        <v>22</v>
      </c>
      <c r="F1176" s="77" t="s">
        <v>46</v>
      </c>
      <c r="G1176" s="77">
        <v>1.6</v>
      </c>
      <c r="H1176" s="77">
        <v>0.6</v>
      </c>
      <c r="I1176" s="77">
        <v>2.1</v>
      </c>
      <c r="J1176" s="77">
        <v>2.6</v>
      </c>
      <c r="K1176" s="77">
        <v>3.1</v>
      </c>
      <c r="L1176" s="77">
        <v>3.1</v>
      </c>
      <c r="M1176" s="77">
        <v>7000</v>
      </c>
      <c r="N1176" s="80">
        <f>IF('NORMAL OPTION CALLS'!E1176="BUY",('NORMAL OPTION CALLS'!L1176-'NORMAL OPTION CALLS'!G1176)*('NORMAL OPTION CALLS'!M1176),('NORMAL OPTION CALLS'!G1176-'NORMAL OPTION CALLS'!L1176)*('NORMAL OPTION CALLS'!M1176))</f>
        <v>10500</v>
      </c>
      <c r="O1176" s="81">
        <f>'NORMAL OPTION CALLS'!N1176/('NORMAL OPTION CALLS'!M1176)/'NORMAL OPTION CALLS'!G1176%</f>
        <v>93.75</v>
      </c>
    </row>
    <row r="1177" spans="1:15">
      <c r="A1177" s="77">
        <v>10</v>
      </c>
      <c r="B1177" s="78">
        <v>43244</v>
      </c>
      <c r="C1177" s="79">
        <v>110</v>
      </c>
      <c r="D1177" s="77" t="s">
        <v>21</v>
      </c>
      <c r="E1177" s="77" t="s">
        <v>22</v>
      </c>
      <c r="F1177" s="77" t="s">
        <v>64</v>
      </c>
      <c r="G1177" s="77">
        <v>4.5</v>
      </c>
      <c r="H1177" s="77">
        <v>3.3</v>
      </c>
      <c r="I1177" s="77">
        <v>5.0999999999999996</v>
      </c>
      <c r="J1177" s="77">
        <v>6.6</v>
      </c>
      <c r="K1177" s="77">
        <v>7.2</v>
      </c>
      <c r="L1177" s="77">
        <v>5.0999999999999996</v>
      </c>
      <c r="M1177" s="77">
        <v>6000</v>
      </c>
      <c r="N1177" s="80">
        <f>IF('NORMAL OPTION CALLS'!E1177="BUY",('NORMAL OPTION CALLS'!L1177-'NORMAL OPTION CALLS'!G1177)*('NORMAL OPTION CALLS'!M1177),('NORMAL OPTION CALLS'!G1177-'NORMAL OPTION CALLS'!L1177)*('NORMAL OPTION CALLS'!M1177))</f>
        <v>3599.9999999999977</v>
      </c>
      <c r="O1177" s="81">
        <f>'NORMAL OPTION CALLS'!N1177/('NORMAL OPTION CALLS'!M1177)/'NORMAL OPTION CALLS'!G1177%</f>
        <v>13.333333333333325</v>
      </c>
    </row>
    <row r="1178" spans="1:15">
      <c r="A1178" s="77">
        <v>11</v>
      </c>
      <c r="B1178" s="78">
        <v>43244</v>
      </c>
      <c r="C1178" s="79">
        <v>110</v>
      </c>
      <c r="D1178" s="77" t="s">
        <v>21</v>
      </c>
      <c r="E1178" s="77" t="s">
        <v>22</v>
      </c>
      <c r="F1178" s="77" t="s">
        <v>296</v>
      </c>
      <c r="G1178" s="77">
        <v>4.7</v>
      </c>
      <c r="H1178" s="77">
        <v>3.2</v>
      </c>
      <c r="I1178" s="77">
        <v>5.5</v>
      </c>
      <c r="J1178" s="77">
        <v>6.3</v>
      </c>
      <c r="K1178" s="77">
        <v>7.1</v>
      </c>
      <c r="L1178" s="77">
        <v>7.1</v>
      </c>
      <c r="M1178" s="77">
        <v>8000</v>
      </c>
      <c r="N1178" s="80">
        <f>IF('NORMAL OPTION CALLS'!E1178="BUY",('NORMAL OPTION CALLS'!L1178-'NORMAL OPTION CALLS'!G1178)*('NORMAL OPTION CALLS'!M1178),('NORMAL OPTION CALLS'!G1178-'NORMAL OPTION CALLS'!L1178)*('NORMAL OPTION CALLS'!M1178))</f>
        <v>19199.999999999996</v>
      </c>
      <c r="O1178" s="81">
        <f>'NORMAL OPTION CALLS'!N1178/('NORMAL OPTION CALLS'!M1178)/'NORMAL OPTION CALLS'!G1178%</f>
        <v>51.063829787234035</v>
      </c>
    </row>
    <row r="1179" spans="1:15">
      <c r="A1179" s="77">
        <v>12</v>
      </c>
      <c r="B1179" s="78">
        <v>43244</v>
      </c>
      <c r="C1179" s="79">
        <v>370</v>
      </c>
      <c r="D1179" s="77" t="s">
        <v>21</v>
      </c>
      <c r="E1179" s="77" t="s">
        <v>22</v>
      </c>
      <c r="F1179" s="77" t="s">
        <v>49</v>
      </c>
      <c r="G1179" s="77">
        <v>3.5</v>
      </c>
      <c r="H1179" s="77">
        <v>1</v>
      </c>
      <c r="I1179" s="77">
        <v>5</v>
      </c>
      <c r="J1179" s="77">
        <v>6.5</v>
      </c>
      <c r="K1179" s="77">
        <v>8</v>
      </c>
      <c r="L1179" s="77">
        <v>5</v>
      </c>
      <c r="M1179" s="77">
        <v>3000</v>
      </c>
      <c r="N1179" s="80">
        <f>IF('NORMAL OPTION CALLS'!E1179="BUY",('NORMAL OPTION CALLS'!L1179-'NORMAL OPTION CALLS'!G1179)*('NORMAL OPTION CALLS'!M1179),('NORMAL OPTION CALLS'!G1179-'NORMAL OPTION CALLS'!L1179)*('NORMAL OPTION CALLS'!M1179))</f>
        <v>4500</v>
      </c>
      <c r="O1179" s="81">
        <f>'NORMAL OPTION CALLS'!N1179/('NORMAL OPTION CALLS'!M1179)/'NORMAL OPTION CALLS'!G1179%</f>
        <v>42.857142857142854</v>
      </c>
    </row>
    <row r="1180" spans="1:15">
      <c r="A1180" s="77">
        <v>13</v>
      </c>
      <c r="B1180" s="78">
        <v>43244</v>
      </c>
      <c r="C1180" s="79">
        <v>470</v>
      </c>
      <c r="D1180" s="77" t="s">
        <v>21</v>
      </c>
      <c r="E1180" s="77" t="s">
        <v>22</v>
      </c>
      <c r="F1180" s="77" t="s">
        <v>236</v>
      </c>
      <c r="G1180" s="77">
        <v>11.5</v>
      </c>
      <c r="H1180" s="77">
        <v>6</v>
      </c>
      <c r="I1180" s="77">
        <v>15</v>
      </c>
      <c r="J1180" s="77">
        <v>18.5</v>
      </c>
      <c r="K1180" s="77">
        <v>22</v>
      </c>
      <c r="L1180" s="77">
        <v>15</v>
      </c>
      <c r="M1180" s="77">
        <v>1100</v>
      </c>
      <c r="N1180" s="80">
        <f>IF('NORMAL OPTION CALLS'!E1180="BUY",('NORMAL OPTION CALLS'!L1180-'NORMAL OPTION CALLS'!G1180)*('NORMAL OPTION CALLS'!M1180),('NORMAL OPTION CALLS'!G1180-'NORMAL OPTION CALLS'!L1180)*('NORMAL OPTION CALLS'!M1180))</f>
        <v>3850</v>
      </c>
      <c r="O1180" s="81">
        <f>'NORMAL OPTION CALLS'!N1180/('NORMAL OPTION CALLS'!M1180)/'NORMAL OPTION CALLS'!G1180%</f>
        <v>30.434782608695652</v>
      </c>
    </row>
    <row r="1181" spans="1:15">
      <c r="A1181" s="77">
        <v>14</v>
      </c>
      <c r="B1181" s="78">
        <v>43244</v>
      </c>
      <c r="C1181" s="79">
        <v>360</v>
      </c>
      <c r="D1181" s="77" t="s">
        <v>47</v>
      </c>
      <c r="E1181" s="77" t="s">
        <v>22</v>
      </c>
      <c r="F1181" s="77" t="s">
        <v>76</v>
      </c>
      <c r="G1181" s="77">
        <v>10</v>
      </c>
      <c r="H1181" s="77">
        <v>6.5</v>
      </c>
      <c r="I1181" s="77">
        <v>12</v>
      </c>
      <c r="J1181" s="77">
        <v>14</v>
      </c>
      <c r="K1181" s="77">
        <v>16</v>
      </c>
      <c r="L1181" s="77">
        <v>12</v>
      </c>
      <c r="M1181" s="77">
        <v>1800</v>
      </c>
      <c r="N1181" s="80">
        <f>IF('NORMAL OPTION CALLS'!E1181="BUY",('NORMAL OPTION CALLS'!L1181-'NORMAL OPTION CALLS'!G1181)*('NORMAL OPTION CALLS'!M1181),('NORMAL OPTION CALLS'!G1181-'NORMAL OPTION CALLS'!L1181)*('NORMAL OPTION CALLS'!M1181))</f>
        <v>3600</v>
      </c>
      <c r="O1181" s="81">
        <f>'NORMAL OPTION CALLS'!N1181/('NORMAL OPTION CALLS'!M1181)/'NORMAL OPTION CALLS'!G1181%</f>
        <v>20</v>
      </c>
    </row>
    <row r="1182" spans="1:15">
      <c r="A1182" s="77">
        <v>15</v>
      </c>
      <c r="B1182" s="78">
        <v>43243</v>
      </c>
      <c r="C1182" s="79">
        <v>155</v>
      </c>
      <c r="D1182" s="77" t="s">
        <v>47</v>
      </c>
      <c r="E1182" s="77" t="s">
        <v>22</v>
      </c>
      <c r="F1182" s="77" t="s">
        <v>56</v>
      </c>
      <c r="G1182" s="77">
        <v>4</v>
      </c>
      <c r="H1182" s="77">
        <v>1</v>
      </c>
      <c r="I1182" s="77">
        <v>5.5</v>
      </c>
      <c r="J1182" s="77">
        <v>7</v>
      </c>
      <c r="K1182" s="77">
        <v>8.5</v>
      </c>
      <c r="L1182" s="77">
        <v>5.5</v>
      </c>
      <c r="M1182" s="77">
        <v>3000</v>
      </c>
      <c r="N1182" s="80">
        <f>IF('NORMAL OPTION CALLS'!E1182="BUY",('NORMAL OPTION CALLS'!L1182-'NORMAL OPTION CALLS'!G1182)*('NORMAL OPTION CALLS'!M1182),('NORMAL OPTION CALLS'!G1182-'NORMAL OPTION CALLS'!L1182)*('NORMAL OPTION CALLS'!M1182))</f>
        <v>4500</v>
      </c>
      <c r="O1182" s="81">
        <f>'NORMAL OPTION CALLS'!N1182/('NORMAL OPTION CALLS'!M1182)/'NORMAL OPTION CALLS'!G1182%</f>
        <v>37.5</v>
      </c>
    </row>
    <row r="1183" spans="1:15">
      <c r="A1183" s="77">
        <v>16</v>
      </c>
      <c r="B1183" s="78">
        <v>43243</v>
      </c>
      <c r="C1183" s="79">
        <v>145</v>
      </c>
      <c r="D1183" s="77" t="s">
        <v>21</v>
      </c>
      <c r="E1183" s="77" t="s">
        <v>22</v>
      </c>
      <c r="F1183" s="77" t="s">
        <v>25</v>
      </c>
      <c r="G1183" s="77">
        <v>3.2</v>
      </c>
      <c r="H1183" s="77">
        <v>2</v>
      </c>
      <c r="I1183" s="77">
        <v>3.9</v>
      </c>
      <c r="J1183" s="77">
        <v>4.5</v>
      </c>
      <c r="K1183" s="77">
        <v>5.0999999999999996</v>
      </c>
      <c r="L1183" s="77">
        <v>5.0999999999999996</v>
      </c>
      <c r="M1183" s="77">
        <v>7000</v>
      </c>
      <c r="N1183" s="80">
        <f>IF('NORMAL OPTION CALLS'!E1183="BUY",('NORMAL OPTION CALLS'!L1183-'NORMAL OPTION CALLS'!G1183)*('NORMAL OPTION CALLS'!M1183),('NORMAL OPTION CALLS'!G1183-'NORMAL OPTION CALLS'!L1183)*('NORMAL OPTION CALLS'!M1183))</f>
        <v>13299.999999999996</v>
      </c>
      <c r="O1183" s="81">
        <f>'NORMAL OPTION CALLS'!N1183/('NORMAL OPTION CALLS'!M1183)/'NORMAL OPTION CALLS'!G1183%</f>
        <v>59.374999999999979</v>
      </c>
    </row>
    <row r="1184" spans="1:15">
      <c r="A1184" s="77">
        <v>17</v>
      </c>
      <c r="B1184" s="78">
        <v>43243</v>
      </c>
      <c r="C1184" s="79">
        <v>540</v>
      </c>
      <c r="D1184" s="77" t="s">
        <v>47</v>
      </c>
      <c r="E1184" s="77" t="s">
        <v>22</v>
      </c>
      <c r="F1184" s="77" t="s">
        <v>99</v>
      </c>
      <c r="G1184" s="77">
        <v>10</v>
      </c>
      <c r="H1184" s="77">
        <v>4</v>
      </c>
      <c r="I1184" s="77">
        <v>14</v>
      </c>
      <c r="J1184" s="77">
        <v>18</v>
      </c>
      <c r="K1184" s="77">
        <v>22</v>
      </c>
      <c r="L1184" s="77">
        <v>14</v>
      </c>
      <c r="M1184" s="77">
        <v>1061</v>
      </c>
      <c r="N1184" s="80">
        <f>IF('NORMAL OPTION CALLS'!E1184="BUY",('NORMAL OPTION CALLS'!L1184-'NORMAL OPTION CALLS'!G1184)*('NORMAL OPTION CALLS'!M1184),('NORMAL OPTION CALLS'!G1184-'NORMAL OPTION CALLS'!L1184)*('NORMAL OPTION CALLS'!M1184))</f>
        <v>4244</v>
      </c>
      <c r="O1184" s="81">
        <f>'NORMAL OPTION CALLS'!N1184/('NORMAL OPTION CALLS'!M1184)/'NORMAL OPTION CALLS'!G1184%</f>
        <v>40</v>
      </c>
    </row>
    <row r="1185" spans="1:15">
      <c r="A1185" s="77">
        <v>18</v>
      </c>
      <c r="B1185" s="78">
        <v>43243</v>
      </c>
      <c r="C1185" s="79">
        <v>65</v>
      </c>
      <c r="D1185" s="77" t="s">
        <v>21</v>
      </c>
      <c r="E1185" s="77" t="s">
        <v>22</v>
      </c>
      <c r="F1185" s="77" t="s">
        <v>295</v>
      </c>
      <c r="G1185" s="77">
        <v>4.4000000000000004</v>
      </c>
      <c r="H1185" s="77">
        <v>4.9000000000000004</v>
      </c>
      <c r="I1185" s="77">
        <v>4.9000000000000004</v>
      </c>
      <c r="J1185" s="77">
        <v>5.4</v>
      </c>
      <c r="K1185" s="77">
        <v>5.9</v>
      </c>
      <c r="L1185" s="77">
        <v>5.9</v>
      </c>
      <c r="M1185" s="77">
        <v>10000</v>
      </c>
      <c r="N1185" s="80">
        <f>IF('NORMAL OPTION CALLS'!E1185="BUY",('NORMAL OPTION CALLS'!L1185-'NORMAL OPTION CALLS'!G1185)*('NORMAL OPTION CALLS'!M1185),('NORMAL OPTION CALLS'!G1185-'NORMAL OPTION CALLS'!L1185)*('NORMAL OPTION CALLS'!M1185))</f>
        <v>15000</v>
      </c>
      <c r="O1185" s="81">
        <f>'NORMAL OPTION CALLS'!N1185/('NORMAL OPTION CALLS'!M1185)/'NORMAL OPTION CALLS'!G1185%</f>
        <v>34.090909090909086</v>
      </c>
    </row>
    <row r="1186" spans="1:15">
      <c r="A1186" s="77">
        <v>19</v>
      </c>
      <c r="B1186" s="78">
        <v>43243</v>
      </c>
      <c r="C1186" s="79">
        <v>140</v>
      </c>
      <c r="D1186" s="77" t="s">
        <v>21</v>
      </c>
      <c r="E1186" s="77" t="s">
        <v>22</v>
      </c>
      <c r="F1186" s="77" t="s">
        <v>124</v>
      </c>
      <c r="G1186" s="77">
        <v>3.8</v>
      </c>
      <c r="H1186" s="77">
        <v>2.2999999999999998</v>
      </c>
      <c r="I1186" s="77">
        <v>4.5999999999999996</v>
      </c>
      <c r="J1186" s="77">
        <v>4.4000000000000004</v>
      </c>
      <c r="K1186" s="77">
        <v>5.2</v>
      </c>
      <c r="L1186" s="77">
        <v>5.2</v>
      </c>
      <c r="M1186" s="77">
        <v>4000</v>
      </c>
      <c r="N1186" s="80">
        <f>IF('NORMAL OPTION CALLS'!E1186="BUY",('NORMAL OPTION CALLS'!L1186-'NORMAL OPTION CALLS'!G1186)*('NORMAL OPTION CALLS'!M1186),('NORMAL OPTION CALLS'!G1186-'NORMAL OPTION CALLS'!L1186)*('NORMAL OPTION CALLS'!M1186))</f>
        <v>5600.0000000000018</v>
      </c>
      <c r="O1186" s="81">
        <f>'NORMAL OPTION CALLS'!N1186/('NORMAL OPTION CALLS'!M1186)/'NORMAL OPTION CALLS'!G1186%</f>
        <v>36.842105263157904</v>
      </c>
    </row>
    <row r="1187" spans="1:15">
      <c r="A1187" s="77">
        <v>20</v>
      </c>
      <c r="B1187" s="78">
        <v>43242</v>
      </c>
      <c r="C1187" s="79">
        <v>1350</v>
      </c>
      <c r="D1187" s="77" t="s">
        <v>47</v>
      </c>
      <c r="E1187" s="77" t="s">
        <v>22</v>
      </c>
      <c r="F1187" s="77" t="s">
        <v>119</v>
      </c>
      <c r="G1187" s="77">
        <v>37</v>
      </c>
      <c r="H1187" s="77">
        <v>19</v>
      </c>
      <c r="I1187" s="77">
        <v>47</v>
      </c>
      <c r="J1187" s="77">
        <v>57</v>
      </c>
      <c r="K1187" s="77">
        <v>67</v>
      </c>
      <c r="L1187" s="77">
        <v>46</v>
      </c>
      <c r="M1187" s="77">
        <v>350</v>
      </c>
      <c r="N1187" s="80">
        <f>IF('NORMAL OPTION CALLS'!E1187="BUY",('NORMAL OPTION CALLS'!L1187-'NORMAL OPTION CALLS'!G1187)*('NORMAL OPTION CALLS'!M1187),('NORMAL OPTION CALLS'!G1187-'NORMAL OPTION CALLS'!L1187)*('NORMAL OPTION CALLS'!M1187))</f>
        <v>3150</v>
      </c>
      <c r="O1187" s="81">
        <f>'NORMAL OPTION CALLS'!N1187/('NORMAL OPTION CALLS'!M1187)/'NORMAL OPTION CALLS'!G1187%</f>
        <v>24.324324324324326</v>
      </c>
    </row>
    <row r="1188" spans="1:15">
      <c r="A1188" s="77">
        <v>21</v>
      </c>
      <c r="B1188" s="78">
        <v>43242</v>
      </c>
      <c r="C1188" s="79">
        <v>80</v>
      </c>
      <c r="D1188" s="77" t="s">
        <v>21</v>
      </c>
      <c r="E1188" s="77" t="s">
        <v>22</v>
      </c>
      <c r="F1188" s="77" t="s">
        <v>116</v>
      </c>
      <c r="G1188" s="77">
        <v>3</v>
      </c>
      <c r="H1188" s="77">
        <v>1</v>
      </c>
      <c r="I1188" s="77">
        <v>4</v>
      </c>
      <c r="J1188" s="77">
        <v>5</v>
      </c>
      <c r="K1188" s="77">
        <v>6</v>
      </c>
      <c r="L1188" s="77">
        <v>5</v>
      </c>
      <c r="M1188" s="77">
        <v>3500</v>
      </c>
      <c r="N1188" s="80">
        <f>IF('NORMAL OPTION CALLS'!E1188="BUY",('NORMAL OPTION CALLS'!L1188-'NORMAL OPTION CALLS'!G1188)*('NORMAL OPTION CALLS'!M1188),('NORMAL OPTION CALLS'!G1188-'NORMAL OPTION CALLS'!L1188)*('NORMAL OPTION CALLS'!M1188))</f>
        <v>7000</v>
      </c>
      <c r="O1188" s="81">
        <f>'NORMAL OPTION CALLS'!N1188/('NORMAL OPTION CALLS'!M1188)/'NORMAL OPTION CALLS'!G1188%</f>
        <v>66.666666666666671</v>
      </c>
    </row>
    <row r="1189" spans="1:15">
      <c r="A1189" s="77">
        <v>22</v>
      </c>
      <c r="B1189" s="78">
        <v>43242</v>
      </c>
      <c r="C1189" s="79">
        <v>6000</v>
      </c>
      <c r="D1189" s="77" t="s">
        <v>21</v>
      </c>
      <c r="E1189" s="77" t="s">
        <v>22</v>
      </c>
      <c r="F1189" s="77" t="s">
        <v>294</v>
      </c>
      <c r="G1189" s="77">
        <v>100</v>
      </c>
      <c r="H1189" s="77">
        <v>50</v>
      </c>
      <c r="I1189" s="77">
        <v>130</v>
      </c>
      <c r="J1189" s="77">
        <v>160</v>
      </c>
      <c r="K1189" s="77">
        <v>190</v>
      </c>
      <c r="L1189" s="77">
        <v>130</v>
      </c>
      <c r="M1189" s="77">
        <v>125</v>
      </c>
      <c r="N1189" s="80">
        <f>IF('NORMAL OPTION CALLS'!E1189="BUY",('NORMAL OPTION CALLS'!L1189-'NORMAL OPTION CALLS'!G1189)*('NORMAL OPTION CALLS'!M1189),('NORMAL OPTION CALLS'!G1189-'NORMAL OPTION CALLS'!L1189)*('NORMAL OPTION CALLS'!M1189))</f>
        <v>3750</v>
      </c>
      <c r="O1189" s="81">
        <f>'NORMAL OPTION CALLS'!N1189/('NORMAL OPTION CALLS'!M1189)/'NORMAL OPTION CALLS'!G1189%</f>
        <v>30</v>
      </c>
    </row>
    <row r="1190" spans="1:15">
      <c r="A1190" s="77">
        <v>23</v>
      </c>
      <c r="B1190" s="78">
        <v>43241</v>
      </c>
      <c r="C1190" s="79">
        <v>310</v>
      </c>
      <c r="D1190" s="77" t="s">
        <v>47</v>
      </c>
      <c r="E1190" s="77" t="s">
        <v>22</v>
      </c>
      <c r="F1190" s="77" t="s">
        <v>43</v>
      </c>
      <c r="G1190" s="77">
        <v>6</v>
      </c>
      <c r="H1190" s="77">
        <v>3</v>
      </c>
      <c r="I1190" s="77">
        <v>7.5</v>
      </c>
      <c r="J1190" s="77">
        <v>9</v>
      </c>
      <c r="K1190" s="77">
        <v>10.5</v>
      </c>
      <c r="L1190" s="77">
        <v>3</v>
      </c>
      <c r="M1190" s="77">
        <v>3000</v>
      </c>
      <c r="N1190" s="80">
        <f>IF('NORMAL OPTION CALLS'!E1190="BUY",('NORMAL OPTION CALLS'!L1190-'NORMAL OPTION CALLS'!G1190)*('NORMAL OPTION CALLS'!M1190),('NORMAL OPTION CALLS'!G1190-'NORMAL OPTION CALLS'!L1190)*('NORMAL OPTION CALLS'!M1190))</f>
        <v>-9000</v>
      </c>
      <c r="O1190" s="81">
        <f>'NORMAL OPTION CALLS'!N1190/('NORMAL OPTION CALLS'!M1190)/'NORMAL OPTION CALLS'!G1190%</f>
        <v>-50</v>
      </c>
    </row>
    <row r="1191" spans="1:15">
      <c r="A1191" s="77">
        <v>24</v>
      </c>
      <c r="B1191" s="78">
        <v>43241</v>
      </c>
      <c r="C1191" s="79">
        <v>80</v>
      </c>
      <c r="D1191" s="77" t="s">
        <v>47</v>
      </c>
      <c r="E1191" s="77" t="s">
        <v>22</v>
      </c>
      <c r="F1191" s="77" t="s">
        <v>293</v>
      </c>
      <c r="G1191" s="77">
        <v>1.75</v>
      </c>
      <c r="H1191" s="77">
        <v>0.4</v>
      </c>
      <c r="I1191" s="77">
        <v>2.5</v>
      </c>
      <c r="J1191" s="77">
        <v>3.3</v>
      </c>
      <c r="K1191" s="77">
        <v>3.1</v>
      </c>
      <c r="L1191" s="77">
        <v>0.4</v>
      </c>
      <c r="M1191" s="77">
        <v>5500</v>
      </c>
      <c r="N1191" s="80">
        <f>IF('NORMAL OPTION CALLS'!E1191="BUY",('NORMAL OPTION CALLS'!L1191-'NORMAL OPTION CALLS'!G1191)*('NORMAL OPTION CALLS'!M1191),('NORMAL OPTION CALLS'!G1191-'NORMAL OPTION CALLS'!L1191)*('NORMAL OPTION CALLS'!M1191))</f>
        <v>-7425.0000000000009</v>
      </c>
      <c r="O1191" s="81">
        <f>'NORMAL OPTION CALLS'!N1191/('NORMAL OPTION CALLS'!M1191)/'NORMAL OPTION CALLS'!G1191%</f>
        <v>-77.142857142857139</v>
      </c>
    </row>
    <row r="1192" spans="1:15">
      <c r="A1192" s="77">
        <v>25</v>
      </c>
      <c r="B1192" s="78">
        <v>43241</v>
      </c>
      <c r="C1192" s="79">
        <v>260</v>
      </c>
      <c r="D1192" s="77" t="s">
        <v>47</v>
      </c>
      <c r="E1192" s="77" t="s">
        <v>22</v>
      </c>
      <c r="F1192" s="77" t="s">
        <v>74</v>
      </c>
      <c r="G1192" s="77">
        <v>4.5</v>
      </c>
      <c r="H1192" s="77">
        <v>1</v>
      </c>
      <c r="I1192" s="77">
        <v>7</v>
      </c>
      <c r="J1192" s="77">
        <v>9.5</v>
      </c>
      <c r="K1192" s="77">
        <v>12</v>
      </c>
      <c r="L1192" s="77">
        <v>7</v>
      </c>
      <c r="M1192" s="77">
        <v>1750</v>
      </c>
      <c r="N1192" s="80">
        <f>IF('NORMAL OPTION CALLS'!E1192="BUY",('NORMAL OPTION CALLS'!L1192-'NORMAL OPTION CALLS'!G1192)*('NORMAL OPTION CALLS'!M1192),('NORMAL OPTION CALLS'!G1192-'NORMAL OPTION CALLS'!L1192)*('NORMAL OPTION CALLS'!M1192))</f>
        <v>4375</v>
      </c>
      <c r="O1192" s="81">
        <f>'NORMAL OPTION CALLS'!N1192/('NORMAL OPTION CALLS'!M1192)/'NORMAL OPTION CALLS'!G1192%</f>
        <v>55.555555555555557</v>
      </c>
    </row>
    <row r="1193" spans="1:15">
      <c r="A1193" s="77">
        <v>26</v>
      </c>
      <c r="B1193" s="78">
        <v>43238</v>
      </c>
      <c r="C1193" s="79">
        <v>2550</v>
      </c>
      <c r="D1193" s="77" t="s">
        <v>21</v>
      </c>
      <c r="E1193" s="77" t="s">
        <v>22</v>
      </c>
      <c r="F1193" s="77" t="s">
        <v>265</v>
      </c>
      <c r="G1193" s="77">
        <v>44</v>
      </c>
      <c r="H1193" s="77">
        <v>18</v>
      </c>
      <c r="I1193" s="77">
        <v>60</v>
      </c>
      <c r="J1193" s="77">
        <v>75</v>
      </c>
      <c r="K1193" s="77">
        <v>90</v>
      </c>
      <c r="L1193" s="77">
        <v>58</v>
      </c>
      <c r="M1193" s="77">
        <v>250</v>
      </c>
      <c r="N1193" s="80">
        <f>IF('NORMAL OPTION CALLS'!E1193="BUY",('NORMAL OPTION CALLS'!L1193-'NORMAL OPTION CALLS'!G1193)*('NORMAL OPTION CALLS'!M1193),('NORMAL OPTION CALLS'!G1193-'NORMAL OPTION CALLS'!L1193)*('NORMAL OPTION CALLS'!M1193))</f>
        <v>3500</v>
      </c>
      <c r="O1193" s="81">
        <f>'NORMAL OPTION CALLS'!N1193/('NORMAL OPTION CALLS'!M1193)/'NORMAL OPTION CALLS'!G1193%</f>
        <v>31.818181818181817</v>
      </c>
    </row>
    <row r="1194" spans="1:15">
      <c r="A1194" s="77">
        <v>27</v>
      </c>
      <c r="B1194" s="78">
        <v>43238</v>
      </c>
      <c r="C1194" s="79">
        <v>130</v>
      </c>
      <c r="D1194" s="77" t="s">
        <v>47</v>
      </c>
      <c r="E1194" s="77" t="s">
        <v>22</v>
      </c>
      <c r="F1194" s="77" t="s">
        <v>124</v>
      </c>
      <c r="G1194" s="77">
        <v>5</v>
      </c>
      <c r="H1194" s="77">
        <v>3</v>
      </c>
      <c r="I1194" s="77">
        <v>6</v>
      </c>
      <c r="J1194" s="77">
        <v>7</v>
      </c>
      <c r="K1194" s="77">
        <v>8</v>
      </c>
      <c r="L1194" s="77">
        <v>7.4</v>
      </c>
      <c r="M1194" s="77">
        <v>4000</v>
      </c>
      <c r="N1194" s="80">
        <f>IF('NORMAL OPTION CALLS'!E1194="BUY",('NORMAL OPTION CALLS'!L1194-'NORMAL OPTION CALLS'!G1194)*('NORMAL OPTION CALLS'!M1194),('NORMAL OPTION CALLS'!G1194-'NORMAL OPTION CALLS'!L1194)*('NORMAL OPTION CALLS'!M1194))</f>
        <v>9600.0000000000018</v>
      </c>
      <c r="O1194" s="81">
        <f>'NORMAL OPTION CALLS'!N1194/('NORMAL OPTION CALLS'!M1194)/'NORMAL OPTION CALLS'!G1194%</f>
        <v>48.000000000000007</v>
      </c>
    </row>
    <row r="1195" spans="1:15">
      <c r="A1195" s="77">
        <v>28</v>
      </c>
      <c r="B1195" s="78">
        <v>43237</v>
      </c>
      <c r="C1195" s="79">
        <v>125</v>
      </c>
      <c r="D1195" s="77" t="s">
        <v>21</v>
      </c>
      <c r="E1195" s="77" t="s">
        <v>22</v>
      </c>
      <c r="F1195" s="77" t="s">
        <v>292</v>
      </c>
      <c r="G1195" s="77">
        <v>4</v>
      </c>
      <c r="H1195" s="77">
        <v>2.5</v>
      </c>
      <c r="I1195" s="77">
        <v>4.8</v>
      </c>
      <c r="J1195" s="77">
        <v>5.6</v>
      </c>
      <c r="K1195" s="77">
        <v>6.4</v>
      </c>
      <c r="L1195" s="77">
        <v>2.5</v>
      </c>
      <c r="M1195" s="77">
        <v>4950</v>
      </c>
      <c r="N1195" s="80">
        <f>IF('NORMAL OPTION CALLS'!E1195="BUY",('NORMAL OPTION CALLS'!L1195-'NORMAL OPTION CALLS'!G1195)*('NORMAL OPTION CALLS'!M1195),('NORMAL OPTION CALLS'!G1195-'NORMAL OPTION CALLS'!L1195)*('NORMAL OPTION CALLS'!M1195))</f>
        <v>-7425</v>
      </c>
      <c r="O1195" s="81">
        <f>'NORMAL OPTION CALLS'!N1195/('NORMAL OPTION CALLS'!M1195)/'NORMAL OPTION CALLS'!G1195%</f>
        <v>-37.5</v>
      </c>
    </row>
    <row r="1196" spans="1:15">
      <c r="A1196" s="77">
        <v>29</v>
      </c>
      <c r="B1196" s="78">
        <v>43237</v>
      </c>
      <c r="C1196" s="79">
        <v>2000</v>
      </c>
      <c r="D1196" s="77" t="s">
        <v>21</v>
      </c>
      <c r="E1196" s="77" t="s">
        <v>22</v>
      </c>
      <c r="F1196" s="77" t="s">
        <v>50</v>
      </c>
      <c r="G1196" s="77">
        <v>42</v>
      </c>
      <c r="H1196" s="77">
        <v>27</v>
      </c>
      <c r="I1196" s="77">
        <v>50</v>
      </c>
      <c r="J1196" s="77">
        <v>58</v>
      </c>
      <c r="K1196" s="77">
        <v>66</v>
      </c>
      <c r="L1196" s="77">
        <v>66</v>
      </c>
      <c r="M1196" s="77">
        <v>500</v>
      </c>
      <c r="N1196" s="80">
        <f>IF('NORMAL OPTION CALLS'!E1196="BUY",('NORMAL OPTION CALLS'!L1196-'NORMAL OPTION CALLS'!G1196)*('NORMAL OPTION CALLS'!M1196),('NORMAL OPTION CALLS'!G1196-'NORMAL OPTION CALLS'!L1196)*('NORMAL OPTION CALLS'!M1196))</f>
        <v>12000</v>
      </c>
      <c r="O1196" s="81">
        <f>'NORMAL OPTION CALLS'!N1196/('NORMAL OPTION CALLS'!M1196)/'NORMAL OPTION CALLS'!G1196%</f>
        <v>57.142857142857146</v>
      </c>
    </row>
    <row r="1197" spans="1:15">
      <c r="A1197" s="77">
        <v>30</v>
      </c>
      <c r="B1197" s="78">
        <v>43236</v>
      </c>
      <c r="C1197" s="79">
        <v>300</v>
      </c>
      <c r="D1197" s="77" t="s">
        <v>21</v>
      </c>
      <c r="E1197" s="77" t="s">
        <v>22</v>
      </c>
      <c r="F1197" s="77" t="s">
        <v>87</v>
      </c>
      <c r="G1197" s="77">
        <v>5</v>
      </c>
      <c r="H1197" s="77">
        <v>2</v>
      </c>
      <c r="I1197" s="77">
        <v>6.5</v>
      </c>
      <c r="J1197" s="77">
        <v>8</v>
      </c>
      <c r="K1197" s="77">
        <v>9.5</v>
      </c>
      <c r="L1197" s="77">
        <v>2</v>
      </c>
      <c r="M1197" s="77">
        <v>3000</v>
      </c>
      <c r="N1197" s="80">
        <f>IF('NORMAL OPTION CALLS'!E1197="BUY",('NORMAL OPTION CALLS'!L1197-'NORMAL OPTION CALLS'!G1197)*('NORMAL OPTION CALLS'!M1197),('NORMAL OPTION CALLS'!G1197-'NORMAL OPTION CALLS'!L1197)*('NORMAL OPTION CALLS'!M1197))</f>
        <v>-9000</v>
      </c>
      <c r="O1197" s="81">
        <f>'NORMAL OPTION CALLS'!N1197/('NORMAL OPTION CALLS'!M1197)/'NORMAL OPTION CALLS'!G1197%</f>
        <v>-60</v>
      </c>
    </row>
    <row r="1198" spans="1:15">
      <c r="A1198" s="77">
        <v>31</v>
      </c>
      <c r="B1198" s="78">
        <v>43236</v>
      </c>
      <c r="C1198" s="79">
        <v>350</v>
      </c>
      <c r="D1198" s="77" t="s">
        <v>21</v>
      </c>
      <c r="E1198" s="77" t="s">
        <v>22</v>
      </c>
      <c r="F1198" s="77" t="s">
        <v>55</v>
      </c>
      <c r="G1198" s="77">
        <v>10</v>
      </c>
      <c r="H1198" s="77">
        <v>5</v>
      </c>
      <c r="I1198" s="77">
        <v>12.5</v>
      </c>
      <c r="J1198" s="77">
        <v>15</v>
      </c>
      <c r="K1198" s="77">
        <v>17.5</v>
      </c>
      <c r="L1198" s="77">
        <v>5</v>
      </c>
      <c r="M1198" s="77">
        <v>1750</v>
      </c>
      <c r="N1198" s="80">
        <f>IF('NORMAL OPTION CALLS'!E1198="BUY",('NORMAL OPTION CALLS'!L1198-'NORMAL OPTION CALLS'!G1198)*('NORMAL OPTION CALLS'!M1198),('NORMAL OPTION CALLS'!G1198-'NORMAL OPTION CALLS'!L1198)*('NORMAL OPTION CALLS'!M1198))</f>
        <v>-8750</v>
      </c>
      <c r="O1198" s="80">
        <v>0</v>
      </c>
    </row>
    <row r="1199" spans="1:15">
      <c r="A1199" s="77">
        <v>32</v>
      </c>
      <c r="B1199" s="78">
        <v>43235</v>
      </c>
      <c r="C1199" s="79">
        <v>320</v>
      </c>
      <c r="D1199" s="77" t="s">
        <v>21</v>
      </c>
      <c r="E1199" s="77" t="s">
        <v>22</v>
      </c>
      <c r="F1199" s="77" t="s">
        <v>91</v>
      </c>
      <c r="G1199" s="77">
        <v>6</v>
      </c>
      <c r="H1199" s="77">
        <v>3</v>
      </c>
      <c r="I1199" s="77">
        <v>7.5</v>
      </c>
      <c r="J1199" s="77">
        <v>9</v>
      </c>
      <c r="K1199" s="77">
        <v>10.5</v>
      </c>
      <c r="L1199" s="77">
        <v>3</v>
      </c>
      <c r="M1199" s="77">
        <v>2750</v>
      </c>
      <c r="N1199" s="80">
        <f>IF('NORMAL OPTION CALLS'!E1199="BUY",('NORMAL OPTION CALLS'!L1199-'NORMAL OPTION CALLS'!G1199)*('NORMAL OPTION CALLS'!M1199),('NORMAL OPTION CALLS'!G1199-'NORMAL OPTION CALLS'!L1199)*('NORMAL OPTION CALLS'!M1199))</f>
        <v>-8250</v>
      </c>
      <c r="O1199" s="81">
        <f>'NORMAL OPTION CALLS'!N1199/('NORMAL OPTION CALLS'!M1199)/'NORMAL OPTION CALLS'!G1199%</f>
        <v>-50</v>
      </c>
    </row>
    <row r="1200" spans="1:15">
      <c r="A1200" s="77">
        <v>33</v>
      </c>
      <c r="B1200" s="78">
        <v>43235</v>
      </c>
      <c r="C1200" s="79">
        <v>410</v>
      </c>
      <c r="D1200" s="77" t="s">
        <v>21</v>
      </c>
      <c r="E1200" s="77" t="s">
        <v>22</v>
      </c>
      <c r="F1200" s="77" t="s">
        <v>76</v>
      </c>
      <c r="G1200" s="77">
        <v>11.5</v>
      </c>
      <c r="H1200" s="77">
        <v>8</v>
      </c>
      <c r="I1200" s="77">
        <v>13.5</v>
      </c>
      <c r="J1200" s="77">
        <v>15.5</v>
      </c>
      <c r="K1200" s="77">
        <v>17.5</v>
      </c>
      <c r="L1200" s="77">
        <v>13.5</v>
      </c>
      <c r="M1200" s="77">
        <v>1800</v>
      </c>
      <c r="N1200" s="80">
        <f>IF('NORMAL OPTION CALLS'!E1200="BUY",('NORMAL OPTION CALLS'!L1200-'NORMAL OPTION CALLS'!G1200)*('NORMAL OPTION CALLS'!M1200),('NORMAL OPTION CALLS'!G1200-'NORMAL OPTION CALLS'!L1200)*('NORMAL OPTION CALLS'!M1200))</f>
        <v>3600</v>
      </c>
      <c r="O1200" s="81">
        <f>'NORMAL OPTION CALLS'!N1200/('NORMAL OPTION CALLS'!M1200)/'NORMAL OPTION CALLS'!G1200%</f>
        <v>17.391304347826086</v>
      </c>
    </row>
    <row r="1201" spans="1:15">
      <c r="A1201" s="77">
        <v>34</v>
      </c>
      <c r="B1201" s="78">
        <v>43234</v>
      </c>
      <c r="C1201" s="79">
        <v>255</v>
      </c>
      <c r="D1201" s="77" t="s">
        <v>21</v>
      </c>
      <c r="E1201" s="77" t="s">
        <v>22</v>
      </c>
      <c r="F1201" s="77" t="s">
        <v>49</v>
      </c>
      <c r="G1201" s="77">
        <v>7.5</v>
      </c>
      <c r="H1201" s="77">
        <v>4.5</v>
      </c>
      <c r="I1201" s="77">
        <v>9</v>
      </c>
      <c r="J1201" s="77">
        <v>10.5</v>
      </c>
      <c r="K1201" s="77">
        <v>12</v>
      </c>
      <c r="L1201" s="77">
        <v>4.5</v>
      </c>
      <c r="M1201" s="77">
        <v>3000</v>
      </c>
      <c r="N1201" s="80">
        <f>IF('NORMAL OPTION CALLS'!E1201="BUY",('NORMAL OPTION CALLS'!L1201-'NORMAL OPTION CALLS'!G1201)*('NORMAL OPTION CALLS'!M1201),('NORMAL OPTION CALLS'!G1201-'NORMAL OPTION CALLS'!L1201)*('NORMAL OPTION CALLS'!M1201))</f>
        <v>-9000</v>
      </c>
      <c r="O1201" s="81">
        <f>'NORMAL OPTION CALLS'!N1201/('NORMAL OPTION CALLS'!M1201)/'NORMAL OPTION CALLS'!G1201%</f>
        <v>-40</v>
      </c>
    </row>
    <row r="1202" spans="1:15">
      <c r="A1202" s="77">
        <v>35</v>
      </c>
      <c r="B1202" s="78">
        <v>43234</v>
      </c>
      <c r="C1202" s="79">
        <v>1300</v>
      </c>
      <c r="D1202" s="77" t="s">
        <v>21</v>
      </c>
      <c r="E1202" s="77" t="s">
        <v>22</v>
      </c>
      <c r="F1202" s="77" t="s">
        <v>201</v>
      </c>
      <c r="G1202" s="77">
        <v>23</v>
      </c>
      <c r="H1202" s="77">
        <v>14</v>
      </c>
      <c r="I1202" s="77">
        <v>30</v>
      </c>
      <c r="J1202" s="77">
        <v>36</v>
      </c>
      <c r="K1202" s="77">
        <v>42</v>
      </c>
      <c r="L1202" s="77">
        <v>30</v>
      </c>
      <c r="M1202" s="77">
        <v>600</v>
      </c>
      <c r="N1202" s="80">
        <f>IF('NORMAL OPTION CALLS'!E1202="BUY",('NORMAL OPTION CALLS'!L1202-'NORMAL OPTION CALLS'!G1202)*('NORMAL OPTION CALLS'!M1202),('NORMAL OPTION CALLS'!G1202-'NORMAL OPTION CALLS'!L1202)*('NORMAL OPTION CALLS'!M1202))</f>
        <v>4200</v>
      </c>
      <c r="O1202" s="81">
        <f>'NORMAL OPTION CALLS'!N1202/('NORMAL OPTION CALLS'!M1202)/'NORMAL OPTION CALLS'!G1202%</f>
        <v>30.434782608695652</v>
      </c>
    </row>
    <row r="1203" spans="1:15">
      <c r="A1203" s="77">
        <v>36</v>
      </c>
      <c r="B1203" s="78">
        <v>43234</v>
      </c>
      <c r="C1203" s="79">
        <v>80</v>
      </c>
      <c r="D1203" s="77" t="s">
        <v>47</v>
      </c>
      <c r="E1203" s="77" t="s">
        <v>22</v>
      </c>
      <c r="F1203" s="77" t="s">
        <v>59</v>
      </c>
      <c r="G1203" s="77">
        <v>1.8</v>
      </c>
      <c r="H1203" s="77">
        <v>0.8</v>
      </c>
      <c r="I1203" s="77">
        <v>2.2999999999999998</v>
      </c>
      <c r="J1203" s="77">
        <v>2.8</v>
      </c>
      <c r="K1203" s="77">
        <v>3.3</v>
      </c>
      <c r="L1203" s="77">
        <v>2.8</v>
      </c>
      <c r="M1203" s="77">
        <v>6000</v>
      </c>
      <c r="N1203" s="80">
        <f>IF('NORMAL OPTION CALLS'!E1203="BUY",('NORMAL OPTION CALLS'!L1203-'NORMAL OPTION CALLS'!G1203)*('NORMAL OPTION CALLS'!M1203),('NORMAL OPTION CALLS'!G1203-'NORMAL OPTION CALLS'!L1203)*('NORMAL OPTION CALLS'!M1203))</f>
        <v>5999.9999999999991</v>
      </c>
      <c r="O1203" s="81">
        <f>'NORMAL OPTION CALLS'!N1203/('NORMAL OPTION CALLS'!M1203)/'NORMAL OPTION CALLS'!G1203%</f>
        <v>55.555555555555543</v>
      </c>
    </row>
    <row r="1204" spans="1:15">
      <c r="A1204" s="77">
        <v>37</v>
      </c>
      <c r="B1204" s="78">
        <v>43231</v>
      </c>
      <c r="C1204" s="79">
        <v>400</v>
      </c>
      <c r="D1204" s="77" t="s">
        <v>21</v>
      </c>
      <c r="E1204" s="77" t="s">
        <v>22</v>
      </c>
      <c r="F1204" s="77" t="s">
        <v>76</v>
      </c>
      <c r="G1204" s="77">
        <v>15</v>
      </c>
      <c r="H1204" s="77">
        <v>11</v>
      </c>
      <c r="I1204" s="77">
        <v>17</v>
      </c>
      <c r="J1204" s="77">
        <v>19</v>
      </c>
      <c r="K1204" s="77">
        <v>21</v>
      </c>
      <c r="L1204" s="77">
        <v>19</v>
      </c>
      <c r="M1204" s="77">
        <v>1800</v>
      </c>
      <c r="N1204" s="80">
        <f>IF('NORMAL OPTION CALLS'!E1204="BUY",('NORMAL OPTION CALLS'!L1204-'NORMAL OPTION CALLS'!G1204)*('NORMAL OPTION CALLS'!M1204),('NORMAL OPTION CALLS'!G1204-'NORMAL OPTION CALLS'!L1204)*('NORMAL OPTION CALLS'!M1204))</f>
        <v>7200</v>
      </c>
      <c r="O1204" s="81">
        <f>'NORMAL OPTION CALLS'!N1204/('NORMAL OPTION CALLS'!M1204)/'NORMAL OPTION CALLS'!G1204%</f>
        <v>26.666666666666668</v>
      </c>
    </row>
    <row r="1205" spans="1:15">
      <c r="A1205" s="77">
        <v>38</v>
      </c>
      <c r="B1205" s="78">
        <v>43231</v>
      </c>
      <c r="C1205" s="79">
        <v>620</v>
      </c>
      <c r="D1205" s="77" t="s">
        <v>21</v>
      </c>
      <c r="E1205" s="77" t="s">
        <v>22</v>
      </c>
      <c r="F1205" s="77" t="s">
        <v>99</v>
      </c>
      <c r="G1205" s="77">
        <v>16</v>
      </c>
      <c r="H1205" s="77">
        <v>9</v>
      </c>
      <c r="I1205" s="77">
        <v>20</v>
      </c>
      <c r="J1205" s="77">
        <v>24</v>
      </c>
      <c r="K1205" s="77">
        <v>28</v>
      </c>
      <c r="L1205" s="77">
        <v>20</v>
      </c>
      <c r="M1205" s="77">
        <v>1060</v>
      </c>
      <c r="N1205" s="80">
        <f>IF('NORMAL OPTION CALLS'!E1205="BUY",('NORMAL OPTION CALLS'!L1205-'NORMAL OPTION CALLS'!G1205)*('NORMAL OPTION CALLS'!M1205),('NORMAL OPTION CALLS'!G1205-'NORMAL OPTION CALLS'!L1205)*('NORMAL OPTION CALLS'!M1205))</f>
        <v>4240</v>
      </c>
      <c r="O1205" s="81">
        <f>'NORMAL OPTION CALLS'!N1205/('NORMAL OPTION CALLS'!M1205)/'NORMAL OPTION CALLS'!G1205%</f>
        <v>25</v>
      </c>
    </row>
    <row r="1206" spans="1:15">
      <c r="A1206" s="77">
        <v>39</v>
      </c>
      <c r="B1206" s="78">
        <v>43231</v>
      </c>
      <c r="C1206" s="79">
        <v>380</v>
      </c>
      <c r="D1206" s="77" t="s">
        <v>47</v>
      </c>
      <c r="E1206" s="77" t="s">
        <v>22</v>
      </c>
      <c r="F1206" s="77" t="s">
        <v>172</v>
      </c>
      <c r="G1206" s="77">
        <v>10</v>
      </c>
      <c r="H1206" s="77">
        <v>5.5</v>
      </c>
      <c r="I1206" s="77">
        <v>12.5</v>
      </c>
      <c r="J1206" s="77">
        <v>15</v>
      </c>
      <c r="K1206" s="77">
        <v>17.5</v>
      </c>
      <c r="L1206" s="77">
        <v>12.25</v>
      </c>
      <c r="M1206" s="77">
        <v>1600</v>
      </c>
      <c r="N1206" s="80">
        <f>IF('NORMAL OPTION CALLS'!E1206="BUY",('NORMAL OPTION CALLS'!L1206-'NORMAL OPTION CALLS'!G1206)*('NORMAL OPTION CALLS'!M1206),('NORMAL OPTION CALLS'!G1206-'NORMAL OPTION CALLS'!L1206)*('NORMAL OPTION CALLS'!M1206))</f>
        <v>3600</v>
      </c>
      <c r="O1206" s="81">
        <f>'NORMAL OPTION CALLS'!N1206/('NORMAL OPTION CALLS'!M1206)/'NORMAL OPTION CALLS'!G1206%</f>
        <v>22.5</v>
      </c>
    </row>
    <row r="1207" spans="1:15">
      <c r="A1207" s="77">
        <v>40</v>
      </c>
      <c r="B1207" s="78">
        <v>43231</v>
      </c>
      <c r="C1207" s="79">
        <v>55</v>
      </c>
      <c r="D1207" s="77" t="s">
        <v>47</v>
      </c>
      <c r="E1207" s="77" t="s">
        <v>22</v>
      </c>
      <c r="F1207" s="77" t="s">
        <v>46</v>
      </c>
      <c r="G1207" s="77">
        <v>3.5</v>
      </c>
      <c r="H1207" s="77">
        <v>2.5</v>
      </c>
      <c r="I1207" s="77">
        <v>4</v>
      </c>
      <c r="J1207" s="77">
        <v>4.5</v>
      </c>
      <c r="K1207" s="77">
        <v>5</v>
      </c>
      <c r="L1207" s="77">
        <v>5</v>
      </c>
      <c r="M1207" s="77">
        <v>7000</v>
      </c>
      <c r="N1207" s="80">
        <f>IF('NORMAL OPTION CALLS'!E1207="BUY",('NORMAL OPTION CALLS'!L1207-'NORMAL OPTION CALLS'!G1207)*('NORMAL OPTION CALLS'!M1207),('NORMAL OPTION CALLS'!G1207-'NORMAL OPTION CALLS'!L1207)*('NORMAL OPTION CALLS'!M1207))</f>
        <v>10500</v>
      </c>
      <c r="O1207" s="81">
        <f>'NORMAL OPTION CALLS'!N1207/('NORMAL OPTION CALLS'!M1207)/'NORMAL OPTION CALLS'!G1207%</f>
        <v>42.857142857142854</v>
      </c>
    </row>
    <row r="1208" spans="1:15">
      <c r="A1208" s="77">
        <v>41</v>
      </c>
      <c r="B1208" s="78">
        <v>43230</v>
      </c>
      <c r="C1208" s="79">
        <v>250</v>
      </c>
      <c r="D1208" s="77" t="s">
        <v>47</v>
      </c>
      <c r="E1208" s="77" t="s">
        <v>22</v>
      </c>
      <c r="F1208" s="77" t="s">
        <v>82</v>
      </c>
      <c r="G1208" s="77">
        <v>15.5</v>
      </c>
      <c r="H1208" s="77">
        <v>11.5</v>
      </c>
      <c r="I1208" s="77">
        <v>18</v>
      </c>
      <c r="J1208" s="77">
        <v>20.5</v>
      </c>
      <c r="K1208" s="77">
        <v>23</v>
      </c>
      <c r="L1208" s="77">
        <v>18</v>
      </c>
      <c r="M1208" s="77">
        <v>1600</v>
      </c>
      <c r="N1208" s="80">
        <f>IF('NORMAL OPTION CALLS'!E1208="BUY",('NORMAL OPTION CALLS'!L1208-'NORMAL OPTION CALLS'!G1208)*('NORMAL OPTION CALLS'!M1208),('NORMAL OPTION CALLS'!G1208-'NORMAL OPTION CALLS'!L1208)*('NORMAL OPTION CALLS'!M1208))</f>
        <v>4000</v>
      </c>
      <c r="O1208" s="81">
        <f>'NORMAL OPTION CALLS'!N1208/('NORMAL OPTION CALLS'!M1208)/'NORMAL OPTION CALLS'!G1208%</f>
        <v>16.129032258064516</v>
      </c>
    </row>
    <row r="1209" spans="1:15">
      <c r="A1209" s="77">
        <v>42</v>
      </c>
      <c r="B1209" s="78">
        <v>43230</v>
      </c>
      <c r="C1209" s="79">
        <v>170</v>
      </c>
      <c r="D1209" s="77" t="s">
        <v>21</v>
      </c>
      <c r="E1209" s="77" t="s">
        <v>22</v>
      </c>
      <c r="F1209" s="77" t="s">
        <v>56</v>
      </c>
      <c r="G1209" s="77">
        <v>5</v>
      </c>
      <c r="H1209" s="77">
        <v>2</v>
      </c>
      <c r="I1209" s="77">
        <v>6.5</v>
      </c>
      <c r="J1209" s="77">
        <v>8</v>
      </c>
      <c r="K1209" s="77">
        <v>9.5</v>
      </c>
      <c r="L1209" s="77">
        <v>6.5</v>
      </c>
      <c r="M1209" s="77">
        <v>3000</v>
      </c>
      <c r="N1209" s="80">
        <f>IF('NORMAL OPTION CALLS'!E1209="BUY",('NORMAL OPTION CALLS'!L1209-'NORMAL OPTION CALLS'!G1209)*('NORMAL OPTION CALLS'!M1209),('NORMAL OPTION CALLS'!G1209-'NORMAL OPTION CALLS'!L1209)*('NORMAL OPTION CALLS'!M1209))</f>
        <v>4500</v>
      </c>
      <c r="O1209" s="81">
        <f>'NORMAL OPTION CALLS'!N1209/('NORMAL OPTION CALLS'!M1209)/'NORMAL OPTION CALLS'!G1209%</f>
        <v>30</v>
      </c>
    </row>
    <row r="1210" spans="1:15">
      <c r="A1210" s="77">
        <v>43</v>
      </c>
      <c r="B1210" s="78">
        <v>43230</v>
      </c>
      <c r="C1210" s="79">
        <v>60</v>
      </c>
      <c r="D1210" s="77" t="s">
        <v>47</v>
      </c>
      <c r="E1210" s="77" t="s">
        <v>22</v>
      </c>
      <c r="F1210" s="77" t="s">
        <v>46</v>
      </c>
      <c r="G1210" s="77">
        <v>3.1</v>
      </c>
      <c r="H1210" s="77">
        <v>2.1</v>
      </c>
      <c r="I1210" s="77">
        <v>3.6</v>
      </c>
      <c r="J1210" s="77">
        <v>4.0999999999999996</v>
      </c>
      <c r="K1210" s="77">
        <v>4.5999999999999996</v>
      </c>
      <c r="L1210" s="77">
        <v>4.5999999999999996</v>
      </c>
      <c r="M1210" s="77">
        <v>7000</v>
      </c>
      <c r="N1210" s="80">
        <f>IF('NORMAL OPTION CALLS'!E1210="BUY",('NORMAL OPTION CALLS'!L1210-'NORMAL OPTION CALLS'!G1210)*('NORMAL OPTION CALLS'!M1210),('NORMAL OPTION CALLS'!G1210-'NORMAL OPTION CALLS'!L1210)*('NORMAL OPTION CALLS'!M1210))</f>
        <v>10499.999999999996</v>
      </c>
      <c r="O1210" s="81">
        <f>'NORMAL OPTION CALLS'!N1210/('NORMAL OPTION CALLS'!M1210)/'NORMAL OPTION CALLS'!G1210%</f>
        <v>48.387096774193537</v>
      </c>
    </row>
    <row r="1211" spans="1:15">
      <c r="A1211" s="77">
        <v>44</v>
      </c>
      <c r="B1211" s="78">
        <v>43229</v>
      </c>
      <c r="C1211" s="79">
        <v>390</v>
      </c>
      <c r="D1211" s="77" t="s">
        <v>21</v>
      </c>
      <c r="E1211" s="77" t="s">
        <v>22</v>
      </c>
      <c r="F1211" s="77" t="s">
        <v>76</v>
      </c>
      <c r="G1211" s="77">
        <v>14.5</v>
      </c>
      <c r="H1211" s="77">
        <v>9.5</v>
      </c>
      <c r="I1211" s="77">
        <v>17</v>
      </c>
      <c r="J1211" s="77">
        <v>19.5</v>
      </c>
      <c r="K1211" s="77">
        <v>22</v>
      </c>
      <c r="L1211" s="77">
        <v>17</v>
      </c>
      <c r="M1211" s="77">
        <v>1800</v>
      </c>
      <c r="N1211" s="80">
        <f>IF('NORMAL OPTION CALLS'!E1211="BUY",('NORMAL OPTION CALLS'!L1211-'NORMAL OPTION CALLS'!G1211)*('NORMAL OPTION CALLS'!M1211),('NORMAL OPTION CALLS'!G1211-'NORMAL OPTION CALLS'!L1211)*('NORMAL OPTION CALLS'!M1211))</f>
        <v>4500</v>
      </c>
      <c r="O1211" s="81">
        <f>'NORMAL OPTION CALLS'!N1211/('NORMAL OPTION CALLS'!M1211)/'NORMAL OPTION CALLS'!G1211%</f>
        <v>17.241379310344829</v>
      </c>
    </row>
    <row r="1212" spans="1:15">
      <c r="A1212" s="77">
        <v>45</v>
      </c>
      <c r="B1212" s="78">
        <v>43229</v>
      </c>
      <c r="C1212" s="79">
        <v>560</v>
      </c>
      <c r="D1212" s="77" t="s">
        <v>21</v>
      </c>
      <c r="E1212" s="77" t="s">
        <v>22</v>
      </c>
      <c r="F1212" s="77" t="s">
        <v>92</v>
      </c>
      <c r="G1212" s="77">
        <v>20</v>
      </c>
      <c r="H1212" s="77">
        <v>12</v>
      </c>
      <c r="I1212" s="77">
        <v>24</v>
      </c>
      <c r="J1212" s="77">
        <v>28</v>
      </c>
      <c r="K1212" s="77">
        <v>32</v>
      </c>
      <c r="L1212" s="77">
        <v>12</v>
      </c>
      <c r="M1212" s="77">
        <v>1000</v>
      </c>
      <c r="N1212" s="80">
        <f>IF('NORMAL OPTION CALLS'!E1212="BUY",('NORMAL OPTION CALLS'!L1212-'NORMAL OPTION CALLS'!G1212)*('NORMAL OPTION CALLS'!M1212),('NORMAL OPTION CALLS'!G1212-'NORMAL OPTION CALLS'!L1212)*('NORMAL OPTION CALLS'!M1212))</f>
        <v>-8000</v>
      </c>
      <c r="O1212" s="81">
        <f>'NORMAL OPTION CALLS'!N1212/('NORMAL OPTION CALLS'!M1212)/'NORMAL OPTION CALLS'!G1212%</f>
        <v>-40</v>
      </c>
    </row>
    <row r="1213" spans="1:15">
      <c r="A1213" s="77">
        <v>46</v>
      </c>
      <c r="B1213" s="78">
        <v>43228</v>
      </c>
      <c r="C1213" s="79">
        <v>310</v>
      </c>
      <c r="D1213" s="77" t="s">
        <v>21</v>
      </c>
      <c r="E1213" s="77" t="s">
        <v>22</v>
      </c>
      <c r="F1213" s="77" t="s">
        <v>23</v>
      </c>
      <c r="G1213" s="77">
        <v>12</v>
      </c>
      <c r="H1213" s="77">
        <v>7</v>
      </c>
      <c r="I1213" s="77">
        <v>14.5</v>
      </c>
      <c r="J1213" s="77">
        <v>17</v>
      </c>
      <c r="K1213" s="77">
        <v>19.5</v>
      </c>
      <c r="L1213" s="77">
        <v>7</v>
      </c>
      <c r="M1213" s="77">
        <v>1575</v>
      </c>
      <c r="N1213" s="80">
        <f>IF('NORMAL OPTION CALLS'!E1213="BUY",('NORMAL OPTION CALLS'!L1213-'NORMAL OPTION CALLS'!G1213)*('NORMAL OPTION CALLS'!M1213),('NORMAL OPTION CALLS'!G1213-'NORMAL OPTION CALLS'!L1213)*('NORMAL OPTION CALLS'!M1213))</f>
        <v>-7875</v>
      </c>
      <c r="O1213" s="81">
        <f>'NORMAL OPTION CALLS'!N1213/('NORMAL OPTION CALLS'!M1213)/'NORMAL OPTION CALLS'!G1213%</f>
        <v>-41.666666666666671</v>
      </c>
    </row>
    <row r="1214" spans="1:15">
      <c r="A1214" s="77">
        <v>47</v>
      </c>
      <c r="B1214" s="78">
        <v>43228</v>
      </c>
      <c r="C1214" s="79">
        <v>350</v>
      </c>
      <c r="D1214" s="77" t="s">
        <v>21</v>
      </c>
      <c r="E1214" s="77" t="s">
        <v>22</v>
      </c>
      <c r="F1214" s="77" t="s">
        <v>101</v>
      </c>
      <c r="G1214" s="77">
        <v>10</v>
      </c>
      <c r="H1214" s="77">
        <v>7</v>
      </c>
      <c r="I1214" s="77">
        <v>11.5</v>
      </c>
      <c r="J1214" s="77">
        <v>13</v>
      </c>
      <c r="K1214" s="77">
        <v>14.5</v>
      </c>
      <c r="L1214" s="77">
        <v>7</v>
      </c>
      <c r="M1214" s="77">
        <v>2667</v>
      </c>
      <c r="N1214" s="80">
        <f>IF('NORMAL OPTION CALLS'!E1214="BUY",('NORMAL OPTION CALLS'!L1214-'NORMAL OPTION CALLS'!G1214)*('NORMAL OPTION CALLS'!M1214),('NORMAL OPTION CALLS'!G1214-'NORMAL OPTION CALLS'!L1214)*('NORMAL OPTION CALLS'!M1214))</f>
        <v>-8001</v>
      </c>
      <c r="O1214" s="81">
        <f>'NORMAL OPTION CALLS'!N1214/('NORMAL OPTION CALLS'!M1214)/'NORMAL OPTION CALLS'!G1214%</f>
        <v>-30</v>
      </c>
    </row>
    <row r="1215" spans="1:15">
      <c r="A1215" s="77">
        <v>48</v>
      </c>
      <c r="B1215" s="78">
        <v>43228</v>
      </c>
      <c r="C1215" s="79">
        <v>85</v>
      </c>
      <c r="D1215" s="77" t="s">
        <v>47</v>
      </c>
      <c r="E1215" s="77" t="s">
        <v>22</v>
      </c>
      <c r="F1215" s="77" t="s">
        <v>59</v>
      </c>
      <c r="G1215" s="77">
        <v>3</v>
      </c>
      <c r="H1215" s="77">
        <v>2</v>
      </c>
      <c r="I1215" s="77">
        <v>3.5</v>
      </c>
      <c r="J1215" s="77">
        <v>4</v>
      </c>
      <c r="K1215" s="77">
        <v>4.5</v>
      </c>
      <c r="L1215" s="77">
        <v>3.5</v>
      </c>
      <c r="M1215" s="77">
        <v>6000</v>
      </c>
      <c r="N1215" s="80">
        <f>IF('NORMAL OPTION CALLS'!E1215="BUY",('NORMAL OPTION CALLS'!L1215-'NORMAL OPTION CALLS'!G1215)*('NORMAL OPTION CALLS'!M1215),('NORMAL OPTION CALLS'!G1215-'NORMAL OPTION CALLS'!L1215)*('NORMAL OPTION CALLS'!M1215))</f>
        <v>3000</v>
      </c>
      <c r="O1215" s="81">
        <f>'NORMAL OPTION CALLS'!N1215/('NORMAL OPTION CALLS'!M1215)/'NORMAL OPTION CALLS'!G1215%</f>
        <v>16.666666666666668</v>
      </c>
    </row>
    <row r="1216" spans="1:15">
      <c r="A1216" s="77">
        <v>49</v>
      </c>
      <c r="B1216" s="78">
        <v>43227</v>
      </c>
      <c r="C1216" s="79">
        <v>390</v>
      </c>
      <c r="D1216" s="77" t="s">
        <v>21</v>
      </c>
      <c r="E1216" s="77" t="s">
        <v>22</v>
      </c>
      <c r="F1216" s="77" t="s">
        <v>76</v>
      </c>
      <c r="G1216" s="77">
        <v>17.5</v>
      </c>
      <c r="H1216" s="77">
        <v>14</v>
      </c>
      <c r="I1216" s="77">
        <v>19.5</v>
      </c>
      <c r="J1216" s="77">
        <v>21.5</v>
      </c>
      <c r="K1216" s="77">
        <v>22.5</v>
      </c>
      <c r="L1216" s="77">
        <v>19.5</v>
      </c>
      <c r="M1216" s="77">
        <v>1800</v>
      </c>
      <c r="N1216" s="80">
        <f>IF('NORMAL OPTION CALLS'!E1216="BUY",('NORMAL OPTION CALLS'!L1216-'NORMAL OPTION CALLS'!G1216)*('NORMAL OPTION CALLS'!M1216),('NORMAL OPTION CALLS'!G1216-'NORMAL OPTION CALLS'!L1216)*('NORMAL OPTION CALLS'!M1216))</f>
        <v>3600</v>
      </c>
      <c r="O1216" s="81">
        <f>'NORMAL OPTION CALLS'!N1216/('NORMAL OPTION CALLS'!M1216)/'NORMAL OPTION CALLS'!G1216%</f>
        <v>11.428571428571429</v>
      </c>
    </row>
    <row r="1217" spans="1:15">
      <c r="A1217" s="77">
        <v>50</v>
      </c>
      <c r="B1217" s="78">
        <v>43227</v>
      </c>
      <c r="C1217" s="79">
        <v>600</v>
      </c>
      <c r="D1217" s="77" t="s">
        <v>21</v>
      </c>
      <c r="E1217" s="77" t="s">
        <v>22</v>
      </c>
      <c r="F1217" s="77" t="s">
        <v>99</v>
      </c>
      <c r="G1217" s="77">
        <v>18</v>
      </c>
      <c r="H1217" s="77">
        <v>10</v>
      </c>
      <c r="I1217" s="77">
        <v>22</v>
      </c>
      <c r="J1217" s="77">
        <v>26</v>
      </c>
      <c r="K1217" s="77">
        <v>30</v>
      </c>
      <c r="L1217" s="77">
        <v>22</v>
      </c>
      <c r="M1217" s="77">
        <v>1061</v>
      </c>
      <c r="N1217" s="80">
        <f>IF('NORMAL OPTION CALLS'!E1217="BUY",('NORMAL OPTION CALLS'!L1217-'NORMAL OPTION CALLS'!G1217)*('NORMAL OPTION CALLS'!M1217),('NORMAL OPTION CALLS'!G1217-'NORMAL OPTION CALLS'!L1217)*('NORMAL OPTION CALLS'!M1217))</f>
        <v>4244</v>
      </c>
      <c r="O1217" s="81">
        <f>'NORMAL OPTION CALLS'!N1217/('NORMAL OPTION CALLS'!M1217)/'NORMAL OPTION CALLS'!G1217%</f>
        <v>22.222222222222221</v>
      </c>
    </row>
    <row r="1218" spans="1:15">
      <c r="A1218" s="77">
        <v>51</v>
      </c>
      <c r="B1218" s="78">
        <v>43227</v>
      </c>
      <c r="C1218" s="79">
        <v>95</v>
      </c>
      <c r="D1218" s="77" t="s">
        <v>21</v>
      </c>
      <c r="E1218" s="77" t="s">
        <v>22</v>
      </c>
      <c r="F1218" s="77" t="s">
        <v>116</v>
      </c>
      <c r="G1218" s="77">
        <v>4.5</v>
      </c>
      <c r="H1218" s="77">
        <v>3</v>
      </c>
      <c r="I1218" s="77">
        <v>5.4</v>
      </c>
      <c r="J1218" s="77">
        <v>6.3</v>
      </c>
      <c r="K1218" s="77">
        <v>7.2</v>
      </c>
      <c r="L1218" s="77">
        <v>5.4</v>
      </c>
      <c r="M1218" s="77">
        <v>3500</v>
      </c>
      <c r="N1218" s="80">
        <f>IF('NORMAL OPTION CALLS'!E1218="BUY",('NORMAL OPTION CALLS'!L1218-'NORMAL OPTION CALLS'!G1218)*('NORMAL OPTION CALLS'!M1218),('NORMAL OPTION CALLS'!G1218-'NORMAL OPTION CALLS'!L1218)*('NORMAL OPTION CALLS'!M1218))</f>
        <v>3150.0000000000014</v>
      </c>
      <c r="O1218" s="81">
        <f>'NORMAL OPTION CALLS'!N1218/('NORMAL OPTION CALLS'!M1218)/'NORMAL OPTION CALLS'!G1218%</f>
        <v>20.000000000000007</v>
      </c>
    </row>
    <row r="1219" spans="1:15">
      <c r="A1219" s="77">
        <v>52</v>
      </c>
      <c r="B1219" s="78">
        <v>43227</v>
      </c>
      <c r="C1219" s="79">
        <v>250</v>
      </c>
      <c r="D1219" s="77" t="s">
        <v>21</v>
      </c>
      <c r="E1219" s="77" t="s">
        <v>22</v>
      </c>
      <c r="F1219" s="77" t="s">
        <v>51</v>
      </c>
      <c r="G1219" s="77">
        <v>14</v>
      </c>
      <c r="H1219" s="77">
        <v>10.5</v>
      </c>
      <c r="I1219" s="77">
        <v>16</v>
      </c>
      <c r="J1219" s="77">
        <v>18</v>
      </c>
      <c r="K1219" s="77">
        <v>20</v>
      </c>
      <c r="L1219" s="77">
        <v>16</v>
      </c>
      <c r="M1219" s="77">
        <v>2250</v>
      </c>
      <c r="N1219" s="80">
        <f>IF('NORMAL OPTION CALLS'!E1219="BUY",('NORMAL OPTION CALLS'!L1219-'NORMAL OPTION CALLS'!G1219)*('NORMAL OPTION CALLS'!M1219),('NORMAL OPTION CALLS'!G1219-'NORMAL OPTION CALLS'!L1219)*('NORMAL OPTION CALLS'!M1219))</f>
        <v>4500</v>
      </c>
      <c r="O1219" s="81">
        <f>'NORMAL OPTION CALLS'!N1219/('NORMAL OPTION CALLS'!M1219)/'NORMAL OPTION CALLS'!G1219%</f>
        <v>14.285714285714285</v>
      </c>
    </row>
    <row r="1220" spans="1:15">
      <c r="A1220" s="77">
        <v>53</v>
      </c>
      <c r="B1220" s="78">
        <v>43227</v>
      </c>
      <c r="C1220" s="79">
        <v>340</v>
      </c>
      <c r="D1220" s="77" t="s">
        <v>21</v>
      </c>
      <c r="E1220" s="77" t="s">
        <v>22</v>
      </c>
      <c r="F1220" s="77" t="s">
        <v>101</v>
      </c>
      <c r="G1220" s="77">
        <v>10</v>
      </c>
      <c r="H1220" s="77">
        <v>7.5</v>
      </c>
      <c r="I1220" s="77">
        <v>1.5</v>
      </c>
      <c r="J1220" s="77">
        <v>13</v>
      </c>
      <c r="K1220" s="77">
        <v>14.5</v>
      </c>
      <c r="L1220" s="77">
        <v>13</v>
      </c>
      <c r="M1220" s="77">
        <v>2667</v>
      </c>
      <c r="N1220" s="80">
        <f>IF('NORMAL OPTION CALLS'!E1220="BUY",('NORMAL OPTION CALLS'!L1220-'NORMAL OPTION CALLS'!G1220)*('NORMAL OPTION CALLS'!M1220),('NORMAL OPTION CALLS'!G1220-'NORMAL OPTION CALLS'!L1220)*('NORMAL OPTION CALLS'!M1220))</f>
        <v>8001</v>
      </c>
      <c r="O1220" s="81">
        <f>'NORMAL OPTION CALLS'!N1220/('NORMAL OPTION CALLS'!M1220)/'NORMAL OPTION CALLS'!G1220%</f>
        <v>30</v>
      </c>
    </row>
    <row r="1221" spans="1:15">
      <c r="A1221" s="77">
        <v>54</v>
      </c>
      <c r="B1221" s="78">
        <v>43224</v>
      </c>
      <c r="C1221" s="79">
        <v>60</v>
      </c>
      <c r="D1221" s="77" t="s">
        <v>47</v>
      </c>
      <c r="E1221" s="77" t="s">
        <v>22</v>
      </c>
      <c r="F1221" s="77" t="s">
        <v>46</v>
      </c>
      <c r="G1221" s="77">
        <v>1.75</v>
      </c>
      <c r="H1221" s="77">
        <v>0.8</v>
      </c>
      <c r="I1221" s="77">
        <v>2.2999999999999998</v>
      </c>
      <c r="J1221" s="77">
        <v>2.8</v>
      </c>
      <c r="K1221" s="77">
        <v>3.2</v>
      </c>
      <c r="L1221" s="77">
        <v>2.2999999999999998</v>
      </c>
      <c r="M1221" s="77">
        <v>7000</v>
      </c>
      <c r="N1221" s="80">
        <f>IF('NORMAL OPTION CALLS'!E1221="BUY",('NORMAL OPTION CALLS'!L1221-'NORMAL OPTION CALLS'!G1221)*('NORMAL OPTION CALLS'!M1221),('NORMAL OPTION CALLS'!G1221-'NORMAL OPTION CALLS'!L1221)*('NORMAL OPTION CALLS'!M1221))</f>
        <v>3849.9999999999986</v>
      </c>
      <c r="O1221" s="81">
        <f>'NORMAL OPTION CALLS'!N1221/('NORMAL OPTION CALLS'!M1221)/'NORMAL OPTION CALLS'!G1221%</f>
        <v>31.428571428571416</v>
      </c>
    </row>
    <row r="1222" spans="1:15">
      <c r="A1222" s="77">
        <v>55</v>
      </c>
      <c r="B1222" s="78">
        <v>43223</v>
      </c>
      <c r="C1222" s="79">
        <v>540</v>
      </c>
      <c r="D1222" s="77" t="s">
        <v>21</v>
      </c>
      <c r="E1222" s="77" t="s">
        <v>22</v>
      </c>
      <c r="F1222" s="77" t="s">
        <v>236</v>
      </c>
      <c r="G1222" s="77">
        <v>17</v>
      </c>
      <c r="H1222" s="77">
        <v>10</v>
      </c>
      <c r="I1222" s="77">
        <v>21</v>
      </c>
      <c r="J1222" s="77">
        <v>25</v>
      </c>
      <c r="K1222" s="77">
        <v>29</v>
      </c>
      <c r="L1222" s="77">
        <v>10</v>
      </c>
      <c r="M1222" s="77">
        <v>1100</v>
      </c>
      <c r="N1222" s="80">
        <f>IF('NORMAL OPTION CALLS'!E1222="BUY",('NORMAL OPTION CALLS'!L1222-'NORMAL OPTION CALLS'!G1222)*('NORMAL OPTION CALLS'!M1222),('NORMAL OPTION CALLS'!G1222-'NORMAL OPTION CALLS'!L1222)*('NORMAL OPTION CALLS'!M1222))</f>
        <v>-7700</v>
      </c>
      <c r="O1222" s="81">
        <f>'NORMAL OPTION CALLS'!N1222/('NORMAL OPTION CALLS'!M1222)/'NORMAL OPTION CALLS'!G1222%</f>
        <v>-41.17647058823529</v>
      </c>
    </row>
    <row r="1223" spans="1:15">
      <c r="A1223" s="77">
        <v>56</v>
      </c>
      <c r="B1223" s="78">
        <v>43223</v>
      </c>
      <c r="C1223" s="79">
        <v>540</v>
      </c>
      <c r="D1223" s="77" t="s">
        <v>21</v>
      </c>
      <c r="E1223" s="77" t="s">
        <v>22</v>
      </c>
      <c r="F1223" s="77" t="s">
        <v>213</v>
      </c>
      <c r="G1223" s="77">
        <v>30</v>
      </c>
      <c r="H1223" s="77">
        <v>24</v>
      </c>
      <c r="I1223" s="77">
        <v>33</v>
      </c>
      <c r="J1223" s="77">
        <v>36</v>
      </c>
      <c r="K1223" s="77">
        <v>39</v>
      </c>
      <c r="L1223" s="77">
        <v>39</v>
      </c>
      <c r="M1223" s="77">
        <v>1200</v>
      </c>
      <c r="N1223" s="80">
        <f>IF('NORMAL OPTION CALLS'!E1223="BUY",('NORMAL OPTION CALLS'!L1223-'NORMAL OPTION CALLS'!G1223)*('NORMAL OPTION CALLS'!M1223),('NORMAL OPTION CALLS'!G1223-'NORMAL OPTION CALLS'!L1223)*('NORMAL OPTION CALLS'!M1223))</f>
        <v>10800</v>
      </c>
      <c r="O1223" s="81">
        <f>'NORMAL OPTION CALLS'!N1223/('NORMAL OPTION CALLS'!M1223)/'NORMAL OPTION CALLS'!G1223%</f>
        <v>30</v>
      </c>
    </row>
    <row r="1224" spans="1:15">
      <c r="A1224" s="77">
        <v>57</v>
      </c>
      <c r="B1224" s="78">
        <v>43222</v>
      </c>
      <c r="C1224" s="79">
        <v>290</v>
      </c>
      <c r="D1224" s="77" t="s">
        <v>21</v>
      </c>
      <c r="E1224" s="77" t="s">
        <v>22</v>
      </c>
      <c r="F1224" s="77" t="s">
        <v>174</v>
      </c>
      <c r="G1224" s="77">
        <v>4.5</v>
      </c>
      <c r="H1224" s="77">
        <v>1.5</v>
      </c>
      <c r="I1224" s="77">
        <v>6</v>
      </c>
      <c r="J1224" s="77">
        <v>7.5</v>
      </c>
      <c r="K1224" s="77">
        <v>9</v>
      </c>
      <c r="L1224" s="77">
        <v>1.5</v>
      </c>
      <c r="M1224" s="77">
        <v>2400</v>
      </c>
      <c r="N1224" s="80">
        <f>IF('NORMAL OPTION CALLS'!E1224="BUY",('NORMAL OPTION CALLS'!L1224-'NORMAL OPTION CALLS'!G1224)*('NORMAL OPTION CALLS'!M1224),('NORMAL OPTION CALLS'!G1224-'NORMAL OPTION CALLS'!L1224)*('NORMAL OPTION CALLS'!M1224))</f>
        <v>-7200</v>
      </c>
      <c r="O1224" s="81">
        <f>'NORMAL OPTION CALLS'!N1224/('NORMAL OPTION CALLS'!M1224)/'NORMAL OPTION CALLS'!G1224%</f>
        <v>-66.666666666666671</v>
      </c>
    </row>
    <row r="1225" spans="1:15">
      <c r="A1225" s="77">
        <v>58</v>
      </c>
      <c r="B1225" s="78">
        <v>43222</v>
      </c>
      <c r="C1225" s="79">
        <v>90</v>
      </c>
      <c r="D1225" s="77" t="s">
        <v>21</v>
      </c>
      <c r="E1225" s="77" t="s">
        <v>22</v>
      </c>
      <c r="F1225" s="77" t="s">
        <v>59</v>
      </c>
      <c r="G1225" s="77">
        <v>3</v>
      </c>
      <c r="H1225" s="77">
        <v>2</v>
      </c>
      <c r="I1225" s="77">
        <v>3.5</v>
      </c>
      <c r="J1225" s="77">
        <v>4</v>
      </c>
      <c r="K1225" s="77">
        <v>4.5</v>
      </c>
      <c r="L1225" s="77">
        <v>2</v>
      </c>
      <c r="M1225" s="77">
        <v>6000</v>
      </c>
      <c r="N1225" s="80">
        <f>IF('NORMAL OPTION CALLS'!E1225="BUY",('NORMAL OPTION CALLS'!L1225-'NORMAL OPTION CALLS'!G1225)*('NORMAL OPTION CALLS'!M1225),('NORMAL OPTION CALLS'!G1225-'NORMAL OPTION CALLS'!L1225)*('NORMAL OPTION CALLS'!M1225))</f>
        <v>-6000</v>
      </c>
      <c r="O1225" s="81">
        <f>'NORMAL OPTION CALLS'!N1225/('NORMAL OPTION CALLS'!M1225)/'NORMAL OPTION CALLS'!G1225%</f>
        <v>-33.333333333333336</v>
      </c>
    </row>
    <row r="1226" spans="1:15">
      <c r="A1226" s="77">
        <v>59</v>
      </c>
      <c r="B1226" s="78">
        <v>43222</v>
      </c>
      <c r="C1226" s="79">
        <v>900</v>
      </c>
      <c r="D1226" s="77" t="s">
        <v>21</v>
      </c>
      <c r="E1226" s="77" t="s">
        <v>22</v>
      </c>
      <c r="F1226" s="77" t="s">
        <v>237</v>
      </c>
      <c r="G1226" s="77">
        <v>27</v>
      </c>
      <c r="H1226" s="77">
        <v>18</v>
      </c>
      <c r="I1226" s="77">
        <v>32</v>
      </c>
      <c r="J1226" s="77">
        <v>37</v>
      </c>
      <c r="K1226" s="77">
        <v>42</v>
      </c>
      <c r="L1226" s="77">
        <v>32</v>
      </c>
      <c r="M1226" s="77">
        <v>800</v>
      </c>
      <c r="N1226" s="80">
        <f>IF('NORMAL OPTION CALLS'!E1226="BUY",('NORMAL OPTION CALLS'!L1226-'NORMAL OPTION CALLS'!G1226)*('NORMAL OPTION CALLS'!M1226),('NORMAL OPTION CALLS'!G1226-'NORMAL OPTION CALLS'!L1226)*('NORMAL OPTION CALLS'!M1226))</f>
        <v>4000</v>
      </c>
      <c r="O1226" s="81">
        <f>'NORMAL OPTION CALLS'!N1226/('NORMAL OPTION CALLS'!M1226)/'NORMAL OPTION CALLS'!G1226%</f>
        <v>18.518518518518519</v>
      </c>
    </row>
    <row r="1228" spans="1:15" ht="16.5">
      <c r="A1228" s="82" t="s">
        <v>95</v>
      </c>
      <c r="B1228" s="83"/>
      <c r="C1228" s="84"/>
      <c r="D1228" s="85"/>
      <c r="E1228" s="86"/>
      <c r="F1228" s="86"/>
      <c r="G1228" s="87"/>
      <c r="H1228" s="88"/>
      <c r="I1228" s="88"/>
      <c r="J1228" s="88"/>
      <c r="K1228" s="86"/>
      <c r="L1228" s="89"/>
      <c r="M1228" s="90"/>
      <c r="O1228" s="90"/>
    </row>
    <row r="1229" spans="1:15" ht="16.5">
      <c r="A1229" s="82" t="s">
        <v>96</v>
      </c>
      <c r="B1229" s="83"/>
      <c r="C1229" s="84"/>
      <c r="D1229" s="85"/>
      <c r="E1229" s="86"/>
      <c r="F1229" s="86"/>
      <c r="G1229" s="87"/>
      <c r="H1229" s="86"/>
      <c r="I1229" s="86"/>
      <c r="J1229" s="86"/>
      <c r="K1229" s="86"/>
      <c r="L1229" s="89"/>
      <c r="M1229" s="90"/>
      <c r="N1229" s="66"/>
    </row>
    <row r="1230" spans="1:15" ht="16.5">
      <c r="A1230" s="82" t="s">
        <v>96</v>
      </c>
      <c r="B1230" s="83"/>
      <c r="C1230" s="84"/>
      <c r="D1230" s="85"/>
      <c r="E1230" s="86"/>
      <c r="F1230" s="86"/>
      <c r="G1230" s="87"/>
      <c r="H1230" s="86"/>
      <c r="I1230" s="86"/>
      <c r="J1230" s="86"/>
      <c r="K1230" s="86"/>
      <c r="L1230" s="89"/>
      <c r="M1230" s="89"/>
    </row>
    <row r="1231" spans="1:15" ht="17.25" thickBot="1">
      <c r="A1231" s="91"/>
      <c r="B1231" s="92"/>
      <c r="C1231" s="92"/>
      <c r="D1231" s="93"/>
      <c r="E1231" s="93"/>
      <c r="F1231" s="93"/>
      <c r="G1231" s="94"/>
      <c r="H1231" s="95"/>
      <c r="I1231" s="96" t="s">
        <v>27</v>
      </c>
      <c r="J1231" s="96"/>
      <c r="K1231" s="97"/>
      <c r="L1231" s="97"/>
      <c r="O1231" s="90"/>
    </row>
    <row r="1232" spans="1:15" ht="16.5">
      <c r="A1232" s="98"/>
      <c r="B1232" s="92"/>
      <c r="C1232" s="92"/>
      <c r="D1232" s="158" t="s">
        <v>28</v>
      </c>
      <c r="E1232" s="158"/>
      <c r="F1232" s="99">
        <v>59</v>
      </c>
      <c r="G1232" s="100">
        <f>'NORMAL OPTION CALLS'!G1233+'NORMAL OPTION CALLS'!G1234+'NORMAL OPTION CALLS'!G1235+'NORMAL OPTION CALLS'!G1236+'NORMAL OPTION CALLS'!G1237+'NORMAL OPTION CALLS'!G1238</f>
        <v>101.69491525423729</v>
      </c>
      <c r="H1232" s="93">
        <v>59</v>
      </c>
      <c r="I1232" s="101">
        <f>'NORMAL OPTION CALLS'!H1233/'NORMAL OPTION CALLS'!H1232%</f>
        <v>72.881355932203391</v>
      </c>
      <c r="J1232" s="101"/>
      <c r="K1232" s="101"/>
      <c r="L1232" s="102"/>
      <c r="O1232" s="93" t="s">
        <v>30</v>
      </c>
    </row>
    <row r="1233" spans="1:15" ht="16.5">
      <c r="A1233" s="98"/>
      <c r="B1233" s="92"/>
      <c r="C1233" s="92"/>
      <c r="D1233" s="159" t="s">
        <v>29</v>
      </c>
      <c r="E1233" s="159"/>
      <c r="F1233" s="103">
        <v>43</v>
      </c>
      <c r="G1233" s="104">
        <f>('NORMAL OPTION CALLS'!F1233/'NORMAL OPTION CALLS'!F1232)*100</f>
        <v>72.881355932203391</v>
      </c>
      <c r="H1233" s="93">
        <v>43</v>
      </c>
      <c r="I1233" s="97"/>
      <c r="J1233" s="97"/>
      <c r="K1233" s="93"/>
      <c r="L1233" s="97"/>
      <c r="O1233" s="93"/>
    </row>
    <row r="1234" spans="1:15" ht="16.5">
      <c r="A1234" s="105"/>
      <c r="B1234" s="92"/>
      <c r="C1234" s="92"/>
      <c r="D1234" s="159" t="s">
        <v>31</v>
      </c>
      <c r="E1234" s="159"/>
      <c r="F1234" s="103">
        <v>0</v>
      </c>
      <c r="G1234" s="104">
        <f>('NORMAL OPTION CALLS'!F1234/'NORMAL OPTION CALLS'!F1232)*100</f>
        <v>0</v>
      </c>
      <c r="H1234" s="106"/>
      <c r="I1234" s="93"/>
      <c r="J1234" s="93"/>
      <c r="K1234" s="93"/>
      <c r="L1234" s="97"/>
      <c r="O1234" s="98"/>
    </row>
    <row r="1235" spans="1:15" ht="16.5">
      <c r="A1235" s="105"/>
      <c r="B1235" s="92"/>
      <c r="C1235" s="92"/>
      <c r="D1235" s="159" t="s">
        <v>32</v>
      </c>
      <c r="E1235" s="159"/>
      <c r="F1235" s="103">
        <v>0</v>
      </c>
      <c r="G1235" s="104">
        <f>('NORMAL OPTION CALLS'!F1235/'NORMAL OPTION CALLS'!F1232)*100</f>
        <v>0</v>
      </c>
      <c r="H1235" s="106"/>
      <c r="I1235" s="93"/>
      <c r="J1235" s="93"/>
      <c r="K1235" s="93"/>
      <c r="L1235" s="97"/>
    </row>
    <row r="1236" spans="1:15" ht="16.5">
      <c r="A1236" s="105"/>
      <c r="B1236" s="92"/>
      <c r="C1236" s="92"/>
      <c r="D1236" s="159" t="s">
        <v>33</v>
      </c>
      <c r="E1236" s="159"/>
      <c r="F1236" s="103">
        <v>17</v>
      </c>
      <c r="G1236" s="104">
        <f>('NORMAL OPTION CALLS'!F1236/'NORMAL OPTION CALLS'!F1232)*100</f>
        <v>28.8135593220339</v>
      </c>
      <c r="H1236" s="106"/>
      <c r="I1236" s="93" t="s">
        <v>34</v>
      </c>
      <c r="J1236" s="93"/>
      <c r="K1236" s="97"/>
      <c r="L1236" s="97"/>
      <c r="N1236" s="98"/>
    </row>
    <row r="1237" spans="1:15" ht="16.5">
      <c r="A1237" s="105"/>
      <c r="B1237" s="92"/>
      <c r="C1237" s="92"/>
      <c r="D1237" s="159" t="s">
        <v>35</v>
      </c>
      <c r="E1237" s="159"/>
      <c r="F1237" s="103">
        <v>0</v>
      </c>
      <c r="G1237" s="104">
        <f>('NORMAL OPTION CALLS'!F1237/'NORMAL OPTION CALLS'!F1232)*100</f>
        <v>0</v>
      </c>
      <c r="H1237" s="106"/>
      <c r="I1237" s="93"/>
      <c r="J1237" s="93"/>
      <c r="K1237" s="97"/>
      <c r="L1237" s="97"/>
    </row>
    <row r="1238" spans="1:15" ht="17.25" thickBot="1">
      <c r="A1238" s="105"/>
      <c r="B1238" s="92"/>
      <c r="C1238" s="92"/>
      <c r="D1238" s="160" t="s">
        <v>36</v>
      </c>
      <c r="E1238" s="160"/>
      <c r="F1238" s="107"/>
      <c r="G1238" s="108">
        <f>('NORMAL OPTION CALLS'!F1238/'NORMAL OPTION CALLS'!F1232)*100</f>
        <v>0</v>
      </c>
      <c r="H1238" s="106"/>
      <c r="I1238" s="93"/>
      <c r="J1238" s="93"/>
      <c r="K1238" s="102"/>
      <c r="L1238" s="102"/>
    </row>
    <row r="1239" spans="1:15" ht="16.5">
      <c r="A1239" s="109" t="s">
        <v>37</v>
      </c>
      <c r="B1239" s="92"/>
      <c r="C1239" s="92"/>
      <c r="D1239" s="98"/>
      <c r="E1239" s="98"/>
      <c r="F1239" s="93"/>
      <c r="G1239" s="93"/>
      <c r="H1239" s="110"/>
      <c r="I1239" s="111"/>
      <c r="J1239" s="111"/>
      <c r="K1239" s="111"/>
      <c r="L1239" s="93"/>
      <c r="O1239" s="115"/>
    </row>
    <row r="1240" spans="1:15" ht="16.5">
      <c r="A1240" s="112" t="s">
        <v>38</v>
      </c>
      <c r="B1240" s="92"/>
      <c r="C1240" s="92"/>
      <c r="D1240" s="113"/>
      <c r="E1240" s="114"/>
      <c r="F1240" s="98"/>
      <c r="G1240" s="111"/>
      <c r="H1240" s="110"/>
      <c r="I1240" s="111"/>
      <c r="J1240" s="111"/>
      <c r="K1240" s="111"/>
      <c r="L1240" s="93"/>
      <c r="N1240" s="115"/>
      <c r="O1240" s="98"/>
    </row>
    <row r="1241" spans="1:15" ht="16.5">
      <c r="A1241" s="112" t="s">
        <v>39</v>
      </c>
      <c r="B1241" s="92"/>
      <c r="C1241" s="92"/>
      <c r="D1241" s="98"/>
      <c r="E1241" s="114"/>
      <c r="F1241" s="98"/>
      <c r="G1241" s="111"/>
      <c r="H1241" s="110"/>
      <c r="I1241" s="97"/>
      <c r="J1241" s="97"/>
      <c r="K1241" s="97"/>
      <c r="L1241" s="93"/>
      <c r="N1241" s="98"/>
    </row>
    <row r="1242" spans="1:15" ht="16.5">
      <c r="A1242" s="112" t="s">
        <v>40</v>
      </c>
      <c r="B1242" s="113"/>
      <c r="C1242" s="92"/>
      <c r="D1242" s="98"/>
      <c r="E1242" s="114"/>
      <c r="F1242" s="98"/>
      <c r="G1242" s="111"/>
      <c r="H1242" s="95"/>
      <c r="I1242" s="97"/>
      <c r="J1242" s="97"/>
      <c r="K1242" s="97"/>
      <c r="L1242" s="93"/>
    </row>
    <row r="1243" spans="1:15" ht="16.5">
      <c r="A1243" s="112" t="s">
        <v>41</v>
      </c>
      <c r="B1243" s="105"/>
      <c r="C1243" s="113"/>
      <c r="D1243" s="98"/>
      <c r="E1243" s="116"/>
      <c r="F1243" s="111"/>
      <c r="G1243" s="111"/>
      <c r="H1243" s="95"/>
      <c r="I1243" s="97"/>
      <c r="J1243" s="97"/>
      <c r="K1243" s="97"/>
      <c r="L1243" s="111"/>
    </row>
    <row r="1245" spans="1:15">
      <c r="A1245" s="161" t="s">
        <v>0</v>
      </c>
      <c r="B1245" s="161"/>
      <c r="C1245" s="161"/>
      <c r="D1245" s="161"/>
      <c r="E1245" s="161"/>
      <c r="F1245" s="161"/>
      <c r="G1245" s="161"/>
      <c r="H1245" s="161"/>
      <c r="I1245" s="161"/>
      <c r="J1245" s="161"/>
      <c r="K1245" s="161"/>
      <c r="L1245" s="161"/>
      <c r="M1245" s="161"/>
      <c r="N1245" s="161"/>
      <c r="O1245" s="161"/>
    </row>
    <row r="1246" spans="1:15">
      <c r="A1246" s="161"/>
      <c r="B1246" s="161"/>
      <c r="C1246" s="161"/>
      <c r="D1246" s="161"/>
      <c r="E1246" s="161"/>
      <c r="F1246" s="161"/>
      <c r="G1246" s="161"/>
      <c r="H1246" s="161"/>
      <c r="I1246" s="161"/>
      <c r="J1246" s="161"/>
      <c r="K1246" s="161"/>
      <c r="L1246" s="161"/>
      <c r="M1246" s="161"/>
      <c r="N1246" s="161"/>
      <c r="O1246" s="161"/>
    </row>
    <row r="1247" spans="1:15">
      <c r="A1247" s="161"/>
      <c r="B1247" s="161"/>
      <c r="C1247" s="161"/>
      <c r="D1247" s="161"/>
      <c r="E1247" s="161"/>
      <c r="F1247" s="161"/>
      <c r="G1247" s="161"/>
      <c r="H1247" s="161"/>
      <c r="I1247" s="161"/>
      <c r="J1247" s="161"/>
      <c r="K1247" s="161"/>
      <c r="L1247" s="161"/>
      <c r="M1247" s="161"/>
      <c r="N1247" s="161"/>
      <c r="O1247" s="161"/>
    </row>
    <row r="1248" spans="1:15">
      <c r="A1248" s="172" t="s">
        <v>1</v>
      </c>
      <c r="B1248" s="172"/>
      <c r="C1248" s="172"/>
      <c r="D1248" s="172"/>
      <c r="E1248" s="172"/>
      <c r="F1248" s="172"/>
      <c r="G1248" s="172"/>
      <c r="H1248" s="172"/>
      <c r="I1248" s="172"/>
      <c r="J1248" s="172"/>
      <c r="K1248" s="172"/>
      <c r="L1248" s="172"/>
      <c r="M1248" s="172"/>
      <c r="N1248" s="172"/>
      <c r="O1248" s="172"/>
    </row>
    <row r="1249" spans="1:15">
      <c r="A1249" s="172" t="s">
        <v>2</v>
      </c>
      <c r="B1249" s="172"/>
      <c r="C1249" s="172"/>
      <c r="D1249" s="172"/>
      <c r="E1249" s="172"/>
      <c r="F1249" s="172"/>
      <c r="G1249" s="172"/>
      <c r="H1249" s="172"/>
      <c r="I1249" s="172"/>
      <c r="J1249" s="172"/>
      <c r="K1249" s="172"/>
      <c r="L1249" s="172"/>
      <c r="M1249" s="172"/>
      <c r="N1249" s="172"/>
      <c r="O1249" s="172"/>
    </row>
    <row r="1250" spans="1:15">
      <c r="A1250" s="165" t="s">
        <v>3</v>
      </c>
      <c r="B1250" s="165"/>
      <c r="C1250" s="165"/>
      <c r="D1250" s="165"/>
      <c r="E1250" s="165"/>
      <c r="F1250" s="165"/>
      <c r="G1250" s="165"/>
      <c r="H1250" s="165"/>
      <c r="I1250" s="165"/>
      <c r="J1250" s="165"/>
      <c r="K1250" s="165"/>
      <c r="L1250" s="165"/>
      <c r="M1250" s="165"/>
      <c r="N1250" s="165"/>
      <c r="O1250" s="165"/>
    </row>
    <row r="1251" spans="1:15" ht="16.5">
      <c r="A1251" s="171" t="s">
        <v>283</v>
      </c>
      <c r="B1251" s="171"/>
      <c r="C1251" s="171"/>
      <c r="D1251" s="171"/>
      <c r="E1251" s="171"/>
      <c r="F1251" s="171"/>
      <c r="G1251" s="171"/>
      <c r="H1251" s="171"/>
      <c r="I1251" s="171"/>
      <c r="J1251" s="171"/>
      <c r="K1251" s="171"/>
      <c r="L1251" s="171"/>
      <c r="M1251" s="171"/>
      <c r="N1251" s="171"/>
      <c r="O1251" s="171"/>
    </row>
    <row r="1252" spans="1:15" ht="16.5">
      <c r="A1252" s="166" t="s">
        <v>5</v>
      </c>
      <c r="B1252" s="166"/>
      <c r="C1252" s="166"/>
      <c r="D1252" s="166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</row>
    <row r="1253" spans="1:15">
      <c r="A1253" s="167" t="s">
        <v>6</v>
      </c>
      <c r="B1253" s="168" t="s">
        <v>7</v>
      </c>
      <c r="C1253" s="169" t="s">
        <v>8</v>
      </c>
      <c r="D1253" s="168" t="s">
        <v>9</v>
      </c>
      <c r="E1253" s="167" t="s">
        <v>10</v>
      </c>
      <c r="F1253" s="167" t="s">
        <v>11</v>
      </c>
      <c r="G1253" s="169" t="s">
        <v>12</v>
      </c>
      <c r="H1253" s="169" t="s">
        <v>13</v>
      </c>
      <c r="I1253" s="169" t="s">
        <v>14</v>
      </c>
      <c r="J1253" s="169" t="s">
        <v>15</v>
      </c>
      <c r="K1253" s="169" t="s">
        <v>16</v>
      </c>
      <c r="L1253" s="170" t="s">
        <v>17</v>
      </c>
      <c r="M1253" s="168" t="s">
        <v>18</v>
      </c>
      <c r="N1253" s="168" t="s">
        <v>19</v>
      </c>
      <c r="O1253" s="168" t="s">
        <v>20</v>
      </c>
    </row>
    <row r="1254" spans="1:15">
      <c r="A1254" s="167"/>
      <c r="B1254" s="168"/>
      <c r="C1254" s="169"/>
      <c r="D1254" s="168"/>
      <c r="E1254" s="167"/>
      <c r="F1254" s="167"/>
      <c r="G1254" s="169"/>
      <c r="H1254" s="169"/>
      <c r="I1254" s="169"/>
      <c r="J1254" s="169"/>
      <c r="K1254" s="169"/>
      <c r="L1254" s="170"/>
      <c r="M1254" s="168"/>
      <c r="N1254" s="168"/>
      <c r="O1254" s="168"/>
    </row>
    <row r="1255" spans="1:15" s="72" customFormat="1">
      <c r="A1255" s="77">
        <v>1</v>
      </c>
      <c r="B1255" s="78">
        <v>43220</v>
      </c>
      <c r="C1255" s="79">
        <v>300</v>
      </c>
      <c r="D1255" s="77" t="s">
        <v>21</v>
      </c>
      <c r="E1255" s="77" t="s">
        <v>22</v>
      </c>
      <c r="F1255" s="77" t="s">
        <v>74</v>
      </c>
      <c r="G1255" s="77">
        <v>15</v>
      </c>
      <c r="H1255" s="77">
        <v>10</v>
      </c>
      <c r="I1255" s="77">
        <v>18</v>
      </c>
      <c r="J1255" s="77">
        <v>20.5</v>
      </c>
      <c r="K1255" s="77">
        <v>23</v>
      </c>
      <c r="L1255" s="77">
        <v>10</v>
      </c>
      <c r="M1255" s="77">
        <v>1750</v>
      </c>
      <c r="N1255" s="80">
        <f>IF('NORMAL OPTION CALLS'!E1255="BUY",('NORMAL OPTION CALLS'!L1255-'NORMAL OPTION CALLS'!G1255)*('NORMAL OPTION CALLS'!M1255),('NORMAL OPTION CALLS'!G1255-'NORMAL OPTION CALLS'!L1255)*('NORMAL OPTION CALLS'!M1255))</f>
        <v>-8750</v>
      </c>
      <c r="O1255" s="81">
        <f>'NORMAL OPTION CALLS'!N1255/('NORMAL OPTION CALLS'!M1255)/'NORMAL OPTION CALLS'!G1255%</f>
        <v>-33.333333333333336</v>
      </c>
    </row>
    <row r="1256" spans="1:15" s="72" customFormat="1">
      <c r="A1256" s="77">
        <v>2</v>
      </c>
      <c r="B1256" s="78">
        <v>43220</v>
      </c>
      <c r="C1256" s="79">
        <v>150</v>
      </c>
      <c r="D1256" s="77" t="s">
        <v>47</v>
      </c>
      <c r="E1256" s="77" t="s">
        <v>22</v>
      </c>
      <c r="F1256" s="77" t="s">
        <v>270</v>
      </c>
      <c r="G1256" s="77">
        <v>20</v>
      </c>
      <c r="H1256" s="77">
        <v>14.5</v>
      </c>
      <c r="I1256" s="77">
        <v>23</v>
      </c>
      <c r="J1256" s="77">
        <v>26</v>
      </c>
      <c r="K1256" s="77">
        <v>29</v>
      </c>
      <c r="L1256" s="77">
        <v>29</v>
      </c>
      <c r="M1256" s="77">
        <v>1500</v>
      </c>
      <c r="N1256" s="80">
        <f>IF('NORMAL OPTION CALLS'!E1256="BUY",('NORMAL OPTION CALLS'!L1256-'NORMAL OPTION CALLS'!G1256)*('NORMAL OPTION CALLS'!M1256),('NORMAL OPTION CALLS'!G1256-'NORMAL OPTION CALLS'!L1256)*('NORMAL OPTION CALLS'!M1256))</f>
        <v>13500</v>
      </c>
      <c r="O1256" s="81">
        <f>'NORMAL OPTION CALLS'!N1256/('NORMAL OPTION CALLS'!M1256)/'NORMAL OPTION CALLS'!G1256%</f>
        <v>45</v>
      </c>
    </row>
    <row r="1257" spans="1:15" s="72" customFormat="1">
      <c r="A1257" s="77">
        <v>3</v>
      </c>
      <c r="B1257" s="78">
        <v>43216</v>
      </c>
      <c r="C1257" s="79">
        <v>1060</v>
      </c>
      <c r="D1257" s="77" t="s">
        <v>21</v>
      </c>
      <c r="E1257" s="77" t="s">
        <v>22</v>
      </c>
      <c r="F1257" s="77" t="s">
        <v>275</v>
      </c>
      <c r="G1257" s="77">
        <v>33</v>
      </c>
      <c r="H1257" s="77">
        <v>27</v>
      </c>
      <c r="I1257" s="77">
        <v>36</v>
      </c>
      <c r="J1257" s="77">
        <v>39</v>
      </c>
      <c r="K1257" s="77">
        <v>42</v>
      </c>
      <c r="L1257" s="77">
        <v>36</v>
      </c>
      <c r="M1257" s="77">
        <v>1200</v>
      </c>
      <c r="N1257" s="80">
        <f>IF('NORMAL OPTION CALLS'!E1257="BUY",('NORMAL OPTION CALLS'!L1257-'NORMAL OPTION CALLS'!G1257)*('NORMAL OPTION CALLS'!M1257),('NORMAL OPTION CALLS'!G1257-'NORMAL OPTION CALLS'!L1257)*('NORMAL OPTION CALLS'!M1257))</f>
        <v>3600</v>
      </c>
      <c r="O1257" s="81">
        <f>'NORMAL OPTION CALLS'!N1257/('NORMAL OPTION CALLS'!M1257)/'NORMAL OPTION CALLS'!G1257%</f>
        <v>9.0909090909090899</v>
      </c>
    </row>
    <row r="1258" spans="1:15" s="72" customFormat="1">
      <c r="A1258" s="77">
        <v>4</v>
      </c>
      <c r="B1258" s="78">
        <v>43216</v>
      </c>
      <c r="C1258" s="79">
        <v>70</v>
      </c>
      <c r="D1258" s="77" t="s">
        <v>47</v>
      </c>
      <c r="E1258" s="77" t="s">
        <v>22</v>
      </c>
      <c r="F1258" s="77" t="s">
        <v>46</v>
      </c>
      <c r="G1258" s="77">
        <v>4</v>
      </c>
      <c r="H1258" s="77">
        <v>3</v>
      </c>
      <c r="I1258" s="77">
        <v>4.5</v>
      </c>
      <c r="J1258" s="77">
        <v>5</v>
      </c>
      <c r="K1258" s="77">
        <v>5.5</v>
      </c>
      <c r="L1258" s="77">
        <v>5</v>
      </c>
      <c r="M1258" s="77">
        <v>7000</v>
      </c>
      <c r="N1258" s="80">
        <f>IF('NORMAL OPTION CALLS'!E1258="BUY",('NORMAL OPTION CALLS'!L1258-'NORMAL OPTION CALLS'!G1258)*('NORMAL OPTION CALLS'!M1258),('NORMAL OPTION CALLS'!G1258-'NORMAL OPTION CALLS'!L1258)*('NORMAL OPTION CALLS'!M1258))</f>
        <v>7000</v>
      </c>
      <c r="O1258" s="81">
        <f>'NORMAL OPTION CALLS'!N1258/('NORMAL OPTION CALLS'!M1258)/'NORMAL OPTION CALLS'!G1258%</f>
        <v>25</v>
      </c>
    </row>
    <row r="1259" spans="1:15" s="72" customFormat="1">
      <c r="A1259" s="77">
        <v>5</v>
      </c>
      <c r="B1259" s="78">
        <v>43215</v>
      </c>
      <c r="C1259" s="79">
        <v>290</v>
      </c>
      <c r="D1259" s="77" t="s">
        <v>21</v>
      </c>
      <c r="E1259" s="77" t="s">
        <v>22</v>
      </c>
      <c r="F1259" s="77" t="s">
        <v>195</v>
      </c>
      <c r="G1259" s="77">
        <v>3.5</v>
      </c>
      <c r="H1259" s="77">
        <v>1.5</v>
      </c>
      <c r="I1259" s="77">
        <v>4.5</v>
      </c>
      <c r="J1259" s="77">
        <v>5.5</v>
      </c>
      <c r="K1259" s="77">
        <v>6.5</v>
      </c>
      <c r="L1259" s="77">
        <v>1.5</v>
      </c>
      <c r="M1259" s="77">
        <v>4500</v>
      </c>
      <c r="N1259" s="80">
        <f>IF('NORMAL OPTION CALLS'!E1259="BUY",('NORMAL OPTION CALLS'!L1259-'NORMAL OPTION CALLS'!G1259)*('NORMAL OPTION CALLS'!M1259),('NORMAL OPTION CALLS'!G1259-'NORMAL OPTION CALLS'!L1259)*('NORMAL OPTION CALLS'!M1259))</f>
        <v>-9000</v>
      </c>
      <c r="O1259" s="81">
        <f>'NORMAL OPTION CALLS'!N1259/('NORMAL OPTION CALLS'!M1259)/'NORMAL OPTION CALLS'!G1259%</f>
        <v>-57.142857142857139</v>
      </c>
    </row>
    <row r="1260" spans="1:15" s="72" customFormat="1">
      <c r="A1260" s="77">
        <v>6</v>
      </c>
      <c r="B1260" s="78">
        <v>43215</v>
      </c>
      <c r="C1260" s="79">
        <v>160</v>
      </c>
      <c r="D1260" s="77" t="s">
        <v>21</v>
      </c>
      <c r="E1260" s="77" t="s">
        <v>22</v>
      </c>
      <c r="F1260" s="77" t="s">
        <v>25</v>
      </c>
      <c r="G1260" s="77">
        <v>2.2000000000000002</v>
      </c>
      <c r="H1260" s="77">
        <v>1.2</v>
      </c>
      <c r="I1260" s="77">
        <v>2.7</v>
      </c>
      <c r="J1260" s="77">
        <v>3.2</v>
      </c>
      <c r="K1260" s="77">
        <v>3.7</v>
      </c>
      <c r="L1260" s="77">
        <v>3.7</v>
      </c>
      <c r="M1260" s="77">
        <v>7000</v>
      </c>
      <c r="N1260" s="80">
        <f>IF('NORMAL OPTION CALLS'!E1260="BUY",('NORMAL OPTION CALLS'!L1260-'NORMAL OPTION CALLS'!G1260)*('NORMAL OPTION CALLS'!M1260),('NORMAL OPTION CALLS'!G1260-'NORMAL OPTION CALLS'!L1260)*('NORMAL OPTION CALLS'!M1260))</f>
        <v>10500</v>
      </c>
      <c r="O1260" s="81">
        <f>'NORMAL OPTION CALLS'!N1260/('NORMAL OPTION CALLS'!M1260)/'NORMAL OPTION CALLS'!G1260%</f>
        <v>68.181818181818173</v>
      </c>
    </row>
    <row r="1261" spans="1:15" s="72" customFormat="1">
      <c r="A1261" s="77">
        <v>7</v>
      </c>
      <c r="B1261" s="78">
        <v>43213</v>
      </c>
      <c r="C1261" s="79">
        <v>800</v>
      </c>
      <c r="D1261" s="77" t="s">
        <v>21</v>
      </c>
      <c r="E1261" s="77" t="s">
        <v>22</v>
      </c>
      <c r="F1261" s="77" t="s">
        <v>262</v>
      </c>
      <c r="G1261" s="77">
        <v>13</v>
      </c>
      <c r="H1261" s="77">
        <v>7</v>
      </c>
      <c r="I1261" s="77">
        <v>16</v>
      </c>
      <c r="J1261" s="77">
        <v>19</v>
      </c>
      <c r="K1261" s="77">
        <v>21</v>
      </c>
      <c r="L1261" s="77">
        <v>21</v>
      </c>
      <c r="M1261" s="77">
        <v>600</v>
      </c>
      <c r="N1261" s="80">
        <f>IF('NORMAL OPTION CALLS'!E1261="BUY",('NORMAL OPTION CALLS'!L1261-'NORMAL OPTION CALLS'!G1261)*('NORMAL OPTION CALLS'!M1261),('NORMAL OPTION CALLS'!G1261-'NORMAL OPTION CALLS'!L1261)*('NORMAL OPTION CALLS'!M1261))</f>
        <v>4800</v>
      </c>
      <c r="O1261" s="81">
        <f>'NORMAL OPTION CALLS'!N1261/('NORMAL OPTION CALLS'!M1261)/'NORMAL OPTION CALLS'!G1261%</f>
        <v>61.538461538461533</v>
      </c>
    </row>
    <row r="1262" spans="1:15" ht="15.75" customHeight="1">
      <c r="A1262" s="77">
        <v>8</v>
      </c>
      <c r="B1262" s="78">
        <v>43207</v>
      </c>
      <c r="C1262" s="119">
        <v>1000</v>
      </c>
      <c r="D1262" s="119" t="s">
        <v>21</v>
      </c>
      <c r="E1262" s="120" t="s">
        <v>22</v>
      </c>
      <c r="F1262" s="120" t="s">
        <v>169</v>
      </c>
      <c r="G1262" s="121">
        <v>20</v>
      </c>
      <c r="H1262" s="121">
        <v>15</v>
      </c>
      <c r="I1262" s="121">
        <v>23</v>
      </c>
      <c r="J1262" s="121">
        <v>26</v>
      </c>
      <c r="K1262" s="121">
        <v>29</v>
      </c>
      <c r="L1262" s="121">
        <v>21.8</v>
      </c>
      <c r="M1262" s="119">
        <v>1997</v>
      </c>
      <c r="N1262" s="122">
        <f>IF('NORMAL OPTION CALLS'!E1262="BUY",('NORMAL OPTION CALLS'!L1262-'NORMAL OPTION CALLS'!G1262)*('NORMAL OPTION CALLS'!M1262),('NORMAL OPTION CALLS'!G1262-'NORMAL OPTION CALLS'!L1262)*('NORMAL OPTION CALLS'!M1262))</f>
        <v>3594.6000000000013</v>
      </c>
      <c r="O1262" s="8">
        <f>'NORMAL OPTION CALLS'!N1262/('NORMAL OPTION CALLS'!M1262)/'NORMAL OPTION CALLS'!G1262%</f>
        <v>9.0000000000000036</v>
      </c>
    </row>
    <row r="1263" spans="1:15" ht="15.75" customHeight="1">
      <c r="A1263" s="77">
        <v>9</v>
      </c>
      <c r="B1263" s="78">
        <v>43207</v>
      </c>
      <c r="C1263" s="119">
        <v>600</v>
      </c>
      <c r="D1263" s="119" t="s">
        <v>21</v>
      </c>
      <c r="E1263" s="120" t="s">
        <v>22</v>
      </c>
      <c r="F1263" s="120" t="s">
        <v>78</v>
      </c>
      <c r="G1263" s="121">
        <v>11</v>
      </c>
      <c r="H1263" s="121">
        <v>9</v>
      </c>
      <c r="I1263" s="121">
        <v>13</v>
      </c>
      <c r="J1263" s="121">
        <v>15</v>
      </c>
      <c r="K1263" s="121">
        <v>17</v>
      </c>
      <c r="L1263" s="121">
        <v>13</v>
      </c>
      <c r="M1263" s="119">
        <v>1998</v>
      </c>
      <c r="N1263" s="122">
        <f>IF('NORMAL OPTION CALLS'!E1263="BUY",('NORMAL OPTION CALLS'!L1263-'NORMAL OPTION CALLS'!G1263)*('NORMAL OPTION CALLS'!M1263),('NORMAL OPTION CALLS'!G1263-'NORMAL OPTION CALLS'!L1263)*('NORMAL OPTION CALLS'!M1263))</f>
        <v>3996</v>
      </c>
      <c r="O1263" s="8">
        <f>'NORMAL OPTION CALLS'!N1263/('NORMAL OPTION CALLS'!M1263)/'NORMAL OPTION CALLS'!G1263%</f>
        <v>18.181818181818183</v>
      </c>
    </row>
    <row r="1264" spans="1:15" ht="15.75" customHeight="1">
      <c r="A1264" s="77">
        <v>10</v>
      </c>
      <c r="B1264" s="78">
        <v>43203</v>
      </c>
      <c r="C1264" s="119">
        <v>150</v>
      </c>
      <c r="D1264" s="119" t="s">
        <v>21</v>
      </c>
      <c r="E1264" s="119" t="s">
        <v>22</v>
      </c>
      <c r="F1264" s="119" t="s">
        <v>25</v>
      </c>
      <c r="G1264" s="123">
        <v>4</v>
      </c>
      <c r="H1264" s="123">
        <v>3</v>
      </c>
      <c r="I1264" s="123">
        <v>4.5</v>
      </c>
      <c r="J1264" s="123">
        <v>5</v>
      </c>
      <c r="K1264" s="123">
        <v>5.5</v>
      </c>
      <c r="L1264" s="123">
        <v>5</v>
      </c>
      <c r="M1264" s="119">
        <v>1999</v>
      </c>
      <c r="N1264" s="122">
        <f>IF('NORMAL OPTION CALLS'!E1264="BUY",('NORMAL OPTION CALLS'!L1264-'NORMAL OPTION CALLS'!G1264)*('NORMAL OPTION CALLS'!M1264),('NORMAL OPTION CALLS'!G1264-'NORMAL OPTION CALLS'!L1264)*('NORMAL OPTION CALLS'!M1264))</f>
        <v>1999</v>
      </c>
      <c r="O1264" s="8">
        <f>'NORMAL OPTION CALLS'!N1264/('NORMAL OPTION CALLS'!M1264)/'NORMAL OPTION CALLS'!G1264%</f>
        <v>25</v>
      </c>
    </row>
    <row r="1265" spans="1:15" ht="15.75" customHeight="1">
      <c r="A1265" s="77">
        <v>11</v>
      </c>
      <c r="B1265" s="78">
        <v>43202</v>
      </c>
      <c r="C1265" s="119">
        <v>550</v>
      </c>
      <c r="D1265" s="119" t="s">
        <v>21</v>
      </c>
      <c r="E1265" s="119" t="s">
        <v>22</v>
      </c>
      <c r="F1265" s="119" t="s">
        <v>92</v>
      </c>
      <c r="G1265" s="123">
        <v>13</v>
      </c>
      <c r="H1265" s="123">
        <v>10.5</v>
      </c>
      <c r="I1265" s="123">
        <v>15</v>
      </c>
      <c r="J1265" s="123">
        <v>17</v>
      </c>
      <c r="K1265" s="123">
        <v>19</v>
      </c>
      <c r="L1265" s="123">
        <v>14.85</v>
      </c>
      <c r="M1265" s="119">
        <v>2000</v>
      </c>
      <c r="N1265" s="122">
        <f>IF('NORMAL OPTION CALLS'!E1265="BUY",('NORMAL OPTION CALLS'!L1265-'NORMAL OPTION CALLS'!G1265)*('NORMAL OPTION CALLS'!M1265),('NORMAL OPTION CALLS'!G1265-'NORMAL OPTION CALLS'!L1265)*('NORMAL OPTION CALLS'!M1265))</f>
        <v>3699.9999999999991</v>
      </c>
      <c r="O1265" s="8">
        <f>'NORMAL OPTION CALLS'!N1265/('NORMAL OPTION CALLS'!M1265)/'NORMAL OPTION CALLS'!G1265%</f>
        <v>14.230769230769228</v>
      </c>
    </row>
    <row r="1266" spans="1:15">
      <c r="A1266" s="77">
        <v>12</v>
      </c>
      <c r="B1266" s="78">
        <v>43202</v>
      </c>
      <c r="C1266" s="119">
        <v>230</v>
      </c>
      <c r="D1266" s="119" t="s">
        <v>21</v>
      </c>
      <c r="E1266" s="119" t="s">
        <v>22</v>
      </c>
      <c r="F1266" s="119" t="s">
        <v>247</v>
      </c>
      <c r="G1266" s="123">
        <v>6.5</v>
      </c>
      <c r="H1266" s="123">
        <v>5</v>
      </c>
      <c r="I1266" s="123">
        <v>7.2</v>
      </c>
      <c r="J1266" s="123">
        <v>8</v>
      </c>
      <c r="K1266" s="123">
        <v>8.6999999999999993</v>
      </c>
      <c r="L1266" s="123">
        <v>7.2</v>
      </c>
      <c r="M1266" s="119">
        <v>4500</v>
      </c>
      <c r="N1266" s="122">
        <f>IF('NORMAL OPTION CALLS'!E1266="BUY",('NORMAL OPTION CALLS'!L1266-'NORMAL OPTION CALLS'!G1266)*('NORMAL OPTION CALLS'!M1266),('NORMAL OPTION CALLS'!G1266-'NORMAL OPTION CALLS'!L1266)*('NORMAL OPTION CALLS'!M1266))</f>
        <v>3150.0000000000009</v>
      </c>
      <c r="O1266" s="8">
        <f>'NORMAL OPTION CALLS'!N1266/('NORMAL OPTION CALLS'!M1266)/'NORMAL OPTION CALLS'!G1266%</f>
        <v>10.769230769230772</v>
      </c>
    </row>
    <row r="1267" spans="1:15">
      <c r="A1267" s="77">
        <v>13</v>
      </c>
      <c r="B1267" s="78">
        <v>43201</v>
      </c>
      <c r="C1267" s="119">
        <v>320</v>
      </c>
      <c r="D1267" s="119" t="s">
        <v>21</v>
      </c>
      <c r="E1267" s="119" t="s">
        <v>22</v>
      </c>
      <c r="F1267" s="119" t="s">
        <v>270</v>
      </c>
      <c r="G1267" s="123">
        <v>14</v>
      </c>
      <c r="H1267" s="123">
        <v>9</v>
      </c>
      <c r="I1267" s="123">
        <v>16.5</v>
      </c>
      <c r="J1267" s="123">
        <v>19</v>
      </c>
      <c r="K1267" s="123">
        <v>21.5</v>
      </c>
      <c r="L1267" s="123">
        <v>9</v>
      </c>
      <c r="M1267" s="119">
        <v>1500</v>
      </c>
      <c r="N1267" s="122">
        <f>IF('NORMAL OPTION CALLS'!E1267="BUY",('NORMAL OPTION CALLS'!L1267-'NORMAL OPTION CALLS'!G1267)*('NORMAL OPTION CALLS'!M1267),('NORMAL OPTION CALLS'!G1267-'NORMAL OPTION CALLS'!L1267)*('NORMAL OPTION CALLS'!M1267))</f>
        <v>-7500</v>
      </c>
      <c r="O1267" s="8">
        <f>'NORMAL OPTION CALLS'!N1267/('NORMAL OPTION CALLS'!M1267)/'NORMAL OPTION CALLS'!G1267%</f>
        <v>-35.714285714285708</v>
      </c>
    </row>
    <row r="1268" spans="1:15">
      <c r="A1268" s="77">
        <v>14</v>
      </c>
      <c r="B1268" s="78">
        <v>43199</v>
      </c>
      <c r="C1268" s="119">
        <v>180</v>
      </c>
      <c r="D1268" s="119" t="s">
        <v>21</v>
      </c>
      <c r="E1268" s="119" t="s">
        <v>22</v>
      </c>
      <c r="F1268" s="119" t="s">
        <v>56</v>
      </c>
      <c r="G1268" s="123">
        <v>4.5019999999999998</v>
      </c>
      <c r="H1268" s="123">
        <v>2</v>
      </c>
      <c r="I1268" s="123">
        <v>6</v>
      </c>
      <c r="J1268" s="123">
        <v>7.5</v>
      </c>
      <c r="K1268" s="123">
        <v>9</v>
      </c>
      <c r="L1268" s="123">
        <v>2</v>
      </c>
      <c r="M1268" s="119">
        <v>3000</v>
      </c>
      <c r="N1268" s="122">
        <f>IF('NORMAL OPTION CALLS'!E1268="BUY",('NORMAL OPTION CALLS'!L1268-'NORMAL OPTION CALLS'!G1268)*('NORMAL OPTION CALLS'!M1268),('NORMAL OPTION CALLS'!G1268-'NORMAL OPTION CALLS'!L1268)*('NORMAL OPTION CALLS'!M1268))</f>
        <v>-7505.9999999999991</v>
      </c>
      <c r="O1268" s="8">
        <f>'NORMAL OPTION CALLS'!N1268/('NORMAL OPTION CALLS'!M1268)/'NORMAL OPTION CALLS'!G1268%</f>
        <v>-55.575299866725899</v>
      </c>
    </row>
    <row r="1269" spans="1:15">
      <c r="A1269" s="77">
        <v>15</v>
      </c>
      <c r="B1269" s="78">
        <v>43196</v>
      </c>
      <c r="C1269" s="119">
        <v>440</v>
      </c>
      <c r="D1269" s="119" t="s">
        <v>21</v>
      </c>
      <c r="E1269" s="119" t="s">
        <v>22</v>
      </c>
      <c r="F1269" s="119" t="s">
        <v>76</v>
      </c>
      <c r="G1269" s="123">
        <v>8.5</v>
      </c>
      <c r="H1269" s="123">
        <v>5</v>
      </c>
      <c r="I1269" s="123">
        <v>10.5</v>
      </c>
      <c r="J1269" s="123">
        <v>12.5</v>
      </c>
      <c r="K1269" s="123">
        <v>14.5</v>
      </c>
      <c r="L1269" s="123">
        <v>10.5</v>
      </c>
      <c r="M1269" s="119">
        <v>1800</v>
      </c>
      <c r="N1269" s="122">
        <f>IF('NORMAL OPTION CALLS'!E1269="BUY",('NORMAL OPTION CALLS'!L1269-'NORMAL OPTION CALLS'!G1269)*('NORMAL OPTION CALLS'!M1269),('NORMAL OPTION CALLS'!G1269-'NORMAL OPTION CALLS'!L1269)*('NORMAL OPTION CALLS'!M1269))</f>
        <v>3600</v>
      </c>
      <c r="O1269" s="8">
        <f>'NORMAL OPTION CALLS'!N1269/('NORMAL OPTION CALLS'!M1269)/'NORMAL OPTION CALLS'!G1269%</f>
        <v>23.52941176470588</v>
      </c>
    </row>
    <row r="1270" spans="1:15">
      <c r="A1270" s="77">
        <v>16</v>
      </c>
      <c r="B1270" s="78">
        <v>43196</v>
      </c>
      <c r="C1270" s="119">
        <v>1600</v>
      </c>
      <c r="D1270" s="119" t="s">
        <v>21</v>
      </c>
      <c r="E1270" s="119" t="s">
        <v>22</v>
      </c>
      <c r="F1270" s="119" t="s">
        <v>156</v>
      </c>
      <c r="G1270" s="123">
        <v>40</v>
      </c>
      <c r="H1270" s="123">
        <v>25</v>
      </c>
      <c r="I1270" s="123">
        <v>48</v>
      </c>
      <c r="J1270" s="123">
        <v>55</v>
      </c>
      <c r="K1270" s="123">
        <v>62</v>
      </c>
      <c r="L1270" s="123">
        <v>48</v>
      </c>
      <c r="M1270" s="119">
        <v>600</v>
      </c>
      <c r="N1270" s="122">
        <f>IF('NORMAL OPTION CALLS'!E1270="BUY",('NORMAL OPTION CALLS'!L1270-'NORMAL OPTION CALLS'!G1270)*('NORMAL OPTION CALLS'!M1270),('NORMAL OPTION CALLS'!G1270-'NORMAL OPTION CALLS'!L1270)*('NORMAL OPTION CALLS'!M1270))</f>
        <v>4800</v>
      </c>
      <c r="O1270" s="8">
        <f>'NORMAL OPTION CALLS'!N1270/('NORMAL OPTION CALLS'!M1270)/'NORMAL OPTION CALLS'!G1270%</f>
        <v>20</v>
      </c>
    </row>
    <row r="1271" spans="1:15">
      <c r="A1271" s="77">
        <v>17</v>
      </c>
      <c r="B1271" s="78">
        <v>43195</v>
      </c>
      <c r="C1271" s="119">
        <v>300</v>
      </c>
      <c r="D1271" s="119" t="s">
        <v>21</v>
      </c>
      <c r="E1271" s="119" t="s">
        <v>22</v>
      </c>
      <c r="F1271" s="119" t="s">
        <v>180</v>
      </c>
      <c r="G1271" s="123">
        <v>5</v>
      </c>
      <c r="H1271" s="123">
        <v>3.6</v>
      </c>
      <c r="I1271" s="123">
        <v>5.7</v>
      </c>
      <c r="J1271" s="123">
        <v>6.4</v>
      </c>
      <c r="K1271" s="123">
        <v>7</v>
      </c>
      <c r="L1271" s="123">
        <v>7</v>
      </c>
      <c r="M1271" s="119">
        <v>6000</v>
      </c>
      <c r="N1271" s="122">
        <f>IF('NORMAL OPTION CALLS'!E1271="BUY",('NORMAL OPTION CALLS'!L1271-'NORMAL OPTION CALLS'!G1271)*('NORMAL OPTION CALLS'!M1271),('NORMAL OPTION CALLS'!G1271-'NORMAL OPTION CALLS'!L1271)*('NORMAL OPTION CALLS'!M1271))</f>
        <v>12000</v>
      </c>
      <c r="O1271" s="8">
        <f>'NORMAL OPTION CALLS'!N1271/('NORMAL OPTION CALLS'!M1271)/'NORMAL OPTION CALLS'!G1271%</f>
        <v>40</v>
      </c>
    </row>
    <row r="1272" spans="1:15">
      <c r="A1272" s="77">
        <v>18</v>
      </c>
      <c r="B1272" s="78">
        <v>43195</v>
      </c>
      <c r="C1272" s="119">
        <v>370</v>
      </c>
      <c r="D1272" s="119" t="s">
        <v>21</v>
      </c>
      <c r="E1272" s="119" t="s">
        <v>22</v>
      </c>
      <c r="F1272" s="119" t="s">
        <v>75</v>
      </c>
      <c r="G1272" s="123">
        <v>12.5</v>
      </c>
      <c r="H1272" s="123">
        <v>8</v>
      </c>
      <c r="I1272" s="123">
        <v>15</v>
      </c>
      <c r="J1272" s="123">
        <v>17.5</v>
      </c>
      <c r="K1272" s="123">
        <v>20</v>
      </c>
      <c r="L1272" s="123">
        <v>8</v>
      </c>
      <c r="M1272" s="119">
        <v>1500</v>
      </c>
      <c r="N1272" s="122">
        <f>IF('NORMAL OPTION CALLS'!E1272="BUY",('NORMAL OPTION CALLS'!L1272-'NORMAL OPTION CALLS'!G1272)*('NORMAL OPTION CALLS'!M1272),('NORMAL OPTION CALLS'!G1272-'NORMAL OPTION CALLS'!L1272)*('NORMAL OPTION CALLS'!M1272))</f>
        <v>-6750</v>
      </c>
      <c r="O1272" s="8">
        <f>'NORMAL OPTION CALLS'!N1272/('NORMAL OPTION CALLS'!M1272)/'NORMAL OPTION CALLS'!G1272%</f>
        <v>-36</v>
      </c>
    </row>
    <row r="1273" spans="1:15">
      <c r="A1273" s="77">
        <v>19</v>
      </c>
      <c r="B1273" s="78">
        <v>43195</v>
      </c>
      <c r="C1273" s="119">
        <v>280</v>
      </c>
      <c r="D1273" s="119" t="s">
        <v>21</v>
      </c>
      <c r="E1273" s="119" t="s">
        <v>22</v>
      </c>
      <c r="F1273" s="119" t="s">
        <v>91</v>
      </c>
      <c r="G1273" s="123">
        <v>7</v>
      </c>
      <c r="H1273" s="123">
        <v>4</v>
      </c>
      <c r="I1273" s="123">
        <v>8.5</v>
      </c>
      <c r="J1273" s="123">
        <v>10</v>
      </c>
      <c r="K1273" s="123">
        <v>11.5</v>
      </c>
      <c r="L1273" s="123">
        <v>8.5</v>
      </c>
      <c r="M1273" s="119">
        <v>2750</v>
      </c>
      <c r="N1273" s="122">
        <f>IF('NORMAL OPTION CALLS'!E1273="BUY",('NORMAL OPTION CALLS'!L1273-'NORMAL OPTION CALLS'!G1273)*('NORMAL OPTION CALLS'!M1273),('NORMAL OPTION CALLS'!G1273-'NORMAL OPTION CALLS'!L1273)*('NORMAL OPTION CALLS'!M1273))</f>
        <v>4125</v>
      </c>
      <c r="O1273" s="8">
        <f>'NORMAL OPTION CALLS'!N1273/('NORMAL OPTION CALLS'!M1273)/'NORMAL OPTION CALLS'!G1273%</f>
        <v>21.428571428571427</v>
      </c>
    </row>
    <row r="1274" spans="1:15">
      <c r="A1274" s="77">
        <v>20</v>
      </c>
      <c r="B1274" s="78">
        <v>43194</v>
      </c>
      <c r="C1274" s="119">
        <v>300</v>
      </c>
      <c r="D1274" s="119" t="s">
        <v>47</v>
      </c>
      <c r="E1274" s="119" t="s">
        <v>22</v>
      </c>
      <c r="F1274" s="119" t="s">
        <v>270</v>
      </c>
      <c r="G1274" s="123">
        <v>20</v>
      </c>
      <c r="H1274" s="123">
        <v>15</v>
      </c>
      <c r="I1274" s="123">
        <v>22.5</v>
      </c>
      <c r="J1274" s="123">
        <v>25</v>
      </c>
      <c r="K1274" s="123">
        <v>27.5</v>
      </c>
      <c r="L1274" s="123">
        <v>22.5</v>
      </c>
      <c r="M1274" s="119">
        <v>1500</v>
      </c>
      <c r="N1274" s="122">
        <f>IF('NORMAL OPTION CALLS'!E1274="BUY",('NORMAL OPTION CALLS'!L1274-'NORMAL OPTION CALLS'!G1274)*('NORMAL OPTION CALLS'!M1274),('NORMAL OPTION CALLS'!G1274-'NORMAL OPTION CALLS'!L1274)*('NORMAL OPTION CALLS'!M1274))</f>
        <v>3750</v>
      </c>
      <c r="O1274" s="8">
        <f>'NORMAL OPTION CALLS'!N1274/('NORMAL OPTION CALLS'!M1274)/'NORMAL OPTION CALLS'!G1274%</f>
        <v>12.5</v>
      </c>
    </row>
    <row r="1275" spans="1:15">
      <c r="A1275" s="77">
        <v>21</v>
      </c>
      <c r="B1275" s="78">
        <v>43194</v>
      </c>
      <c r="C1275" s="119">
        <v>790</v>
      </c>
      <c r="D1275" s="119" t="s">
        <v>21</v>
      </c>
      <c r="E1275" s="119" t="s">
        <v>22</v>
      </c>
      <c r="F1275" s="119" t="s">
        <v>285</v>
      </c>
      <c r="G1275" s="123">
        <v>13</v>
      </c>
      <c r="H1275" s="123">
        <v>6</v>
      </c>
      <c r="I1275" s="123">
        <v>17</v>
      </c>
      <c r="J1275" s="123">
        <v>21</v>
      </c>
      <c r="K1275" s="123">
        <v>25</v>
      </c>
      <c r="L1275" s="123">
        <v>6</v>
      </c>
      <c r="M1275" s="119">
        <v>1000</v>
      </c>
      <c r="N1275" s="122">
        <f>IF('NORMAL OPTION CALLS'!E1275="BUY",('NORMAL OPTION CALLS'!L1275-'NORMAL OPTION CALLS'!G1275)*('NORMAL OPTION CALLS'!M1275),('NORMAL OPTION CALLS'!G1275-'NORMAL OPTION CALLS'!L1275)*('NORMAL OPTION CALLS'!M1275))</f>
        <v>-7000</v>
      </c>
      <c r="O1275" s="8">
        <f>'NORMAL OPTION CALLS'!N1275/('NORMAL OPTION CALLS'!M1275)/'NORMAL OPTION CALLS'!G1275%</f>
        <v>-53.846153846153847</v>
      </c>
    </row>
    <row r="1276" spans="1:15">
      <c r="A1276" s="77">
        <v>22</v>
      </c>
      <c r="B1276" s="78">
        <v>43193</v>
      </c>
      <c r="C1276" s="119">
        <v>600</v>
      </c>
      <c r="D1276" s="119" t="s">
        <v>21</v>
      </c>
      <c r="E1276" s="119" t="s">
        <v>22</v>
      </c>
      <c r="F1276" s="119" t="s">
        <v>99</v>
      </c>
      <c r="G1276" s="123">
        <v>15</v>
      </c>
      <c r="H1276" s="123">
        <v>9</v>
      </c>
      <c r="I1276" s="123">
        <v>19</v>
      </c>
      <c r="J1276" s="123">
        <v>22.5</v>
      </c>
      <c r="K1276" s="123">
        <v>26</v>
      </c>
      <c r="L1276" s="123">
        <v>9</v>
      </c>
      <c r="M1276" s="119">
        <v>1061</v>
      </c>
      <c r="N1276" s="122">
        <f>IF('NORMAL OPTION CALLS'!E1276="BUY",('NORMAL OPTION CALLS'!L1276-'NORMAL OPTION CALLS'!G1276)*('NORMAL OPTION CALLS'!M1276),('NORMAL OPTION CALLS'!G1276-'NORMAL OPTION CALLS'!L1276)*('NORMAL OPTION CALLS'!M1276))</f>
        <v>-6366</v>
      </c>
      <c r="O1276" s="8">
        <f>'NORMAL OPTION CALLS'!N1276/('NORMAL OPTION CALLS'!M1276)/'NORMAL OPTION CALLS'!G1276%</f>
        <v>-40</v>
      </c>
    </row>
    <row r="1277" spans="1:15">
      <c r="A1277" s="77">
        <v>23</v>
      </c>
      <c r="B1277" s="78">
        <v>43193</v>
      </c>
      <c r="C1277" s="119">
        <v>210</v>
      </c>
      <c r="D1277" s="119" t="s">
        <v>21</v>
      </c>
      <c r="E1277" s="119" t="s">
        <v>22</v>
      </c>
      <c r="F1277" s="119" t="s">
        <v>51</v>
      </c>
      <c r="G1277" s="123">
        <v>10.199999999999999</v>
      </c>
      <c r="H1277" s="123">
        <v>8.6999999999999993</v>
      </c>
      <c r="I1277" s="123">
        <v>11</v>
      </c>
      <c r="J1277" s="123">
        <v>11.8</v>
      </c>
      <c r="K1277" s="123">
        <v>12.6</v>
      </c>
      <c r="L1277" s="123">
        <v>12.6</v>
      </c>
      <c r="M1277" s="119">
        <v>4500</v>
      </c>
      <c r="N1277" s="122">
        <f>IF('NORMAL OPTION CALLS'!E1277="BUY",('NORMAL OPTION CALLS'!L1277-'NORMAL OPTION CALLS'!G1277)*('NORMAL OPTION CALLS'!M1277),('NORMAL OPTION CALLS'!G1277-'NORMAL OPTION CALLS'!L1277)*('NORMAL OPTION CALLS'!M1277))</f>
        <v>10800.000000000002</v>
      </c>
      <c r="O1277" s="8">
        <f>'NORMAL OPTION CALLS'!N1277/('NORMAL OPTION CALLS'!M1277)/'NORMAL OPTION CALLS'!G1277%</f>
        <v>23.529411764705888</v>
      </c>
    </row>
    <row r="1278" spans="1:15">
      <c r="A1278" s="77">
        <v>24</v>
      </c>
      <c r="B1278" s="78">
        <v>43192</v>
      </c>
      <c r="C1278" s="119">
        <v>270</v>
      </c>
      <c r="D1278" s="119" t="s">
        <v>21</v>
      </c>
      <c r="E1278" s="119" t="s">
        <v>22</v>
      </c>
      <c r="F1278" s="119" t="s">
        <v>195</v>
      </c>
      <c r="G1278" s="123">
        <v>13</v>
      </c>
      <c r="H1278" s="123">
        <v>11</v>
      </c>
      <c r="I1278" s="123">
        <v>14</v>
      </c>
      <c r="J1278" s="123">
        <v>15</v>
      </c>
      <c r="K1278" s="123">
        <v>16</v>
      </c>
      <c r="L1278" s="123">
        <v>11</v>
      </c>
      <c r="M1278" s="119">
        <v>4500</v>
      </c>
      <c r="N1278" s="122">
        <f>IF('NORMAL OPTION CALLS'!E1278="BUY",('NORMAL OPTION CALLS'!L1278-'NORMAL OPTION CALLS'!G1278)*('NORMAL OPTION CALLS'!M1278),('NORMAL OPTION CALLS'!G1278-'NORMAL OPTION CALLS'!L1278)*('NORMAL OPTION CALLS'!M1278))</f>
        <v>-9000</v>
      </c>
      <c r="O1278" s="8">
        <f>'NORMAL OPTION CALLS'!N1278/('NORMAL OPTION CALLS'!M1278)/'NORMAL OPTION CALLS'!G1278%</f>
        <v>-15.384615384615383</v>
      </c>
    </row>
    <row r="1279" spans="1:15">
      <c r="A1279" s="77">
        <v>25</v>
      </c>
      <c r="B1279" s="78">
        <v>43192</v>
      </c>
      <c r="C1279" s="119">
        <v>780</v>
      </c>
      <c r="D1279" s="119" t="s">
        <v>21</v>
      </c>
      <c r="E1279" s="119" t="s">
        <v>22</v>
      </c>
      <c r="F1279" s="119" t="s">
        <v>262</v>
      </c>
      <c r="G1279" s="123">
        <v>20</v>
      </c>
      <c r="H1279" s="123">
        <v>10</v>
      </c>
      <c r="I1279" s="123">
        <v>26</v>
      </c>
      <c r="J1279" s="123">
        <v>32</v>
      </c>
      <c r="K1279" s="123">
        <v>38</v>
      </c>
      <c r="L1279" s="123">
        <v>32</v>
      </c>
      <c r="M1279" s="119">
        <v>600</v>
      </c>
      <c r="N1279" s="122">
        <f>IF('NORMAL OPTION CALLS'!E1279="BUY",('NORMAL OPTION CALLS'!L1279-'NORMAL OPTION CALLS'!G1279)*('NORMAL OPTION CALLS'!M1279),('NORMAL OPTION CALLS'!G1279-'NORMAL OPTION CALLS'!L1279)*('NORMAL OPTION CALLS'!M1279))</f>
        <v>7200</v>
      </c>
      <c r="O1279" s="8">
        <f>'NORMAL OPTION CALLS'!N1279/('NORMAL OPTION CALLS'!M1279)/'NORMAL OPTION CALLS'!G1279%</f>
        <v>60</v>
      </c>
    </row>
    <row r="1280" spans="1:15">
      <c r="A1280" s="77">
        <v>26</v>
      </c>
      <c r="B1280" s="78">
        <v>43192</v>
      </c>
      <c r="C1280" s="119">
        <v>270</v>
      </c>
      <c r="D1280" s="119" t="s">
        <v>21</v>
      </c>
      <c r="E1280" s="119" t="s">
        <v>22</v>
      </c>
      <c r="F1280" s="119" t="s">
        <v>195</v>
      </c>
      <c r="G1280" s="123">
        <v>12</v>
      </c>
      <c r="H1280" s="123">
        <v>10.5</v>
      </c>
      <c r="I1280" s="123">
        <v>12.7</v>
      </c>
      <c r="J1280" s="123">
        <v>13.4</v>
      </c>
      <c r="K1280" s="123">
        <v>14</v>
      </c>
      <c r="L1280" s="123">
        <v>14</v>
      </c>
      <c r="M1280" s="119">
        <v>4500</v>
      </c>
      <c r="N1280" s="122">
        <f>IF('NORMAL OPTION CALLS'!E1280="BUY",('NORMAL OPTION CALLS'!L1280-'NORMAL OPTION CALLS'!G1280)*('NORMAL OPTION CALLS'!M1280),('NORMAL OPTION CALLS'!G1280-'NORMAL OPTION CALLS'!L1280)*('NORMAL OPTION CALLS'!M1280))</f>
        <v>9000</v>
      </c>
      <c r="O1280" s="8">
        <f>'NORMAL OPTION CALLS'!N1280/('NORMAL OPTION CALLS'!M1280)/'NORMAL OPTION CALLS'!G1280%</f>
        <v>16.666666666666668</v>
      </c>
    </row>
    <row r="1281" spans="1:15">
      <c r="A1281" s="77">
        <v>27</v>
      </c>
      <c r="B1281" s="78">
        <v>43192</v>
      </c>
      <c r="C1281" s="119">
        <v>285</v>
      </c>
      <c r="D1281" s="119" t="s">
        <v>21</v>
      </c>
      <c r="E1281" s="119" t="s">
        <v>22</v>
      </c>
      <c r="F1281" s="119" t="s">
        <v>284</v>
      </c>
      <c r="G1281" s="123">
        <v>9.6</v>
      </c>
      <c r="H1281" s="123">
        <v>6.5</v>
      </c>
      <c r="I1281" s="123">
        <v>11</v>
      </c>
      <c r="J1281" s="123">
        <v>12.5</v>
      </c>
      <c r="K1281" s="123">
        <v>14</v>
      </c>
      <c r="L1281" s="123">
        <v>11</v>
      </c>
      <c r="M1281" s="119">
        <v>2400</v>
      </c>
      <c r="N1281" s="122">
        <f>IF('NORMAL OPTION CALLS'!E1281="BUY",('NORMAL OPTION CALLS'!L1281-'NORMAL OPTION CALLS'!G1281)*('NORMAL OPTION CALLS'!M1281),('NORMAL OPTION CALLS'!G1281-'NORMAL OPTION CALLS'!L1281)*('NORMAL OPTION CALLS'!M1281))</f>
        <v>3360.0000000000009</v>
      </c>
      <c r="O1281" s="8">
        <f>'NORMAL OPTION CALLS'!N1281/('NORMAL OPTION CALLS'!M1281)/'NORMAL OPTION CALLS'!G1281%</f>
        <v>14.583333333333337</v>
      </c>
    </row>
    <row r="1283" spans="1:15" ht="16.5">
      <c r="A1283" s="82" t="s">
        <v>95</v>
      </c>
      <c r="B1283" s="83"/>
      <c r="C1283" s="84"/>
      <c r="D1283" s="85"/>
      <c r="E1283" s="86"/>
      <c r="F1283" s="86"/>
      <c r="G1283" s="87"/>
      <c r="H1283" s="88"/>
      <c r="I1283" s="88"/>
      <c r="J1283" s="88"/>
      <c r="K1283" s="86"/>
      <c r="L1283" s="89"/>
      <c r="M1283" s="90"/>
      <c r="O1283" s="90"/>
    </row>
    <row r="1284" spans="1:15" ht="16.5">
      <c r="A1284" s="82" t="s">
        <v>96</v>
      </c>
      <c r="B1284" s="83"/>
      <c r="C1284" s="84"/>
      <c r="D1284" s="85"/>
      <c r="E1284" s="86"/>
      <c r="F1284" s="86"/>
      <c r="G1284" s="87"/>
      <c r="H1284" s="86"/>
      <c r="I1284" s="86"/>
      <c r="J1284" s="86"/>
      <c r="K1284" s="86"/>
      <c r="L1284" s="89"/>
      <c r="M1284" s="90"/>
      <c r="N1284" s="66"/>
    </row>
    <row r="1285" spans="1:15" ht="16.5">
      <c r="A1285" s="82" t="s">
        <v>96</v>
      </c>
      <c r="B1285" s="83"/>
      <c r="C1285" s="84"/>
      <c r="D1285" s="85"/>
      <c r="E1285" s="86"/>
      <c r="F1285" s="86"/>
      <c r="G1285" s="87"/>
      <c r="H1285" s="86"/>
      <c r="I1285" s="86"/>
      <c r="J1285" s="86"/>
      <c r="K1285" s="86"/>
      <c r="L1285" s="89"/>
      <c r="M1285" s="89"/>
      <c r="O1285" s="90"/>
    </row>
    <row r="1286" spans="1:15" ht="17.25" thickBot="1">
      <c r="A1286" s="91"/>
      <c r="B1286" s="92"/>
      <c r="C1286" s="92"/>
      <c r="D1286" s="93"/>
      <c r="E1286" s="93"/>
      <c r="F1286" s="93"/>
      <c r="G1286" s="94"/>
      <c r="H1286" s="95"/>
      <c r="I1286" s="96" t="s">
        <v>27</v>
      </c>
      <c r="J1286" s="96"/>
      <c r="K1286" s="97"/>
      <c r="L1286" s="97"/>
    </row>
    <row r="1287" spans="1:15" ht="16.5">
      <c r="A1287" s="98"/>
      <c r="B1287" s="92"/>
      <c r="C1287" s="92"/>
      <c r="D1287" s="158" t="s">
        <v>28</v>
      </c>
      <c r="E1287" s="158"/>
      <c r="F1287" s="99">
        <v>27</v>
      </c>
      <c r="G1287" s="100">
        <f>'NORMAL OPTION CALLS'!G1288+'NORMAL OPTION CALLS'!G1289+'NORMAL OPTION CALLS'!G1290+'NORMAL OPTION CALLS'!G1291+'NORMAL OPTION CALLS'!G1292+'NORMAL OPTION CALLS'!G1293</f>
        <v>100</v>
      </c>
      <c r="H1287" s="93">
        <v>27</v>
      </c>
      <c r="I1287" s="101">
        <f>'NORMAL OPTION CALLS'!H1288/'NORMAL OPTION CALLS'!H1287%</f>
        <v>70.370370370370367</v>
      </c>
      <c r="J1287" s="101"/>
      <c r="K1287" s="101"/>
      <c r="L1287" s="102"/>
      <c r="O1287" s="93" t="s">
        <v>30</v>
      </c>
    </row>
    <row r="1288" spans="1:15" ht="16.5">
      <c r="A1288" s="98"/>
      <c r="B1288" s="92"/>
      <c r="C1288" s="92"/>
      <c r="D1288" s="159" t="s">
        <v>29</v>
      </c>
      <c r="E1288" s="159"/>
      <c r="F1288" s="103">
        <v>19</v>
      </c>
      <c r="G1288" s="104">
        <f>('NORMAL OPTION CALLS'!F1288/'NORMAL OPTION CALLS'!F1287)*100</f>
        <v>70.370370370370367</v>
      </c>
      <c r="H1288" s="93">
        <v>19</v>
      </c>
      <c r="I1288" s="97"/>
      <c r="J1288" s="97"/>
      <c r="K1288" s="93"/>
      <c r="L1288" s="97"/>
      <c r="O1288" s="93"/>
    </row>
    <row r="1289" spans="1:15" ht="16.5">
      <c r="A1289" s="105"/>
      <c r="B1289" s="92"/>
      <c r="C1289" s="92"/>
      <c r="D1289" s="159" t="s">
        <v>31</v>
      </c>
      <c r="E1289" s="159"/>
      <c r="F1289" s="103">
        <v>0</v>
      </c>
      <c r="G1289" s="104">
        <f>('NORMAL OPTION CALLS'!F1289/'NORMAL OPTION CALLS'!F1287)*100</f>
        <v>0</v>
      </c>
      <c r="H1289" s="106"/>
      <c r="I1289" s="93"/>
      <c r="J1289" s="93"/>
      <c r="K1289" s="93"/>
      <c r="L1289" s="97"/>
      <c r="O1289" s="98"/>
    </row>
    <row r="1290" spans="1:15" ht="16.5">
      <c r="A1290" s="105"/>
      <c r="B1290" s="92"/>
      <c r="C1290" s="92"/>
      <c r="D1290" s="159" t="s">
        <v>32</v>
      </c>
      <c r="E1290" s="159"/>
      <c r="F1290" s="103">
        <v>0</v>
      </c>
      <c r="G1290" s="104">
        <f>('NORMAL OPTION CALLS'!F1290/'NORMAL OPTION CALLS'!F1287)*100</f>
        <v>0</v>
      </c>
      <c r="H1290" s="106"/>
      <c r="I1290" s="93"/>
      <c r="J1290" s="93"/>
      <c r="K1290" s="93"/>
      <c r="L1290" s="97"/>
    </row>
    <row r="1291" spans="1:15" ht="16.5">
      <c r="A1291" s="105"/>
      <c r="B1291" s="92"/>
      <c r="C1291" s="92"/>
      <c r="D1291" s="159" t="s">
        <v>33</v>
      </c>
      <c r="E1291" s="159"/>
      <c r="F1291" s="103">
        <v>8</v>
      </c>
      <c r="G1291" s="104">
        <f>('NORMAL OPTION CALLS'!F1291/'NORMAL OPTION CALLS'!F1287)*100</f>
        <v>29.629629629629626</v>
      </c>
      <c r="H1291" s="106"/>
      <c r="I1291" s="93" t="s">
        <v>34</v>
      </c>
      <c r="J1291" s="93"/>
      <c r="K1291" s="97"/>
      <c r="L1291" s="97"/>
      <c r="N1291" s="98"/>
    </row>
    <row r="1292" spans="1:15" ht="16.5">
      <c r="A1292" s="105"/>
      <c r="B1292" s="92"/>
      <c r="C1292" s="92"/>
      <c r="D1292" s="159" t="s">
        <v>35</v>
      </c>
      <c r="E1292" s="159"/>
      <c r="F1292" s="103">
        <v>0</v>
      </c>
      <c r="G1292" s="104">
        <f>('NORMAL OPTION CALLS'!F1292/'NORMAL OPTION CALLS'!F1287)*100</f>
        <v>0</v>
      </c>
      <c r="H1292" s="106"/>
      <c r="I1292" s="93"/>
      <c r="J1292" s="93"/>
      <c r="K1292" s="97"/>
      <c r="L1292" s="97"/>
    </row>
    <row r="1293" spans="1:15" ht="17.25" thickBot="1">
      <c r="A1293" s="105"/>
      <c r="B1293" s="92"/>
      <c r="C1293" s="92"/>
      <c r="D1293" s="160" t="s">
        <v>36</v>
      </c>
      <c r="E1293" s="160"/>
      <c r="F1293" s="107"/>
      <c r="G1293" s="108">
        <f>('NORMAL OPTION CALLS'!F1293/'NORMAL OPTION CALLS'!F1287)*100</f>
        <v>0</v>
      </c>
      <c r="H1293" s="106"/>
      <c r="I1293" s="93"/>
      <c r="J1293" s="93"/>
      <c r="K1293" s="102"/>
      <c r="L1293" s="102"/>
    </row>
    <row r="1294" spans="1:15" ht="16.5">
      <c r="A1294" s="109" t="s">
        <v>37</v>
      </c>
      <c r="B1294" s="92"/>
      <c r="C1294" s="92"/>
      <c r="D1294" s="98"/>
      <c r="E1294" s="98"/>
      <c r="F1294" s="93"/>
      <c r="G1294" s="93"/>
      <c r="H1294" s="110"/>
      <c r="I1294" s="111"/>
      <c r="J1294" s="111"/>
      <c r="K1294" s="111"/>
      <c r="L1294" s="93"/>
      <c r="N1294" s="115"/>
      <c r="O1294" s="115"/>
    </row>
    <row r="1295" spans="1:15" ht="16.5">
      <c r="A1295" s="112" t="s">
        <v>38</v>
      </c>
      <c r="B1295" s="92"/>
      <c r="C1295" s="92"/>
      <c r="D1295" s="113"/>
      <c r="E1295" s="114"/>
      <c r="F1295" s="98"/>
      <c r="G1295" s="111"/>
      <c r="H1295" s="110"/>
      <c r="I1295" s="111"/>
      <c r="J1295" s="111"/>
      <c r="K1295" s="111"/>
      <c r="L1295" s="93"/>
      <c r="N1295" s="98"/>
      <c r="O1295" s="98"/>
    </row>
    <row r="1296" spans="1:15" ht="16.5">
      <c r="A1296" s="112" t="s">
        <v>39</v>
      </c>
      <c r="B1296" s="92"/>
      <c r="C1296" s="92"/>
      <c r="D1296" s="98"/>
      <c r="E1296" s="114"/>
      <c r="F1296" s="98"/>
      <c r="G1296" s="111"/>
      <c r="H1296" s="110"/>
      <c r="I1296" s="97"/>
      <c r="J1296" s="97"/>
      <c r="K1296" s="97"/>
      <c r="L1296" s="93"/>
    </row>
    <row r="1297" spans="1:15" ht="16.5">
      <c r="A1297" s="112" t="s">
        <v>40</v>
      </c>
      <c r="B1297" s="113"/>
      <c r="C1297" s="92"/>
      <c r="D1297" s="98"/>
      <c r="E1297" s="114"/>
      <c r="F1297" s="98"/>
      <c r="G1297" s="111"/>
      <c r="H1297" s="95"/>
      <c r="I1297" s="97"/>
      <c r="J1297" s="97"/>
      <c r="K1297" s="97"/>
      <c r="L1297" s="93"/>
    </row>
    <row r="1298" spans="1:15" ht="16.5">
      <c r="A1298" s="112" t="s">
        <v>41</v>
      </c>
      <c r="B1298" s="105"/>
      <c r="C1298" s="113"/>
      <c r="D1298" s="98"/>
      <c r="E1298" s="116"/>
      <c r="F1298" s="111"/>
      <c r="G1298" s="111"/>
      <c r="H1298" s="95"/>
      <c r="I1298" s="97"/>
      <c r="J1298" s="97"/>
      <c r="K1298" s="97"/>
      <c r="L1298" s="111"/>
    </row>
    <row r="1299" spans="1:15">
      <c r="A1299" s="161" t="s">
        <v>0</v>
      </c>
      <c r="B1299" s="161"/>
      <c r="C1299" s="161"/>
      <c r="D1299" s="161"/>
      <c r="E1299" s="161"/>
      <c r="F1299" s="161"/>
      <c r="G1299" s="161"/>
      <c r="H1299" s="161"/>
      <c r="I1299" s="161"/>
      <c r="J1299" s="161"/>
      <c r="K1299" s="161"/>
      <c r="L1299" s="161"/>
      <c r="M1299" s="161"/>
      <c r="N1299" s="161"/>
      <c r="O1299" s="161"/>
    </row>
    <row r="1300" spans="1:15">
      <c r="A1300" s="161"/>
      <c r="B1300" s="161"/>
      <c r="C1300" s="161"/>
      <c r="D1300" s="161"/>
      <c r="E1300" s="161"/>
      <c r="F1300" s="161"/>
      <c r="G1300" s="161"/>
      <c r="H1300" s="161"/>
      <c r="I1300" s="161"/>
      <c r="J1300" s="161"/>
      <c r="K1300" s="161"/>
      <c r="L1300" s="161"/>
      <c r="M1300" s="161"/>
      <c r="N1300" s="161"/>
      <c r="O1300" s="161"/>
    </row>
    <row r="1301" spans="1:15">
      <c r="A1301" s="161"/>
      <c r="B1301" s="161"/>
      <c r="C1301" s="161"/>
      <c r="D1301" s="161"/>
      <c r="E1301" s="161"/>
      <c r="F1301" s="161"/>
      <c r="G1301" s="161"/>
      <c r="H1301" s="161"/>
      <c r="I1301" s="161"/>
      <c r="J1301" s="161"/>
      <c r="K1301" s="161"/>
      <c r="L1301" s="161"/>
      <c r="M1301" s="161"/>
      <c r="N1301" s="161"/>
      <c r="O1301" s="161"/>
    </row>
    <row r="1302" spans="1:15">
      <c r="A1302" s="172" t="s">
        <v>1</v>
      </c>
      <c r="B1302" s="172"/>
      <c r="C1302" s="172"/>
      <c r="D1302" s="172"/>
      <c r="E1302" s="172"/>
      <c r="F1302" s="172"/>
      <c r="G1302" s="172"/>
      <c r="H1302" s="172"/>
      <c r="I1302" s="172"/>
      <c r="J1302" s="172"/>
      <c r="K1302" s="172"/>
      <c r="L1302" s="172"/>
      <c r="M1302" s="172"/>
      <c r="N1302" s="172"/>
      <c r="O1302" s="172"/>
    </row>
    <row r="1303" spans="1:15">
      <c r="A1303" s="172" t="s">
        <v>2</v>
      </c>
      <c r="B1303" s="172"/>
      <c r="C1303" s="172"/>
      <c r="D1303" s="172"/>
      <c r="E1303" s="172"/>
      <c r="F1303" s="172"/>
      <c r="G1303" s="172"/>
      <c r="H1303" s="172"/>
      <c r="I1303" s="172"/>
      <c r="J1303" s="172"/>
      <c r="K1303" s="172"/>
      <c r="L1303" s="172"/>
      <c r="M1303" s="172"/>
      <c r="N1303" s="172"/>
      <c r="O1303" s="172"/>
    </row>
    <row r="1304" spans="1:15">
      <c r="A1304" s="165" t="s">
        <v>3</v>
      </c>
      <c r="B1304" s="165"/>
      <c r="C1304" s="165"/>
      <c r="D1304" s="165"/>
      <c r="E1304" s="165"/>
      <c r="F1304" s="165"/>
      <c r="G1304" s="165"/>
      <c r="H1304" s="165"/>
      <c r="I1304" s="165"/>
      <c r="J1304" s="165"/>
      <c r="K1304" s="165"/>
      <c r="L1304" s="165"/>
      <c r="M1304" s="165"/>
      <c r="N1304" s="165"/>
      <c r="O1304" s="165"/>
    </row>
    <row r="1305" spans="1:15" ht="16.5">
      <c r="A1305" s="171" t="s">
        <v>280</v>
      </c>
      <c r="B1305" s="171"/>
      <c r="C1305" s="171"/>
      <c r="D1305" s="171"/>
      <c r="E1305" s="171"/>
      <c r="F1305" s="171"/>
      <c r="G1305" s="171"/>
      <c r="H1305" s="171"/>
      <c r="I1305" s="171"/>
      <c r="J1305" s="171"/>
      <c r="K1305" s="171"/>
      <c r="L1305" s="171"/>
      <c r="M1305" s="171"/>
      <c r="N1305" s="171"/>
      <c r="O1305" s="171"/>
    </row>
    <row r="1306" spans="1:15" ht="16.5">
      <c r="A1306" s="166" t="s">
        <v>5</v>
      </c>
      <c r="B1306" s="166"/>
      <c r="C1306" s="166"/>
      <c r="D1306" s="166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</row>
    <row r="1307" spans="1:15">
      <c r="A1307" s="167" t="s">
        <v>6</v>
      </c>
      <c r="B1307" s="168" t="s">
        <v>7</v>
      </c>
      <c r="C1307" s="169" t="s">
        <v>8</v>
      </c>
      <c r="D1307" s="168" t="s">
        <v>9</v>
      </c>
      <c r="E1307" s="167" t="s">
        <v>10</v>
      </c>
      <c r="F1307" s="167" t="s">
        <v>11</v>
      </c>
      <c r="G1307" s="169" t="s">
        <v>12</v>
      </c>
      <c r="H1307" s="169" t="s">
        <v>13</v>
      </c>
      <c r="I1307" s="169" t="s">
        <v>14</v>
      </c>
      <c r="J1307" s="169" t="s">
        <v>15</v>
      </c>
      <c r="K1307" s="169" t="s">
        <v>16</v>
      </c>
      <c r="L1307" s="170" t="s">
        <v>17</v>
      </c>
      <c r="M1307" s="168" t="s">
        <v>18</v>
      </c>
      <c r="N1307" s="168" t="s">
        <v>19</v>
      </c>
      <c r="O1307" s="168" t="s">
        <v>20</v>
      </c>
    </row>
    <row r="1308" spans="1:15">
      <c r="A1308" s="167"/>
      <c r="B1308" s="168"/>
      <c r="C1308" s="169"/>
      <c r="D1308" s="168"/>
      <c r="E1308" s="167"/>
      <c r="F1308" s="167"/>
      <c r="G1308" s="169"/>
      <c r="H1308" s="169"/>
      <c r="I1308" s="169"/>
      <c r="J1308" s="169"/>
      <c r="K1308" s="169"/>
      <c r="L1308" s="170"/>
      <c r="M1308" s="168"/>
      <c r="N1308" s="168"/>
      <c r="O1308" s="168"/>
    </row>
    <row r="1309" spans="1:15">
      <c r="A1309" s="119">
        <v>1</v>
      </c>
      <c r="B1309" s="78">
        <v>43187</v>
      </c>
      <c r="C1309" s="119">
        <v>980</v>
      </c>
      <c r="D1309" s="119" t="s">
        <v>21</v>
      </c>
      <c r="E1309" s="119" t="s">
        <v>22</v>
      </c>
      <c r="F1309" s="119" t="s">
        <v>169</v>
      </c>
      <c r="G1309" s="123">
        <v>25</v>
      </c>
      <c r="H1309" s="123">
        <v>19</v>
      </c>
      <c r="I1309" s="123">
        <v>28</v>
      </c>
      <c r="J1309" s="123">
        <v>31</v>
      </c>
      <c r="K1309" s="123">
        <v>34</v>
      </c>
      <c r="L1309" s="123">
        <v>34</v>
      </c>
      <c r="M1309" s="119">
        <v>1500</v>
      </c>
      <c r="N1309" s="122">
        <f>IF('NORMAL OPTION CALLS'!E1309="BUY",('NORMAL OPTION CALLS'!L1309-'NORMAL OPTION CALLS'!G1309)*('NORMAL OPTION CALLS'!M1309),('NORMAL OPTION CALLS'!G1309-'NORMAL OPTION CALLS'!L1309)*('NORMAL OPTION CALLS'!M1309))</f>
        <v>13500</v>
      </c>
      <c r="O1309" s="8">
        <f>'NORMAL OPTION CALLS'!N1309/('NORMAL OPTION CALLS'!M1309)/'NORMAL OPTION CALLS'!G1309%</f>
        <v>36</v>
      </c>
    </row>
    <row r="1310" spans="1:15" ht="16.5" customHeight="1">
      <c r="A1310" s="119">
        <v>2</v>
      </c>
      <c r="B1310" s="78">
        <v>43186</v>
      </c>
      <c r="C1310" s="119">
        <v>250</v>
      </c>
      <c r="D1310" s="119" t="s">
        <v>21</v>
      </c>
      <c r="E1310" s="119" t="s">
        <v>22</v>
      </c>
      <c r="F1310" s="119" t="s">
        <v>49</v>
      </c>
      <c r="G1310" s="123">
        <v>4.5</v>
      </c>
      <c r="H1310" s="123">
        <v>2</v>
      </c>
      <c r="I1310" s="123">
        <v>6</v>
      </c>
      <c r="J1310" s="123">
        <v>7.5</v>
      </c>
      <c r="K1310" s="123">
        <v>9</v>
      </c>
      <c r="L1310" s="123">
        <v>2</v>
      </c>
      <c r="M1310" s="119">
        <v>3000</v>
      </c>
      <c r="N1310" s="122">
        <f>IF('NORMAL OPTION CALLS'!E1310="BUY",('NORMAL OPTION CALLS'!L1310-'NORMAL OPTION CALLS'!G1310)*('NORMAL OPTION CALLS'!M1310),('NORMAL OPTION CALLS'!G1310-'NORMAL OPTION CALLS'!L1310)*('NORMAL OPTION CALLS'!M1310))</f>
        <v>-7500</v>
      </c>
      <c r="O1310" s="8">
        <f>'NORMAL OPTION CALLS'!N1310/('NORMAL OPTION CALLS'!M1310)/'NORMAL OPTION CALLS'!G1310%</f>
        <v>-55.555555555555557</v>
      </c>
    </row>
    <row r="1311" spans="1:15" ht="16.5" customHeight="1">
      <c r="A1311" s="119">
        <v>3</v>
      </c>
      <c r="B1311" s="78">
        <v>43186</v>
      </c>
      <c r="C1311" s="119">
        <v>270</v>
      </c>
      <c r="D1311" s="119" t="s">
        <v>21</v>
      </c>
      <c r="E1311" s="119" t="s">
        <v>22</v>
      </c>
      <c r="F1311" s="119" t="s">
        <v>87</v>
      </c>
      <c r="G1311" s="123">
        <v>4.5</v>
      </c>
      <c r="H1311" s="123">
        <v>1.5</v>
      </c>
      <c r="I1311" s="123">
        <v>6</v>
      </c>
      <c r="J1311" s="123">
        <v>7.5</v>
      </c>
      <c r="K1311" s="123">
        <v>9</v>
      </c>
      <c r="L1311" s="123">
        <v>6</v>
      </c>
      <c r="M1311" s="119">
        <v>3000</v>
      </c>
      <c r="N1311" s="122">
        <f>IF('NORMAL OPTION CALLS'!E1311="BUY",('NORMAL OPTION CALLS'!L1311-'NORMAL OPTION CALLS'!G1311)*('NORMAL OPTION CALLS'!M1311),('NORMAL OPTION CALLS'!G1311-'NORMAL OPTION CALLS'!L1311)*('NORMAL OPTION CALLS'!M1311))</f>
        <v>4500</v>
      </c>
      <c r="O1311" s="8">
        <f>'NORMAL OPTION CALLS'!N1311/('NORMAL OPTION CALLS'!M1311)/'NORMAL OPTION CALLS'!G1311%</f>
        <v>33.333333333333336</v>
      </c>
    </row>
    <row r="1312" spans="1:15" ht="16.5" customHeight="1">
      <c r="A1312" s="119">
        <v>4</v>
      </c>
      <c r="B1312" s="78">
        <v>43185</v>
      </c>
      <c r="C1312" s="119">
        <v>550</v>
      </c>
      <c r="D1312" s="119" t="s">
        <v>21</v>
      </c>
      <c r="E1312" s="119" t="s">
        <v>22</v>
      </c>
      <c r="F1312" s="119" t="s">
        <v>77</v>
      </c>
      <c r="G1312" s="123">
        <v>3</v>
      </c>
      <c r="H1312" s="123">
        <v>0.5</v>
      </c>
      <c r="I1312" s="123">
        <v>6</v>
      </c>
      <c r="J1312" s="123">
        <v>9</v>
      </c>
      <c r="K1312" s="123">
        <v>12</v>
      </c>
      <c r="L1312" s="123">
        <v>12</v>
      </c>
      <c r="M1312" s="119">
        <v>1100</v>
      </c>
      <c r="N1312" s="122">
        <f>IF('NORMAL OPTION CALLS'!E1312="BUY",('NORMAL OPTION CALLS'!L1312-'NORMAL OPTION CALLS'!G1312)*('NORMAL OPTION CALLS'!M1312),('NORMAL OPTION CALLS'!G1312-'NORMAL OPTION CALLS'!L1312)*('NORMAL OPTION CALLS'!M1312))</f>
        <v>9900</v>
      </c>
      <c r="O1312" s="8">
        <f>'NORMAL OPTION CALLS'!N1312/('NORMAL OPTION CALLS'!M1312)/'NORMAL OPTION CALLS'!G1312%</f>
        <v>300</v>
      </c>
    </row>
    <row r="1313" spans="1:15" ht="16.5" customHeight="1">
      <c r="A1313" s="119">
        <v>5</v>
      </c>
      <c r="B1313" s="78">
        <v>43185</v>
      </c>
      <c r="C1313" s="119">
        <v>140</v>
      </c>
      <c r="D1313" s="119" t="s">
        <v>21</v>
      </c>
      <c r="E1313" s="119" t="s">
        <v>22</v>
      </c>
      <c r="F1313" s="119" t="s">
        <v>124</v>
      </c>
      <c r="G1313" s="123">
        <v>2.5</v>
      </c>
      <c r="H1313" s="123">
        <v>1</v>
      </c>
      <c r="I1313" s="123">
        <v>3.3</v>
      </c>
      <c r="J1313" s="123">
        <v>4</v>
      </c>
      <c r="K1313" s="123">
        <v>4.9000000000000004</v>
      </c>
      <c r="L1313" s="123">
        <v>3.3</v>
      </c>
      <c r="M1313" s="119">
        <v>4000</v>
      </c>
      <c r="N1313" s="122">
        <f>IF('NORMAL OPTION CALLS'!E1313="BUY",('NORMAL OPTION CALLS'!L1313-'NORMAL OPTION CALLS'!G1313)*('NORMAL OPTION CALLS'!M1313),('NORMAL OPTION CALLS'!G1313-'NORMAL OPTION CALLS'!L1313)*('NORMAL OPTION CALLS'!M1313))</f>
        <v>3199.9999999999991</v>
      </c>
      <c r="O1313" s="8">
        <f>'NORMAL OPTION CALLS'!N1313/('NORMAL OPTION CALLS'!M1313)/'NORMAL OPTION CALLS'!G1313%</f>
        <v>31.999999999999993</v>
      </c>
    </row>
    <row r="1314" spans="1:15" ht="16.5" customHeight="1">
      <c r="A1314" s="119">
        <v>6</v>
      </c>
      <c r="B1314" s="78">
        <v>43185</v>
      </c>
      <c r="C1314" s="119">
        <v>530</v>
      </c>
      <c r="D1314" s="119" t="s">
        <v>21</v>
      </c>
      <c r="E1314" s="119" t="s">
        <v>22</v>
      </c>
      <c r="F1314" s="119" t="s">
        <v>77</v>
      </c>
      <c r="G1314" s="123">
        <v>7</v>
      </c>
      <c r="H1314" s="123">
        <v>2</v>
      </c>
      <c r="I1314" s="123">
        <v>10</v>
      </c>
      <c r="J1314" s="123">
        <v>13</v>
      </c>
      <c r="K1314" s="123">
        <v>16</v>
      </c>
      <c r="L1314" s="123">
        <v>16</v>
      </c>
      <c r="M1314" s="119">
        <v>1100</v>
      </c>
      <c r="N1314" s="122">
        <f>IF('NORMAL OPTION CALLS'!E1314="BUY",('NORMAL OPTION CALLS'!L1314-'NORMAL OPTION CALLS'!G1314)*('NORMAL OPTION CALLS'!M1314),('NORMAL OPTION CALLS'!G1314-'NORMAL OPTION CALLS'!L1314)*('NORMAL OPTION CALLS'!M1314))</f>
        <v>9900</v>
      </c>
      <c r="O1314" s="8">
        <f>'NORMAL OPTION CALLS'!N1314/('NORMAL OPTION CALLS'!M1314)/'NORMAL OPTION CALLS'!G1314%</f>
        <v>128.57142857142856</v>
      </c>
    </row>
    <row r="1315" spans="1:15" ht="16.5" customHeight="1">
      <c r="A1315" s="119">
        <v>7</v>
      </c>
      <c r="B1315" s="78">
        <v>43182</v>
      </c>
      <c r="C1315" s="119">
        <v>210</v>
      </c>
      <c r="D1315" s="119" t="s">
        <v>47</v>
      </c>
      <c r="E1315" s="119" t="s">
        <v>22</v>
      </c>
      <c r="F1315" s="119" t="s">
        <v>51</v>
      </c>
      <c r="G1315" s="123">
        <v>5.2</v>
      </c>
      <c r="H1315" s="123">
        <v>3.6</v>
      </c>
      <c r="I1315" s="123">
        <v>6</v>
      </c>
      <c r="J1315" s="123">
        <v>6.8</v>
      </c>
      <c r="K1315" s="123">
        <v>7.6</v>
      </c>
      <c r="L1315" s="123">
        <v>7.6</v>
      </c>
      <c r="M1315" s="119">
        <v>4500</v>
      </c>
      <c r="N1315" s="122">
        <f>IF('NORMAL OPTION CALLS'!E1315="BUY",('NORMAL OPTION CALLS'!L1315-'NORMAL OPTION CALLS'!G1315)*('NORMAL OPTION CALLS'!M1315),('NORMAL OPTION CALLS'!G1315-'NORMAL OPTION CALLS'!L1315)*('NORMAL OPTION CALLS'!M1315))</f>
        <v>10799.999999999998</v>
      </c>
      <c r="O1315" s="8">
        <f>'NORMAL OPTION CALLS'!N1315/('NORMAL OPTION CALLS'!M1315)/'NORMAL OPTION CALLS'!G1315%</f>
        <v>46.153846153846139</v>
      </c>
    </row>
    <row r="1316" spans="1:15" ht="16.5" customHeight="1">
      <c r="A1316" s="119">
        <v>8</v>
      </c>
      <c r="B1316" s="78">
        <v>43182</v>
      </c>
      <c r="C1316" s="119">
        <v>125</v>
      </c>
      <c r="D1316" s="119" t="s">
        <v>47</v>
      </c>
      <c r="E1316" s="119" t="s">
        <v>22</v>
      </c>
      <c r="F1316" s="119" t="s">
        <v>64</v>
      </c>
      <c r="G1316" s="123">
        <v>3.2</v>
      </c>
      <c r="H1316" s="123">
        <v>2</v>
      </c>
      <c r="I1316" s="123">
        <v>3.8</v>
      </c>
      <c r="J1316" s="123">
        <v>4.4000000000000004</v>
      </c>
      <c r="K1316" s="123">
        <v>5</v>
      </c>
      <c r="L1316" s="123">
        <v>3.8</v>
      </c>
      <c r="M1316" s="119">
        <v>6000</v>
      </c>
      <c r="N1316" s="122">
        <f>IF('NORMAL OPTION CALLS'!E1316="BUY",('NORMAL OPTION CALLS'!L1316-'NORMAL OPTION CALLS'!G1316)*('NORMAL OPTION CALLS'!M1316),('NORMAL OPTION CALLS'!G1316-'NORMAL OPTION CALLS'!L1316)*('NORMAL OPTION CALLS'!M1316))</f>
        <v>3599.9999999999977</v>
      </c>
      <c r="O1316" s="8">
        <f>'NORMAL OPTION CALLS'!N1316/('NORMAL OPTION CALLS'!M1316)/'NORMAL OPTION CALLS'!G1316%</f>
        <v>18.749999999999989</v>
      </c>
    </row>
    <row r="1317" spans="1:15" ht="16.5" customHeight="1">
      <c r="A1317" s="119">
        <v>9</v>
      </c>
      <c r="B1317" s="78">
        <v>43182</v>
      </c>
      <c r="C1317" s="119">
        <v>560</v>
      </c>
      <c r="D1317" s="119" t="s">
        <v>47</v>
      </c>
      <c r="E1317" s="119" t="s">
        <v>22</v>
      </c>
      <c r="F1317" s="119" t="s">
        <v>44</v>
      </c>
      <c r="G1317" s="123">
        <v>11.5</v>
      </c>
      <c r="H1317" s="123">
        <v>6</v>
      </c>
      <c r="I1317" s="123">
        <v>15</v>
      </c>
      <c r="J1317" s="123">
        <v>18.5</v>
      </c>
      <c r="K1317" s="123">
        <v>22</v>
      </c>
      <c r="L1317" s="123">
        <v>6</v>
      </c>
      <c r="M1317" s="119">
        <v>1061</v>
      </c>
      <c r="N1317" s="122">
        <f>IF('NORMAL OPTION CALLS'!E1317="BUY",('NORMAL OPTION CALLS'!L1317-'NORMAL OPTION CALLS'!G1317)*('NORMAL OPTION CALLS'!M1317),('NORMAL OPTION CALLS'!G1317-'NORMAL OPTION CALLS'!L1317)*('NORMAL OPTION CALLS'!M1317))</f>
        <v>-5835.5</v>
      </c>
      <c r="O1317" s="8">
        <f>'NORMAL OPTION CALLS'!N1317/('NORMAL OPTION CALLS'!M1317)/'NORMAL OPTION CALLS'!G1317%</f>
        <v>-47.826086956521735</v>
      </c>
    </row>
    <row r="1318" spans="1:15" ht="16.5" customHeight="1">
      <c r="A1318" s="119">
        <v>10</v>
      </c>
      <c r="B1318" s="78">
        <v>43181</v>
      </c>
      <c r="C1318" s="119">
        <v>280</v>
      </c>
      <c r="D1318" s="119" t="s">
        <v>47</v>
      </c>
      <c r="E1318" s="119" t="s">
        <v>22</v>
      </c>
      <c r="F1318" s="119" t="s">
        <v>91</v>
      </c>
      <c r="G1318" s="123">
        <v>3.3</v>
      </c>
      <c r="H1318" s="123">
        <v>1</v>
      </c>
      <c r="I1318" s="123">
        <v>4.5</v>
      </c>
      <c r="J1318" s="123">
        <v>5.7</v>
      </c>
      <c r="K1318" s="123">
        <v>7</v>
      </c>
      <c r="L1318" s="123">
        <v>7</v>
      </c>
      <c r="M1318" s="119">
        <v>2750</v>
      </c>
      <c r="N1318" s="122">
        <f>IF('NORMAL OPTION CALLS'!E1318="BUY",('NORMAL OPTION CALLS'!L1318-'NORMAL OPTION CALLS'!G1318)*('NORMAL OPTION CALLS'!M1318),('NORMAL OPTION CALLS'!G1318-'NORMAL OPTION CALLS'!L1318)*('NORMAL OPTION CALLS'!M1318))</f>
        <v>10175</v>
      </c>
      <c r="O1318" s="8">
        <f>'NORMAL OPTION CALLS'!N1318/('NORMAL OPTION CALLS'!M1318)/'NORMAL OPTION CALLS'!G1318%</f>
        <v>112.12121212121212</v>
      </c>
    </row>
    <row r="1319" spans="1:15" ht="16.5" customHeight="1">
      <c r="A1319" s="119">
        <v>11</v>
      </c>
      <c r="B1319" s="78">
        <v>43181</v>
      </c>
      <c r="C1319" s="119">
        <v>240</v>
      </c>
      <c r="D1319" s="119" t="s">
        <v>47</v>
      </c>
      <c r="E1319" s="119" t="s">
        <v>22</v>
      </c>
      <c r="F1319" s="119" t="s">
        <v>49</v>
      </c>
      <c r="G1319" s="123">
        <v>3.4</v>
      </c>
      <c r="H1319" s="123">
        <v>0.9</v>
      </c>
      <c r="I1319" s="123">
        <v>4.9000000000000004</v>
      </c>
      <c r="J1319" s="123">
        <v>6.4</v>
      </c>
      <c r="K1319" s="123">
        <v>8</v>
      </c>
      <c r="L1319" s="123">
        <v>6.4</v>
      </c>
      <c r="M1319" s="119">
        <v>3000</v>
      </c>
      <c r="N1319" s="122">
        <f>IF('NORMAL OPTION CALLS'!E1319="BUY",('NORMAL OPTION CALLS'!L1319-'NORMAL OPTION CALLS'!G1319)*('NORMAL OPTION CALLS'!M1319),('NORMAL OPTION CALLS'!G1319-'NORMAL OPTION CALLS'!L1319)*('NORMAL OPTION CALLS'!M1319))</f>
        <v>9000.0000000000018</v>
      </c>
      <c r="O1319" s="8">
        <f>'NORMAL OPTION CALLS'!N1319/('NORMAL OPTION CALLS'!M1319)/'NORMAL OPTION CALLS'!G1319%</f>
        <v>88.235294117647072</v>
      </c>
    </row>
    <row r="1320" spans="1:15" ht="16.5" customHeight="1">
      <c r="A1320" s="119">
        <v>12</v>
      </c>
      <c r="B1320" s="78">
        <v>43181</v>
      </c>
      <c r="C1320" s="119">
        <v>90</v>
      </c>
      <c r="D1320" s="119" t="s">
        <v>47</v>
      </c>
      <c r="E1320" s="119" t="s">
        <v>22</v>
      </c>
      <c r="F1320" s="119" t="s">
        <v>59</v>
      </c>
      <c r="G1320" s="123">
        <v>3.5</v>
      </c>
      <c r="H1320" s="123">
        <v>2.5</v>
      </c>
      <c r="I1320" s="123">
        <v>4</v>
      </c>
      <c r="J1320" s="123">
        <v>4.5</v>
      </c>
      <c r="K1320" s="123">
        <v>5</v>
      </c>
      <c r="L1320" s="123">
        <v>4</v>
      </c>
      <c r="M1320" s="119">
        <v>6000</v>
      </c>
      <c r="N1320" s="122">
        <f>IF('NORMAL OPTION CALLS'!E1320="BUY",('NORMAL OPTION CALLS'!L1320-'NORMAL OPTION CALLS'!G1320)*('NORMAL OPTION CALLS'!M1320),('NORMAL OPTION CALLS'!G1320-'NORMAL OPTION CALLS'!L1320)*('NORMAL OPTION CALLS'!M1320))</f>
        <v>3000</v>
      </c>
      <c r="O1320" s="8">
        <f>'NORMAL OPTION CALLS'!N1320/('NORMAL OPTION CALLS'!M1320)/'NORMAL OPTION CALLS'!G1320%</f>
        <v>14.285714285714285</v>
      </c>
    </row>
    <row r="1321" spans="1:15" ht="16.5" customHeight="1">
      <c r="A1321" s="119">
        <v>13</v>
      </c>
      <c r="B1321" s="78">
        <v>43180</v>
      </c>
      <c r="C1321" s="119">
        <v>290</v>
      </c>
      <c r="D1321" s="119" t="s">
        <v>21</v>
      </c>
      <c r="E1321" s="119" t="s">
        <v>22</v>
      </c>
      <c r="F1321" s="119" t="s">
        <v>43</v>
      </c>
      <c r="G1321" s="123">
        <v>6.4</v>
      </c>
      <c r="H1321" s="123">
        <v>3.5</v>
      </c>
      <c r="I1321" s="123">
        <v>8</v>
      </c>
      <c r="J1321" s="123">
        <v>10.5</v>
      </c>
      <c r="K1321" s="123">
        <v>12</v>
      </c>
      <c r="L1321" s="123">
        <v>3.5</v>
      </c>
      <c r="M1321" s="119">
        <v>3000</v>
      </c>
      <c r="N1321" s="122">
        <f>IF('NORMAL OPTION CALLS'!E1321="BUY",('NORMAL OPTION CALLS'!L1321-'NORMAL OPTION CALLS'!G1321)*('NORMAL OPTION CALLS'!M1321),('NORMAL OPTION CALLS'!G1321-'NORMAL OPTION CALLS'!L1321)*('NORMAL OPTION CALLS'!M1321))</f>
        <v>-8700.0000000000018</v>
      </c>
      <c r="O1321" s="8">
        <f>'NORMAL OPTION CALLS'!N1321/('NORMAL OPTION CALLS'!M1321)/'NORMAL OPTION CALLS'!G1321%</f>
        <v>-45.312500000000014</v>
      </c>
    </row>
    <row r="1322" spans="1:15" ht="16.5" customHeight="1">
      <c r="A1322" s="119">
        <v>14</v>
      </c>
      <c r="B1322" s="78">
        <v>43180</v>
      </c>
      <c r="C1322" s="119">
        <v>960</v>
      </c>
      <c r="D1322" s="119" t="s">
        <v>21</v>
      </c>
      <c r="E1322" s="119" t="s">
        <v>22</v>
      </c>
      <c r="F1322" s="119" t="s">
        <v>281</v>
      </c>
      <c r="G1322" s="123">
        <v>23</v>
      </c>
      <c r="H1322" s="123">
        <v>19</v>
      </c>
      <c r="I1322" s="123">
        <v>26</v>
      </c>
      <c r="J1322" s="123">
        <v>29</v>
      </c>
      <c r="K1322" s="123">
        <v>32</v>
      </c>
      <c r="L1322" s="123">
        <v>19</v>
      </c>
      <c r="M1322" s="119">
        <v>1500</v>
      </c>
      <c r="N1322" s="122">
        <f>IF('NORMAL OPTION CALLS'!E1322="BUY",('NORMAL OPTION CALLS'!L1322-'NORMAL OPTION CALLS'!G1322)*('NORMAL OPTION CALLS'!M1322),('NORMAL OPTION CALLS'!G1322-'NORMAL OPTION CALLS'!L1322)*('NORMAL OPTION CALLS'!M1322))</f>
        <v>-6000</v>
      </c>
      <c r="O1322" s="8">
        <f>'NORMAL OPTION CALLS'!N1322/('NORMAL OPTION CALLS'!M1322)/'NORMAL OPTION CALLS'!G1322%</f>
        <v>-17.391304347826086</v>
      </c>
    </row>
    <row r="1323" spans="1:15" ht="16.5" customHeight="1">
      <c r="A1323" s="119">
        <v>15</v>
      </c>
      <c r="B1323" s="78">
        <v>43180</v>
      </c>
      <c r="C1323" s="119">
        <v>290</v>
      </c>
      <c r="D1323" s="119" t="s">
        <v>47</v>
      </c>
      <c r="E1323" s="119" t="s">
        <v>22</v>
      </c>
      <c r="F1323" s="119" t="s">
        <v>91</v>
      </c>
      <c r="G1323" s="123">
        <v>4.5</v>
      </c>
      <c r="H1323" s="123">
        <v>3</v>
      </c>
      <c r="I1323" s="123">
        <v>5.7</v>
      </c>
      <c r="J1323" s="123">
        <v>7</v>
      </c>
      <c r="K1323" s="123">
        <v>7.8</v>
      </c>
      <c r="L1323" s="123">
        <v>5.7</v>
      </c>
      <c r="M1323" s="119">
        <v>2750</v>
      </c>
      <c r="N1323" s="122">
        <f>IF('NORMAL OPTION CALLS'!E1323="BUY",('NORMAL OPTION CALLS'!L1323-'NORMAL OPTION CALLS'!G1323)*('NORMAL OPTION CALLS'!M1323),('NORMAL OPTION CALLS'!G1323-'NORMAL OPTION CALLS'!L1323)*('NORMAL OPTION CALLS'!M1323))</f>
        <v>3300.0000000000005</v>
      </c>
      <c r="O1323" s="8">
        <f>'NORMAL OPTION CALLS'!N1323/('NORMAL OPTION CALLS'!M1323)/'NORMAL OPTION CALLS'!G1323%</f>
        <v>26.666666666666671</v>
      </c>
    </row>
    <row r="1324" spans="1:15" ht="16.5" customHeight="1">
      <c r="A1324" s="119">
        <v>16</v>
      </c>
      <c r="B1324" s="78">
        <v>43179</v>
      </c>
      <c r="C1324" s="119">
        <v>600</v>
      </c>
      <c r="D1324" s="119" t="s">
        <v>21</v>
      </c>
      <c r="E1324" s="119" t="s">
        <v>22</v>
      </c>
      <c r="F1324" s="119" t="s">
        <v>99</v>
      </c>
      <c r="G1324" s="123">
        <v>13.5</v>
      </c>
      <c r="H1324" s="123">
        <v>7</v>
      </c>
      <c r="I1324" s="123">
        <v>17</v>
      </c>
      <c r="J1324" s="123">
        <v>20.5</v>
      </c>
      <c r="K1324" s="123">
        <v>24</v>
      </c>
      <c r="L1324" s="123">
        <v>1</v>
      </c>
      <c r="M1324" s="119">
        <v>1061</v>
      </c>
      <c r="N1324" s="122">
        <f>IF('NORMAL OPTION CALLS'!E1324="BUY",('NORMAL OPTION CALLS'!L1324-'NORMAL OPTION CALLS'!G1324)*('NORMAL OPTION CALLS'!M1324),('NORMAL OPTION CALLS'!G1324-'NORMAL OPTION CALLS'!L1324)*('NORMAL OPTION CALLS'!M1324))</f>
        <v>-13262.5</v>
      </c>
      <c r="O1324" s="8">
        <f>'NORMAL OPTION CALLS'!N1324/('NORMAL OPTION CALLS'!M1324)/'NORMAL OPTION CALLS'!G1324%</f>
        <v>-92.592592592592581</v>
      </c>
    </row>
    <row r="1325" spans="1:15" ht="16.5" customHeight="1">
      <c r="A1325" s="119">
        <v>17</v>
      </c>
      <c r="B1325" s="78">
        <v>43179</v>
      </c>
      <c r="C1325" s="119">
        <v>175</v>
      </c>
      <c r="D1325" s="119" t="s">
        <v>47</v>
      </c>
      <c r="E1325" s="119" t="s">
        <v>22</v>
      </c>
      <c r="F1325" s="119" t="s">
        <v>56</v>
      </c>
      <c r="G1325" s="123">
        <v>3.3</v>
      </c>
      <c r="H1325" s="123">
        <v>2</v>
      </c>
      <c r="I1325" s="123">
        <v>4.7</v>
      </c>
      <c r="J1325" s="123">
        <v>6</v>
      </c>
      <c r="K1325" s="123">
        <v>7.3</v>
      </c>
      <c r="L1325" s="123">
        <v>4.7</v>
      </c>
      <c r="M1325" s="119">
        <v>3000</v>
      </c>
      <c r="N1325" s="122">
        <f>IF('NORMAL OPTION CALLS'!E1325="BUY",('NORMAL OPTION CALLS'!L1325-'NORMAL OPTION CALLS'!G1325)*('NORMAL OPTION CALLS'!M1325),('NORMAL OPTION CALLS'!G1325-'NORMAL OPTION CALLS'!L1325)*('NORMAL OPTION CALLS'!M1325))</f>
        <v>4200.0000000000009</v>
      </c>
      <c r="O1325" s="8">
        <f>'NORMAL OPTION CALLS'!N1325/('NORMAL OPTION CALLS'!M1325)/'NORMAL OPTION CALLS'!G1325%</f>
        <v>42.424242424242436</v>
      </c>
    </row>
    <row r="1326" spans="1:15" ht="16.5" customHeight="1">
      <c r="A1326" s="119">
        <v>18</v>
      </c>
      <c r="B1326" s="78">
        <v>43179</v>
      </c>
      <c r="C1326" s="119">
        <v>155</v>
      </c>
      <c r="D1326" s="119" t="s">
        <v>47</v>
      </c>
      <c r="E1326" s="119" t="s">
        <v>22</v>
      </c>
      <c r="F1326" s="119" t="s">
        <v>184</v>
      </c>
      <c r="G1326" s="123">
        <v>4.2</v>
      </c>
      <c r="H1326" s="123">
        <v>2.8</v>
      </c>
      <c r="I1326" s="123">
        <v>5</v>
      </c>
      <c r="J1326" s="123">
        <v>5.8</v>
      </c>
      <c r="K1326" s="123">
        <v>6.6</v>
      </c>
      <c r="L1326" s="123">
        <v>5</v>
      </c>
      <c r="M1326" s="119">
        <v>4500</v>
      </c>
      <c r="N1326" s="122">
        <f>IF('NORMAL OPTION CALLS'!E1326="BUY",('NORMAL OPTION CALLS'!L1326-'NORMAL OPTION CALLS'!G1326)*('NORMAL OPTION CALLS'!M1326),('NORMAL OPTION CALLS'!G1326-'NORMAL OPTION CALLS'!L1326)*('NORMAL OPTION CALLS'!M1326))</f>
        <v>3599.9999999999991</v>
      </c>
      <c r="O1326" s="8">
        <f>'NORMAL OPTION CALLS'!N1326/('NORMAL OPTION CALLS'!M1326)/'NORMAL OPTION CALLS'!G1326%</f>
        <v>19.047619047619044</v>
      </c>
    </row>
    <row r="1327" spans="1:15" ht="16.5" customHeight="1">
      <c r="A1327" s="119">
        <v>19</v>
      </c>
      <c r="B1327" s="78">
        <v>43178</v>
      </c>
      <c r="C1327" s="119">
        <v>130</v>
      </c>
      <c r="D1327" s="119" t="s">
        <v>47</v>
      </c>
      <c r="E1327" s="119" t="s">
        <v>22</v>
      </c>
      <c r="F1327" s="119" t="s">
        <v>124</v>
      </c>
      <c r="G1327" s="123">
        <v>1.6</v>
      </c>
      <c r="H1327" s="123">
        <v>0.5</v>
      </c>
      <c r="I1327" s="123">
        <v>2.4</v>
      </c>
      <c r="J1327" s="123">
        <v>3.2</v>
      </c>
      <c r="K1327" s="123">
        <v>4</v>
      </c>
      <c r="L1327" s="123">
        <v>4</v>
      </c>
      <c r="M1327" s="119">
        <v>4000</v>
      </c>
      <c r="N1327" s="122">
        <f>IF('NORMAL OPTION CALLS'!E1327="BUY",('NORMAL OPTION CALLS'!L1327-'NORMAL OPTION CALLS'!G1327)*('NORMAL OPTION CALLS'!M1327),('NORMAL OPTION CALLS'!G1327-'NORMAL OPTION CALLS'!L1327)*('NORMAL OPTION CALLS'!M1327))</f>
        <v>9600</v>
      </c>
      <c r="O1327" s="8">
        <f>'NORMAL OPTION CALLS'!N1327/('NORMAL OPTION CALLS'!M1327)/'NORMAL OPTION CALLS'!G1327%</f>
        <v>150</v>
      </c>
    </row>
    <row r="1328" spans="1:15" ht="16.5" customHeight="1">
      <c r="A1328" s="119">
        <v>20</v>
      </c>
      <c r="B1328" s="78">
        <v>43178</v>
      </c>
      <c r="C1328" s="119">
        <v>580</v>
      </c>
      <c r="D1328" s="119" t="s">
        <v>47</v>
      </c>
      <c r="E1328" s="119" t="s">
        <v>22</v>
      </c>
      <c r="F1328" s="119" t="s">
        <v>99</v>
      </c>
      <c r="G1328" s="123">
        <v>11</v>
      </c>
      <c r="H1328" s="123">
        <v>5</v>
      </c>
      <c r="I1328" s="123">
        <v>14.5</v>
      </c>
      <c r="J1328" s="123">
        <v>18</v>
      </c>
      <c r="K1328" s="123">
        <v>21.5</v>
      </c>
      <c r="L1328" s="123">
        <v>14.5</v>
      </c>
      <c r="M1328" s="119">
        <v>1061</v>
      </c>
      <c r="N1328" s="122">
        <f>IF('NORMAL OPTION CALLS'!E1328="BUY",('NORMAL OPTION CALLS'!L1328-'NORMAL OPTION CALLS'!G1328)*('NORMAL OPTION CALLS'!M1328),('NORMAL OPTION CALLS'!G1328-'NORMAL OPTION CALLS'!L1328)*('NORMAL OPTION CALLS'!M1328))</f>
        <v>3713.5</v>
      </c>
      <c r="O1328" s="8">
        <f>'NORMAL OPTION CALLS'!N1328/('NORMAL OPTION CALLS'!M1328)/'NORMAL OPTION CALLS'!G1328%</f>
        <v>31.818181818181817</v>
      </c>
    </row>
    <row r="1329" spans="1:15" ht="16.5" customHeight="1">
      <c r="A1329" s="119">
        <v>21</v>
      </c>
      <c r="B1329" s="78">
        <v>43178</v>
      </c>
      <c r="C1329" s="119">
        <v>85</v>
      </c>
      <c r="D1329" s="119" t="s">
        <v>47</v>
      </c>
      <c r="E1329" s="119" t="s">
        <v>22</v>
      </c>
      <c r="F1329" s="119" t="s">
        <v>59</v>
      </c>
      <c r="G1329" s="123">
        <v>2.2000000000000002</v>
      </c>
      <c r="H1329" s="123">
        <v>1.2</v>
      </c>
      <c r="I1329" s="123">
        <v>2.7</v>
      </c>
      <c r="J1329" s="123">
        <v>3.2</v>
      </c>
      <c r="K1329" s="123">
        <v>3.7</v>
      </c>
      <c r="L1329" s="123">
        <v>2.7</v>
      </c>
      <c r="M1329" s="119">
        <v>6000</v>
      </c>
      <c r="N1329" s="122">
        <f>IF('NORMAL OPTION CALLS'!E1329="BUY",('NORMAL OPTION CALLS'!L1329-'NORMAL OPTION CALLS'!G1329)*('NORMAL OPTION CALLS'!M1329),('NORMAL OPTION CALLS'!G1329-'NORMAL OPTION CALLS'!L1329)*('NORMAL OPTION CALLS'!M1329))</f>
        <v>3000</v>
      </c>
      <c r="O1329" s="8">
        <f>'NORMAL OPTION CALLS'!N1329/('NORMAL OPTION CALLS'!M1329)/'NORMAL OPTION CALLS'!G1329%</f>
        <v>22.727272727272727</v>
      </c>
    </row>
    <row r="1330" spans="1:15" ht="16.5" customHeight="1">
      <c r="A1330" s="119">
        <v>22</v>
      </c>
      <c r="B1330" s="78">
        <v>43175</v>
      </c>
      <c r="C1330" s="119">
        <v>600</v>
      </c>
      <c r="D1330" s="119" t="s">
        <v>47</v>
      </c>
      <c r="E1330" s="119" t="s">
        <v>22</v>
      </c>
      <c r="F1330" s="119" t="s">
        <v>99</v>
      </c>
      <c r="G1330" s="123">
        <v>15.5</v>
      </c>
      <c r="H1330" s="123">
        <v>9.5</v>
      </c>
      <c r="I1330" s="123">
        <v>19</v>
      </c>
      <c r="J1330" s="123">
        <v>22.5</v>
      </c>
      <c r="K1330" s="123">
        <v>26</v>
      </c>
      <c r="L1330" s="123">
        <v>19</v>
      </c>
      <c r="M1330" s="119">
        <v>1061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3713.5</v>
      </c>
      <c r="O1330" s="8">
        <f>'NORMAL OPTION CALLS'!N1330/('NORMAL OPTION CALLS'!M1330)/'NORMAL OPTION CALLS'!G1330%</f>
        <v>22.580645161290324</v>
      </c>
    </row>
    <row r="1331" spans="1:15" ht="16.5" customHeight="1">
      <c r="A1331" s="119">
        <v>23</v>
      </c>
      <c r="B1331" s="78">
        <v>43175</v>
      </c>
      <c r="C1331" s="119">
        <v>280</v>
      </c>
      <c r="D1331" s="119" t="s">
        <v>21</v>
      </c>
      <c r="E1331" s="119" t="s">
        <v>22</v>
      </c>
      <c r="F1331" s="119" t="s">
        <v>82</v>
      </c>
      <c r="G1331" s="123">
        <v>5.5</v>
      </c>
      <c r="H1331" s="123">
        <v>2</v>
      </c>
      <c r="I1331" s="123">
        <v>8</v>
      </c>
      <c r="J1331" s="123">
        <v>10.5</v>
      </c>
      <c r="K1331" s="123">
        <v>13</v>
      </c>
      <c r="L1331" s="123">
        <v>7.95</v>
      </c>
      <c r="M1331" s="119">
        <v>1600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3920.0000000000005</v>
      </c>
      <c r="O1331" s="8">
        <f>'NORMAL OPTION CALLS'!N1331/('NORMAL OPTION CALLS'!M1331)/'NORMAL OPTION CALLS'!G1331%</f>
        <v>44.545454545454547</v>
      </c>
    </row>
    <row r="1332" spans="1:15" ht="16.5" customHeight="1">
      <c r="A1332" s="119">
        <v>24</v>
      </c>
      <c r="B1332" s="78">
        <v>43174</v>
      </c>
      <c r="C1332" s="119">
        <v>880</v>
      </c>
      <c r="D1332" s="119" t="s">
        <v>21</v>
      </c>
      <c r="E1332" s="119" t="s">
        <v>22</v>
      </c>
      <c r="F1332" s="119" t="s">
        <v>169</v>
      </c>
      <c r="G1332" s="123">
        <v>17</v>
      </c>
      <c r="H1332" s="123">
        <v>13</v>
      </c>
      <c r="I1332" s="123">
        <v>19.5</v>
      </c>
      <c r="J1332" s="123">
        <v>22</v>
      </c>
      <c r="K1332" s="123">
        <v>24.5</v>
      </c>
      <c r="L1332" s="123">
        <v>13</v>
      </c>
      <c r="M1332" s="119">
        <v>1500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-6000</v>
      </c>
      <c r="O1332" s="8">
        <f>'NORMAL OPTION CALLS'!N1332/('NORMAL OPTION CALLS'!M1332)/'NORMAL OPTION CALLS'!G1332%</f>
        <v>-23.52941176470588</v>
      </c>
    </row>
    <row r="1333" spans="1:15" ht="16.5" customHeight="1">
      <c r="A1333" s="119">
        <v>25</v>
      </c>
      <c r="B1333" s="78">
        <v>43174</v>
      </c>
      <c r="C1333" s="119">
        <v>280</v>
      </c>
      <c r="D1333" s="119" t="s">
        <v>21</v>
      </c>
      <c r="E1333" s="119" t="s">
        <v>22</v>
      </c>
      <c r="F1333" s="119" t="s">
        <v>195</v>
      </c>
      <c r="G1333" s="123">
        <v>8.5</v>
      </c>
      <c r="H1333" s="123">
        <v>7</v>
      </c>
      <c r="I1333" s="123">
        <v>9.3000000000000007</v>
      </c>
      <c r="J1333" s="123">
        <v>10.1</v>
      </c>
      <c r="K1333" s="123">
        <v>10.9</v>
      </c>
      <c r="L1333" s="123">
        <v>9.3000000000000007</v>
      </c>
      <c r="M1333" s="119">
        <v>4500</v>
      </c>
      <c r="N1333" s="122">
        <f>IF('NORMAL OPTION CALLS'!E1333="BUY",('NORMAL OPTION CALLS'!L1333-'NORMAL OPTION CALLS'!G1333)*('NORMAL OPTION CALLS'!M1333),('NORMAL OPTION CALLS'!G1333-'NORMAL OPTION CALLS'!L1333)*('NORMAL OPTION CALLS'!M1333))</f>
        <v>3600.0000000000032</v>
      </c>
      <c r="O1333" s="8">
        <f>'NORMAL OPTION CALLS'!N1333/('NORMAL OPTION CALLS'!M1333)/'NORMAL OPTION CALLS'!G1333%</f>
        <v>9.4117647058823604</v>
      </c>
    </row>
    <row r="1334" spans="1:15" ht="16.5" customHeight="1">
      <c r="A1334" s="119">
        <v>26</v>
      </c>
      <c r="B1334" s="78">
        <v>43173</v>
      </c>
      <c r="C1334" s="119">
        <v>320</v>
      </c>
      <c r="D1334" s="119" t="s">
        <v>21</v>
      </c>
      <c r="E1334" s="119" t="s">
        <v>22</v>
      </c>
      <c r="F1334" s="119" t="s">
        <v>55</v>
      </c>
      <c r="G1334" s="123">
        <v>8.5</v>
      </c>
      <c r="H1334" s="123">
        <v>5</v>
      </c>
      <c r="I1334" s="123">
        <v>10.5</v>
      </c>
      <c r="J1334" s="123">
        <v>12.5</v>
      </c>
      <c r="K1334" s="123">
        <v>14.5</v>
      </c>
      <c r="L1334" s="123">
        <v>5</v>
      </c>
      <c r="M1334" s="119">
        <v>1750</v>
      </c>
      <c r="N1334" s="122">
        <f>IF('NORMAL OPTION CALLS'!E1334="BUY",('NORMAL OPTION CALLS'!L1334-'NORMAL OPTION CALLS'!G1334)*('NORMAL OPTION CALLS'!M1334),('NORMAL OPTION CALLS'!G1334-'NORMAL OPTION CALLS'!L1334)*('NORMAL OPTION CALLS'!M1334))</f>
        <v>-6125</v>
      </c>
      <c r="O1334" s="8">
        <f>'NORMAL OPTION CALLS'!N1334/('NORMAL OPTION CALLS'!M1334)/'NORMAL OPTION CALLS'!G1334%</f>
        <v>-41.17647058823529</v>
      </c>
    </row>
    <row r="1335" spans="1:15" ht="16.5" customHeight="1">
      <c r="A1335" s="119">
        <v>27</v>
      </c>
      <c r="B1335" s="78">
        <v>43173</v>
      </c>
      <c r="C1335" s="119">
        <v>225</v>
      </c>
      <c r="D1335" s="119" t="s">
        <v>21</v>
      </c>
      <c r="E1335" s="119" t="s">
        <v>22</v>
      </c>
      <c r="F1335" s="119" t="s">
        <v>247</v>
      </c>
      <c r="G1335" s="123">
        <v>6.5</v>
      </c>
      <c r="H1335" s="123">
        <v>5</v>
      </c>
      <c r="I1335" s="123">
        <v>7.3</v>
      </c>
      <c r="J1335" s="123">
        <v>8</v>
      </c>
      <c r="K1335" s="123">
        <v>8.8000000000000007</v>
      </c>
      <c r="L1335" s="123">
        <v>8.8000000000000007</v>
      </c>
      <c r="M1335" s="119">
        <v>4500</v>
      </c>
      <c r="N1335" s="122">
        <f>IF('NORMAL OPTION CALLS'!E1335="BUY",('NORMAL OPTION CALLS'!L1335-'NORMAL OPTION CALLS'!G1335)*('NORMAL OPTION CALLS'!M1335),('NORMAL OPTION CALLS'!G1335-'NORMAL OPTION CALLS'!L1335)*('NORMAL OPTION CALLS'!M1335))</f>
        <v>10350.000000000004</v>
      </c>
      <c r="O1335" s="8">
        <f>'NORMAL OPTION CALLS'!N1335/('NORMAL OPTION CALLS'!M1335)/'NORMAL OPTION CALLS'!G1335%</f>
        <v>35.384615384615394</v>
      </c>
    </row>
    <row r="1336" spans="1:15" ht="16.5" customHeight="1">
      <c r="A1336" s="119">
        <v>28</v>
      </c>
      <c r="B1336" s="78">
        <v>43173</v>
      </c>
      <c r="C1336" s="119">
        <v>90</v>
      </c>
      <c r="D1336" s="119" t="s">
        <v>47</v>
      </c>
      <c r="E1336" s="119" t="s">
        <v>22</v>
      </c>
      <c r="F1336" s="119" t="s">
        <v>59</v>
      </c>
      <c r="G1336" s="123">
        <v>3.5</v>
      </c>
      <c r="H1336" s="123">
        <v>2.5</v>
      </c>
      <c r="I1336" s="123">
        <v>4</v>
      </c>
      <c r="J1336" s="123">
        <v>4.5</v>
      </c>
      <c r="K1336" s="123">
        <v>5</v>
      </c>
      <c r="L1336" s="123">
        <v>4.5</v>
      </c>
      <c r="M1336" s="119">
        <v>6000</v>
      </c>
      <c r="N1336" s="122">
        <f>IF('NORMAL OPTION CALLS'!E1336="BUY",('NORMAL OPTION CALLS'!L1336-'NORMAL OPTION CALLS'!G1336)*('NORMAL OPTION CALLS'!M1336),('NORMAL OPTION CALLS'!G1336-'NORMAL OPTION CALLS'!L1336)*('NORMAL OPTION CALLS'!M1336))</f>
        <v>6000</v>
      </c>
      <c r="O1336" s="8">
        <f>'NORMAL OPTION CALLS'!N1336/('NORMAL OPTION CALLS'!M1336)/'NORMAL OPTION CALLS'!G1336%</f>
        <v>28.571428571428569</v>
      </c>
    </row>
    <row r="1337" spans="1:15" ht="16.5" customHeight="1">
      <c r="A1337" s="119">
        <v>29</v>
      </c>
      <c r="B1337" s="78">
        <v>43172</v>
      </c>
      <c r="C1337" s="119">
        <v>360</v>
      </c>
      <c r="D1337" s="119" t="s">
        <v>21</v>
      </c>
      <c r="E1337" s="119" t="s">
        <v>22</v>
      </c>
      <c r="F1337" s="119" t="s">
        <v>75</v>
      </c>
      <c r="G1337" s="123">
        <v>7</v>
      </c>
      <c r="H1337" s="123">
        <v>4</v>
      </c>
      <c r="I1337" s="123">
        <v>9.5</v>
      </c>
      <c r="J1337" s="123">
        <v>12</v>
      </c>
      <c r="K1337" s="123">
        <v>14.5</v>
      </c>
      <c r="L1337" s="123">
        <v>4</v>
      </c>
      <c r="M1337" s="119">
        <v>1500</v>
      </c>
      <c r="N1337" s="122">
        <f>IF('NORMAL OPTION CALLS'!E1337="BUY",('NORMAL OPTION CALLS'!L1337-'NORMAL OPTION CALLS'!G1337)*('NORMAL OPTION CALLS'!M1337),('NORMAL OPTION CALLS'!G1337-'NORMAL OPTION CALLS'!L1337)*('NORMAL OPTION CALLS'!M1337))</f>
        <v>-4500</v>
      </c>
      <c r="O1337" s="8">
        <f>'NORMAL OPTION CALLS'!N1337/('NORMAL OPTION CALLS'!M1337)/'NORMAL OPTION CALLS'!G1337%</f>
        <v>-42.857142857142854</v>
      </c>
    </row>
    <row r="1338" spans="1:15" ht="16.5" customHeight="1">
      <c r="A1338" s="119">
        <v>30</v>
      </c>
      <c r="B1338" s="78">
        <v>43172</v>
      </c>
      <c r="C1338" s="119">
        <v>860</v>
      </c>
      <c r="D1338" s="119" t="s">
        <v>21</v>
      </c>
      <c r="E1338" s="119" t="s">
        <v>22</v>
      </c>
      <c r="F1338" s="119" t="s">
        <v>169</v>
      </c>
      <c r="G1338" s="123">
        <v>13</v>
      </c>
      <c r="H1338" s="123">
        <v>8.5</v>
      </c>
      <c r="I1338" s="123">
        <v>15.5</v>
      </c>
      <c r="J1338" s="123">
        <v>18</v>
      </c>
      <c r="K1338" s="123">
        <v>20.5</v>
      </c>
      <c r="L1338" s="123">
        <v>20.5</v>
      </c>
      <c r="M1338" s="119">
        <v>1500</v>
      </c>
      <c r="N1338" s="122">
        <f>IF('NORMAL OPTION CALLS'!E1338="BUY",('NORMAL OPTION CALLS'!L1338-'NORMAL OPTION CALLS'!G1338)*('NORMAL OPTION CALLS'!M1338),('NORMAL OPTION CALLS'!G1338-'NORMAL OPTION CALLS'!L1338)*('NORMAL OPTION CALLS'!M1338))</f>
        <v>11250</v>
      </c>
      <c r="O1338" s="8">
        <f>'NORMAL OPTION CALLS'!N1338/('NORMAL OPTION CALLS'!M1338)/'NORMAL OPTION CALLS'!G1338%</f>
        <v>57.692307692307693</v>
      </c>
    </row>
    <row r="1339" spans="1:15" ht="16.5" customHeight="1">
      <c r="A1339" s="119">
        <v>31</v>
      </c>
      <c r="B1339" s="78">
        <v>43171</v>
      </c>
      <c r="C1339" s="119">
        <v>400</v>
      </c>
      <c r="D1339" s="119" t="s">
        <v>21</v>
      </c>
      <c r="E1339" s="119" t="s">
        <v>22</v>
      </c>
      <c r="F1339" s="119" t="s">
        <v>56</v>
      </c>
      <c r="G1339" s="123">
        <v>5</v>
      </c>
      <c r="H1339" s="123">
        <v>1</v>
      </c>
      <c r="I1339" s="123">
        <v>7.5</v>
      </c>
      <c r="J1339" s="123">
        <v>10</v>
      </c>
      <c r="K1339" s="123">
        <v>12.5</v>
      </c>
      <c r="L1339" s="123">
        <v>7.5</v>
      </c>
      <c r="M1339" s="119">
        <v>1500</v>
      </c>
      <c r="N1339" s="122">
        <f>IF('NORMAL OPTION CALLS'!E1339="BUY",('NORMAL OPTION CALLS'!L1339-'NORMAL OPTION CALLS'!G1339)*('NORMAL OPTION CALLS'!M1339),('NORMAL OPTION CALLS'!G1339-'NORMAL OPTION CALLS'!L1339)*('NORMAL OPTION CALLS'!M1339))</f>
        <v>3750</v>
      </c>
      <c r="O1339" s="8">
        <f>'NORMAL OPTION CALLS'!N1339/('NORMAL OPTION CALLS'!M1339)/'NORMAL OPTION CALLS'!G1339%</f>
        <v>50</v>
      </c>
    </row>
    <row r="1340" spans="1:15" ht="16.5" customHeight="1">
      <c r="A1340" s="119">
        <v>32</v>
      </c>
      <c r="B1340" s="78">
        <v>43171</v>
      </c>
      <c r="C1340" s="119">
        <v>125</v>
      </c>
      <c r="D1340" s="119" t="s">
        <v>47</v>
      </c>
      <c r="E1340" s="119" t="s">
        <v>22</v>
      </c>
      <c r="F1340" s="119" t="s">
        <v>64</v>
      </c>
      <c r="G1340" s="123">
        <v>4.5999999999999996</v>
      </c>
      <c r="H1340" s="123">
        <v>3.6</v>
      </c>
      <c r="I1340" s="123">
        <v>5.0999999999999996</v>
      </c>
      <c r="J1340" s="123">
        <v>6.6</v>
      </c>
      <c r="K1340" s="123">
        <v>7.1</v>
      </c>
      <c r="L1340" s="123">
        <v>5.0999999999999996</v>
      </c>
      <c r="M1340" s="119">
        <v>6000</v>
      </c>
      <c r="N1340" s="122">
        <f>IF('NORMAL OPTION CALLS'!E1340="BUY",('NORMAL OPTION CALLS'!L1340-'NORMAL OPTION CALLS'!G1340)*('NORMAL OPTION CALLS'!M1340),('NORMAL OPTION CALLS'!G1340-'NORMAL OPTION CALLS'!L1340)*('NORMAL OPTION CALLS'!M1340))</f>
        <v>3000</v>
      </c>
      <c r="O1340" s="8">
        <f>'NORMAL OPTION CALLS'!N1340/('NORMAL OPTION CALLS'!M1340)/'NORMAL OPTION CALLS'!G1340%</f>
        <v>10.869565217391305</v>
      </c>
    </row>
    <row r="1341" spans="1:15" ht="16.5" customHeight="1">
      <c r="A1341" s="119">
        <v>33</v>
      </c>
      <c r="B1341" s="78">
        <v>43171</v>
      </c>
      <c r="C1341" s="119">
        <v>100</v>
      </c>
      <c r="D1341" s="119" t="s">
        <v>47</v>
      </c>
      <c r="E1341" s="119" t="s">
        <v>22</v>
      </c>
      <c r="F1341" s="119" t="s">
        <v>180</v>
      </c>
      <c r="G1341" s="123">
        <v>7</v>
      </c>
      <c r="H1341" s="123">
        <v>5.5</v>
      </c>
      <c r="I1341" s="123">
        <v>7.8</v>
      </c>
      <c r="J1341" s="123">
        <v>8.6</v>
      </c>
      <c r="K1341" s="123">
        <v>9.4</v>
      </c>
      <c r="L1341" s="123">
        <v>9.4</v>
      </c>
      <c r="M1341" s="119">
        <v>6000</v>
      </c>
      <c r="N1341" s="122">
        <f>IF('NORMAL OPTION CALLS'!E1341="BUY",('NORMAL OPTION CALLS'!L1341-'NORMAL OPTION CALLS'!G1341)*('NORMAL OPTION CALLS'!M1341),('NORMAL OPTION CALLS'!G1341-'NORMAL OPTION CALLS'!L1341)*('NORMAL OPTION CALLS'!M1341))</f>
        <v>14400.000000000002</v>
      </c>
      <c r="O1341" s="8">
        <f>'NORMAL OPTION CALLS'!N1341/('NORMAL OPTION CALLS'!M1341)/'NORMAL OPTION CALLS'!G1341%</f>
        <v>34.285714285714285</v>
      </c>
    </row>
    <row r="1342" spans="1:15" ht="16.5" customHeight="1">
      <c r="A1342" s="119">
        <v>34</v>
      </c>
      <c r="B1342" s="78">
        <v>43171</v>
      </c>
      <c r="C1342" s="119">
        <v>90</v>
      </c>
      <c r="D1342" s="119" t="s">
        <v>47</v>
      </c>
      <c r="E1342" s="119" t="s">
        <v>22</v>
      </c>
      <c r="F1342" s="119" t="s">
        <v>59</v>
      </c>
      <c r="G1342" s="123">
        <v>3.6</v>
      </c>
      <c r="H1342" s="123">
        <v>2.6</v>
      </c>
      <c r="I1342" s="123">
        <v>4.0999999999999996</v>
      </c>
      <c r="J1342" s="123">
        <v>5.6</v>
      </c>
      <c r="K1342" s="123">
        <v>6.1</v>
      </c>
      <c r="L1342" s="123">
        <v>6.1</v>
      </c>
      <c r="M1342" s="119">
        <v>6000</v>
      </c>
      <c r="N1342" s="122">
        <f>IF('NORMAL OPTION CALLS'!E1342="BUY",('NORMAL OPTION CALLS'!L1342-'NORMAL OPTION CALLS'!G1342)*('NORMAL OPTION CALLS'!M1342),('NORMAL OPTION CALLS'!G1342-'NORMAL OPTION CALLS'!L1342)*('NORMAL OPTION CALLS'!M1342))</f>
        <v>14999.999999999998</v>
      </c>
      <c r="O1342" s="8">
        <f>'NORMAL OPTION CALLS'!N1342/('NORMAL OPTION CALLS'!M1342)/'NORMAL OPTION CALLS'!G1342%</f>
        <v>69.444444444444429</v>
      </c>
    </row>
    <row r="1343" spans="1:15" ht="16.5" customHeight="1">
      <c r="A1343" s="119">
        <v>35</v>
      </c>
      <c r="B1343" s="78">
        <v>43168</v>
      </c>
      <c r="C1343" s="119">
        <v>240</v>
      </c>
      <c r="D1343" s="119" t="s">
        <v>47</v>
      </c>
      <c r="E1343" s="119" t="s">
        <v>22</v>
      </c>
      <c r="F1343" s="119" t="s">
        <v>82</v>
      </c>
      <c r="G1343" s="123">
        <v>13</v>
      </c>
      <c r="H1343" s="123">
        <v>9.5</v>
      </c>
      <c r="I1343" s="123">
        <v>15</v>
      </c>
      <c r="J1343" s="123">
        <v>17</v>
      </c>
      <c r="K1343" s="123">
        <v>19</v>
      </c>
      <c r="L1343" s="123">
        <v>15</v>
      </c>
      <c r="M1343" s="119">
        <v>1600</v>
      </c>
      <c r="N1343" s="122">
        <f>IF('NORMAL OPTION CALLS'!E1343="BUY",('NORMAL OPTION CALLS'!L1343-'NORMAL OPTION CALLS'!G1343)*('NORMAL OPTION CALLS'!M1343),('NORMAL OPTION CALLS'!G1343-'NORMAL OPTION CALLS'!L1343)*('NORMAL OPTION CALLS'!M1343))</f>
        <v>3200</v>
      </c>
      <c r="O1343" s="8">
        <f>'NORMAL OPTION CALLS'!N1343/('NORMAL OPTION CALLS'!M1343)/'NORMAL OPTION CALLS'!G1343%</f>
        <v>15.384615384615383</v>
      </c>
    </row>
    <row r="1344" spans="1:15">
      <c r="A1344" s="119">
        <v>36</v>
      </c>
      <c r="B1344" s="78">
        <v>43168</v>
      </c>
      <c r="C1344" s="119">
        <v>600</v>
      </c>
      <c r="D1344" s="119" t="s">
        <v>47</v>
      </c>
      <c r="E1344" s="119" t="s">
        <v>22</v>
      </c>
      <c r="F1344" s="119" t="s">
        <v>99</v>
      </c>
      <c r="G1344" s="123">
        <v>15.5</v>
      </c>
      <c r="H1344" s="123">
        <v>10</v>
      </c>
      <c r="I1344" s="123">
        <v>19</v>
      </c>
      <c r="J1344" s="123">
        <v>22</v>
      </c>
      <c r="K1344" s="123">
        <v>25.5</v>
      </c>
      <c r="L1344" s="123">
        <v>25.5</v>
      </c>
      <c r="M1344" s="119">
        <v>1061</v>
      </c>
      <c r="N1344" s="122">
        <f>IF('NORMAL OPTION CALLS'!E1344="BUY",('NORMAL OPTION CALLS'!L1344-'NORMAL OPTION CALLS'!G1344)*('NORMAL OPTION CALLS'!M1344),('NORMAL OPTION CALLS'!G1344-'NORMAL OPTION CALLS'!L1344)*('NORMAL OPTION CALLS'!M1344))</f>
        <v>10610</v>
      </c>
      <c r="O1344" s="8">
        <f>'NORMAL OPTION CALLS'!N1344/('NORMAL OPTION CALLS'!M1344)/'NORMAL OPTION CALLS'!G1344%</f>
        <v>64.516129032258064</v>
      </c>
    </row>
    <row r="1345" spans="1:15">
      <c r="A1345" s="119">
        <v>37</v>
      </c>
      <c r="B1345" s="78">
        <v>43168</v>
      </c>
      <c r="C1345" s="119">
        <v>225</v>
      </c>
      <c r="D1345" s="119" t="s">
        <v>47</v>
      </c>
      <c r="E1345" s="119" t="s">
        <v>22</v>
      </c>
      <c r="F1345" s="119" t="s">
        <v>51</v>
      </c>
      <c r="G1345" s="123">
        <v>10</v>
      </c>
      <c r="H1345" s="123">
        <v>8.5</v>
      </c>
      <c r="I1345" s="123">
        <v>10.8</v>
      </c>
      <c r="J1345" s="123">
        <v>11.6</v>
      </c>
      <c r="K1345" s="123">
        <v>12.4</v>
      </c>
      <c r="L1345" s="123">
        <v>11.6</v>
      </c>
      <c r="M1345" s="119">
        <v>4500</v>
      </c>
      <c r="N1345" s="122">
        <f>IF('NORMAL OPTION CALLS'!E1345="BUY",('NORMAL OPTION CALLS'!L1345-'NORMAL OPTION CALLS'!G1345)*('NORMAL OPTION CALLS'!M1345),('NORMAL OPTION CALLS'!G1345-'NORMAL OPTION CALLS'!L1345)*('NORMAL OPTION CALLS'!M1345))</f>
        <v>7199.9999999999982</v>
      </c>
      <c r="O1345" s="8">
        <f>'NORMAL OPTION CALLS'!N1345/('NORMAL OPTION CALLS'!M1345)/'NORMAL OPTION CALLS'!G1345%</f>
        <v>15.999999999999996</v>
      </c>
    </row>
    <row r="1346" spans="1:15">
      <c r="A1346" s="119">
        <v>38</v>
      </c>
      <c r="B1346" s="78">
        <v>43167</v>
      </c>
      <c r="C1346" s="119">
        <v>260</v>
      </c>
      <c r="D1346" s="119" t="s">
        <v>21</v>
      </c>
      <c r="E1346" s="119" t="s">
        <v>22</v>
      </c>
      <c r="F1346" s="119" t="s">
        <v>49</v>
      </c>
      <c r="G1346" s="123">
        <v>5.5</v>
      </c>
      <c r="H1346" s="123">
        <v>3</v>
      </c>
      <c r="I1346" s="123">
        <v>7</v>
      </c>
      <c r="J1346" s="123">
        <v>8.5</v>
      </c>
      <c r="K1346" s="123">
        <v>10</v>
      </c>
      <c r="L1346" s="123">
        <v>6.75</v>
      </c>
      <c r="M1346" s="119">
        <v>3000</v>
      </c>
      <c r="N1346" s="122">
        <f>IF('NORMAL OPTION CALLS'!E1346="BUY",('NORMAL OPTION CALLS'!L1346-'NORMAL OPTION CALLS'!G1346)*('NORMAL OPTION CALLS'!M1346),('NORMAL OPTION CALLS'!G1346-'NORMAL OPTION CALLS'!L1346)*('NORMAL OPTION CALLS'!M1346))</f>
        <v>3750</v>
      </c>
      <c r="O1346" s="8">
        <f>'NORMAL OPTION CALLS'!N1346/('NORMAL OPTION CALLS'!M1346)/'NORMAL OPTION CALLS'!G1346%</f>
        <v>22.727272727272727</v>
      </c>
    </row>
    <row r="1347" spans="1:15">
      <c r="A1347" s="119">
        <v>39</v>
      </c>
      <c r="B1347" s="78">
        <v>43167</v>
      </c>
      <c r="C1347" s="119">
        <v>90</v>
      </c>
      <c r="D1347" s="119" t="s">
        <v>47</v>
      </c>
      <c r="E1347" s="119" t="s">
        <v>22</v>
      </c>
      <c r="F1347" s="119" t="s">
        <v>59</v>
      </c>
      <c r="G1347" s="123">
        <v>3.2</v>
      </c>
      <c r="H1347" s="123">
        <v>2.2000000000000002</v>
      </c>
      <c r="I1347" s="123">
        <v>3.7</v>
      </c>
      <c r="J1347" s="123">
        <v>4.2</v>
      </c>
      <c r="K1347" s="123">
        <v>4.7</v>
      </c>
      <c r="L1347" s="123">
        <v>3.7</v>
      </c>
      <c r="M1347" s="119">
        <v>6000</v>
      </c>
      <c r="N1347" s="122">
        <f>IF('NORMAL OPTION CALLS'!E1347="BUY",('NORMAL OPTION CALLS'!L1347-'NORMAL OPTION CALLS'!G1347)*('NORMAL OPTION CALLS'!M1347),('NORMAL OPTION CALLS'!G1347-'NORMAL OPTION CALLS'!L1347)*('NORMAL OPTION CALLS'!M1347))</f>
        <v>3000</v>
      </c>
      <c r="O1347" s="8">
        <f>'NORMAL OPTION CALLS'!N1347/('NORMAL OPTION CALLS'!M1347)/'NORMAL OPTION CALLS'!G1347%</f>
        <v>15.625</v>
      </c>
    </row>
    <row r="1348" spans="1:15">
      <c r="A1348" s="119">
        <v>40</v>
      </c>
      <c r="B1348" s="78">
        <v>43167</v>
      </c>
      <c r="C1348" s="119">
        <v>580</v>
      </c>
      <c r="D1348" s="119" t="s">
        <v>47</v>
      </c>
      <c r="E1348" s="119" t="s">
        <v>22</v>
      </c>
      <c r="F1348" s="119" t="s">
        <v>143</v>
      </c>
      <c r="G1348" s="123">
        <v>15</v>
      </c>
      <c r="H1348" s="123">
        <v>11</v>
      </c>
      <c r="I1348" s="123">
        <v>17</v>
      </c>
      <c r="J1348" s="123">
        <v>19</v>
      </c>
      <c r="K1348" s="123">
        <v>21</v>
      </c>
      <c r="L1348" s="123">
        <v>17</v>
      </c>
      <c r="M1348" s="119">
        <v>1800</v>
      </c>
      <c r="N1348" s="122">
        <f>IF('NORMAL OPTION CALLS'!E1348="BUY",('NORMAL OPTION CALLS'!L1348-'NORMAL OPTION CALLS'!G1348)*('NORMAL OPTION CALLS'!M1348),('NORMAL OPTION CALLS'!G1348-'NORMAL OPTION CALLS'!L1348)*('NORMAL OPTION CALLS'!M1348))</f>
        <v>3600</v>
      </c>
      <c r="O1348" s="8">
        <f>'NORMAL OPTION CALLS'!N1348/('NORMAL OPTION CALLS'!M1348)/'NORMAL OPTION CALLS'!G1348%</f>
        <v>13.333333333333334</v>
      </c>
    </row>
    <row r="1349" spans="1:15">
      <c r="A1349" s="119">
        <v>41</v>
      </c>
      <c r="B1349" s="78">
        <v>43167</v>
      </c>
      <c r="C1349" s="119">
        <v>90</v>
      </c>
      <c r="D1349" s="119" t="s">
        <v>47</v>
      </c>
      <c r="E1349" s="119" t="s">
        <v>22</v>
      </c>
      <c r="F1349" s="119" t="s">
        <v>59</v>
      </c>
      <c r="G1349" s="123">
        <v>2.5</v>
      </c>
      <c r="H1349" s="123">
        <v>1.5</v>
      </c>
      <c r="I1349" s="123">
        <v>3</v>
      </c>
      <c r="J1349" s="123">
        <v>3.5</v>
      </c>
      <c r="K1349" s="123">
        <v>4</v>
      </c>
      <c r="L1349" s="123">
        <v>4</v>
      </c>
      <c r="M1349" s="119">
        <v>6000</v>
      </c>
      <c r="N1349" s="122">
        <f>IF('NORMAL OPTION CALLS'!E1349="BUY",('NORMAL OPTION CALLS'!L1349-'NORMAL OPTION CALLS'!G1349)*('NORMAL OPTION CALLS'!M1349),('NORMAL OPTION CALLS'!G1349-'NORMAL OPTION CALLS'!L1349)*('NORMAL OPTION CALLS'!M1349))</f>
        <v>9000</v>
      </c>
      <c r="O1349" s="8">
        <f>'NORMAL OPTION CALLS'!N1349/('NORMAL OPTION CALLS'!M1349)/'NORMAL OPTION CALLS'!G1349%</f>
        <v>60</v>
      </c>
    </row>
    <row r="1350" spans="1:15">
      <c r="A1350" s="119">
        <v>42</v>
      </c>
      <c r="B1350" s="78">
        <v>43166</v>
      </c>
      <c r="C1350" s="119">
        <v>135</v>
      </c>
      <c r="D1350" s="119" t="s">
        <v>47</v>
      </c>
      <c r="E1350" s="119" t="s">
        <v>22</v>
      </c>
      <c r="F1350" s="119" t="s">
        <v>64</v>
      </c>
      <c r="G1350" s="123">
        <v>4.5</v>
      </c>
      <c r="H1350" s="123">
        <v>3.5</v>
      </c>
      <c r="I1350" s="123">
        <v>5</v>
      </c>
      <c r="J1350" s="123">
        <v>5.5</v>
      </c>
      <c r="K1350" s="123">
        <v>6</v>
      </c>
      <c r="L1350" s="123">
        <v>6</v>
      </c>
      <c r="M1350" s="119">
        <v>6000</v>
      </c>
      <c r="N1350" s="122">
        <f>IF('NORMAL OPTION CALLS'!E1350="BUY",('NORMAL OPTION CALLS'!L1350-'NORMAL OPTION CALLS'!G1350)*('NORMAL OPTION CALLS'!M1350),('NORMAL OPTION CALLS'!G1350-'NORMAL OPTION CALLS'!L1350)*('NORMAL OPTION CALLS'!M1350))</f>
        <v>9000</v>
      </c>
      <c r="O1350" s="8">
        <f>'NORMAL OPTION CALLS'!N1350/('NORMAL OPTION CALLS'!M1350)/'NORMAL OPTION CALLS'!G1350%</f>
        <v>33.333333333333336</v>
      </c>
    </row>
    <row r="1351" spans="1:15">
      <c r="A1351" s="119">
        <v>43</v>
      </c>
      <c r="B1351" s="78">
        <v>43166</v>
      </c>
      <c r="C1351" s="119">
        <v>130</v>
      </c>
      <c r="D1351" s="119" t="s">
        <v>47</v>
      </c>
      <c r="E1351" s="119" t="s">
        <v>22</v>
      </c>
      <c r="F1351" s="119" t="s">
        <v>124</v>
      </c>
      <c r="G1351" s="123">
        <v>5.5</v>
      </c>
      <c r="H1351" s="123">
        <v>3.9</v>
      </c>
      <c r="I1351" s="123">
        <v>6.5</v>
      </c>
      <c r="J1351" s="123">
        <v>7.3</v>
      </c>
      <c r="K1351" s="123">
        <v>8.1</v>
      </c>
      <c r="L1351" s="123">
        <v>6.5</v>
      </c>
      <c r="M1351" s="119">
        <v>3500</v>
      </c>
      <c r="N1351" s="122">
        <f>IF('NORMAL OPTION CALLS'!E1351="BUY",('NORMAL OPTION CALLS'!L1351-'NORMAL OPTION CALLS'!G1351)*('NORMAL OPTION CALLS'!M1351),('NORMAL OPTION CALLS'!G1351-'NORMAL OPTION CALLS'!L1351)*('NORMAL OPTION CALLS'!M1351))</f>
        <v>3500</v>
      </c>
      <c r="O1351" s="8">
        <f>'NORMAL OPTION CALLS'!N1351/('NORMAL OPTION CALLS'!M1351)/'NORMAL OPTION CALLS'!G1351%</f>
        <v>18.181818181818183</v>
      </c>
    </row>
    <row r="1352" spans="1:15">
      <c r="A1352" s="119">
        <v>44</v>
      </c>
      <c r="B1352" s="78">
        <v>43166</v>
      </c>
      <c r="C1352" s="119">
        <v>250</v>
      </c>
      <c r="D1352" s="119" t="s">
        <v>47</v>
      </c>
      <c r="E1352" s="119" t="s">
        <v>22</v>
      </c>
      <c r="F1352" s="119" t="s">
        <v>49</v>
      </c>
      <c r="G1352" s="123">
        <v>7.5</v>
      </c>
      <c r="H1352" s="123">
        <v>5</v>
      </c>
      <c r="I1352" s="123">
        <v>9</v>
      </c>
      <c r="J1352" s="123">
        <v>10.5</v>
      </c>
      <c r="K1352" s="123">
        <v>12</v>
      </c>
      <c r="L1352" s="123">
        <v>10.5</v>
      </c>
      <c r="M1352" s="119">
        <v>3000</v>
      </c>
      <c r="N1352" s="122">
        <f>IF('NORMAL OPTION CALLS'!E1352="BUY",('NORMAL OPTION CALLS'!L1352-'NORMAL OPTION CALLS'!G1352)*('NORMAL OPTION CALLS'!M1352),('NORMAL OPTION CALLS'!G1352-'NORMAL OPTION CALLS'!L1352)*('NORMAL OPTION CALLS'!M1352))</f>
        <v>9000</v>
      </c>
      <c r="O1352" s="8">
        <f>'NORMAL OPTION CALLS'!N1352/('NORMAL OPTION CALLS'!M1352)/'NORMAL OPTION CALLS'!G1352%</f>
        <v>40</v>
      </c>
    </row>
    <row r="1353" spans="1:15">
      <c r="A1353" s="119">
        <v>45</v>
      </c>
      <c r="B1353" s="78">
        <v>43165</v>
      </c>
      <c r="C1353" s="119">
        <v>225</v>
      </c>
      <c r="D1353" s="119" t="s">
        <v>47</v>
      </c>
      <c r="E1353" s="119" t="s">
        <v>22</v>
      </c>
      <c r="F1353" s="119" t="s">
        <v>24</v>
      </c>
      <c r="G1353" s="123">
        <v>8</v>
      </c>
      <c r="H1353" s="123">
        <v>6</v>
      </c>
      <c r="I1353" s="123">
        <v>9</v>
      </c>
      <c r="J1353" s="123">
        <v>10</v>
      </c>
      <c r="K1353" s="123">
        <v>11</v>
      </c>
      <c r="L1353" s="123">
        <v>11</v>
      </c>
      <c r="M1353" s="119">
        <v>3500</v>
      </c>
      <c r="N1353" s="122">
        <f>IF('NORMAL OPTION CALLS'!E1353="BUY",('NORMAL OPTION CALLS'!L1353-'NORMAL OPTION CALLS'!G1353)*('NORMAL OPTION CALLS'!M1353),('NORMAL OPTION CALLS'!G1353-'NORMAL OPTION CALLS'!L1353)*('NORMAL OPTION CALLS'!M1353))</f>
        <v>10500</v>
      </c>
      <c r="O1353" s="8">
        <f>'NORMAL OPTION CALLS'!N1353/('NORMAL OPTION CALLS'!M1353)/'NORMAL OPTION CALLS'!G1353%</f>
        <v>37.5</v>
      </c>
    </row>
    <row r="1354" spans="1:15">
      <c r="A1354" s="119">
        <v>46</v>
      </c>
      <c r="B1354" s="78">
        <v>43165</v>
      </c>
      <c r="C1354" s="119">
        <v>100</v>
      </c>
      <c r="D1354" s="119" t="s">
        <v>47</v>
      </c>
      <c r="E1354" s="119" t="s">
        <v>22</v>
      </c>
      <c r="F1354" s="119" t="s">
        <v>180</v>
      </c>
      <c r="G1354" s="123">
        <v>3</v>
      </c>
      <c r="H1354" s="123">
        <v>1.5</v>
      </c>
      <c r="I1354" s="123">
        <v>3.6</v>
      </c>
      <c r="J1354" s="123">
        <v>4.2</v>
      </c>
      <c r="K1354" s="123">
        <v>4.8</v>
      </c>
      <c r="L1354" s="123">
        <v>4.2</v>
      </c>
      <c r="M1354" s="119">
        <v>6000</v>
      </c>
      <c r="N1354" s="122">
        <f>IF('NORMAL OPTION CALLS'!E1354="BUY",('NORMAL OPTION CALLS'!L1354-'NORMAL OPTION CALLS'!G1354)*('NORMAL OPTION CALLS'!M1354),('NORMAL OPTION CALLS'!G1354-'NORMAL OPTION CALLS'!L1354)*('NORMAL OPTION CALLS'!M1354))</f>
        <v>7200.0000000000009</v>
      </c>
      <c r="O1354" s="8">
        <f>'NORMAL OPTION CALLS'!N1354/('NORMAL OPTION CALLS'!M1354)/'NORMAL OPTION CALLS'!G1354%</f>
        <v>40.000000000000007</v>
      </c>
    </row>
    <row r="1355" spans="1:15">
      <c r="A1355" s="119">
        <v>47</v>
      </c>
      <c r="B1355" s="78">
        <v>43165</v>
      </c>
      <c r="C1355" s="119">
        <v>280</v>
      </c>
      <c r="D1355" s="119" t="s">
        <v>21</v>
      </c>
      <c r="E1355" s="119" t="s">
        <v>22</v>
      </c>
      <c r="F1355" s="119" t="s">
        <v>195</v>
      </c>
      <c r="G1355" s="123">
        <v>9</v>
      </c>
      <c r="H1355" s="123">
        <v>7</v>
      </c>
      <c r="I1355" s="123">
        <v>10</v>
      </c>
      <c r="J1355" s="123">
        <v>11</v>
      </c>
      <c r="K1355" s="123">
        <v>12</v>
      </c>
      <c r="L1355" s="123">
        <v>11</v>
      </c>
      <c r="M1355" s="119">
        <v>4500</v>
      </c>
      <c r="N1355" s="122">
        <f>IF('NORMAL OPTION CALLS'!E1355="BUY",('NORMAL OPTION CALLS'!L1355-'NORMAL OPTION CALLS'!G1355)*('NORMAL OPTION CALLS'!M1355),('NORMAL OPTION CALLS'!G1355-'NORMAL OPTION CALLS'!L1355)*('NORMAL OPTION CALLS'!M1355))</f>
        <v>9000</v>
      </c>
      <c r="O1355" s="8">
        <f>'NORMAL OPTION CALLS'!N1355/('NORMAL OPTION CALLS'!M1355)/'NORMAL OPTION CALLS'!G1355%</f>
        <v>22.222222222222221</v>
      </c>
    </row>
    <row r="1356" spans="1:15">
      <c r="A1356" s="119">
        <v>48</v>
      </c>
      <c r="B1356" s="78">
        <v>43165</v>
      </c>
      <c r="C1356" s="119">
        <v>720</v>
      </c>
      <c r="D1356" s="119" t="s">
        <v>21</v>
      </c>
      <c r="E1356" s="119" t="s">
        <v>22</v>
      </c>
      <c r="F1356" s="119" t="s">
        <v>249</v>
      </c>
      <c r="G1356" s="123">
        <v>7.5</v>
      </c>
      <c r="H1356" s="123">
        <v>4.5</v>
      </c>
      <c r="I1356" s="123">
        <v>9</v>
      </c>
      <c r="J1356" s="123">
        <v>10.5</v>
      </c>
      <c r="K1356" s="123">
        <v>12</v>
      </c>
      <c r="L1356" s="123">
        <v>8.9</v>
      </c>
      <c r="M1356" s="119">
        <v>1200</v>
      </c>
      <c r="N1356" s="122">
        <f>IF('NORMAL OPTION CALLS'!E1356="BUY",('NORMAL OPTION CALLS'!L1356-'NORMAL OPTION CALLS'!G1356)*('NORMAL OPTION CALLS'!M1356),('NORMAL OPTION CALLS'!G1356-'NORMAL OPTION CALLS'!L1356)*('NORMAL OPTION CALLS'!M1356))</f>
        <v>1680.0000000000005</v>
      </c>
      <c r="O1356" s="8">
        <f>'NORMAL OPTION CALLS'!N1356/('NORMAL OPTION CALLS'!M1356)/'NORMAL OPTION CALLS'!G1356%</f>
        <v>18.666666666666671</v>
      </c>
    </row>
    <row r="1357" spans="1:15">
      <c r="A1357" s="119">
        <v>49</v>
      </c>
      <c r="B1357" s="78">
        <v>43164</v>
      </c>
      <c r="C1357" s="119">
        <v>300</v>
      </c>
      <c r="D1357" s="119" t="s">
        <v>47</v>
      </c>
      <c r="E1357" s="119" t="s">
        <v>22</v>
      </c>
      <c r="F1357" s="119" t="s">
        <v>91</v>
      </c>
      <c r="G1357" s="123">
        <v>9</v>
      </c>
      <c r="H1357" s="123">
        <v>6</v>
      </c>
      <c r="I1357" s="123">
        <v>10.5</v>
      </c>
      <c r="J1357" s="123">
        <v>12</v>
      </c>
      <c r="K1357" s="123">
        <v>13.5</v>
      </c>
      <c r="L1357" s="123">
        <v>6</v>
      </c>
      <c r="M1357" s="119">
        <v>2750</v>
      </c>
      <c r="N1357" s="122">
        <f>IF('NORMAL OPTION CALLS'!E1357="BUY",('NORMAL OPTION CALLS'!L1357-'NORMAL OPTION CALLS'!G1357)*('NORMAL OPTION CALLS'!M1357),('NORMAL OPTION CALLS'!G1357-'NORMAL OPTION CALLS'!L1357)*('NORMAL OPTION CALLS'!M1357))</f>
        <v>-8250</v>
      </c>
      <c r="O1357" s="8">
        <f>'NORMAL OPTION CALLS'!N1357/('NORMAL OPTION CALLS'!M1357)/'NORMAL OPTION CALLS'!G1357%</f>
        <v>-33.333333333333336</v>
      </c>
    </row>
    <row r="1358" spans="1:15">
      <c r="A1358" s="119">
        <v>50</v>
      </c>
      <c r="B1358" s="78">
        <v>43164</v>
      </c>
      <c r="C1358" s="119">
        <v>640</v>
      </c>
      <c r="D1358" s="119" t="s">
        <v>47</v>
      </c>
      <c r="E1358" s="119" t="s">
        <v>22</v>
      </c>
      <c r="F1358" s="119" t="s">
        <v>99</v>
      </c>
      <c r="G1358" s="123">
        <v>19</v>
      </c>
      <c r="H1358" s="123">
        <v>14</v>
      </c>
      <c r="I1358" s="123">
        <v>23</v>
      </c>
      <c r="J1358" s="123">
        <v>26</v>
      </c>
      <c r="K1358" s="123">
        <v>29</v>
      </c>
      <c r="L1358" s="123">
        <v>14</v>
      </c>
      <c r="M1358" s="119">
        <v>1061</v>
      </c>
      <c r="N1358" s="122">
        <f>IF('NORMAL OPTION CALLS'!E1358="BUY",('NORMAL OPTION CALLS'!L1358-'NORMAL OPTION CALLS'!G1358)*('NORMAL OPTION CALLS'!M1358),('NORMAL OPTION CALLS'!G1358-'NORMAL OPTION CALLS'!L1358)*('NORMAL OPTION CALLS'!M1358))</f>
        <v>-5305</v>
      </c>
      <c r="O1358" s="8">
        <f>'NORMAL OPTION CALLS'!N1358/('NORMAL OPTION CALLS'!M1358)/'NORMAL OPTION CALLS'!G1358%</f>
        <v>-26.315789473684209</v>
      </c>
    </row>
    <row r="1359" spans="1:15">
      <c r="A1359" s="119">
        <v>51</v>
      </c>
      <c r="B1359" s="78">
        <v>43164</v>
      </c>
      <c r="C1359" s="119">
        <v>860</v>
      </c>
      <c r="D1359" s="119" t="s">
        <v>21</v>
      </c>
      <c r="E1359" s="119" t="s">
        <v>22</v>
      </c>
      <c r="F1359" s="119" t="s">
        <v>275</v>
      </c>
      <c r="G1359" s="123">
        <v>28</v>
      </c>
      <c r="H1359" s="123">
        <v>22</v>
      </c>
      <c r="I1359" s="123">
        <v>32</v>
      </c>
      <c r="J1359" s="123">
        <v>35</v>
      </c>
      <c r="K1359" s="123">
        <v>38</v>
      </c>
      <c r="L1359" s="123">
        <v>22</v>
      </c>
      <c r="M1359" s="119">
        <v>1500</v>
      </c>
      <c r="N1359" s="122">
        <f>IF('NORMAL OPTION CALLS'!E1359="BUY",('NORMAL OPTION CALLS'!L1359-'NORMAL OPTION CALLS'!G1359)*('NORMAL OPTION CALLS'!M1359),('NORMAL OPTION CALLS'!G1359-'NORMAL OPTION CALLS'!L1359)*('NORMAL OPTION CALLS'!M1359))</f>
        <v>-9000</v>
      </c>
      <c r="O1359" s="8">
        <f>'NORMAL OPTION CALLS'!N1359/('NORMAL OPTION CALLS'!M1359)/'NORMAL OPTION CALLS'!G1359%</f>
        <v>-21.428571428571427</v>
      </c>
    </row>
    <row r="1360" spans="1:15">
      <c r="A1360" s="119">
        <v>52</v>
      </c>
      <c r="B1360" s="78">
        <v>43164</v>
      </c>
      <c r="C1360" s="119">
        <v>140</v>
      </c>
      <c r="D1360" s="119" t="s">
        <v>47</v>
      </c>
      <c r="E1360" s="119" t="s">
        <v>22</v>
      </c>
      <c r="F1360" s="119" t="s">
        <v>64</v>
      </c>
      <c r="G1360" s="123">
        <v>4</v>
      </c>
      <c r="H1360" s="123">
        <v>3</v>
      </c>
      <c r="I1360" s="123">
        <v>4.5</v>
      </c>
      <c r="J1360" s="123">
        <v>5</v>
      </c>
      <c r="K1360" s="123">
        <v>5.5</v>
      </c>
      <c r="L1360" s="123">
        <v>5</v>
      </c>
      <c r="M1360" s="119">
        <v>6000</v>
      </c>
      <c r="N1360" s="122">
        <f>IF('NORMAL OPTION CALLS'!E1360="BUY",('NORMAL OPTION CALLS'!L1360-'NORMAL OPTION CALLS'!G1360)*('NORMAL OPTION CALLS'!M1360),('NORMAL OPTION CALLS'!G1360-'NORMAL OPTION CALLS'!L1360)*('NORMAL OPTION CALLS'!M1360))</f>
        <v>6000</v>
      </c>
      <c r="O1360" s="8">
        <f>'NORMAL OPTION CALLS'!N1360/('NORMAL OPTION CALLS'!M1360)/'NORMAL OPTION CALLS'!G1360%</f>
        <v>25</v>
      </c>
    </row>
    <row r="1361" spans="1:15">
      <c r="A1361" s="119">
        <v>53</v>
      </c>
      <c r="B1361" s="78">
        <v>43160</v>
      </c>
      <c r="C1361" s="119">
        <v>880</v>
      </c>
      <c r="D1361" s="119" t="s">
        <v>21</v>
      </c>
      <c r="E1361" s="119" t="s">
        <v>22</v>
      </c>
      <c r="F1361" s="119" t="s">
        <v>281</v>
      </c>
      <c r="G1361" s="123">
        <v>30</v>
      </c>
      <c r="H1361" s="123">
        <v>24</v>
      </c>
      <c r="I1361" s="123">
        <v>33</v>
      </c>
      <c r="J1361" s="123">
        <v>36</v>
      </c>
      <c r="K1361" s="123">
        <v>39</v>
      </c>
      <c r="L1361" s="123">
        <v>33</v>
      </c>
      <c r="M1361" s="119">
        <v>1500</v>
      </c>
      <c r="N1361" s="122">
        <f>IF('NORMAL OPTION CALLS'!E1361="BUY",('NORMAL OPTION CALLS'!L1361-'NORMAL OPTION CALLS'!G1361)*('NORMAL OPTION CALLS'!M1361),('NORMAL OPTION CALLS'!G1361-'NORMAL OPTION CALLS'!L1361)*('NORMAL OPTION CALLS'!M1361))</f>
        <v>4500</v>
      </c>
      <c r="O1361" s="8">
        <f>'NORMAL OPTION CALLS'!N1361/('NORMAL OPTION CALLS'!M1361)/'NORMAL OPTION CALLS'!G1361%</f>
        <v>10</v>
      </c>
    </row>
    <row r="1362" spans="1:15">
      <c r="A1362" s="119">
        <v>54</v>
      </c>
      <c r="B1362" s="78">
        <v>43160</v>
      </c>
      <c r="C1362" s="119">
        <v>440</v>
      </c>
      <c r="D1362" s="119" t="s">
        <v>21</v>
      </c>
      <c r="E1362" s="119" t="s">
        <v>22</v>
      </c>
      <c r="F1362" s="119" t="s">
        <v>76</v>
      </c>
      <c r="G1362" s="123">
        <v>13</v>
      </c>
      <c r="H1362" s="123">
        <v>9.5</v>
      </c>
      <c r="I1362" s="123">
        <v>15</v>
      </c>
      <c r="J1362" s="123">
        <v>17</v>
      </c>
      <c r="K1362" s="123">
        <v>19</v>
      </c>
      <c r="L1362" s="123">
        <v>9.5</v>
      </c>
      <c r="M1362" s="119">
        <v>1800</v>
      </c>
      <c r="N1362" s="122">
        <f>IF('NORMAL OPTION CALLS'!E1362="BUY",('NORMAL OPTION CALLS'!L1362-'NORMAL OPTION CALLS'!G1362)*('NORMAL OPTION CALLS'!M1362),('NORMAL OPTION CALLS'!G1362-'NORMAL OPTION CALLS'!L1362)*('NORMAL OPTION CALLS'!M1362))</f>
        <v>-6300</v>
      </c>
      <c r="O1362" s="8">
        <f>'NORMAL OPTION CALLS'!N1362/('NORMAL OPTION CALLS'!M1362)/'NORMAL OPTION CALLS'!G1362%</f>
        <v>-26.923076923076923</v>
      </c>
    </row>
    <row r="1363" spans="1:15" ht="16.5">
      <c r="A1363" s="82" t="s">
        <v>95</v>
      </c>
      <c r="B1363" s="83"/>
      <c r="C1363" s="84"/>
      <c r="D1363" s="85"/>
      <c r="E1363" s="86"/>
      <c r="F1363" s="86"/>
      <c r="G1363" s="87"/>
      <c r="H1363" s="88"/>
      <c r="I1363" s="88"/>
      <c r="J1363" s="88"/>
      <c r="K1363" s="86"/>
      <c r="L1363" s="89"/>
      <c r="M1363" s="90"/>
      <c r="N1363" s="66"/>
      <c r="O1363" s="90"/>
    </row>
    <row r="1364" spans="1:15" ht="16.5">
      <c r="A1364" s="82" t="s">
        <v>96</v>
      </c>
      <c r="B1364" s="83"/>
      <c r="C1364" s="84"/>
      <c r="D1364" s="85"/>
      <c r="E1364" s="86"/>
      <c r="F1364" s="86"/>
      <c r="G1364" s="87"/>
      <c r="H1364" s="86"/>
      <c r="I1364" s="86"/>
      <c r="J1364" s="86"/>
      <c r="K1364" s="86"/>
      <c r="L1364" s="89"/>
      <c r="M1364" s="90"/>
      <c r="N1364" s="90"/>
      <c r="O1364" s="90"/>
    </row>
    <row r="1365" spans="1:15" ht="16.5">
      <c r="A1365" s="82" t="s">
        <v>96</v>
      </c>
      <c r="B1365" s="83"/>
      <c r="C1365" s="84"/>
      <c r="D1365" s="85"/>
      <c r="E1365" s="86"/>
      <c r="F1365" s="86"/>
      <c r="G1365" s="87"/>
      <c r="H1365" s="86"/>
      <c r="I1365" s="86"/>
      <c r="J1365" s="86"/>
      <c r="K1365" s="86"/>
      <c r="L1365" s="89"/>
      <c r="M1365" s="89"/>
      <c r="N1365" s="89"/>
      <c r="O1365" s="90"/>
    </row>
    <row r="1366" spans="1:15" ht="17.25" thickBot="1">
      <c r="A1366" s="91"/>
      <c r="B1366" s="92"/>
      <c r="C1366" s="92"/>
      <c r="D1366" s="93"/>
      <c r="E1366" s="93"/>
      <c r="F1366" s="93"/>
      <c r="G1366" s="94"/>
      <c r="H1366" s="95"/>
      <c r="I1366" s="96" t="s">
        <v>27</v>
      </c>
      <c r="J1366" s="96"/>
      <c r="K1366" s="97"/>
      <c r="L1366" s="97"/>
    </row>
    <row r="1367" spans="1:15" ht="16.5">
      <c r="A1367" s="98"/>
      <c r="B1367" s="92"/>
      <c r="C1367" s="92"/>
      <c r="D1367" s="158" t="s">
        <v>28</v>
      </c>
      <c r="E1367" s="158"/>
      <c r="F1367" s="99">
        <v>54</v>
      </c>
      <c r="G1367" s="100">
        <f>'NORMAL OPTION CALLS'!G1368+'NORMAL OPTION CALLS'!G1369+'NORMAL OPTION CALLS'!G1370+'NORMAL OPTION CALLS'!G1371+'NORMAL OPTION CALLS'!G1372+'NORMAL OPTION CALLS'!G1373</f>
        <v>98.148148148148152</v>
      </c>
      <c r="H1367" s="93">
        <v>54</v>
      </c>
      <c r="I1367" s="101">
        <f>'NORMAL OPTION CALLS'!H1368/'NORMAL OPTION CALLS'!H1367%</f>
        <v>77.777777777777771</v>
      </c>
      <c r="J1367" s="101"/>
      <c r="K1367" s="101"/>
      <c r="L1367" s="102"/>
      <c r="O1367" s="93" t="s">
        <v>30</v>
      </c>
    </row>
    <row r="1368" spans="1:15" ht="16.5">
      <c r="A1368" s="98"/>
      <c r="B1368" s="92"/>
      <c r="C1368" s="92"/>
      <c r="D1368" s="159" t="s">
        <v>29</v>
      </c>
      <c r="E1368" s="159"/>
      <c r="F1368" s="103">
        <v>42</v>
      </c>
      <c r="G1368" s="104">
        <f>('NORMAL OPTION CALLS'!F1368/'NORMAL OPTION CALLS'!F1367)*100</f>
        <v>77.777777777777786</v>
      </c>
      <c r="H1368" s="93">
        <v>42</v>
      </c>
      <c r="I1368" s="97"/>
      <c r="J1368" s="97"/>
      <c r="K1368" s="93"/>
      <c r="L1368" s="97"/>
      <c r="O1368" s="93"/>
    </row>
    <row r="1369" spans="1:15" ht="16.5">
      <c r="A1369" s="105"/>
      <c r="B1369" s="92"/>
      <c r="C1369" s="92"/>
      <c r="D1369" s="159" t="s">
        <v>31</v>
      </c>
      <c r="E1369" s="159"/>
      <c r="F1369" s="103">
        <v>0</v>
      </c>
      <c r="G1369" s="104">
        <f>('NORMAL OPTION CALLS'!F1369/'NORMAL OPTION CALLS'!F1367)*100</f>
        <v>0</v>
      </c>
      <c r="H1369" s="106"/>
      <c r="I1369" s="93"/>
      <c r="J1369" s="93"/>
      <c r="K1369" s="93"/>
      <c r="L1369" s="97"/>
      <c r="O1369" s="98"/>
    </row>
    <row r="1370" spans="1:15" ht="16.5">
      <c r="A1370" s="105"/>
      <c r="B1370" s="92"/>
      <c r="C1370" s="92"/>
      <c r="D1370" s="159" t="s">
        <v>32</v>
      </c>
      <c r="E1370" s="159"/>
      <c r="F1370" s="103">
        <v>0</v>
      </c>
      <c r="G1370" s="104">
        <f>('NORMAL OPTION CALLS'!F1370/'NORMAL OPTION CALLS'!F1367)*100</f>
        <v>0</v>
      </c>
      <c r="H1370" s="106"/>
      <c r="I1370" s="93"/>
      <c r="J1370" s="93"/>
      <c r="K1370" s="93"/>
      <c r="L1370" s="97"/>
    </row>
    <row r="1371" spans="1:15" ht="16.5">
      <c r="A1371" s="105"/>
      <c r="B1371" s="92"/>
      <c r="C1371" s="92"/>
      <c r="D1371" s="159" t="s">
        <v>33</v>
      </c>
      <c r="E1371" s="159"/>
      <c r="F1371" s="103">
        <v>11</v>
      </c>
      <c r="G1371" s="104">
        <f>('NORMAL OPTION CALLS'!F1371/'NORMAL OPTION CALLS'!F1367)*100</f>
        <v>20.37037037037037</v>
      </c>
      <c r="H1371" s="106"/>
      <c r="I1371" s="93" t="s">
        <v>34</v>
      </c>
      <c r="J1371" s="93"/>
      <c r="K1371" s="97"/>
      <c r="L1371" s="97"/>
      <c r="N1371" s="98"/>
    </row>
    <row r="1372" spans="1:15" ht="16.5">
      <c r="A1372" s="105"/>
      <c r="B1372" s="92"/>
      <c r="C1372" s="92"/>
      <c r="D1372" s="159" t="s">
        <v>35</v>
      </c>
      <c r="E1372" s="159"/>
      <c r="F1372" s="103">
        <v>0</v>
      </c>
      <c r="G1372" s="104">
        <f>('NORMAL OPTION CALLS'!F1372/'NORMAL OPTION CALLS'!F1367)*100</f>
        <v>0</v>
      </c>
      <c r="H1372" s="106"/>
      <c r="I1372" s="93"/>
      <c r="J1372" s="93"/>
      <c r="K1372" s="97"/>
      <c r="L1372" s="97"/>
    </row>
    <row r="1373" spans="1:15" ht="17.25" thickBot="1">
      <c r="A1373" s="105"/>
      <c r="B1373" s="92"/>
      <c r="C1373" s="92"/>
      <c r="D1373" s="160" t="s">
        <v>36</v>
      </c>
      <c r="E1373" s="160"/>
      <c r="F1373" s="107"/>
      <c r="G1373" s="108">
        <f>('NORMAL OPTION CALLS'!F1373/'NORMAL OPTION CALLS'!F1367)*100</f>
        <v>0</v>
      </c>
      <c r="H1373" s="106"/>
      <c r="I1373" s="93"/>
      <c r="J1373" s="93"/>
      <c r="K1373" s="102"/>
      <c r="L1373" s="102"/>
    </row>
    <row r="1374" spans="1:15" ht="16.5">
      <c r="A1374" s="109" t="s">
        <v>37</v>
      </c>
      <c r="B1374" s="92"/>
      <c r="C1374" s="92"/>
      <c r="D1374" s="98"/>
      <c r="E1374" s="98"/>
      <c r="F1374" s="93"/>
      <c r="G1374" s="93"/>
      <c r="H1374" s="110"/>
      <c r="I1374" s="111"/>
      <c r="J1374" s="111"/>
      <c r="K1374" s="111"/>
      <c r="L1374" s="93"/>
      <c r="N1374" s="115"/>
      <c r="O1374" s="115"/>
    </row>
    <row r="1375" spans="1:15" ht="16.5">
      <c r="A1375" s="112" t="s">
        <v>38</v>
      </c>
      <c r="B1375" s="92"/>
      <c r="C1375" s="92"/>
      <c r="D1375" s="113"/>
      <c r="E1375" s="114"/>
      <c r="F1375" s="98"/>
      <c r="G1375" s="111"/>
      <c r="H1375" s="110"/>
      <c r="I1375" s="111"/>
      <c r="J1375" s="111"/>
      <c r="K1375" s="111"/>
      <c r="L1375" s="93"/>
      <c r="N1375" s="98"/>
      <c r="O1375" s="98"/>
    </row>
    <row r="1376" spans="1:15" ht="16.5">
      <c r="A1376" s="112" t="s">
        <v>39</v>
      </c>
      <c r="B1376" s="92"/>
      <c r="C1376" s="92"/>
      <c r="D1376" s="98"/>
      <c r="E1376" s="114"/>
      <c r="F1376" s="98"/>
      <c r="G1376" s="111"/>
      <c r="H1376" s="110"/>
      <c r="I1376" s="97"/>
      <c r="J1376" s="97"/>
      <c r="K1376" s="97"/>
      <c r="L1376" s="93"/>
    </row>
    <row r="1377" spans="1:15" ht="16.5">
      <c r="A1377" s="112" t="s">
        <v>40</v>
      </c>
      <c r="B1377" s="113"/>
      <c r="C1377" s="92"/>
      <c r="D1377" s="98"/>
      <c r="E1377" s="114"/>
      <c r="F1377" s="98"/>
      <c r="G1377" s="111"/>
      <c r="H1377" s="95"/>
      <c r="I1377" s="97"/>
      <c r="J1377" s="97"/>
      <c r="K1377" s="97"/>
      <c r="L1377" s="93"/>
    </row>
    <row r="1378" spans="1:15" ht="16.5">
      <c r="A1378" s="112" t="s">
        <v>41</v>
      </c>
      <c r="B1378" s="105"/>
      <c r="C1378" s="113"/>
      <c r="D1378" s="98"/>
      <c r="E1378" s="116"/>
      <c r="F1378" s="111"/>
      <c r="G1378" s="111"/>
      <c r="H1378" s="95"/>
      <c r="I1378" s="97"/>
      <c r="J1378" s="97"/>
      <c r="K1378" s="97"/>
      <c r="L1378" s="111"/>
    </row>
    <row r="1380" spans="1:15">
      <c r="A1380" s="161" t="s">
        <v>0</v>
      </c>
      <c r="B1380" s="161"/>
      <c r="C1380" s="161"/>
      <c r="D1380" s="161"/>
      <c r="E1380" s="161"/>
      <c r="F1380" s="161"/>
      <c r="G1380" s="161"/>
      <c r="H1380" s="161"/>
      <c r="I1380" s="161"/>
      <c r="J1380" s="161"/>
      <c r="K1380" s="161"/>
      <c r="L1380" s="161"/>
      <c r="M1380" s="161"/>
      <c r="N1380" s="161"/>
      <c r="O1380" s="161"/>
    </row>
    <row r="1381" spans="1:15">
      <c r="A1381" s="161"/>
      <c r="B1381" s="161"/>
      <c r="C1381" s="161"/>
      <c r="D1381" s="161"/>
      <c r="E1381" s="161"/>
      <c r="F1381" s="161"/>
      <c r="G1381" s="161"/>
      <c r="H1381" s="161"/>
      <c r="I1381" s="161"/>
      <c r="J1381" s="161"/>
      <c r="K1381" s="161"/>
      <c r="L1381" s="161"/>
      <c r="M1381" s="161"/>
      <c r="N1381" s="161"/>
      <c r="O1381" s="161"/>
    </row>
    <row r="1382" spans="1:15">
      <c r="A1382" s="161"/>
      <c r="B1382" s="161"/>
      <c r="C1382" s="161"/>
      <c r="D1382" s="161"/>
      <c r="E1382" s="161"/>
      <c r="F1382" s="161"/>
      <c r="G1382" s="161"/>
      <c r="H1382" s="161"/>
      <c r="I1382" s="161"/>
      <c r="J1382" s="161"/>
      <c r="K1382" s="161"/>
      <c r="L1382" s="161"/>
      <c r="M1382" s="161"/>
      <c r="N1382" s="161"/>
      <c r="O1382" s="161"/>
    </row>
    <row r="1383" spans="1:15">
      <c r="A1383" s="172" t="s">
        <v>1</v>
      </c>
      <c r="B1383" s="172"/>
      <c r="C1383" s="172"/>
      <c r="D1383" s="172"/>
      <c r="E1383" s="172"/>
      <c r="F1383" s="172"/>
      <c r="G1383" s="172"/>
      <c r="H1383" s="172"/>
      <c r="I1383" s="172"/>
      <c r="J1383" s="172"/>
      <c r="K1383" s="172"/>
      <c r="L1383" s="172"/>
      <c r="M1383" s="172"/>
      <c r="N1383" s="172"/>
      <c r="O1383" s="172"/>
    </row>
    <row r="1384" spans="1:15">
      <c r="A1384" s="172" t="s">
        <v>2</v>
      </c>
      <c r="B1384" s="172"/>
      <c r="C1384" s="172"/>
      <c r="D1384" s="172"/>
      <c r="E1384" s="172"/>
      <c r="F1384" s="172"/>
      <c r="G1384" s="172"/>
      <c r="H1384" s="172"/>
      <c r="I1384" s="172"/>
      <c r="J1384" s="172"/>
      <c r="K1384" s="172"/>
      <c r="L1384" s="172"/>
      <c r="M1384" s="172"/>
      <c r="N1384" s="172"/>
      <c r="O1384" s="172"/>
    </row>
    <row r="1385" spans="1:15">
      <c r="A1385" s="165" t="s">
        <v>3</v>
      </c>
      <c r="B1385" s="165"/>
      <c r="C1385" s="165"/>
      <c r="D1385" s="165"/>
      <c r="E1385" s="165"/>
      <c r="F1385" s="165"/>
      <c r="G1385" s="165"/>
      <c r="H1385" s="165"/>
      <c r="I1385" s="165"/>
      <c r="J1385" s="165"/>
      <c r="K1385" s="165"/>
      <c r="L1385" s="165"/>
      <c r="M1385" s="165"/>
      <c r="N1385" s="165"/>
      <c r="O1385" s="165"/>
    </row>
    <row r="1386" spans="1:15" ht="16.5">
      <c r="A1386" s="171" t="s">
        <v>278</v>
      </c>
      <c r="B1386" s="171"/>
      <c r="C1386" s="171"/>
      <c r="D1386" s="171"/>
      <c r="E1386" s="171"/>
      <c r="F1386" s="171"/>
      <c r="G1386" s="171"/>
      <c r="H1386" s="171"/>
      <c r="I1386" s="171"/>
      <c r="J1386" s="171"/>
      <c r="K1386" s="171"/>
      <c r="L1386" s="171"/>
      <c r="M1386" s="171"/>
      <c r="N1386" s="171"/>
      <c r="O1386" s="171"/>
    </row>
    <row r="1387" spans="1:15" ht="16.5">
      <c r="A1387" s="166" t="s">
        <v>5</v>
      </c>
      <c r="B1387" s="166"/>
      <c r="C1387" s="166"/>
      <c r="D1387" s="166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</row>
    <row r="1388" spans="1:15">
      <c r="A1388" s="167" t="s">
        <v>6</v>
      </c>
      <c r="B1388" s="168" t="s">
        <v>7</v>
      </c>
      <c r="C1388" s="169" t="s">
        <v>8</v>
      </c>
      <c r="D1388" s="168" t="s">
        <v>9</v>
      </c>
      <c r="E1388" s="167" t="s">
        <v>10</v>
      </c>
      <c r="F1388" s="167" t="s">
        <v>11</v>
      </c>
      <c r="G1388" s="169" t="s">
        <v>12</v>
      </c>
      <c r="H1388" s="169" t="s">
        <v>13</v>
      </c>
      <c r="I1388" s="169" t="s">
        <v>14</v>
      </c>
      <c r="J1388" s="169" t="s">
        <v>15</v>
      </c>
      <c r="K1388" s="169" t="s">
        <v>16</v>
      </c>
      <c r="L1388" s="170" t="s">
        <v>17</v>
      </c>
      <c r="M1388" s="168" t="s">
        <v>18</v>
      </c>
      <c r="N1388" s="168" t="s">
        <v>19</v>
      </c>
      <c r="O1388" s="168" t="s">
        <v>20</v>
      </c>
    </row>
    <row r="1389" spans="1:15">
      <c r="A1389" s="167"/>
      <c r="B1389" s="168"/>
      <c r="C1389" s="169"/>
      <c r="D1389" s="168"/>
      <c r="E1389" s="167"/>
      <c r="F1389" s="167"/>
      <c r="G1389" s="169"/>
      <c r="H1389" s="169"/>
      <c r="I1389" s="169"/>
      <c r="J1389" s="169"/>
      <c r="K1389" s="169"/>
      <c r="L1389" s="170"/>
      <c r="M1389" s="168"/>
      <c r="N1389" s="168"/>
      <c r="O1389" s="168"/>
    </row>
    <row r="1390" spans="1:15">
      <c r="A1390" s="119">
        <v>1</v>
      </c>
      <c r="B1390" s="78">
        <v>43159</v>
      </c>
      <c r="C1390" s="119">
        <v>140</v>
      </c>
      <c r="D1390" s="119" t="s">
        <v>21</v>
      </c>
      <c r="E1390" s="119" t="s">
        <v>22</v>
      </c>
      <c r="F1390" s="119" t="s">
        <v>25</v>
      </c>
      <c r="G1390" s="123">
        <v>6.3</v>
      </c>
      <c r="H1390" s="123">
        <v>5.3</v>
      </c>
      <c r="I1390" s="123">
        <v>6.8</v>
      </c>
      <c r="J1390" s="123">
        <v>7.3</v>
      </c>
      <c r="K1390" s="123">
        <v>7.8</v>
      </c>
      <c r="L1390" s="123">
        <v>7.3</v>
      </c>
      <c r="M1390" s="119">
        <v>7000</v>
      </c>
      <c r="N1390" s="122">
        <f>IF('NORMAL OPTION CALLS'!E1390="BUY",('NORMAL OPTION CALLS'!L1390-'NORMAL OPTION CALLS'!G1390)*('NORMAL OPTION CALLS'!M1390),('NORMAL OPTION CALLS'!G1390-'NORMAL OPTION CALLS'!L1390)*('NORMAL OPTION CALLS'!M1390))</f>
        <v>7000</v>
      </c>
      <c r="O1390" s="8">
        <f>'NORMAL OPTION CALLS'!N1390/('NORMAL OPTION CALLS'!M1390)/'NORMAL OPTION CALLS'!G1390%</f>
        <v>15.873015873015873</v>
      </c>
    </row>
    <row r="1391" spans="1:15">
      <c r="A1391" s="119">
        <v>2</v>
      </c>
      <c r="B1391" s="78">
        <v>43159</v>
      </c>
      <c r="C1391" s="119">
        <v>150</v>
      </c>
      <c r="D1391" s="119" t="s">
        <v>21</v>
      </c>
      <c r="E1391" s="119" t="s">
        <v>22</v>
      </c>
      <c r="F1391" s="119" t="s">
        <v>59</v>
      </c>
      <c r="G1391" s="123">
        <v>3.6</v>
      </c>
      <c r="H1391" s="123">
        <v>2.6</v>
      </c>
      <c r="I1391" s="123">
        <v>4.0999999999999996</v>
      </c>
      <c r="J1391" s="123">
        <v>4.5999999999999996</v>
      </c>
      <c r="K1391" s="123">
        <v>5.0999999999999996</v>
      </c>
      <c r="L1391" s="123">
        <v>3.9</v>
      </c>
      <c r="M1391" s="119">
        <v>6000</v>
      </c>
      <c r="N1391" s="122">
        <f>IF('NORMAL OPTION CALLS'!E1391="BUY",('NORMAL OPTION CALLS'!L1391-'NORMAL OPTION CALLS'!G1391)*('NORMAL OPTION CALLS'!M1391),('NORMAL OPTION CALLS'!G1391-'NORMAL OPTION CALLS'!L1391)*('NORMAL OPTION CALLS'!M1391))</f>
        <v>1799.9999999999989</v>
      </c>
      <c r="O1391" s="8">
        <f>'NORMAL OPTION CALLS'!N1391/('NORMAL OPTION CALLS'!M1391)/'NORMAL OPTION CALLS'!G1391%</f>
        <v>8.3333333333333268</v>
      </c>
    </row>
    <row r="1392" spans="1:15">
      <c r="A1392" s="119">
        <v>3</v>
      </c>
      <c r="B1392" s="78">
        <v>43159</v>
      </c>
      <c r="C1392" s="119">
        <v>140</v>
      </c>
      <c r="D1392" s="119" t="s">
        <v>21</v>
      </c>
      <c r="E1392" s="119" t="s">
        <v>22</v>
      </c>
      <c r="F1392" s="119" t="s">
        <v>25</v>
      </c>
      <c r="G1392" s="123">
        <v>5</v>
      </c>
      <c r="H1392" s="123">
        <v>4</v>
      </c>
      <c r="I1392" s="123">
        <v>5.5</v>
      </c>
      <c r="J1392" s="123">
        <v>6</v>
      </c>
      <c r="K1392" s="123">
        <v>6.5</v>
      </c>
      <c r="L1392" s="123">
        <v>6</v>
      </c>
      <c r="M1392" s="119">
        <v>7000</v>
      </c>
      <c r="N1392" s="122">
        <f>IF('NORMAL OPTION CALLS'!E1392="BUY",('NORMAL OPTION CALLS'!L1392-'NORMAL OPTION CALLS'!G1392)*('NORMAL OPTION CALLS'!M1392),('NORMAL OPTION CALLS'!G1392-'NORMAL OPTION CALLS'!L1392)*('NORMAL OPTION CALLS'!M1392))</f>
        <v>7000</v>
      </c>
      <c r="O1392" s="8">
        <f>'NORMAL OPTION CALLS'!N1392/('NORMAL OPTION CALLS'!M1392)/'NORMAL OPTION CALLS'!G1392%</f>
        <v>20</v>
      </c>
    </row>
    <row r="1393" spans="1:15">
      <c r="A1393" s="119">
        <v>4</v>
      </c>
      <c r="B1393" s="78">
        <v>43158</v>
      </c>
      <c r="C1393" s="119">
        <v>740</v>
      </c>
      <c r="D1393" s="119" t="s">
        <v>21</v>
      </c>
      <c r="E1393" s="119" t="s">
        <v>22</v>
      </c>
      <c r="F1393" s="119" t="s">
        <v>54</v>
      </c>
      <c r="G1393" s="123">
        <v>16</v>
      </c>
      <c r="H1393" s="123">
        <v>10</v>
      </c>
      <c r="I1393" s="123">
        <v>19</v>
      </c>
      <c r="J1393" s="123">
        <v>22</v>
      </c>
      <c r="K1393" s="123">
        <v>25</v>
      </c>
      <c r="L1393" s="123">
        <v>19</v>
      </c>
      <c r="M1393" s="119">
        <v>1200</v>
      </c>
      <c r="N1393" s="122">
        <f>IF('NORMAL OPTION CALLS'!E1393="BUY",('NORMAL OPTION CALLS'!L1393-'NORMAL OPTION CALLS'!G1393)*('NORMAL OPTION CALLS'!M1393),('NORMAL OPTION CALLS'!G1393-'NORMAL OPTION CALLS'!L1393)*('NORMAL OPTION CALLS'!M1393))</f>
        <v>3600</v>
      </c>
      <c r="O1393" s="8">
        <f>'NORMAL OPTION CALLS'!N1393/('NORMAL OPTION CALLS'!M1393)/'NORMAL OPTION CALLS'!G1393%</f>
        <v>18.75</v>
      </c>
    </row>
    <row r="1394" spans="1:15">
      <c r="A1394" s="119">
        <v>5</v>
      </c>
      <c r="B1394" s="78">
        <v>43158</v>
      </c>
      <c r="C1394" s="119">
        <v>90</v>
      </c>
      <c r="D1394" s="119" t="s">
        <v>47</v>
      </c>
      <c r="E1394" s="119" t="s">
        <v>22</v>
      </c>
      <c r="F1394" s="119" t="s">
        <v>116</v>
      </c>
      <c r="G1394" s="123">
        <v>4.5</v>
      </c>
      <c r="H1394" s="123">
        <v>3</v>
      </c>
      <c r="I1394" s="123">
        <v>5.3</v>
      </c>
      <c r="J1394" s="123">
        <v>6.1</v>
      </c>
      <c r="K1394" s="123">
        <v>7</v>
      </c>
      <c r="L1394" s="123">
        <v>7</v>
      </c>
      <c r="M1394" s="119">
        <v>4000</v>
      </c>
      <c r="N1394" s="122">
        <f>IF('NORMAL OPTION CALLS'!E1394="BUY",('NORMAL OPTION CALLS'!L1394-'NORMAL OPTION CALLS'!G1394)*('NORMAL OPTION CALLS'!M1394),('NORMAL OPTION CALLS'!G1394-'NORMAL OPTION CALLS'!L1394)*('NORMAL OPTION CALLS'!M1394))</f>
        <v>10000</v>
      </c>
      <c r="O1394" s="8">
        <f>'NORMAL OPTION CALLS'!N1394/('NORMAL OPTION CALLS'!M1394)/'NORMAL OPTION CALLS'!G1394%</f>
        <v>55.555555555555557</v>
      </c>
    </row>
    <row r="1395" spans="1:15">
      <c r="A1395" s="119">
        <v>6</v>
      </c>
      <c r="B1395" s="78">
        <v>43158</v>
      </c>
      <c r="C1395" s="119">
        <v>300</v>
      </c>
      <c r="D1395" s="119" t="s">
        <v>47</v>
      </c>
      <c r="E1395" s="119" t="s">
        <v>22</v>
      </c>
      <c r="F1395" s="119" t="s">
        <v>82</v>
      </c>
      <c r="G1395" s="123">
        <v>14.5</v>
      </c>
      <c r="H1395" s="123">
        <v>10</v>
      </c>
      <c r="I1395" s="123">
        <v>17</v>
      </c>
      <c r="J1395" s="123">
        <v>19.5</v>
      </c>
      <c r="K1395" s="123">
        <v>22</v>
      </c>
      <c r="L1395" s="123">
        <v>17</v>
      </c>
      <c r="M1395" s="119">
        <v>1600</v>
      </c>
      <c r="N1395" s="122">
        <f>IF('NORMAL OPTION CALLS'!E1395="BUY",('NORMAL OPTION CALLS'!L1395-'NORMAL OPTION CALLS'!G1395)*('NORMAL OPTION CALLS'!M1395),('NORMAL OPTION CALLS'!G1395-'NORMAL OPTION CALLS'!L1395)*('NORMAL OPTION CALLS'!M1395))</f>
        <v>4000</v>
      </c>
      <c r="O1395" s="8">
        <f>'NORMAL OPTION CALLS'!N1395/('NORMAL OPTION CALLS'!M1395)/'NORMAL OPTION CALLS'!G1395%</f>
        <v>17.241379310344829</v>
      </c>
    </row>
    <row r="1396" spans="1:15">
      <c r="A1396" s="119">
        <v>7</v>
      </c>
      <c r="B1396" s="78">
        <v>43157</v>
      </c>
      <c r="C1396" s="119">
        <v>620</v>
      </c>
      <c r="D1396" s="119" t="s">
        <v>21</v>
      </c>
      <c r="E1396" s="119" t="s">
        <v>22</v>
      </c>
      <c r="F1396" s="119" t="s">
        <v>212</v>
      </c>
      <c r="G1396" s="123">
        <v>19</v>
      </c>
      <c r="H1396" s="123">
        <v>11</v>
      </c>
      <c r="I1396" s="123">
        <v>23</v>
      </c>
      <c r="J1396" s="123">
        <v>27</v>
      </c>
      <c r="K1396" s="123">
        <v>32</v>
      </c>
      <c r="L1396" s="123">
        <v>23</v>
      </c>
      <c r="M1396" s="119">
        <v>800</v>
      </c>
      <c r="N1396" s="122">
        <f>IF('NORMAL OPTION CALLS'!E1396="BUY",('NORMAL OPTION CALLS'!L1396-'NORMAL OPTION CALLS'!G1396)*('NORMAL OPTION CALLS'!M1396),('NORMAL OPTION CALLS'!G1396-'NORMAL OPTION CALLS'!L1396)*('NORMAL OPTION CALLS'!M1396))</f>
        <v>3200</v>
      </c>
      <c r="O1396" s="8">
        <f>'NORMAL OPTION CALLS'!N1396/('NORMAL OPTION CALLS'!M1396)/'NORMAL OPTION CALLS'!G1396%</f>
        <v>21.05263157894737</v>
      </c>
    </row>
    <row r="1397" spans="1:15">
      <c r="A1397" s="119">
        <v>8</v>
      </c>
      <c r="B1397" s="78">
        <v>43157</v>
      </c>
      <c r="C1397" s="119">
        <v>620</v>
      </c>
      <c r="D1397" s="119" t="s">
        <v>21</v>
      </c>
      <c r="E1397" s="119" t="s">
        <v>22</v>
      </c>
      <c r="F1397" s="119" t="s">
        <v>94</v>
      </c>
      <c r="G1397" s="123">
        <v>19</v>
      </c>
      <c r="H1397" s="123">
        <v>12</v>
      </c>
      <c r="I1397" s="123">
        <v>23</v>
      </c>
      <c r="J1397" s="123">
        <v>27</v>
      </c>
      <c r="K1397" s="123">
        <v>30</v>
      </c>
      <c r="L1397" s="123">
        <v>23</v>
      </c>
      <c r="M1397" s="119">
        <v>1000</v>
      </c>
      <c r="N1397" s="122">
        <f>IF('NORMAL OPTION CALLS'!E1397="BUY",('NORMAL OPTION CALLS'!L1397-'NORMAL OPTION CALLS'!G1397)*('NORMAL OPTION CALLS'!M1397),('NORMAL OPTION CALLS'!G1397-'NORMAL OPTION CALLS'!L1397)*('NORMAL OPTION CALLS'!M1397))</f>
        <v>4000</v>
      </c>
      <c r="O1397" s="8">
        <f>'NORMAL OPTION CALLS'!N1397/('NORMAL OPTION CALLS'!M1397)/'NORMAL OPTION CALLS'!G1397%</f>
        <v>21.05263157894737</v>
      </c>
    </row>
    <row r="1398" spans="1:15">
      <c r="A1398" s="119">
        <v>9</v>
      </c>
      <c r="B1398" s="78">
        <v>43157</v>
      </c>
      <c r="C1398" s="119">
        <v>340</v>
      </c>
      <c r="D1398" s="119" t="s">
        <v>21</v>
      </c>
      <c r="E1398" s="119" t="s">
        <v>22</v>
      </c>
      <c r="F1398" s="119" t="s">
        <v>74</v>
      </c>
      <c r="G1398" s="123">
        <v>11</v>
      </c>
      <c r="H1398" s="123">
        <v>6</v>
      </c>
      <c r="I1398" s="123">
        <v>13.5</v>
      </c>
      <c r="J1398" s="123">
        <v>16</v>
      </c>
      <c r="K1398" s="123">
        <v>18.5</v>
      </c>
      <c r="L1398" s="123">
        <v>6</v>
      </c>
      <c r="M1398" s="119">
        <v>1750</v>
      </c>
      <c r="N1398" s="122">
        <f>IF('NORMAL OPTION CALLS'!E1398="BUY",('NORMAL OPTION CALLS'!L1398-'NORMAL OPTION CALLS'!G1398)*('NORMAL OPTION CALLS'!M1398),('NORMAL OPTION CALLS'!G1398-'NORMAL OPTION CALLS'!L1398)*('NORMAL OPTION CALLS'!M1398))</f>
        <v>-8750</v>
      </c>
      <c r="O1398" s="8">
        <f>'NORMAL OPTION CALLS'!N1398/('NORMAL OPTION CALLS'!M1398)/'NORMAL OPTION CALLS'!G1398%</f>
        <v>-45.454545454545453</v>
      </c>
    </row>
    <row r="1399" spans="1:15">
      <c r="A1399" s="119">
        <v>10</v>
      </c>
      <c r="B1399" s="78">
        <v>43157</v>
      </c>
      <c r="C1399" s="119">
        <v>150</v>
      </c>
      <c r="D1399" s="119" t="s">
        <v>21</v>
      </c>
      <c r="E1399" s="119" t="s">
        <v>22</v>
      </c>
      <c r="F1399" s="119" t="s">
        <v>64</v>
      </c>
      <c r="G1399" s="123">
        <v>3.3</v>
      </c>
      <c r="H1399" s="123">
        <v>2.2999999999999998</v>
      </c>
      <c r="I1399" s="123">
        <v>3.8</v>
      </c>
      <c r="J1399" s="123">
        <v>4.3</v>
      </c>
      <c r="K1399" s="123">
        <v>4.8</v>
      </c>
      <c r="L1399" s="123">
        <v>3.8</v>
      </c>
      <c r="M1399" s="119">
        <v>6000</v>
      </c>
      <c r="N1399" s="122">
        <f>IF('NORMAL OPTION CALLS'!E1399="BUY",('NORMAL OPTION CALLS'!L1399-'NORMAL OPTION CALLS'!G1399)*('NORMAL OPTION CALLS'!M1399),('NORMAL OPTION CALLS'!G1399-'NORMAL OPTION CALLS'!L1399)*('NORMAL OPTION CALLS'!M1399))</f>
        <v>3000</v>
      </c>
      <c r="O1399" s="8">
        <f>'NORMAL OPTION CALLS'!N1399/('NORMAL OPTION CALLS'!M1399)/'NORMAL OPTION CALLS'!G1399%</f>
        <v>15.15151515151515</v>
      </c>
    </row>
    <row r="1400" spans="1:15">
      <c r="A1400" s="119">
        <v>11</v>
      </c>
      <c r="B1400" s="78">
        <v>43157</v>
      </c>
      <c r="C1400" s="119">
        <v>110</v>
      </c>
      <c r="D1400" s="119" t="s">
        <v>21</v>
      </c>
      <c r="E1400" s="119" t="s">
        <v>22</v>
      </c>
      <c r="F1400" s="119" t="s">
        <v>59</v>
      </c>
      <c r="G1400" s="123">
        <v>2.6</v>
      </c>
      <c r="H1400" s="123">
        <v>1.6</v>
      </c>
      <c r="I1400" s="123">
        <v>3.1</v>
      </c>
      <c r="J1400" s="123">
        <v>3.6</v>
      </c>
      <c r="K1400" s="123">
        <v>4.0999999999999996</v>
      </c>
      <c r="L1400" s="123">
        <v>3.6</v>
      </c>
      <c r="M1400" s="119">
        <v>6000</v>
      </c>
      <c r="N1400" s="122">
        <f>IF('NORMAL OPTION CALLS'!E1400="BUY",('NORMAL OPTION CALLS'!L1400-'NORMAL OPTION CALLS'!G1400)*('NORMAL OPTION CALLS'!M1400),('NORMAL OPTION CALLS'!G1400-'NORMAL OPTION CALLS'!L1400)*('NORMAL OPTION CALLS'!M1400))</f>
        <v>6000</v>
      </c>
      <c r="O1400" s="8">
        <f>'NORMAL OPTION CALLS'!N1400/('NORMAL OPTION CALLS'!M1400)/'NORMAL OPTION CALLS'!G1400%</f>
        <v>38.46153846153846</v>
      </c>
    </row>
    <row r="1401" spans="1:15">
      <c r="A1401" s="119">
        <v>12</v>
      </c>
      <c r="B1401" s="78">
        <v>43154</v>
      </c>
      <c r="C1401" s="119">
        <v>580</v>
      </c>
      <c r="D1401" s="119" t="s">
        <v>21</v>
      </c>
      <c r="E1401" s="119" t="s">
        <v>22</v>
      </c>
      <c r="F1401" s="119" t="s">
        <v>78</v>
      </c>
      <c r="G1401" s="123">
        <v>23</v>
      </c>
      <c r="H1401" s="123">
        <v>17</v>
      </c>
      <c r="I1401" s="123">
        <v>26</v>
      </c>
      <c r="J1401" s="123">
        <v>29</v>
      </c>
      <c r="K1401" s="123">
        <v>32</v>
      </c>
      <c r="L1401" s="123">
        <v>26</v>
      </c>
      <c r="M1401" s="119">
        <v>1500</v>
      </c>
      <c r="N1401" s="122">
        <f>IF('NORMAL OPTION CALLS'!E1401="BUY",('NORMAL OPTION CALLS'!L1401-'NORMAL OPTION CALLS'!G1401)*('NORMAL OPTION CALLS'!M1401),('NORMAL OPTION CALLS'!G1401-'NORMAL OPTION CALLS'!L1401)*('NORMAL OPTION CALLS'!M1401))</f>
        <v>4500</v>
      </c>
      <c r="O1401" s="8">
        <f>'NORMAL OPTION CALLS'!N1401/('NORMAL OPTION CALLS'!M1401)/'NORMAL OPTION CALLS'!G1401%</f>
        <v>13.043478260869565</v>
      </c>
    </row>
    <row r="1402" spans="1:15">
      <c r="A1402" s="119">
        <v>13</v>
      </c>
      <c r="B1402" s="78">
        <v>43154</v>
      </c>
      <c r="C1402" s="119">
        <v>680</v>
      </c>
      <c r="D1402" s="119" t="s">
        <v>21</v>
      </c>
      <c r="E1402" s="119" t="s">
        <v>22</v>
      </c>
      <c r="F1402" s="119" t="s">
        <v>99</v>
      </c>
      <c r="G1402" s="123">
        <v>14</v>
      </c>
      <c r="H1402" s="123">
        <v>8</v>
      </c>
      <c r="I1402" s="123">
        <v>17</v>
      </c>
      <c r="J1402" s="123">
        <v>20</v>
      </c>
      <c r="K1402" s="123">
        <v>23</v>
      </c>
      <c r="L1402" s="123">
        <v>23</v>
      </c>
      <c r="M1402" s="119">
        <v>1061</v>
      </c>
      <c r="N1402" s="122">
        <f>IF('NORMAL OPTION CALLS'!E1402="BUY",('NORMAL OPTION CALLS'!L1402-'NORMAL OPTION CALLS'!G1402)*('NORMAL OPTION CALLS'!M1402),('NORMAL OPTION CALLS'!G1402-'NORMAL OPTION CALLS'!L1402)*('NORMAL OPTION CALLS'!M1402))</f>
        <v>9549</v>
      </c>
      <c r="O1402" s="8">
        <f>'NORMAL OPTION CALLS'!N1402/('NORMAL OPTION CALLS'!M1402)/'NORMAL OPTION CALLS'!G1402%</f>
        <v>64.285714285714278</v>
      </c>
    </row>
    <row r="1403" spans="1:15">
      <c r="A1403" s="119">
        <v>14</v>
      </c>
      <c r="B1403" s="78">
        <v>43154</v>
      </c>
      <c r="C1403" s="119">
        <v>245</v>
      </c>
      <c r="D1403" s="119" t="s">
        <v>21</v>
      </c>
      <c r="E1403" s="119" t="s">
        <v>22</v>
      </c>
      <c r="F1403" s="119" t="s">
        <v>24</v>
      </c>
      <c r="G1403" s="123">
        <v>10</v>
      </c>
      <c r="H1403" s="123">
        <v>8</v>
      </c>
      <c r="I1403" s="123">
        <v>11</v>
      </c>
      <c r="J1403" s="123">
        <v>12</v>
      </c>
      <c r="K1403" s="123">
        <v>13</v>
      </c>
      <c r="L1403" s="123">
        <v>11</v>
      </c>
      <c r="M1403" s="119">
        <v>3500</v>
      </c>
      <c r="N1403" s="122">
        <f>IF('NORMAL OPTION CALLS'!E1403="BUY",('NORMAL OPTION CALLS'!L1403-'NORMAL OPTION CALLS'!G1403)*('NORMAL OPTION CALLS'!M1403),('NORMAL OPTION CALLS'!G1403-'NORMAL OPTION CALLS'!L1403)*('NORMAL OPTION CALLS'!M1403))</f>
        <v>3500</v>
      </c>
      <c r="O1403" s="8">
        <f>'NORMAL OPTION CALLS'!N1403/('NORMAL OPTION CALLS'!M1403)/'NORMAL OPTION CALLS'!G1403%</f>
        <v>10</v>
      </c>
    </row>
    <row r="1404" spans="1:15">
      <c r="A1404" s="119">
        <v>15</v>
      </c>
      <c r="B1404" s="78">
        <v>43154</v>
      </c>
      <c r="C1404" s="119">
        <v>260</v>
      </c>
      <c r="D1404" s="119" t="s">
        <v>21</v>
      </c>
      <c r="E1404" s="119" t="s">
        <v>22</v>
      </c>
      <c r="F1404" s="119" t="s">
        <v>51</v>
      </c>
      <c r="G1404" s="123">
        <v>12</v>
      </c>
      <c r="H1404" s="123">
        <v>10.5</v>
      </c>
      <c r="I1404" s="123">
        <v>12.8</v>
      </c>
      <c r="J1404" s="123">
        <v>13.6</v>
      </c>
      <c r="K1404" s="123">
        <v>14.4</v>
      </c>
      <c r="L1404" s="123">
        <v>14.4</v>
      </c>
      <c r="M1404" s="119">
        <v>4500</v>
      </c>
      <c r="N1404" s="122">
        <f>IF('NORMAL OPTION CALLS'!E1404="BUY",('NORMAL OPTION CALLS'!L1404-'NORMAL OPTION CALLS'!G1404)*('NORMAL OPTION CALLS'!M1404),('NORMAL OPTION CALLS'!G1404-'NORMAL OPTION CALLS'!L1404)*('NORMAL OPTION CALLS'!M1404))</f>
        <v>10800.000000000002</v>
      </c>
      <c r="O1404" s="8">
        <f>'NORMAL OPTION CALLS'!N1404/('NORMAL OPTION CALLS'!M1404)/'NORMAL OPTION CALLS'!G1404%</f>
        <v>20.000000000000004</v>
      </c>
    </row>
    <row r="1405" spans="1:15">
      <c r="A1405" s="119">
        <v>16</v>
      </c>
      <c r="B1405" s="78">
        <v>43152</v>
      </c>
      <c r="C1405" s="119">
        <v>640</v>
      </c>
      <c r="D1405" s="119" t="s">
        <v>47</v>
      </c>
      <c r="E1405" s="119" t="s">
        <v>22</v>
      </c>
      <c r="F1405" s="119" t="s">
        <v>99</v>
      </c>
      <c r="G1405" s="123">
        <v>9</v>
      </c>
      <c r="H1405" s="123">
        <v>3</v>
      </c>
      <c r="I1405" s="123">
        <v>12</v>
      </c>
      <c r="J1405" s="123">
        <v>15</v>
      </c>
      <c r="K1405" s="123">
        <v>18</v>
      </c>
      <c r="L1405" s="123">
        <v>3</v>
      </c>
      <c r="M1405" s="119">
        <v>1062</v>
      </c>
      <c r="N1405" s="122">
        <f>IF('NORMAL OPTION CALLS'!E1405="BUY",('NORMAL OPTION CALLS'!L1405-'NORMAL OPTION CALLS'!G1405)*('NORMAL OPTION CALLS'!M1405),('NORMAL OPTION CALLS'!G1405-'NORMAL OPTION CALLS'!L1405)*('NORMAL OPTION CALLS'!M1405))</f>
        <v>-6372</v>
      </c>
      <c r="O1405" s="8">
        <f>'NORMAL OPTION CALLS'!N1405/('NORMAL OPTION CALLS'!M1405)/'NORMAL OPTION CALLS'!G1405%</f>
        <v>-66.666666666666671</v>
      </c>
    </row>
    <row r="1406" spans="1:15">
      <c r="A1406" s="119">
        <v>17</v>
      </c>
      <c r="B1406" s="78">
        <v>43151</v>
      </c>
      <c r="C1406" s="119">
        <v>370</v>
      </c>
      <c r="D1406" s="119" t="s">
        <v>47</v>
      </c>
      <c r="E1406" s="119" t="s">
        <v>22</v>
      </c>
      <c r="F1406" s="119" t="s">
        <v>56</v>
      </c>
      <c r="G1406" s="123">
        <v>5</v>
      </c>
      <c r="H1406" s="123">
        <v>1</v>
      </c>
      <c r="I1406" s="123">
        <v>8</v>
      </c>
      <c r="J1406" s="123">
        <v>11</v>
      </c>
      <c r="K1406" s="123">
        <v>14</v>
      </c>
      <c r="L1406" s="123">
        <v>7.5</v>
      </c>
      <c r="M1406" s="119">
        <v>1500</v>
      </c>
      <c r="N1406" s="122">
        <f>IF('NORMAL OPTION CALLS'!E1406="BUY",('NORMAL OPTION CALLS'!L1406-'NORMAL OPTION CALLS'!G1406)*('NORMAL OPTION CALLS'!M1406),('NORMAL OPTION CALLS'!G1406-'NORMAL OPTION CALLS'!L1406)*('NORMAL OPTION CALLS'!M1406))</f>
        <v>3750</v>
      </c>
      <c r="O1406" s="8">
        <f>'NORMAL OPTION CALLS'!N1406/('NORMAL OPTION CALLS'!M1406)/'NORMAL OPTION CALLS'!G1406%</f>
        <v>50</v>
      </c>
    </row>
    <row r="1407" spans="1:15">
      <c r="A1407" s="119">
        <v>18</v>
      </c>
      <c r="B1407" s="78">
        <v>43151</v>
      </c>
      <c r="C1407" s="119">
        <v>265</v>
      </c>
      <c r="D1407" s="119" t="s">
        <v>47</v>
      </c>
      <c r="E1407" s="119" t="s">
        <v>22</v>
      </c>
      <c r="F1407" s="119" t="s">
        <v>49</v>
      </c>
      <c r="G1407" s="123">
        <v>3</v>
      </c>
      <c r="H1407" s="123">
        <v>1</v>
      </c>
      <c r="I1407" s="123">
        <v>4.5</v>
      </c>
      <c r="J1407" s="123">
        <v>6</v>
      </c>
      <c r="K1407" s="123">
        <v>7.5</v>
      </c>
      <c r="L1407" s="123">
        <v>1</v>
      </c>
      <c r="M1407" s="119">
        <v>3000</v>
      </c>
      <c r="N1407" s="122">
        <f>IF('NORMAL OPTION CALLS'!E1407="BUY",('NORMAL OPTION CALLS'!L1407-'NORMAL OPTION CALLS'!G1407)*('NORMAL OPTION CALLS'!M1407),('NORMAL OPTION CALLS'!G1407-'NORMAL OPTION CALLS'!L1407)*('NORMAL OPTION CALLS'!M1407))</f>
        <v>-6000</v>
      </c>
      <c r="O1407" s="8">
        <f>'NORMAL OPTION CALLS'!N1407/('NORMAL OPTION CALLS'!M1407)/'NORMAL OPTION CALLS'!G1407%</f>
        <v>-66.666666666666671</v>
      </c>
    </row>
    <row r="1408" spans="1:15">
      <c r="A1408" s="119">
        <v>19</v>
      </c>
      <c r="B1408" s="78">
        <v>43151</v>
      </c>
      <c r="C1408" s="119">
        <v>140</v>
      </c>
      <c r="D1408" s="119" t="s">
        <v>21</v>
      </c>
      <c r="E1408" s="119" t="s">
        <v>22</v>
      </c>
      <c r="F1408" s="119" t="s">
        <v>74</v>
      </c>
      <c r="G1408" s="123">
        <v>3.2</v>
      </c>
      <c r="H1408" s="123">
        <v>1.2</v>
      </c>
      <c r="I1408" s="123">
        <v>4.2</v>
      </c>
      <c r="J1408" s="123">
        <v>5.2</v>
      </c>
      <c r="K1408" s="123">
        <v>6.2</v>
      </c>
      <c r="L1408" s="123">
        <v>5.2</v>
      </c>
      <c r="M1408" s="119">
        <v>1750</v>
      </c>
      <c r="N1408" s="122">
        <f>IF('NORMAL OPTION CALLS'!E1408="BUY",('NORMAL OPTION CALLS'!L1408-'NORMAL OPTION CALLS'!G1408)*('NORMAL OPTION CALLS'!M1408),('NORMAL OPTION CALLS'!G1408-'NORMAL OPTION CALLS'!L1408)*('NORMAL OPTION CALLS'!M1408))</f>
        <v>3500</v>
      </c>
      <c r="O1408" s="8">
        <f>'NORMAL OPTION CALLS'!N1408/('NORMAL OPTION CALLS'!M1408)/'NORMAL OPTION CALLS'!G1408%</f>
        <v>62.5</v>
      </c>
    </row>
    <row r="1409" spans="1:15">
      <c r="A1409" s="119">
        <v>20</v>
      </c>
      <c r="B1409" s="78">
        <v>43151</v>
      </c>
      <c r="C1409" s="119">
        <v>830</v>
      </c>
      <c r="D1409" s="119" t="s">
        <v>21</v>
      </c>
      <c r="E1409" s="119" t="s">
        <v>22</v>
      </c>
      <c r="F1409" s="119" t="s">
        <v>169</v>
      </c>
      <c r="G1409" s="123">
        <v>12</v>
      </c>
      <c r="H1409" s="123">
        <v>7</v>
      </c>
      <c r="I1409" s="123">
        <v>15</v>
      </c>
      <c r="J1409" s="123">
        <v>18</v>
      </c>
      <c r="K1409" s="123">
        <v>21</v>
      </c>
      <c r="L1409" s="123">
        <v>14.5</v>
      </c>
      <c r="M1409" s="119">
        <v>1500</v>
      </c>
      <c r="N1409" s="122">
        <f>IF('NORMAL OPTION CALLS'!E1409="BUY",('NORMAL OPTION CALLS'!L1409-'NORMAL OPTION CALLS'!G1409)*('NORMAL OPTION CALLS'!M1409),('NORMAL OPTION CALLS'!G1409-'NORMAL OPTION CALLS'!L1409)*('NORMAL OPTION CALLS'!M1409))</f>
        <v>3750</v>
      </c>
      <c r="O1409" s="8">
        <f>'NORMAL OPTION CALLS'!N1409/('NORMAL OPTION CALLS'!M1409)/'NORMAL OPTION CALLS'!G1409%</f>
        <v>20.833333333333336</v>
      </c>
    </row>
    <row r="1410" spans="1:15">
      <c r="A1410" s="119">
        <v>21</v>
      </c>
      <c r="B1410" s="78">
        <v>43151</v>
      </c>
      <c r="C1410" s="119">
        <v>140</v>
      </c>
      <c r="D1410" s="119" t="s">
        <v>47</v>
      </c>
      <c r="E1410" s="119" t="s">
        <v>22</v>
      </c>
      <c r="F1410" s="119" t="s">
        <v>64</v>
      </c>
      <c r="G1410" s="123">
        <v>3</v>
      </c>
      <c r="H1410" s="123">
        <v>2</v>
      </c>
      <c r="I1410" s="123">
        <v>3.5</v>
      </c>
      <c r="J1410" s="123">
        <v>4</v>
      </c>
      <c r="K1410" s="123">
        <v>4.5</v>
      </c>
      <c r="L1410" s="123">
        <v>3.5</v>
      </c>
      <c r="M1410" s="119">
        <v>6000</v>
      </c>
      <c r="N1410" s="122">
        <f>IF('NORMAL OPTION CALLS'!E1410="BUY",('NORMAL OPTION CALLS'!L1410-'NORMAL OPTION CALLS'!G1410)*('NORMAL OPTION CALLS'!M1410),('NORMAL OPTION CALLS'!G1410-'NORMAL OPTION CALLS'!L1410)*('NORMAL OPTION CALLS'!M1410))</f>
        <v>3000</v>
      </c>
      <c r="O1410" s="8">
        <f>'NORMAL OPTION CALLS'!N1410/('NORMAL OPTION CALLS'!M1410)/'NORMAL OPTION CALLS'!G1410%</f>
        <v>16.666666666666668</v>
      </c>
    </row>
    <row r="1411" spans="1:15">
      <c r="A1411" s="119">
        <v>22</v>
      </c>
      <c r="B1411" s="78">
        <v>43150</v>
      </c>
      <c r="C1411" s="119">
        <v>140</v>
      </c>
      <c r="D1411" s="119" t="s">
        <v>47</v>
      </c>
      <c r="E1411" s="119" t="s">
        <v>22</v>
      </c>
      <c r="F1411" s="119" t="s">
        <v>64</v>
      </c>
      <c r="G1411" s="123">
        <v>2.2999999999999998</v>
      </c>
      <c r="H1411" s="123">
        <v>1.3</v>
      </c>
      <c r="I1411" s="123">
        <v>2.8</v>
      </c>
      <c r="J1411" s="123">
        <v>2.8</v>
      </c>
      <c r="K1411" s="123">
        <v>3.8</v>
      </c>
      <c r="L1411" s="123">
        <v>4</v>
      </c>
      <c r="M1411" s="119">
        <v>6000</v>
      </c>
      <c r="N1411" s="122">
        <f>IF('NORMAL OPTION CALLS'!E1411="BUY",('NORMAL OPTION CALLS'!L1411-'NORMAL OPTION CALLS'!G1411)*('NORMAL OPTION CALLS'!M1411),('NORMAL OPTION CALLS'!G1411-'NORMAL OPTION CALLS'!L1411)*('NORMAL OPTION CALLS'!M1411))</f>
        <v>10200.000000000002</v>
      </c>
      <c r="O1411" s="8">
        <f>'NORMAL OPTION CALLS'!N1411/('NORMAL OPTION CALLS'!M1411)/'NORMAL OPTION CALLS'!G1411%</f>
        <v>73.913043478260889</v>
      </c>
    </row>
    <row r="1412" spans="1:15">
      <c r="A1412" s="119">
        <v>23</v>
      </c>
      <c r="B1412" s="78">
        <v>43150</v>
      </c>
      <c r="C1412" s="119">
        <v>290</v>
      </c>
      <c r="D1412" s="119" t="s">
        <v>47</v>
      </c>
      <c r="E1412" s="119" t="s">
        <v>22</v>
      </c>
      <c r="F1412" s="119" t="s">
        <v>82</v>
      </c>
      <c r="G1412" s="123">
        <v>6</v>
      </c>
      <c r="H1412" s="123">
        <v>2</v>
      </c>
      <c r="I1412" s="123">
        <v>8.5</v>
      </c>
      <c r="J1412" s="123">
        <v>11</v>
      </c>
      <c r="K1412" s="123">
        <v>13.5</v>
      </c>
      <c r="L1412" s="123">
        <v>13.5</v>
      </c>
      <c r="M1412" s="119">
        <v>1600</v>
      </c>
      <c r="N1412" s="122">
        <f>IF('NORMAL OPTION CALLS'!E1412="BUY",('NORMAL OPTION CALLS'!L1412-'NORMAL OPTION CALLS'!G1412)*('NORMAL OPTION CALLS'!M1412),('NORMAL OPTION CALLS'!G1412-'NORMAL OPTION CALLS'!L1412)*('NORMAL OPTION CALLS'!M1412))</f>
        <v>12000</v>
      </c>
      <c r="O1412" s="8">
        <f>'NORMAL OPTION CALLS'!N1412/('NORMAL OPTION CALLS'!M1412)/'NORMAL OPTION CALLS'!G1412%</f>
        <v>125</v>
      </c>
    </row>
    <row r="1413" spans="1:15">
      <c r="A1413" s="119">
        <v>24</v>
      </c>
      <c r="B1413" s="78">
        <v>43150</v>
      </c>
      <c r="C1413" s="119">
        <v>50</v>
      </c>
      <c r="D1413" s="119" t="s">
        <v>47</v>
      </c>
      <c r="E1413" s="119" t="s">
        <v>22</v>
      </c>
      <c r="F1413" s="119" t="s">
        <v>279</v>
      </c>
      <c r="G1413" s="123">
        <v>1.65</v>
      </c>
      <c r="H1413" s="123">
        <v>0.9</v>
      </c>
      <c r="I1413" s="123">
        <v>2.1</v>
      </c>
      <c r="J1413" s="123">
        <v>2.5</v>
      </c>
      <c r="K1413" s="123">
        <v>2.9</v>
      </c>
      <c r="L1413" s="123">
        <v>2.75</v>
      </c>
      <c r="M1413" s="119">
        <v>10000</v>
      </c>
      <c r="N1413" s="122">
        <f>IF('NORMAL OPTION CALLS'!E1413="BUY",('NORMAL OPTION CALLS'!L1413-'NORMAL OPTION CALLS'!G1413)*('NORMAL OPTION CALLS'!M1413),('NORMAL OPTION CALLS'!G1413-'NORMAL OPTION CALLS'!L1413)*('NORMAL OPTION CALLS'!M1413))</f>
        <v>11000</v>
      </c>
      <c r="O1413" s="8">
        <f>'NORMAL OPTION CALLS'!N1413/('NORMAL OPTION CALLS'!M1413)/'NORMAL OPTION CALLS'!G1413%</f>
        <v>66.666666666666671</v>
      </c>
    </row>
    <row r="1414" spans="1:15">
      <c r="A1414" s="119">
        <v>25</v>
      </c>
      <c r="B1414" s="78">
        <v>43150</v>
      </c>
      <c r="C1414" s="119">
        <v>270</v>
      </c>
      <c r="D1414" s="119" t="s">
        <v>47</v>
      </c>
      <c r="E1414" s="119" t="s">
        <v>22</v>
      </c>
      <c r="F1414" s="119" t="s">
        <v>49</v>
      </c>
      <c r="G1414" s="123">
        <v>6</v>
      </c>
      <c r="H1414" s="123">
        <v>3</v>
      </c>
      <c r="I1414" s="123">
        <v>7.5</v>
      </c>
      <c r="J1414" s="123">
        <v>9</v>
      </c>
      <c r="K1414" s="123">
        <v>10.5</v>
      </c>
      <c r="L1414" s="123">
        <v>10.5</v>
      </c>
      <c r="M1414" s="119">
        <v>3000</v>
      </c>
      <c r="N1414" s="122">
        <f>IF('NORMAL OPTION CALLS'!E1414="BUY",('NORMAL OPTION CALLS'!L1414-'NORMAL OPTION CALLS'!G1414)*('NORMAL OPTION CALLS'!M1414),('NORMAL OPTION CALLS'!G1414-'NORMAL OPTION CALLS'!L1414)*('NORMAL OPTION CALLS'!M1414))</f>
        <v>13500</v>
      </c>
      <c r="O1414" s="8">
        <f>'NORMAL OPTION CALLS'!N1414/('NORMAL OPTION CALLS'!M1414)/'NORMAL OPTION CALLS'!G1414%</f>
        <v>75</v>
      </c>
    </row>
    <row r="1415" spans="1:15">
      <c r="A1415" s="119">
        <v>26</v>
      </c>
      <c r="B1415" s="78">
        <v>43147</v>
      </c>
      <c r="C1415" s="119">
        <v>120</v>
      </c>
      <c r="D1415" s="119" t="s">
        <v>47</v>
      </c>
      <c r="E1415" s="119" t="s">
        <v>22</v>
      </c>
      <c r="F1415" s="119" t="s">
        <v>116</v>
      </c>
      <c r="G1415" s="123">
        <v>6</v>
      </c>
      <c r="H1415" s="123">
        <v>4</v>
      </c>
      <c r="I1415" s="123">
        <v>7</v>
      </c>
      <c r="J1415" s="123">
        <v>8</v>
      </c>
      <c r="K1415" s="123">
        <v>9</v>
      </c>
      <c r="L1415" s="123">
        <v>4</v>
      </c>
      <c r="M1415" s="119">
        <v>3500</v>
      </c>
      <c r="N1415" s="122">
        <f>IF('NORMAL OPTION CALLS'!E1415="BUY",('NORMAL OPTION CALLS'!L1415-'NORMAL OPTION CALLS'!G1415)*('NORMAL OPTION CALLS'!M1415),('NORMAL OPTION CALLS'!G1415-'NORMAL OPTION CALLS'!L1415)*('NORMAL OPTION CALLS'!M1415))</f>
        <v>-7000</v>
      </c>
      <c r="O1415" s="8">
        <f>'NORMAL OPTION CALLS'!N1415/('NORMAL OPTION CALLS'!M1415)/'NORMAL OPTION CALLS'!G1415%</f>
        <v>-33.333333333333336</v>
      </c>
    </row>
    <row r="1416" spans="1:15">
      <c r="A1416" s="119">
        <v>27</v>
      </c>
      <c r="B1416" s="78">
        <v>43147</v>
      </c>
      <c r="C1416" s="119">
        <v>760</v>
      </c>
      <c r="D1416" s="119" t="s">
        <v>47</v>
      </c>
      <c r="E1416" s="119" t="s">
        <v>22</v>
      </c>
      <c r="F1416" s="119" t="s">
        <v>213</v>
      </c>
      <c r="G1416" s="123">
        <v>25</v>
      </c>
      <c r="H1416" s="123">
        <v>19.5</v>
      </c>
      <c r="I1416" s="123">
        <v>28</v>
      </c>
      <c r="J1416" s="123">
        <v>31</v>
      </c>
      <c r="K1416" s="123">
        <v>34</v>
      </c>
      <c r="L1416" s="123">
        <v>31</v>
      </c>
      <c r="M1416" s="119">
        <v>1200</v>
      </c>
      <c r="N1416" s="122">
        <f>IF('NORMAL OPTION CALLS'!E1416="BUY",('NORMAL OPTION CALLS'!L1416-'NORMAL OPTION CALLS'!G1416)*('NORMAL OPTION CALLS'!M1416),('NORMAL OPTION CALLS'!G1416-'NORMAL OPTION CALLS'!L1416)*('NORMAL OPTION CALLS'!M1416))</f>
        <v>7200</v>
      </c>
      <c r="O1416" s="8">
        <f>'NORMAL OPTION CALLS'!N1416/('NORMAL OPTION CALLS'!M1416)/'NORMAL OPTION CALLS'!G1416%</f>
        <v>24</v>
      </c>
    </row>
    <row r="1417" spans="1:15">
      <c r="A1417" s="119">
        <v>28</v>
      </c>
      <c r="B1417" s="78">
        <v>43147</v>
      </c>
      <c r="C1417" s="119">
        <v>135</v>
      </c>
      <c r="D1417" s="119" t="s">
        <v>47</v>
      </c>
      <c r="E1417" s="119" t="s">
        <v>22</v>
      </c>
      <c r="F1417" s="119" t="s">
        <v>25</v>
      </c>
      <c r="G1417" s="123">
        <v>2.5</v>
      </c>
      <c r="H1417" s="123">
        <v>1.5</v>
      </c>
      <c r="I1417" s="123">
        <v>3.2</v>
      </c>
      <c r="J1417" s="123">
        <v>3.7</v>
      </c>
      <c r="K1417" s="123">
        <v>4.2</v>
      </c>
      <c r="L1417" s="123">
        <v>3.2</v>
      </c>
      <c r="M1417" s="119">
        <v>7000</v>
      </c>
      <c r="N1417" s="122">
        <f>IF('NORMAL OPTION CALLS'!E1417="BUY",('NORMAL OPTION CALLS'!L1417-'NORMAL OPTION CALLS'!G1417)*('NORMAL OPTION CALLS'!M1417),('NORMAL OPTION CALLS'!G1417-'NORMAL OPTION CALLS'!L1417)*('NORMAL OPTION CALLS'!M1417))</f>
        <v>4900.0000000000009</v>
      </c>
      <c r="O1417" s="8">
        <f>'NORMAL OPTION CALLS'!N1417/('NORMAL OPTION CALLS'!M1417)/'NORMAL OPTION CALLS'!G1417%</f>
        <v>28.000000000000007</v>
      </c>
    </row>
    <row r="1418" spans="1:15">
      <c r="A1418" s="119">
        <v>29</v>
      </c>
      <c r="B1418" s="78">
        <v>43146</v>
      </c>
      <c r="C1418" s="119">
        <v>145</v>
      </c>
      <c r="D1418" s="119" t="s">
        <v>47</v>
      </c>
      <c r="E1418" s="119" t="s">
        <v>22</v>
      </c>
      <c r="F1418" s="119" t="s">
        <v>64</v>
      </c>
      <c r="G1418" s="123">
        <v>2.5</v>
      </c>
      <c r="H1418" s="123">
        <v>1.5</v>
      </c>
      <c r="I1418" s="123">
        <v>3</v>
      </c>
      <c r="J1418" s="123">
        <v>3.5</v>
      </c>
      <c r="K1418" s="123">
        <v>4</v>
      </c>
      <c r="L1418" s="123">
        <v>4</v>
      </c>
      <c r="M1418" s="119">
        <v>6000</v>
      </c>
      <c r="N1418" s="122">
        <f>IF('NORMAL OPTION CALLS'!E1418="BUY",('NORMAL OPTION CALLS'!L1418-'NORMAL OPTION CALLS'!G1418)*('NORMAL OPTION CALLS'!M1418),('NORMAL OPTION CALLS'!G1418-'NORMAL OPTION CALLS'!L1418)*('NORMAL OPTION CALLS'!M1418))</f>
        <v>9000</v>
      </c>
      <c r="O1418" s="8">
        <f>'NORMAL OPTION CALLS'!N1418/('NORMAL OPTION CALLS'!M1418)/'NORMAL OPTION CALLS'!G1418%</f>
        <v>60</v>
      </c>
    </row>
    <row r="1419" spans="1:15">
      <c r="A1419" s="119">
        <v>30</v>
      </c>
      <c r="B1419" s="78">
        <v>43146</v>
      </c>
      <c r="C1419" s="119">
        <v>760</v>
      </c>
      <c r="D1419" s="119" t="s">
        <v>47</v>
      </c>
      <c r="E1419" s="119" t="s">
        <v>22</v>
      </c>
      <c r="F1419" s="119" t="s">
        <v>213</v>
      </c>
      <c r="G1419" s="123">
        <v>19</v>
      </c>
      <c r="H1419" s="123">
        <v>14</v>
      </c>
      <c r="I1419" s="123">
        <v>23</v>
      </c>
      <c r="J1419" s="123">
        <v>26</v>
      </c>
      <c r="K1419" s="123">
        <v>29</v>
      </c>
      <c r="L1419" s="123">
        <v>26</v>
      </c>
      <c r="M1419" s="119">
        <v>1200</v>
      </c>
      <c r="N1419" s="122">
        <f>IF('NORMAL OPTION CALLS'!E1419="BUY",('NORMAL OPTION CALLS'!L1419-'NORMAL OPTION CALLS'!G1419)*('NORMAL OPTION CALLS'!M1419),('NORMAL OPTION CALLS'!G1419-'NORMAL OPTION CALLS'!L1419)*('NORMAL OPTION CALLS'!M1419))</f>
        <v>8400</v>
      </c>
      <c r="O1419" s="8">
        <f>'NORMAL OPTION CALLS'!N1419/('NORMAL OPTION CALLS'!M1419)/'NORMAL OPTION CALLS'!G1419%</f>
        <v>36.842105263157897</v>
      </c>
    </row>
    <row r="1420" spans="1:15">
      <c r="A1420" s="119">
        <v>31</v>
      </c>
      <c r="B1420" s="78">
        <v>43143</v>
      </c>
      <c r="C1420" s="119">
        <v>810</v>
      </c>
      <c r="D1420" s="119" t="s">
        <v>21</v>
      </c>
      <c r="E1420" s="119" t="s">
        <v>22</v>
      </c>
      <c r="F1420" s="119" t="s">
        <v>169</v>
      </c>
      <c r="G1420" s="123">
        <v>21</v>
      </c>
      <c r="H1420" s="123">
        <v>16</v>
      </c>
      <c r="I1420" s="123">
        <v>24</v>
      </c>
      <c r="J1420" s="123">
        <v>27</v>
      </c>
      <c r="K1420" s="123">
        <v>30</v>
      </c>
      <c r="L1420" s="123">
        <v>16</v>
      </c>
      <c r="M1420" s="119">
        <v>1500</v>
      </c>
      <c r="N1420" s="122">
        <f>IF('NORMAL OPTION CALLS'!E1420="BUY",('NORMAL OPTION CALLS'!L1420-'NORMAL OPTION CALLS'!G1420)*('NORMAL OPTION CALLS'!M1420),('NORMAL OPTION CALLS'!G1420-'NORMAL OPTION CALLS'!L1420)*('NORMAL OPTION CALLS'!M1420))</f>
        <v>-7500</v>
      </c>
      <c r="O1420" s="8">
        <f>'NORMAL OPTION CALLS'!N1420/('NORMAL OPTION CALLS'!M1420)/'NORMAL OPTION CALLS'!G1420%</f>
        <v>-23.80952380952381</v>
      </c>
    </row>
    <row r="1421" spans="1:15">
      <c r="A1421" s="119">
        <v>32</v>
      </c>
      <c r="B1421" s="78">
        <v>43143</v>
      </c>
      <c r="C1421" s="119">
        <v>920</v>
      </c>
      <c r="D1421" s="119" t="s">
        <v>21</v>
      </c>
      <c r="E1421" s="119" t="s">
        <v>22</v>
      </c>
      <c r="F1421" s="119" t="s">
        <v>81</v>
      </c>
      <c r="G1421" s="123">
        <v>20</v>
      </c>
      <c r="H1421" s="123">
        <v>15</v>
      </c>
      <c r="I1421" s="123">
        <v>23</v>
      </c>
      <c r="J1421" s="123">
        <v>26</v>
      </c>
      <c r="K1421" s="123">
        <v>29</v>
      </c>
      <c r="L1421" s="123">
        <v>23</v>
      </c>
      <c r="M1421" s="119">
        <v>1200</v>
      </c>
      <c r="N1421" s="122">
        <f>IF('NORMAL OPTION CALLS'!E1421="BUY",('NORMAL OPTION CALLS'!L1421-'NORMAL OPTION CALLS'!G1421)*('NORMAL OPTION CALLS'!M1421),('NORMAL OPTION CALLS'!G1421-'NORMAL OPTION CALLS'!L1421)*('NORMAL OPTION CALLS'!M1421))</f>
        <v>3600</v>
      </c>
      <c r="O1421" s="8">
        <f>'NORMAL OPTION CALLS'!N1421/('NORMAL OPTION CALLS'!M1421)/'NORMAL OPTION CALLS'!G1421%</f>
        <v>15</v>
      </c>
    </row>
    <row r="1422" spans="1:15">
      <c r="A1422" s="119">
        <v>33</v>
      </c>
      <c r="B1422" s="78">
        <v>43140</v>
      </c>
      <c r="C1422" s="119">
        <v>460</v>
      </c>
      <c r="D1422" s="119" t="s">
        <v>21</v>
      </c>
      <c r="E1422" s="119" t="s">
        <v>22</v>
      </c>
      <c r="F1422" s="119" t="s">
        <v>141</v>
      </c>
      <c r="G1422" s="123">
        <v>24.5</v>
      </c>
      <c r="H1422" s="123">
        <v>15</v>
      </c>
      <c r="I1422" s="123">
        <v>30</v>
      </c>
      <c r="J1422" s="123">
        <v>35</v>
      </c>
      <c r="K1422" s="123">
        <v>40</v>
      </c>
      <c r="L1422" s="123">
        <v>40</v>
      </c>
      <c r="M1422" s="119">
        <v>750</v>
      </c>
      <c r="N1422" s="122">
        <f>IF('NORMAL OPTION CALLS'!E1422="BUY",('NORMAL OPTION CALLS'!L1422-'NORMAL OPTION CALLS'!G1422)*('NORMAL OPTION CALLS'!M1422),('NORMAL OPTION CALLS'!G1422-'NORMAL OPTION CALLS'!L1422)*('NORMAL OPTION CALLS'!M1422))</f>
        <v>11625</v>
      </c>
      <c r="O1422" s="8">
        <f>'NORMAL OPTION CALLS'!N1422/('NORMAL OPTION CALLS'!M1422)/'NORMAL OPTION CALLS'!G1422%</f>
        <v>63.265306122448983</v>
      </c>
    </row>
    <row r="1423" spans="1:15">
      <c r="A1423" s="119">
        <v>34</v>
      </c>
      <c r="B1423" s="78">
        <v>43140</v>
      </c>
      <c r="C1423" s="119">
        <v>520</v>
      </c>
      <c r="D1423" s="119" t="s">
        <v>21</v>
      </c>
      <c r="E1423" s="119" t="s">
        <v>22</v>
      </c>
      <c r="F1423" s="119" t="s">
        <v>78</v>
      </c>
      <c r="G1423" s="123">
        <v>17</v>
      </c>
      <c r="H1423" s="123">
        <v>13</v>
      </c>
      <c r="I1423" s="123">
        <v>19.5</v>
      </c>
      <c r="J1423" s="123">
        <v>21</v>
      </c>
      <c r="K1423" s="123">
        <v>22.5</v>
      </c>
      <c r="L1423" s="123">
        <v>21</v>
      </c>
      <c r="M1423" s="119">
        <v>1500</v>
      </c>
      <c r="N1423" s="122">
        <f>IF('NORMAL OPTION CALLS'!E1423="BUY",('NORMAL OPTION CALLS'!L1423-'NORMAL OPTION CALLS'!G1423)*('NORMAL OPTION CALLS'!M1423),('NORMAL OPTION CALLS'!G1423-'NORMAL OPTION CALLS'!L1423)*('NORMAL OPTION CALLS'!M1423))</f>
        <v>6000</v>
      </c>
      <c r="O1423" s="8">
        <f>'NORMAL OPTION CALLS'!N1423/('NORMAL OPTION CALLS'!M1423)/'NORMAL OPTION CALLS'!G1423%</f>
        <v>23.52941176470588</v>
      </c>
    </row>
    <row r="1424" spans="1:15">
      <c r="A1424" s="119">
        <v>35</v>
      </c>
      <c r="B1424" s="78">
        <v>43139</v>
      </c>
      <c r="C1424" s="119">
        <v>110</v>
      </c>
      <c r="D1424" s="119" t="s">
        <v>21</v>
      </c>
      <c r="E1424" s="119" t="s">
        <v>22</v>
      </c>
      <c r="F1424" s="119" t="s">
        <v>59</v>
      </c>
      <c r="G1424" s="123">
        <v>4</v>
      </c>
      <c r="H1424" s="123">
        <v>3</v>
      </c>
      <c r="I1424" s="123">
        <v>4.5</v>
      </c>
      <c r="J1424" s="123">
        <v>5</v>
      </c>
      <c r="K1424" s="123">
        <v>5.5</v>
      </c>
      <c r="L1424" s="123">
        <v>3</v>
      </c>
      <c r="M1424" s="119">
        <v>6000</v>
      </c>
      <c r="N1424" s="122">
        <f>IF('NORMAL OPTION CALLS'!E1424="BUY",('NORMAL OPTION CALLS'!L1424-'NORMAL OPTION CALLS'!G1424)*('NORMAL OPTION CALLS'!M1424),('NORMAL OPTION CALLS'!G1424-'NORMAL OPTION CALLS'!L1424)*('NORMAL OPTION CALLS'!M1424))</f>
        <v>-6000</v>
      </c>
      <c r="O1424" s="8">
        <f>'NORMAL OPTION CALLS'!N1424/('NORMAL OPTION CALLS'!M1424)/'NORMAL OPTION CALLS'!G1424%</f>
        <v>-25</v>
      </c>
    </row>
    <row r="1425" spans="1:15">
      <c r="A1425" s="119">
        <v>36</v>
      </c>
      <c r="B1425" s="78">
        <v>43139</v>
      </c>
      <c r="C1425" s="119">
        <v>160</v>
      </c>
      <c r="D1425" s="119" t="s">
        <v>21</v>
      </c>
      <c r="E1425" s="119" t="s">
        <v>22</v>
      </c>
      <c r="F1425" s="119" t="s">
        <v>83</v>
      </c>
      <c r="G1425" s="123">
        <v>7</v>
      </c>
      <c r="H1425" s="123">
        <v>5</v>
      </c>
      <c r="I1425" s="123">
        <v>8</v>
      </c>
      <c r="J1425" s="123">
        <v>9</v>
      </c>
      <c r="K1425" s="123">
        <v>10</v>
      </c>
      <c r="L1425" s="123">
        <v>8</v>
      </c>
      <c r="M1425" s="119">
        <v>3500</v>
      </c>
      <c r="N1425" s="122">
        <f>IF('NORMAL OPTION CALLS'!E1425="BUY",('NORMAL OPTION CALLS'!L1425-'NORMAL OPTION CALLS'!G1425)*('NORMAL OPTION CALLS'!M1425),('NORMAL OPTION CALLS'!G1425-'NORMAL OPTION CALLS'!L1425)*('NORMAL OPTION CALLS'!M1425))</f>
        <v>3500</v>
      </c>
      <c r="O1425" s="8">
        <f>'NORMAL OPTION CALLS'!N1425/('NORMAL OPTION CALLS'!M1425)/'NORMAL OPTION CALLS'!G1425%</f>
        <v>14.285714285714285</v>
      </c>
    </row>
    <row r="1426" spans="1:15">
      <c r="A1426" s="119">
        <v>37</v>
      </c>
      <c r="B1426" s="78">
        <v>43139</v>
      </c>
      <c r="C1426" s="119">
        <v>225</v>
      </c>
      <c r="D1426" s="119" t="s">
        <v>21</v>
      </c>
      <c r="E1426" s="119" t="s">
        <v>22</v>
      </c>
      <c r="F1426" s="119" t="s">
        <v>247</v>
      </c>
      <c r="G1426" s="123">
        <v>8.5</v>
      </c>
      <c r="H1426" s="123">
        <v>7</v>
      </c>
      <c r="I1426" s="123">
        <v>9.3000000000000007</v>
      </c>
      <c r="J1426" s="123">
        <v>10</v>
      </c>
      <c r="K1426" s="123">
        <v>11.8</v>
      </c>
      <c r="L1426" s="123">
        <v>10</v>
      </c>
      <c r="M1426" s="119">
        <v>4500</v>
      </c>
      <c r="N1426" s="122">
        <f>IF('NORMAL OPTION CALLS'!E1426="BUY",('NORMAL OPTION CALLS'!L1426-'NORMAL OPTION CALLS'!G1426)*('NORMAL OPTION CALLS'!M1426),('NORMAL OPTION CALLS'!G1426-'NORMAL OPTION CALLS'!L1426)*('NORMAL OPTION CALLS'!M1426))</f>
        <v>6750</v>
      </c>
      <c r="O1426" s="8">
        <f>'NORMAL OPTION CALLS'!N1426/('NORMAL OPTION CALLS'!M1426)/'NORMAL OPTION CALLS'!G1426%</f>
        <v>17.647058823529409</v>
      </c>
    </row>
    <row r="1427" spans="1:15">
      <c r="A1427" s="119">
        <v>38</v>
      </c>
      <c r="B1427" s="78">
        <v>43139</v>
      </c>
      <c r="C1427" s="119">
        <v>270</v>
      </c>
      <c r="D1427" s="119" t="s">
        <v>21</v>
      </c>
      <c r="E1427" s="119" t="s">
        <v>22</v>
      </c>
      <c r="F1427" s="119" t="s">
        <v>87</v>
      </c>
      <c r="G1427" s="123">
        <v>7.5</v>
      </c>
      <c r="H1427" s="123">
        <v>4.5</v>
      </c>
      <c r="I1427" s="123">
        <v>9</v>
      </c>
      <c r="J1427" s="123">
        <v>10.5</v>
      </c>
      <c r="K1427" s="123">
        <v>12</v>
      </c>
      <c r="L1427" s="123">
        <v>9</v>
      </c>
      <c r="M1427" s="119">
        <v>3000</v>
      </c>
      <c r="N1427" s="122">
        <f>IF('NORMAL OPTION CALLS'!E1427="BUY",('NORMAL OPTION CALLS'!L1427-'NORMAL OPTION CALLS'!G1427)*('NORMAL OPTION CALLS'!M1427),('NORMAL OPTION CALLS'!G1427-'NORMAL OPTION CALLS'!L1427)*('NORMAL OPTION CALLS'!M1427))</f>
        <v>4500</v>
      </c>
      <c r="O1427" s="8">
        <f>'NORMAL OPTION CALLS'!N1427/('NORMAL OPTION CALLS'!M1427)/'NORMAL OPTION CALLS'!G1427%</f>
        <v>20</v>
      </c>
    </row>
    <row r="1428" spans="1:15">
      <c r="A1428" s="119">
        <v>39</v>
      </c>
      <c r="B1428" s="78">
        <v>43139</v>
      </c>
      <c r="C1428" s="119">
        <v>290</v>
      </c>
      <c r="D1428" s="119" t="s">
        <v>21</v>
      </c>
      <c r="E1428" s="119" t="s">
        <v>22</v>
      </c>
      <c r="F1428" s="119" t="s">
        <v>195</v>
      </c>
      <c r="G1428" s="123">
        <v>7.5</v>
      </c>
      <c r="H1428" s="123">
        <v>5.5</v>
      </c>
      <c r="I1428" s="123">
        <v>8.5</v>
      </c>
      <c r="J1428" s="123">
        <v>9.5</v>
      </c>
      <c r="K1428" s="123">
        <v>10.5</v>
      </c>
      <c r="L1428" s="123">
        <v>5.5</v>
      </c>
      <c r="M1428" s="119">
        <v>4500</v>
      </c>
      <c r="N1428" s="122">
        <f>IF('NORMAL OPTION CALLS'!E1428="BUY",('NORMAL OPTION CALLS'!L1428-'NORMAL OPTION CALLS'!G1428)*('NORMAL OPTION CALLS'!M1428),('NORMAL OPTION CALLS'!G1428-'NORMAL OPTION CALLS'!L1428)*('NORMAL OPTION CALLS'!M1428))</f>
        <v>-9000</v>
      </c>
      <c r="O1428" s="8">
        <f>'NORMAL OPTION CALLS'!N1428/('NORMAL OPTION CALLS'!M1428)/'NORMAL OPTION CALLS'!G1428%</f>
        <v>-26.666666666666668</v>
      </c>
    </row>
    <row r="1429" spans="1:15">
      <c r="A1429" s="119">
        <v>40</v>
      </c>
      <c r="B1429" s="78">
        <v>43138</v>
      </c>
      <c r="C1429" s="119">
        <v>135</v>
      </c>
      <c r="D1429" s="119" t="s">
        <v>21</v>
      </c>
      <c r="E1429" s="119" t="s">
        <v>22</v>
      </c>
      <c r="F1429" s="119" t="s">
        <v>25</v>
      </c>
      <c r="G1429" s="123">
        <v>4</v>
      </c>
      <c r="H1429" s="123">
        <v>2.5</v>
      </c>
      <c r="I1429" s="123">
        <v>4.7</v>
      </c>
      <c r="J1429" s="123">
        <v>5.4</v>
      </c>
      <c r="K1429" s="123">
        <v>6.1</v>
      </c>
      <c r="L1429" s="123">
        <v>4.7</v>
      </c>
      <c r="M1429" s="119">
        <v>7000</v>
      </c>
      <c r="N1429" s="122">
        <f>IF('NORMAL OPTION CALLS'!E1429="BUY",('NORMAL OPTION CALLS'!L1429-'NORMAL OPTION CALLS'!G1429)*('NORMAL OPTION CALLS'!M1429),('NORMAL OPTION CALLS'!G1429-'NORMAL OPTION CALLS'!L1429)*('NORMAL OPTION CALLS'!M1429))</f>
        <v>4900.0000000000009</v>
      </c>
      <c r="O1429" s="8">
        <f>'NORMAL OPTION CALLS'!N1429/('NORMAL OPTION CALLS'!M1429)/'NORMAL OPTION CALLS'!G1429%</f>
        <v>17.500000000000004</v>
      </c>
    </row>
    <row r="1430" spans="1:15">
      <c r="A1430" s="119">
        <v>41</v>
      </c>
      <c r="B1430" s="78">
        <v>43138</v>
      </c>
      <c r="C1430" s="119">
        <v>760</v>
      </c>
      <c r="D1430" s="119" t="s">
        <v>21</v>
      </c>
      <c r="E1430" s="119" t="s">
        <v>22</v>
      </c>
      <c r="F1430" s="119" t="s">
        <v>213</v>
      </c>
      <c r="G1430" s="123">
        <v>30</v>
      </c>
      <c r="H1430" s="123">
        <v>22</v>
      </c>
      <c r="I1430" s="123">
        <v>34</v>
      </c>
      <c r="J1430" s="123">
        <v>38</v>
      </c>
      <c r="K1430" s="123">
        <v>44</v>
      </c>
      <c r="L1430" s="123">
        <v>38</v>
      </c>
      <c r="M1430" s="119">
        <v>1200</v>
      </c>
      <c r="N1430" s="122">
        <f>IF('NORMAL OPTION CALLS'!E1430="BUY",('NORMAL OPTION CALLS'!L1430-'NORMAL OPTION CALLS'!G1430)*('NORMAL OPTION CALLS'!M1430),('NORMAL OPTION CALLS'!G1430-'NORMAL OPTION CALLS'!L1430)*('NORMAL OPTION CALLS'!M1430))</f>
        <v>9600</v>
      </c>
      <c r="O1430" s="8">
        <f>'NORMAL OPTION CALLS'!N1430/('NORMAL OPTION CALLS'!M1430)/'NORMAL OPTION CALLS'!G1430%</f>
        <v>26.666666666666668</v>
      </c>
    </row>
    <row r="1431" spans="1:15">
      <c r="A1431" s="119">
        <v>42</v>
      </c>
      <c r="B1431" s="78">
        <v>43138</v>
      </c>
      <c r="C1431" s="119">
        <v>280</v>
      </c>
      <c r="D1431" s="119" t="s">
        <v>21</v>
      </c>
      <c r="E1431" s="119" t="s">
        <v>22</v>
      </c>
      <c r="F1431" s="119" t="s">
        <v>195</v>
      </c>
      <c r="G1431" s="123">
        <v>9</v>
      </c>
      <c r="H1431" s="123">
        <v>7.5</v>
      </c>
      <c r="I1431" s="123">
        <v>9.8000000000000007</v>
      </c>
      <c r="J1431" s="123">
        <v>10.6</v>
      </c>
      <c r="K1431" s="123">
        <v>11.4</v>
      </c>
      <c r="L1431" s="123">
        <v>11.4</v>
      </c>
      <c r="M1431" s="119">
        <v>4500</v>
      </c>
      <c r="N1431" s="122">
        <f>IF('NORMAL OPTION CALLS'!E1431="BUY",('NORMAL OPTION CALLS'!L1431-'NORMAL OPTION CALLS'!G1431)*('NORMAL OPTION CALLS'!M1431),('NORMAL OPTION CALLS'!G1431-'NORMAL OPTION CALLS'!L1431)*('NORMAL OPTION CALLS'!M1431))</f>
        <v>10800.000000000002</v>
      </c>
      <c r="O1431" s="8">
        <f>'NORMAL OPTION CALLS'!N1431/('NORMAL OPTION CALLS'!M1431)/'NORMAL OPTION CALLS'!G1431%</f>
        <v>26.666666666666671</v>
      </c>
    </row>
    <row r="1432" spans="1:15">
      <c r="A1432" s="119">
        <v>43</v>
      </c>
      <c r="B1432" s="78">
        <v>43137</v>
      </c>
      <c r="C1432" s="119">
        <v>330</v>
      </c>
      <c r="D1432" s="119" t="s">
        <v>21</v>
      </c>
      <c r="E1432" s="119" t="s">
        <v>22</v>
      </c>
      <c r="F1432" s="119" t="s">
        <v>82</v>
      </c>
      <c r="G1432" s="123">
        <v>10.5</v>
      </c>
      <c r="H1432" s="123">
        <v>6</v>
      </c>
      <c r="I1432" s="123">
        <v>13</v>
      </c>
      <c r="J1432" s="123">
        <v>15.5</v>
      </c>
      <c r="K1432" s="123">
        <v>18</v>
      </c>
      <c r="L1432" s="123">
        <v>13</v>
      </c>
      <c r="M1432" s="119">
        <v>1600</v>
      </c>
      <c r="N1432" s="122">
        <f>IF('NORMAL OPTION CALLS'!E1432="BUY",('NORMAL OPTION CALLS'!L1432-'NORMAL OPTION CALLS'!G1432)*('NORMAL OPTION CALLS'!M1432),('NORMAL OPTION CALLS'!G1432-'NORMAL OPTION CALLS'!L1432)*('NORMAL OPTION CALLS'!M1432))</f>
        <v>4000</v>
      </c>
      <c r="O1432" s="8">
        <f>'NORMAL OPTION CALLS'!N1432/('NORMAL OPTION CALLS'!M1432)/'NORMAL OPTION CALLS'!G1432%</f>
        <v>23.80952380952381</v>
      </c>
    </row>
    <row r="1433" spans="1:15">
      <c r="A1433" s="119">
        <v>44</v>
      </c>
      <c r="B1433" s="78">
        <v>43137</v>
      </c>
      <c r="C1433" s="119">
        <v>145</v>
      </c>
      <c r="D1433" s="119" t="s">
        <v>21</v>
      </c>
      <c r="E1433" s="119" t="s">
        <v>22</v>
      </c>
      <c r="F1433" s="119" t="s">
        <v>64</v>
      </c>
      <c r="G1433" s="123">
        <v>3</v>
      </c>
      <c r="H1433" s="123">
        <v>2</v>
      </c>
      <c r="I1433" s="123">
        <v>3.5</v>
      </c>
      <c r="J1433" s="123">
        <v>4</v>
      </c>
      <c r="K1433" s="123">
        <v>4.5</v>
      </c>
      <c r="L1433" s="123">
        <v>3.5</v>
      </c>
      <c r="M1433" s="119">
        <v>6000</v>
      </c>
      <c r="N1433" s="122">
        <f>IF('NORMAL OPTION CALLS'!E1433="BUY",('NORMAL OPTION CALLS'!L1433-'NORMAL OPTION CALLS'!G1433)*('NORMAL OPTION CALLS'!M1433),('NORMAL OPTION CALLS'!G1433-'NORMAL OPTION CALLS'!L1433)*('NORMAL OPTION CALLS'!M1433))</f>
        <v>3000</v>
      </c>
      <c r="O1433" s="8">
        <f>'NORMAL OPTION CALLS'!N1433/('NORMAL OPTION CALLS'!M1433)/'NORMAL OPTION CALLS'!G1433%</f>
        <v>16.666666666666668</v>
      </c>
    </row>
    <row r="1434" spans="1:15">
      <c r="A1434" s="119">
        <v>45</v>
      </c>
      <c r="B1434" s="78">
        <v>43136</v>
      </c>
      <c r="C1434" s="119">
        <v>130</v>
      </c>
      <c r="D1434" s="119" t="s">
        <v>21</v>
      </c>
      <c r="E1434" s="119" t="s">
        <v>22</v>
      </c>
      <c r="F1434" s="119" t="s">
        <v>25</v>
      </c>
      <c r="G1434" s="123">
        <v>4.5</v>
      </c>
      <c r="H1434" s="123">
        <v>3.2</v>
      </c>
      <c r="I1434" s="123">
        <v>5.2</v>
      </c>
      <c r="J1434" s="123">
        <v>5.8</v>
      </c>
      <c r="K1434" s="123">
        <v>6.5</v>
      </c>
      <c r="L1434" s="123">
        <v>3.2</v>
      </c>
      <c r="M1434" s="119">
        <v>7000</v>
      </c>
      <c r="N1434" s="122">
        <f>IF('NORMAL OPTION CALLS'!E1434="BUY",('NORMAL OPTION CALLS'!L1434-'NORMAL OPTION CALLS'!G1434)*('NORMAL OPTION CALLS'!M1434),('NORMAL OPTION CALLS'!G1434-'NORMAL OPTION CALLS'!L1434)*('NORMAL OPTION CALLS'!M1434))</f>
        <v>-9099.9999999999982</v>
      </c>
      <c r="O1434" s="8">
        <f>'NORMAL OPTION CALLS'!N1434/('NORMAL OPTION CALLS'!M1434)/'NORMAL OPTION CALLS'!G1434%</f>
        <v>-28.888888888888886</v>
      </c>
    </row>
    <row r="1435" spans="1:15">
      <c r="A1435" s="119">
        <v>46</v>
      </c>
      <c r="B1435" s="78">
        <v>43136</v>
      </c>
      <c r="C1435" s="119">
        <v>250</v>
      </c>
      <c r="D1435" s="119" t="s">
        <v>21</v>
      </c>
      <c r="E1435" s="119" t="s">
        <v>22</v>
      </c>
      <c r="F1435" s="119" t="s">
        <v>87</v>
      </c>
      <c r="G1435" s="123">
        <v>12</v>
      </c>
      <c r="H1435" s="123">
        <v>9</v>
      </c>
      <c r="I1435" s="123">
        <v>13.5</v>
      </c>
      <c r="J1435" s="123">
        <v>15</v>
      </c>
      <c r="K1435" s="123">
        <v>16.5</v>
      </c>
      <c r="L1435" s="123">
        <v>9</v>
      </c>
      <c r="M1435" s="119">
        <v>3000</v>
      </c>
      <c r="N1435" s="122">
        <f>IF('NORMAL OPTION CALLS'!E1435="BUY",('NORMAL OPTION CALLS'!L1435-'NORMAL OPTION CALLS'!G1435)*('NORMAL OPTION CALLS'!M1435),('NORMAL OPTION CALLS'!G1435-'NORMAL OPTION CALLS'!L1435)*('NORMAL OPTION CALLS'!M1435))</f>
        <v>-9000</v>
      </c>
      <c r="O1435" s="8">
        <f>'NORMAL OPTION CALLS'!N1435/('NORMAL OPTION CALLS'!M1435)/'NORMAL OPTION CALLS'!G1435%</f>
        <v>-25</v>
      </c>
    </row>
    <row r="1436" spans="1:15">
      <c r="A1436" s="119">
        <v>47</v>
      </c>
      <c r="B1436" s="78">
        <v>43133</v>
      </c>
      <c r="C1436" s="119">
        <v>350</v>
      </c>
      <c r="D1436" s="119" t="s">
        <v>21</v>
      </c>
      <c r="E1436" s="119" t="s">
        <v>22</v>
      </c>
      <c r="F1436" s="119" t="s">
        <v>74</v>
      </c>
      <c r="G1436" s="123">
        <v>10</v>
      </c>
      <c r="H1436" s="123">
        <v>5</v>
      </c>
      <c r="I1436" s="123">
        <v>12.5</v>
      </c>
      <c r="J1436" s="123">
        <v>15</v>
      </c>
      <c r="K1436" s="123">
        <v>17.5</v>
      </c>
      <c r="L1436" s="123">
        <v>5</v>
      </c>
      <c r="M1436" s="119">
        <v>1750</v>
      </c>
      <c r="N1436" s="122">
        <f>IF('NORMAL OPTION CALLS'!E1436="BUY",('NORMAL OPTION CALLS'!L1436-'NORMAL OPTION CALLS'!G1436)*('NORMAL OPTION CALLS'!M1436),('NORMAL OPTION CALLS'!G1436-'NORMAL OPTION CALLS'!L1436)*('NORMAL OPTION CALLS'!M1436))</f>
        <v>-8750</v>
      </c>
      <c r="O1436" s="8">
        <f>'NORMAL OPTION CALLS'!N1436/('NORMAL OPTION CALLS'!M1436)/'NORMAL OPTION CALLS'!G1436%</f>
        <v>-50</v>
      </c>
    </row>
    <row r="1437" spans="1:15">
      <c r="A1437" s="119">
        <v>48</v>
      </c>
      <c r="B1437" s="78">
        <v>43133</v>
      </c>
      <c r="C1437" s="119">
        <v>310</v>
      </c>
      <c r="D1437" s="119" t="s">
        <v>47</v>
      </c>
      <c r="E1437" s="119" t="s">
        <v>22</v>
      </c>
      <c r="F1437" s="119" t="s">
        <v>82</v>
      </c>
      <c r="G1437" s="123">
        <v>10</v>
      </c>
      <c r="H1437" s="123">
        <v>5</v>
      </c>
      <c r="I1437" s="123">
        <v>12.5</v>
      </c>
      <c r="J1437" s="123">
        <v>15</v>
      </c>
      <c r="K1437" s="123">
        <v>17.5</v>
      </c>
      <c r="L1437" s="123">
        <v>12.5</v>
      </c>
      <c r="M1437" s="119">
        <v>1600</v>
      </c>
      <c r="N1437" s="122">
        <f>IF('NORMAL OPTION CALLS'!E1437="BUY",('NORMAL OPTION CALLS'!L1437-'NORMAL OPTION CALLS'!G1437)*('NORMAL OPTION CALLS'!M1437),('NORMAL OPTION CALLS'!G1437-'NORMAL OPTION CALLS'!L1437)*('NORMAL OPTION CALLS'!M1437))</f>
        <v>4000</v>
      </c>
      <c r="O1437" s="8">
        <f>'NORMAL OPTION CALLS'!N1437/('NORMAL OPTION CALLS'!M1437)/'NORMAL OPTION CALLS'!G1437%</f>
        <v>25</v>
      </c>
    </row>
    <row r="1438" spans="1:15">
      <c r="A1438" s="119">
        <v>49</v>
      </c>
      <c r="B1438" s="78">
        <v>43133</v>
      </c>
      <c r="C1438" s="119">
        <v>150</v>
      </c>
      <c r="D1438" s="119" t="s">
        <v>47</v>
      </c>
      <c r="E1438" s="119" t="s">
        <v>22</v>
      </c>
      <c r="F1438" s="119" t="s">
        <v>64</v>
      </c>
      <c r="G1438" s="123">
        <v>9.5</v>
      </c>
      <c r="H1438" s="123">
        <v>8.5</v>
      </c>
      <c r="I1438" s="123">
        <v>10</v>
      </c>
      <c r="J1438" s="123">
        <v>10.5</v>
      </c>
      <c r="K1438" s="123">
        <v>11</v>
      </c>
      <c r="L1438" s="123">
        <v>11</v>
      </c>
      <c r="M1438" s="119">
        <v>6000</v>
      </c>
      <c r="N1438" s="122">
        <f>IF('NORMAL OPTION CALLS'!E1438="BUY",('NORMAL OPTION CALLS'!L1438-'NORMAL OPTION CALLS'!G1438)*('NORMAL OPTION CALLS'!M1438),('NORMAL OPTION CALLS'!G1438-'NORMAL OPTION CALLS'!L1438)*('NORMAL OPTION CALLS'!M1438))</f>
        <v>9000</v>
      </c>
      <c r="O1438" s="8">
        <f>'NORMAL OPTION CALLS'!N1438/('NORMAL OPTION CALLS'!M1438)/'NORMAL OPTION CALLS'!G1438%</f>
        <v>15.789473684210526</v>
      </c>
    </row>
    <row r="1439" spans="1:15">
      <c r="A1439" s="119">
        <v>50</v>
      </c>
      <c r="B1439" s="78">
        <v>43132</v>
      </c>
      <c r="C1439" s="119">
        <v>800</v>
      </c>
      <c r="D1439" s="119" t="s">
        <v>21</v>
      </c>
      <c r="E1439" s="119" t="s">
        <v>22</v>
      </c>
      <c r="F1439" s="119" t="s">
        <v>277</v>
      </c>
      <c r="G1439" s="123">
        <v>21</v>
      </c>
      <c r="H1439" s="123">
        <v>14</v>
      </c>
      <c r="I1439" s="123">
        <v>25</v>
      </c>
      <c r="J1439" s="123">
        <v>29</v>
      </c>
      <c r="K1439" s="123">
        <v>33</v>
      </c>
      <c r="L1439" s="123">
        <v>14</v>
      </c>
      <c r="M1439" s="119">
        <v>1000</v>
      </c>
      <c r="N1439" s="122">
        <f>IF('NORMAL OPTION CALLS'!E1439="BUY",('NORMAL OPTION CALLS'!L1439-'NORMAL OPTION CALLS'!G1439)*('NORMAL OPTION CALLS'!M1439),('NORMAL OPTION CALLS'!G1439-'NORMAL OPTION CALLS'!L1439)*('NORMAL OPTION CALLS'!M1439))</f>
        <v>-7000</v>
      </c>
      <c r="O1439" s="8">
        <f>'NORMAL OPTION CALLS'!N1439/('NORMAL OPTION CALLS'!M1439)/'NORMAL OPTION CALLS'!G1439%</f>
        <v>-33.333333333333336</v>
      </c>
    </row>
    <row r="1440" spans="1:15">
      <c r="A1440" s="119">
        <v>51</v>
      </c>
      <c r="B1440" s="78">
        <v>43132</v>
      </c>
      <c r="C1440" s="119">
        <v>1780</v>
      </c>
      <c r="D1440" s="119" t="s">
        <v>21</v>
      </c>
      <c r="E1440" s="119" t="s">
        <v>22</v>
      </c>
      <c r="F1440" s="119" t="s">
        <v>68</v>
      </c>
      <c r="G1440" s="123">
        <v>33</v>
      </c>
      <c r="H1440" s="123">
        <v>14</v>
      </c>
      <c r="I1440" s="123">
        <v>45</v>
      </c>
      <c r="J1440" s="123">
        <v>57</v>
      </c>
      <c r="K1440" s="123">
        <v>69</v>
      </c>
      <c r="L1440" s="123">
        <v>45</v>
      </c>
      <c r="M1440" s="119">
        <v>300</v>
      </c>
      <c r="N1440" s="122">
        <f>IF('NORMAL OPTION CALLS'!E1440="BUY",('NORMAL OPTION CALLS'!L1440-'NORMAL OPTION CALLS'!G1440)*('NORMAL OPTION CALLS'!M1440),('NORMAL OPTION CALLS'!G1440-'NORMAL OPTION CALLS'!L1440)*('NORMAL OPTION CALLS'!M1440))</f>
        <v>3600</v>
      </c>
      <c r="O1440" s="8">
        <f>'NORMAL OPTION CALLS'!N1440/('NORMAL OPTION CALLS'!M1440)/'NORMAL OPTION CALLS'!G1440%</f>
        <v>36.36363636363636</v>
      </c>
    </row>
    <row r="1442" spans="1:15" ht="16.5">
      <c r="A1442" s="82" t="s">
        <v>95</v>
      </c>
      <c r="B1442" s="83"/>
      <c r="C1442" s="84"/>
      <c r="D1442" s="85"/>
      <c r="E1442" s="86"/>
      <c r="F1442" s="86"/>
      <c r="G1442" s="87"/>
      <c r="H1442" s="88"/>
      <c r="I1442" s="88"/>
      <c r="J1442" s="88"/>
      <c r="K1442" s="86"/>
      <c r="L1442" s="89"/>
      <c r="M1442" s="90"/>
      <c r="N1442" s="66"/>
      <c r="O1442" s="90"/>
    </row>
    <row r="1443" spans="1:15" ht="16.5">
      <c r="A1443" s="82" t="s">
        <v>96</v>
      </c>
      <c r="B1443" s="83"/>
      <c r="C1443" s="84"/>
      <c r="D1443" s="85"/>
      <c r="E1443" s="86"/>
      <c r="F1443" s="86"/>
      <c r="G1443" s="87"/>
      <c r="H1443" s="86"/>
      <c r="I1443" s="86"/>
      <c r="J1443" s="86"/>
      <c r="K1443" s="86"/>
      <c r="L1443" s="89"/>
      <c r="M1443" s="90"/>
      <c r="N1443" s="90"/>
      <c r="O1443" s="90"/>
    </row>
    <row r="1444" spans="1:15" ht="16.5">
      <c r="A1444" s="82" t="s">
        <v>96</v>
      </c>
      <c r="B1444" s="83"/>
      <c r="C1444" s="84"/>
      <c r="D1444" s="85"/>
      <c r="E1444" s="86"/>
      <c r="F1444" s="86"/>
      <c r="G1444" s="87"/>
      <c r="H1444" s="86"/>
      <c r="I1444" s="86"/>
      <c r="J1444" s="86"/>
      <c r="K1444" s="86"/>
      <c r="L1444" s="89"/>
      <c r="M1444" s="89"/>
      <c r="N1444" s="89"/>
      <c r="O1444" s="90"/>
    </row>
    <row r="1445" spans="1:15" ht="17.25" thickBot="1">
      <c r="A1445" s="91"/>
      <c r="B1445" s="92"/>
      <c r="C1445" s="92"/>
      <c r="D1445" s="93"/>
      <c r="E1445" s="93"/>
      <c r="F1445" s="93"/>
      <c r="G1445" s="94"/>
      <c r="H1445" s="95"/>
      <c r="I1445" s="96" t="s">
        <v>27</v>
      </c>
      <c r="J1445" s="96"/>
      <c r="K1445" s="97"/>
      <c r="L1445" s="97"/>
    </row>
    <row r="1446" spans="1:15" ht="16.5">
      <c r="A1446" s="98"/>
      <c r="B1446" s="92"/>
      <c r="C1446" s="92"/>
      <c r="D1446" s="158" t="s">
        <v>28</v>
      </c>
      <c r="E1446" s="158"/>
      <c r="F1446" s="99">
        <v>51</v>
      </c>
      <c r="G1446" s="100">
        <f>'NORMAL OPTION CALLS'!G1447+'NORMAL OPTION CALLS'!G1448+'NORMAL OPTION CALLS'!G1449+'NORMAL OPTION CALLS'!G1450+'NORMAL OPTION CALLS'!G1451+'NORMAL OPTION CALLS'!G1452</f>
        <v>100</v>
      </c>
      <c r="H1446" s="93">
        <v>51</v>
      </c>
      <c r="I1446" s="101">
        <f>'NORMAL OPTION CALLS'!H1447/'NORMAL OPTION CALLS'!H1446%</f>
        <v>78.431372549019613</v>
      </c>
      <c r="J1446" s="101"/>
      <c r="K1446" s="101"/>
      <c r="L1446" s="102"/>
      <c r="O1446" s="93" t="s">
        <v>30</v>
      </c>
    </row>
    <row r="1447" spans="1:15" ht="16.5">
      <c r="A1447" s="98"/>
      <c r="B1447" s="92"/>
      <c r="C1447" s="92"/>
      <c r="D1447" s="159" t="s">
        <v>29</v>
      </c>
      <c r="E1447" s="159"/>
      <c r="F1447" s="103">
        <v>40</v>
      </c>
      <c r="G1447" s="104">
        <f>('NORMAL OPTION CALLS'!F1447/'NORMAL OPTION CALLS'!F1446)*100</f>
        <v>78.431372549019613</v>
      </c>
      <c r="H1447" s="93">
        <v>40</v>
      </c>
      <c r="I1447" s="97"/>
      <c r="J1447" s="97"/>
      <c r="K1447" s="93"/>
      <c r="L1447" s="97"/>
      <c r="O1447" s="93"/>
    </row>
    <row r="1448" spans="1:15" ht="16.5">
      <c r="A1448" s="105"/>
      <c r="B1448" s="92"/>
      <c r="C1448" s="92"/>
      <c r="D1448" s="159" t="s">
        <v>31</v>
      </c>
      <c r="E1448" s="159"/>
      <c r="F1448" s="103">
        <v>0</v>
      </c>
      <c r="G1448" s="104">
        <f>('NORMAL OPTION CALLS'!F1448/'NORMAL OPTION CALLS'!F1446)*100</f>
        <v>0</v>
      </c>
      <c r="H1448" s="106"/>
      <c r="I1448" s="93"/>
      <c r="J1448" s="93"/>
      <c r="K1448" s="93"/>
      <c r="L1448" s="97"/>
      <c r="N1448" s="98"/>
      <c r="O1448" s="98"/>
    </row>
    <row r="1449" spans="1:15" ht="16.5">
      <c r="A1449" s="105"/>
      <c r="B1449" s="92"/>
      <c r="C1449" s="92"/>
      <c r="D1449" s="159" t="s">
        <v>32</v>
      </c>
      <c r="E1449" s="159"/>
      <c r="F1449" s="103">
        <v>0</v>
      </c>
      <c r="G1449" s="104">
        <f>('NORMAL OPTION CALLS'!F1449/'NORMAL OPTION CALLS'!F1446)*100</f>
        <v>0</v>
      </c>
      <c r="H1449" s="106"/>
      <c r="I1449" s="93"/>
      <c r="J1449" s="93"/>
      <c r="K1449" s="93"/>
      <c r="L1449" s="97"/>
    </row>
    <row r="1450" spans="1:15" ht="16.5">
      <c r="A1450" s="105"/>
      <c r="B1450" s="92"/>
      <c r="C1450" s="92"/>
      <c r="D1450" s="159" t="s">
        <v>33</v>
      </c>
      <c r="E1450" s="159"/>
      <c r="F1450" s="103">
        <v>11</v>
      </c>
      <c r="G1450" s="104">
        <f>('NORMAL OPTION CALLS'!F1450/'NORMAL OPTION CALLS'!F1446)*100</f>
        <v>21.568627450980394</v>
      </c>
      <c r="H1450" s="106"/>
      <c r="I1450" s="93" t="s">
        <v>34</v>
      </c>
      <c r="J1450" s="93"/>
      <c r="K1450" s="97"/>
      <c r="L1450" s="97"/>
    </row>
    <row r="1451" spans="1:15" ht="16.5">
      <c r="A1451" s="105"/>
      <c r="B1451" s="92"/>
      <c r="C1451" s="92"/>
      <c r="D1451" s="159" t="s">
        <v>35</v>
      </c>
      <c r="E1451" s="159"/>
      <c r="F1451" s="103">
        <v>0</v>
      </c>
      <c r="G1451" s="104">
        <f>('NORMAL OPTION CALLS'!F1451/'NORMAL OPTION CALLS'!F1446)*100</f>
        <v>0</v>
      </c>
      <c r="H1451" s="106"/>
      <c r="I1451" s="93"/>
      <c r="J1451" s="93"/>
      <c r="K1451" s="97"/>
      <c r="L1451" s="97"/>
    </row>
    <row r="1452" spans="1:15" ht="17.25" thickBot="1">
      <c r="A1452" s="105"/>
      <c r="B1452" s="92"/>
      <c r="C1452" s="92"/>
      <c r="D1452" s="160" t="s">
        <v>36</v>
      </c>
      <c r="E1452" s="160"/>
      <c r="F1452" s="107"/>
      <c r="G1452" s="108">
        <f>('NORMAL OPTION CALLS'!F1452/'NORMAL OPTION CALLS'!F1446)*100</f>
        <v>0</v>
      </c>
      <c r="H1452" s="106"/>
      <c r="I1452" s="93"/>
      <c r="J1452" s="93"/>
      <c r="K1452" s="102"/>
      <c r="L1452" s="102"/>
    </row>
    <row r="1453" spans="1:15" ht="16.5">
      <c r="A1453" s="109" t="s">
        <v>37</v>
      </c>
      <c r="B1453" s="92"/>
      <c r="C1453" s="92"/>
      <c r="D1453" s="98"/>
      <c r="E1453" s="98"/>
      <c r="F1453" s="93"/>
      <c r="G1453" s="93"/>
      <c r="H1453" s="110"/>
      <c r="I1453" s="111"/>
      <c r="J1453" s="111"/>
      <c r="K1453" s="111"/>
      <c r="L1453" s="93"/>
      <c r="N1453" s="115"/>
      <c r="O1453" s="115"/>
    </row>
    <row r="1454" spans="1:15" ht="16.5">
      <c r="A1454" s="112" t="s">
        <v>38</v>
      </c>
      <c r="B1454" s="92"/>
      <c r="C1454" s="92"/>
      <c r="D1454" s="113"/>
      <c r="E1454" s="114"/>
      <c r="F1454" s="98"/>
      <c r="G1454" s="111"/>
      <c r="H1454" s="110"/>
      <c r="I1454" s="111"/>
      <c r="J1454" s="111"/>
      <c r="K1454" s="111"/>
      <c r="L1454" s="93"/>
      <c r="N1454" s="98"/>
      <c r="O1454" s="98"/>
    </row>
    <row r="1455" spans="1:15" ht="16.5">
      <c r="A1455" s="112" t="s">
        <v>39</v>
      </c>
      <c r="B1455" s="92"/>
      <c r="C1455" s="92"/>
      <c r="D1455" s="98"/>
      <c r="E1455" s="114"/>
      <c r="F1455" s="98"/>
      <c r="G1455" s="111"/>
      <c r="H1455" s="110"/>
      <c r="I1455" s="97"/>
      <c r="J1455" s="97"/>
      <c r="K1455" s="97"/>
      <c r="L1455" s="93"/>
    </row>
    <row r="1456" spans="1:15" ht="16.5">
      <c r="A1456" s="112" t="s">
        <v>40</v>
      </c>
      <c r="B1456" s="113"/>
      <c r="C1456" s="92"/>
      <c r="D1456" s="98"/>
      <c r="E1456" s="114"/>
      <c r="F1456" s="98"/>
      <c r="G1456" s="111"/>
      <c r="H1456" s="95"/>
      <c r="I1456" s="97"/>
      <c r="J1456" s="97"/>
      <c r="K1456" s="97"/>
      <c r="L1456" s="93"/>
    </row>
    <row r="1457" spans="1:15" ht="16.5">
      <c r="A1457" s="112" t="s">
        <v>41</v>
      </c>
      <c r="B1457" s="105"/>
      <c r="C1457" s="113"/>
      <c r="D1457" s="98"/>
      <c r="E1457" s="116"/>
      <c r="F1457" s="111"/>
      <c r="G1457" s="111"/>
      <c r="H1457" s="95"/>
      <c r="I1457" s="97"/>
      <c r="J1457" s="97"/>
      <c r="K1457" s="97"/>
      <c r="L1457" s="111"/>
    </row>
    <row r="1459" spans="1:15">
      <c r="A1459" s="161" t="s">
        <v>0</v>
      </c>
      <c r="B1459" s="161"/>
      <c r="C1459" s="161"/>
      <c r="D1459" s="161"/>
      <c r="E1459" s="161"/>
      <c r="F1459" s="161"/>
      <c r="G1459" s="161"/>
      <c r="H1459" s="161"/>
      <c r="I1459" s="161"/>
      <c r="J1459" s="161"/>
      <c r="K1459" s="161"/>
      <c r="L1459" s="161"/>
      <c r="M1459" s="161"/>
      <c r="N1459" s="161"/>
      <c r="O1459" s="161"/>
    </row>
    <row r="1460" spans="1:15">
      <c r="A1460" s="161"/>
      <c r="B1460" s="161"/>
      <c r="C1460" s="161"/>
      <c r="D1460" s="161"/>
      <c r="E1460" s="161"/>
      <c r="F1460" s="161"/>
      <c r="G1460" s="161"/>
      <c r="H1460" s="161"/>
      <c r="I1460" s="161"/>
      <c r="J1460" s="161"/>
      <c r="K1460" s="161"/>
      <c r="L1460" s="161"/>
      <c r="M1460" s="161"/>
      <c r="N1460" s="161"/>
      <c r="O1460" s="161"/>
    </row>
    <row r="1461" spans="1:15">
      <c r="A1461" s="161"/>
      <c r="B1461" s="161"/>
      <c r="C1461" s="161"/>
      <c r="D1461" s="161"/>
      <c r="E1461" s="161"/>
      <c r="F1461" s="161"/>
      <c r="G1461" s="161"/>
      <c r="H1461" s="161"/>
      <c r="I1461" s="161"/>
      <c r="J1461" s="161"/>
      <c r="K1461" s="161"/>
      <c r="L1461" s="161"/>
      <c r="M1461" s="161"/>
      <c r="N1461" s="161"/>
      <c r="O1461" s="161"/>
    </row>
    <row r="1462" spans="1:15">
      <c r="A1462" s="172" t="s">
        <v>1</v>
      </c>
      <c r="B1462" s="172"/>
      <c r="C1462" s="172"/>
      <c r="D1462" s="172"/>
      <c r="E1462" s="172"/>
      <c r="F1462" s="172"/>
      <c r="G1462" s="172"/>
      <c r="H1462" s="172"/>
      <c r="I1462" s="172"/>
      <c r="J1462" s="172"/>
      <c r="K1462" s="172"/>
      <c r="L1462" s="172"/>
      <c r="M1462" s="172"/>
      <c r="N1462" s="172"/>
      <c r="O1462" s="172"/>
    </row>
    <row r="1463" spans="1:15">
      <c r="A1463" s="172" t="s">
        <v>2</v>
      </c>
      <c r="B1463" s="172"/>
      <c r="C1463" s="172"/>
      <c r="D1463" s="172"/>
      <c r="E1463" s="172"/>
      <c r="F1463" s="172"/>
      <c r="G1463" s="172"/>
      <c r="H1463" s="172"/>
      <c r="I1463" s="172"/>
      <c r="J1463" s="172"/>
      <c r="K1463" s="172"/>
      <c r="L1463" s="172"/>
      <c r="M1463" s="172"/>
      <c r="N1463" s="172"/>
      <c r="O1463" s="172"/>
    </row>
    <row r="1464" spans="1:15">
      <c r="A1464" s="165" t="s">
        <v>3</v>
      </c>
      <c r="B1464" s="165"/>
      <c r="C1464" s="165"/>
      <c r="D1464" s="165"/>
      <c r="E1464" s="165"/>
      <c r="F1464" s="165"/>
      <c r="G1464" s="165"/>
      <c r="H1464" s="165"/>
      <c r="I1464" s="165"/>
      <c r="J1464" s="165"/>
      <c r="K1464" s="165"/>
      <c r="L1464" s="165"/>
      <c r="M1464" s="165"/>
      <c r="N1464" s="165"/>
      <c r="O1464" s="165"/>
    </row>
    <row r="1465" spans="1:15" ht="16.5">
      <c r="A1465" s="171" t="s">
        <v>263</v>
      </c>
      <c r="B1465" s="171"/>
      <c r="C1465" s="171"/>
      <c r="D1465" s="171"/>
      <c r="E1465" s="171"/>
      <c r="F1465" s="171"/>
      <c r="G1465" s="171"/>
      <c r="H1465" s="171"/>
      <c r="I1465" s="171"/>
      <c r="J1465" s="171"/>
      <c r="K1465" s="171"/>
      <c r="L1465" s="171"/>
      <c r="M1465" s="171"/>
      <c r="N1465" s="171"/>
      <c r="O1465" s="171"/>
    </row>
    <row r="1466" spans="1:15" ht="16.5">
      <c r="A1466" s="166" t="s">
        <v>5</v>
      </c>
      <c r="B1466" s="166"/>
      <c r="C1466" s="166"/>
      <c r="D1466" s="166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</row>
    <row r="1467" spans="1:15">
      <c r="A1467" s="167" t="s">
        <v>6</v>
      </c>
      <c r="B1467" s="168" t="s">
        <v>7</v>
      </c>
      <c r="C1467" s="169" t="s">
        <v>8</v>
      </c>
      <c r="D1467" s="168" t="s">
        <v>9</v>
      </c>
      <c r="E1467" s="167" t="s">
        <v>10</v>
      </c>
      <c r="F1467" s="167" t="s">
        <v>11</v>
      </c>
      <c r="G1467" s="169" t="s">
        <v>12</v>
      </c>
      <c r="H1467" s="169" t="s">
        <v>13</v>
      </c>
      <c r="I1467" s="169" t="s">
        <v>14</v>
      </c>
      <c r="J1467" s="169" t="s">
        <v>15</v>
      </c>
      <c r="K1467" s="169" t="s">
        <v>16</v>
      </c>
      <c r="L1467" s="170" t="s">
        <v>17</v>
      </c>
      <c r="M1467" s="168" t="s">
        <v>18</v>
      </c>
      <c r="N1467" s="168" t="s">
        <v>19</v>
      </c>
      <c r="O1467" s="168" t="s">
        <v>20</v>
      </c>
    </row>
    <row r="1468" spans="1:15">
      <c r="A1468" s="167"/>
      <c r="B1468" s="168"/>
      <c r="C1468" s="169"/>
      <c r="D1468" s="168"/>
      <c r="E1468" s="167"/>
      <c r="F1468" s="167"/>
      <c r="G1468" s="169"/>
      <c r="H1468" s="169"/>
      <c r="I1468" s="169"/>
      <c r="J1468" s="169"/>
      <c r="K1468" s="169"/>
      <c r="L1468" s="170"/>
      <c r="M1468" s="168"/>
      <c r="N1468" s="168"/>
      <c r="O1468" s="168"/>
    </row>
    <row r="1469" spans="1:15" ht="15" customHeight="1">
      <c r="A1469" s="119">
        <v>1</v>
      </c>
      <c r="B1469" s="78">
        <v>43130</v>
      </c>
      <c r="C1469" s="119">
        <v>2000</v>
      </c>
      <c r="D1469" s="119" t="s">
        <v>21</v>
      </c>
      <c r="E1469" s="119" t="s">
        <v>22</v>
      </c>
      <c r="F1469" s="119" t="s">
        <v>60</v>
      </c>
      <c r="G1469" s="123">
        <v>46</v>
      </c>
      <c r="H1469" s="123">
        <v>32</v>
      </c>
      <c r="I1469" s="123">
        <v>54</v>
      </c>
      <c r="J1469" s="123">
        <v>62</v>
      </c>
      <c r="K1469" s="123">
        <v>70</v>
      </c>
      <c r="L1469" s="123">
        <v>32</v>
      </c>
      <c r="M1469" s="119">
        <v>500</v>
      </c>
      <c r="N1469" s="122">
        <f>IF('NORMAL OPTION CALLS'!E1469="BUY",('NORMAL OPTION CALLS'!L1469-'NORMAL OPTION CALLS'!G1469)*('NORMAL OPTION CALLS'!M1469),('NORMAL OPTION CALLS'!G1469-'NORMAL OPTION CALLS'!L1469)*('NORMAL OPTION CALLS'!M1469))</f>
        <v>-7000</v>
      </c>
      <c r="O1469" s="8">
        <f>'NORMAL OPTION CALLS'!N1469/('NORMAL OPTION CALLS'!M1469)/'NORMAL OPTION CALLS'!G1469%</f>
        <v>-30.434782608695652</v>
      </c>
    </row>
    <row r="1470" spans="1:15" ht="15" customHeight="1">
      <c r="A1470" s="119">
        <v>2</v>
      </c>
      <c r="B1470" s="78">
        <v>43130</v>
      </c>
      <c r="C1470" s="119">
        <v>155</v>
      </c>
      <c r="D1470" s="119" t="s">
        <v>47</v>
      </c>
      <c r="E1470" s="119" t="s">
        <v>22</v>
      </c>
      <c r="F1470" s="119" t="s">
        <v>64</v>
      </c>
      <c r="G1470" s="123">
        <v>9</v>
      </c>
      <c r="H1470" s="123">
        <v>8</v>
      </c>
      <c r="I1470" s="123">
        <v>9.5</v>
      </c>
      <c r="J1470" s="123">
        <v>10</v>
      </c>
      <c r="K1470" s="123">
        <v>10.5</v>
      </c>
      <c r="L1470" s="123">
        <v>10.5</v>
      </c>
      <c r="M1470" s="119">
        <v>6000</v>
      </c>
      <c r="N1470" s="122">
        <f>IF('NORMAL OPTION CALLS'!E1470="BUY",('NORMAL OPTION CALLS'!L1470-'NORMAL OPTION CALLS'!G1470)*('NORMAL OPTION CALLS'!M1470),('NORMAL OPTION CALLS'!G1470-'NORMAL OPTION CALLS'!L1470)*('NORMAL OPTION CALLS'!M1470))</f>
        <v>9000</v>
      </c>
      <c r="O1470" s="8">
        <f>'NORMAL OPTION CALLS'!N1470/('NORMAL OPTION CALLS'!M1470)/'NORMAL OPTION CALLS'!G1470%</f>
        <v>16.666666666666668</v>
      </c>
    </row>
    <row r="1471" spans="1:15" ht="15" customHeight="1">
      <c r="A1471" s="119">
        <v>3</v>
      </c>
      <c r="B1471" s="78">
        <v>43130</v>
      </c>
      <c r="C1471" s="119">
        <v>420</v>
      </c>
      <c r="D1471" s="119" t="s">
        <v>21</v>
      </c>
      <c r="E1471" s="119" t="s">
        <v>22</v>
      </c>
      <c r="F1471" s="119" t="s">
        <v>56</v>
      </c>
      <c r="G1471" s="123">
        <v>8.5</v>
      </c>
      <c r="H1471" s="123">
        <v>4.5</v>
      </c>
      <c r="I1471" s="123">
        <v>11</v>
      </c>
      <c r="J1471" s="123">
        <v>13.5</v>
      </c>
      <c r="K1471" s="123">
        <v>16</v>
      </c>
      <c r="L1471" s="123">
        <v>11</v>
      </c>
      <c r="M1471" s="119">
        <v>1500</v>
      </c>
      <c r="N1471" s="122">
        <f>IF('NORMAL OPTION CALLS'!E1471="BUY",('NORMAL OPTION CALLS'!L1471-'NORMAL OPTION CALLS'!G1471)*('NORMAL OPTION CALLS'!M1471),('NORMAL OPTION CALLS'!G1471-'NORMAL OPTION CALLS'!L1471)*('NORMAL OPTION CALLS'!M1471))</f>
        <v>3750</v>
      </c>
      <c r="O1471" s="8">
        <f>'NORMAL OPTION CALLS'!N1471/('NORMAL OPTION CALLS'!M1471)/'NORMAL OPTION CALLS'!G1471%</f>
        <v>29.411764705882351</v>
      </c>
    </row>
    <row r="1472" spans="1:15" ht="15" customHeight="1">
      <c r="A1472" s="119">
        <v>4</v>
      </c>
      <c r="B1472" s="78">
        <v>43130</v>
      </c>
      <c r="C1472" s="119">
        <v>490</v>
      </c>
      <c r="D1472" s="119" t="s">
        <v>21</v>
      </c>
      <c r="E1472" s="119" t="s">
        <v>22</v>
      </c>
      <c r="F1472" s="119" t="s">
        <v>76</v>
      </c>
      <c r="G1472" s="123">
        <v>13</v>
      </c>
      <c r="H1472" s="123">
        <v>9</v>
      </c>
      <c r="I1472" s="123">
        <v>15.5</v>
      </c>
      <c r="J1472" s="123">
        <v>17.5</v>
      </c>
      <c r="K1472" s="123">
        <v>19.5</v>
      </c>
      <c r="L1472" s="123">
        <v>9</v>
      </c>
      <c r="M1472" s="119">
        <v>1500</v>
      </c>
      <c r="N1472" s="122">
        <f>IF('NORMAL OPTION CALLS'!E1472="BUY",('NORMAL OPTION CALLS'!L1472-'NORMAL OPTION CALLS'!G1472)*('NORMAL OPTION CALLS'!M1472),('NORMAL OPTION CALLS'!G1472-'NORMAL OPTION CALLS'!L1472)*('NORMAL OPTION CALLS'!M1472))</f>
        <v>-6000</v>
      </c>
      <c r="O1472" s="8">
        <f>'NORMAL OPTION CALLS'!N1472/('NORMAL OPTION CALLS'!M1472)/'NORMAL OPTION CALLS'!G1472%</f>
        <v>-30.769230769230766</v>
      </c>
    </row>
    <row r="1473" spans="1:15" ht="15" customHeight="1">
      <c r="A1473" s="119">
        <v>5</v>
      </c>
      <c r="B1473" s="78">
        <v>43129</v>
      </c>
      <c r="C1473" s="119">
        <v>250</v>
      </c>
      <c r="D1473" s="119" t="s">
        <v>21</v>
      </c>
      <c r="E1473" s="119" t="s">
        <v>22</v>
      </c>
      <c r="F1473" s="119" t="s">
        <v>254</v>
      </c>
      <c r="G1473" s="123">
        <v>9.5</v>
      </c>
      <c r="H1473" s="123">
        <v>7.5</v>
      </c>
      <c r="I1473" s="123">
        <v>10.5</v>
      </c>
      <c r="J1473" s="123">
        <v>11.5</v>
      </c>
      <c r="K1473" s="123">
        <v>12.5</v>
      </c>
      <c r="L1473" s="123">
        <v>12.5</v>
      </c>
      <c r="M1473" s="119">
        <v>3000</v>
      </c>
      <c r="N1473" s="122">
        <f>IF('NORMAL OPTION CALLS'!E1473="BUY",('NORMAL OPTION CALLS'!L1473-'NORMAL OPTION CALLS'!G1473)*('NORMAL OPTION CALLS'!M1473),('NORMAL OPTION CALLS'!G1473-'NORMAL OPTION CALLS'!L1473)*('NORMAL OPTION CALLS'!M1473))</f>
        <v>9000</v>
      </c>
      <c r="O1473" s="8">
        <f>'NORMAL OPTION CALLS'!N1473/('NORMAL OPTION CALLS'!M1473)/'NORMAL OPTION CALLS'!G1473%</f>
        <v>31.578947368421051</v>
      </c>
    </row>
    <row r="1474" spans="1:15" ht="15" customHeight="1">
      <c r="A1474" s="119">
        <v>6</v>
      </c>
      <c r="B1474" s="78">
        <v>43129</v>
      </c>
      <c r="C1474" s="119">
        <v>780</v>
      </c>
      <c r="D1474" s="119" t="s">
        <v>21</v>
      </c>
      <c r="E1474" s="119" t="s">
        <v>22</v>
      </c>
      <c r="F1474" s="119" t="s">
        <v>99</v>
      </c>
      <c r="G1474" s="123">
        <v>30</v>
      </c>
      <c r="H1474" s="123">
        <v>24</v>
      </c>
      <c r="I1474" s="123">
        <v>33.5</v>
      </c>
      <c r="J1474" s="123">
        <v>37</v>
      </c>
      <c r="K1474" s="123">
        <v>40</v>
      </c>
      <c r="L1474" s="123">
        <v>24</v>
      </c>
      <c r="M1474" s="119">
        <v>1000</v>
      </c>
      <c r="N1474" s="122">
        <f>IF('NORMAL OPTION CALLS'!E1474="BUY",('NORMAL OPTION CALLS'!L1474-'NORMAL OPTION CALLS'!G1474)*('NORMAL OPTION CALLS'!M1474),('NORMAL OPTION CALLS'!G1474-'NORMAL OPTION CALLS'!L1474)*('NORMAL OPTION CALLS'!M1474))</f>
        <v>-6000</v>
      </c>
      <c r="O1474" s="8">
        <f>'NORMAL OPTION CALLS'!N1474/('NORMAL OPTION CALLS'!M1474)/'NORMAL OPTION CALLS'!G1474%</f>
        <v>-20</v>
      </c>
    </row>
    <row r="1475" spans="1:15" ht="15" customHeight="1">
      <c r="A1475" s="119">
        <v>7</v>
      </c>
      <c r="B1475" s="78">
        <v>43129</v>
      </c>
      <c r="C1475" s="119">
        <v>1440</v>
      </c>
      <c r="D1475" s="119" t="s">
        <v>21</v>
      </c>
      <c r="E1475" s="119" t="s">
        <v>22</v>
      </c>
      <c r="F1475" s="119" t="s">
        <v>276</v>
      </c>
      <c r="G1475" s="123">
        <v>48</v>
      </c>
      <c r="H1475" s="123">
        <v>32</v>
      </c>
      <c r="I1475" s="123">
        <v>58</v>
      </c>
      <c r="J1475" s="123">
        <v>68</v>
      </c>
      <c r="K1475" s="123">
        <v>78</v>
      </c>
      <c r="L1475" s="123">
        <v>32</v>
      </c>
      <c r="M1475" s="119">
        <v>400</v>
      </c>
      <c r="N1475" s="122">
        <f>IF('NORMAL OPTION CALLS'!E1475="BUY",('NORMAL OPTION CALLS'!L1475-'NORMAL OPTION CALLS'!G1475)*('NORMAL OPTION CALLS'!M1475),('NORMAL OPTION CALLS'!G1475-'NORMAL OPTION CALLS'!L1475)*('NORMAL OPTION CALLS'!M1475))</f>
        <v>-6400</v>
      </c>
      <c r="O1475" s="8">
        <f>'NORMAL OPTION CALLS'!N1475/('NORMAL OPTION CALLS'!M1475)/'NORMAL OPTION CALLS'!G1475%</f>
        <v>-33.333333333333336</v>
      </c>
    </row>
    <row r="1476" spans="1:15" ht="15" customHeight="1">
      <c r="A1476" s="119">
        <v>8</v>
      </c>
      <c r="B1476" s="78">
        <v>43125</v>
      </c>
      <c r="C1476" s="119">
        <v>1420</v>
      </c>
      <c r="D1476" s="119" t="s">
        <v>21</v>
      </c>
      <c r="E1476" s="119" t="s">
        <v>22</v>
      </c>
      <c r="F1476" s="119" t="s">
        <v>131</v>
      </c>
      <c r="G1476" s="123">
        <v>56</v>
      </c>
      <c r="H1476" s="123">
        <v>46</v>
      </c>
      <c r="I1476" s="123">
        <v>62</v>
      </c>
      <c r="J1476" s="123">
        <v>68</v>
      </c>
      <c r="K1476" s="123">
        <v>74</v>
      </c>
      <c r="L1476" s="123">
        <v>46</v>
      </c>
      <c r="M1476" s="119">
        <v>750</v>
      </c>
      <c r="N1476" s="122">
        <f>IF('NORMAL OPTION CALLS'!E1476="BUY",('NORMAL OPTION CALLS'!L1476-'NORMAL OPTION CALLS'!G1476)*('NORMAL OPTION CALLS'!M1476),('NORMAL OPTION CALLS'!G1476-'NORMAL OPTION CALLS'!L1476)*('NORMAL OPTION CALLS'!M1476))</f>
        <v>-7500</v>
      </c>
      <c r="O1476" s="8">
        <f>'NORMAL OPTION CALLS'!N1476/('NORMAL OPTION CALLS'!M1476)/'NORMAL OPTION CALLS'!G1476%</f>
        <v>-17.857142857142854</v>
      </c>
    </row>
    <row r="1477" spans="1:15" ht="15" customHeight="1">
      <c r="A1477" s="119">
        <v>9</v>
      </c>
      <c r="B1477" s="78">
        <v>43124</v>
      </c>
      <c r="C1477" s="119">
        <v>360</v>
      </c>
      <c r="D1477" s="119" t="s">
        <v>21</v>
      </c>
      <c r="E1477" s="119" t="s">
        <v>22</v>
      </c>
      <c r="F1477" s="119" t="s">
        <v>55</v>
      </c>
      <c r="G1477" s="123">
        <v>5</v>
      </c>
      <c r="H1477" s="123">
        <v>1</v>
      </c>
      <c r="I1477" s="123">
        <v>7</v>
      </c>
      <c r="J1477" s="123">
        <v>9</v>
      </c>
      <c r="K1477" s="123">
        <v>11</v>
      </c>
      <c r="L1477" s="123">
        <v>7</v>
      </c>
      <c r="M1477" s="119">
        <v>1750</v>
      </c>
      <c r="N1477" s="122">
        <f>IF('NORMAL OPTION CALLS'!E1477="BUY",('NORMAL OPTION CALLS'!L1477-'NORMAL OPTION CALLS'!G1477)*('NORMAL OPTION CALLS'!M1477),('NORMAL OPTION CALLS'!G1477-'NORMAL OPTION CALLS'!L1477)*('NORMAL OPTION CALLS'!M1477))</f>
        <v>3500</v>
      </c>
      <c r="O1477" s="8">
        <f>'NORMAL OPTION CALLS'!N1477/('NORMAL OPTION CALLS'!M1477)/'NORMAL OPTION CALLS'!G1477%</f>
        <v>40</v>
      </c>
    </row>
    <row r="1478" spans="1:15" ht="15" customHeight="1">
      <c r="A1478" s="119">
        <v>10</v>
      </c>
      <c r="B1478" s="78">
        <v>43124</v>
      </c>
      <c r="C1478" s="119">
        <v>1220</v>
      </c>
      <c r="D1478" s="119" t="s">
        <v>21</v>
      </c>
      <c r="E1478" s="119" t="s">
        <v>22</v>
      </c>
      <c r="F1478" s="119" t="s">
        <v>151</v>
      </c>
      <c r="G1478" s="123">
        <v>7</v>
      </c>
      <c r="H1478" s="123">
        <v>1</v>
      </c>
      <c r="I1478" s="123">
        <v>15</v>
      </c>
      <c r="J1478" s="123">
        <v>23</v>
      </c>
      <c r="K1478" s="123">
        <v>31</v>
      </c>
      <c r="L1478" s="123">
        <v>15</v>
      </c>
      <c r="M1478" s="119">
        <v>600</v>
      </c>
      <c r="N1478" s="122">
        <f>IF('NORMAL OPTION CALLS'!E1478="BUY",('NORMAL OPTION CALLS'!L1478-'NORMAL OPTION CALLS'!G1478)*('NORMAL OPTION CALLS'!M1478),('NORMAL OPTION CALLS'!G1478-'NORMAL OPTION CALLS'!L1478)*('NORMAL OPTION CALLS'!M1478))</f>
        <v>4800</v>
      </c>
      <c r="O1478" s="8">
        <f>'NORMAL OPTION CALLS'!N1478/('NORMAL OPTION CALLS'!M1478)/'NORMAL OPTION CALLS'!G1478%</f>
        <v>114.28571428571428</v>
      </c>
    </row>
    <row r="1479" spans="1:15" ht="15" customHeight="1">
      <c r="A1479" s="119">
        <v>11</v>
      </c>
      <c r="B1479" s="78">
        <v>43124</v>
      </c>
      <c r="C1479" s="119">
        <v>1020</v>
      </c>
      <c r="D1479" s="119" t="s">
        <v>21</v>
      </c>
      <c r="E1479" s="119" t="s">
        <v>22</v>
      </c>
      <c r="F1479" s="119" t="s">
        <v>80</v>
      </c>
      <c r="G1479" s="123">
        <v>11</v>
      </c>
      <c r="H1479" s="123">
        <v>3</v>
      </c>
      <c r="I1479" s="123">
        <v>16</v>
      </c>
      <c r="J1479" s="123">
        <v>21</v>
      </c>
      <c r="K1479" s="123">
        <v>26</v>
      </c>
      <c r="L1479" s="123">
        <v>21</v>
      </c>
      <c r="M1479" s="119">
        <v>700</v>
      </c>
      <c r="N1479" s="122">
        <f>IF('NORMAL OPTION CALLS'!E1479="BUY",('NORMAL OPTION CALLS'!L1479-'NORMAL OPTION CALLS'!G1479)*('NORMAL OPTION CALLS'!M1479),('NORMAL OPTION CALLS'!G1479-'NORMAL OPTION CALLS'!L1479)*('NORMAL OPTION CALLS'!M1479))</f>
        <v>7000</v>
      </c>
      <c r="O1479" s="8">
        <f>'NORMAL OPTION CALLS'!N1479/('NORMAL OPTION CALLS'!M1479)/'NORMAL OPTION CALLS'!G1479%</f>
        <v>90.909090909090907</v>
      </c>
    </row>
    <row r="1480" spans="1:15" ht="15" customHeight="1">
      <c r="A1480" s="119">
        <v>12</v>
      </c>
      <c r="B1480" s="78">
        <v>43123</v>
      </c>
      <c r="C1480" s="119">
        <v>1720</v>
      </c>
      <c r="D1480" s="119" t="s">
        <v>21</v>
      </c>
      <c r="E1480" s="119" t="s">
        <v>22</v>
      </c>
      <c r="F1480" s="119" t="s">
        <v>68</v>
      </c>
      <c r="G1480" s="123">
        <v>11</v>
      </c>
      <c r="H1480" s="123">
        <v>3</v>
      </c>
      <c r="I1480" s="123">
        <v>25</v>
      </c>
      <c r="J1480" s="123">
        <v>40</v>
      </c>
      <c r="K1480" s="123">
        <v>55</v>
      </c>
      <c r="L1480" s="123">
        <v>3</v>
      </c>
      <c r="M1480" s="119">
        <v>300</v>
      </c>
      <c r="N1480" s="122">
        <f>IF('NORMAL OPTION CALLS'!E1480="BUY",('NORMAL OPTION CALLS'!L1480-'NORMAL OPTION CALLS'!G1480)*('NORMAL OPTION CALLS'!M1480),('NORMAL OPTION CALLS'!G1480-'NORMAL OPTION CALLS'!L1480)*('NORMAL OPTION CALLS'!M1480))</f>
        <v>-2400</v>
      </c>
      <c r="O1480" s="8">
        <f>'NORMAL OPTION CALLS'!N1480/('NORMAL OPTION CALLS'!M1480)/'NORMAL OPTION CALLS'!G1480%</f>
        <v>-72.727272727272734</v>
      </c>
    </row>
    <row r="1481" spans="1:15" ht="15" customHeight="1">
      <c r="A1481" s="119">
        <v>13</v>
      </c>
      <c r="B1481" s="78">
        <v>43123</v>
      </c>
      <c r="C1481" s="119">
        <v>350</v>
      </c>
      <c r="D1481" s="119" t="s">
        <v>21</v>
      </c>
      <c r="E1481" s="119" t="s">
        <v>22</v>
      </c>
      <c r="F1481" s="119" t="s">
        <v>74</v>
      </c>
      <c r="G1481" s="123">
        <v>3.5</v>
      </c>
      <c r="H1481" s="123">
        <v>1.5</v>
      </c>
      <c r="I1481" s="123">
        <v>5</v>
      </c>
      <c r="J1481" s="123">
        <v>6</v>
      </c>
      <c r="K1481" s="123">
        <v>7</v>
      </c>
      <c r="L1481" s="123">
        <v>6</v>
      </c>
      <c r="M1481" s="119">
        <v>1750</v>
      </c>
      <c r="N1481" s="122">
        <f>IF('NORMAL OPTION CALLS'!E1481="BUY",('NORMAL OPTION CALLS'!L1481-'NORMAL OPTION CALLS'!G1481)*('NORMAL OPTION CALLS'!M1481),('NORMAL OPTION CALLS'!G1481-'NORMAL OPTION CALLS'!L1481)*('NORMAL OPTION CALLS'!M1481))</f>
        <v>4375</v>
      </c>
      <c r="O1481" s="8">
        <f>'NORMAL OPTION CALLS'!N1481/('NORMAL OPTION CALLS'!M1481)/'NORMAL OPTION CALLS'!G1481%</f>
        <v>71.428571428571416</v>
      </c>
    </row>
    <row r="1482" spans="1:15" ht="15" customHeight="1">
      <c r="A1482" s="119">
        <v>14</v>
      </c>
      <c r="B1482" s="78">
        <v>43123</v>
      </c>
      <c r="C1482" s="119">
        <v>620</v>
      </c>
      <c r="D1482" s="119" t="s">
        <v>21</v>
      </c>
      <c r="E1482" s="119" t="s">
        <v>22</v>
      </c>
      <c r="F1482" s="119" t="s">
        <v>143</v>
      </c>
      <c r="G1482" s="123">
        <v>14.5</v>
      </c>
      <c r="H1482" s="123">
        <v>10.5</v>
      </c>
      <c r="I1482" s="123">
        <v>17</v>
      </c>
      <c r="J1482" s="123">
        <v>19</v>
      </c>
      <c r="K1482" s="123">
        <v>21</v>
      </c>
      <c r="L1482" s="123">
        <v>21</v>
      </c>
      <c r="M1482" s="119">
        <v>1800</v>
      </c>
      <c r="N1482" s="122">
        <f>IF('NORMAL OPTION CALLS'!E1482="BUY",('NORMAL OPTION CALLS'!L1482-'NORMAL OPTION CALLS'!G1482)*('NORMAL OPTION CALLS'!M1482),('NORMAL OPTION CALLS'!G1482-'NORMAL OPTION CALLS'!L1482)*('NORMAL OPTION CALLS'!M1482))</f>
        <v>11700</v>
      </c>
      <c r="O1482" s="8">
        <f>'NORMAL OPTION CALLS'!N1482/('NORMAL OPTION CALLS'!M1482)/'NORMAL OPTION CALLS'!G1482%</f>
        <v>44.827586206896555</v>
      </c>
    </row>
    <row r="1483" spans="1:15" ht="15" customHeight="1">
      <c r="A1483" s="119">
        <v>15</v>
      </c>
      <c r="B1483" s="78">
        <v>43123</v>
      </c>
      <c r="C1483" s="119">
        <v>770</v>
      </c>
      <c r="D1483" s="119" t="s">
        <v>21</v>
      </c>
      <c r="E1483" s="119" t="s">
        <v>22</v>
      </c>
      <c r="F1483" s="119" t="s">
        <v>99</v>
      </c>
      <c r="G1483" s="123">
        <v>13</v>
      </c>
      <c r="H1483" s="123">
        <v>6</v>
      </c>
      <c r="I1483" s="123">
        <v>17</v>
      </c>
      <c r="J1483" s="123">
        <v>21</v>
      </c>
      <c r="K1483" s="123">
        <v>25</v>
      </c>
      <c r="L1483" s="123">
        <v>21</v>
      </c>
      <c r="M1483" s="119">
        <v>1000</v>
      </c>
      <c r="N1483" s="122">
        <f>IF('NORMAL OPTION CALLS'!E1483="BUY",('NORMAL OPTION CALLS'!L1483-'NORMAL OPTION CALLS'!G1483)*('NORMAL OPTION CALLS'!M1483),('NORMAL OPTION CALLS'!G1483-'NORMAL OPTION CALLS'!L1483)*('NORMAL OPTION CALLS'!M1483))</f>
        <v>8000</v>
      </c>
      <c r="O1483" s="8">
        <f>'NORMAL OPTION CALLS'!N1483/('NORMAL OPTION CALLS'!M1483)/'NORMAL OPTION CALLS'!G1483%</f>
        <v>61.538461538461533</v>
      </c>
    </row>
    <row r="1484" spans="1:15" ht="15" customHeight="1">
      <c r="A1484" s="119">
        <v>16</v>
      </c>
      <c r="B1484" s="78">
        <v>43123</v>
      </c>
      <c r="C1484" s="119">
        <v>280</v>
      </c>
      <c r="D1484" s="119" t="s">
        <v>21</v>
      </c>
      <c r="E1484" s="119" t="s">
        <v>22</v>
      </c>
      <c r="F1484" s="119" t="s">
        <v>51</v>
      </c>
      <c r="G1484" s="123">
        <v>8</v>
      </c>
      <c r="H1484" s="123">
        <v>6.5</v>
      </c>
      <c r="I1484" s="123">
        <v>8.8000000000000007</v>
      </c>
      <c r="J1484" s="123">
        <v>9.6</v>
      </c>
      <c r="K1484" s="123">
        <v>10.4</v>
      </c>
      <c r="L1484" s="123">
        <v>10.4</v>
      </c>
      <c r="M1484" s="119">
        <v>4500</v>
      </c>
      <c r="N1484" s="122">
        <f>IF('NORMAL OPTION CALLS'!E1484="BUY",('NORMAL OPTION CALLS'!L1484-'NORMAL OPTION CALLS'!G1484)*('NORMAL OPTION CALLS'!M1484),('NORMAL OPTION CALLS'!G1484-'NORMAL OPTION CALLS'!L1484)*('NORMAL OPTION CALLS'!M1484))</f>
        <v>10800.000000000002</v>
      </c>
      <c r="O1484" s="8">
        <f>'NORMAL OPTION CALLS'!N1484/('NORMAL OPTION CALLS'!M1484)/'NORMAL OPTION CALLS'!G1484%</f>
        <v>30.000000000000004</v>
      </c>
    </row>
    <row r="1485" spans="1:15" ht="15" customHeight="1">
      <c r="A1485" s="119">
        <v>17</v>
      </c>
      <c r="B1485" s="78">
        <v>43122</v>
      </c>
      <c r="C1485" s="119">
        <v>570</v>
      </c>
      <c r="D1485" s="119" t="s">
        <v>21</v>
      </c>
      <c r="E1485" s="119" t="s">
        <v>22</v>
      </c>
      <c r="F1485" s="119" t="s">
        <v>77</v>
      </c>
      <c r="G1485" s="123">
        <v>9</v>
      </c>
      <c r="H1485" s="123">
        <v>3</v>
      </c>
      <c r="I1485" s="123">
        <v>13</v>
      </c>
      <c r="J1485" s="123">
        <v>17</v>
      </c>
      <c r="K1485" s="123">
        <v>21</v>
      </c>
      <c r="L1485" s="123">
        <v>21</v>
      </c>
      <c r="M1485" s="119">
        <v>1100</v>
      </c>
      <c r="N1485" s="122">
        <f>IF('NORMAL OPTION CALLS'!E1485="BUY",('NORMAL OPTION CALLS'!L1485-'NORMAL OPTION CALLS'!G1485)*('NORMAL OPTION CALLS'!M1485),('NORMAL OPTION CALLS'!G1485-'NORMAL OPTION CALLS'!L1485)*('NORMAL OPTION CALLS'!M1485))</f>
        <v>13200</v>
      </c>
      <c r="O1485" s="8">
        <f>'NORMAL OPTION CALLS'!N1485/('NORMAL OPTION CALLS'!M1485)/'NORMAL OPTION CALLS'!G1485%</f>
        <v>133.33333333333334</v>
      </c>
    </row>
    <row r="1486" spans="1:15" ht="15" customHeight="1">
      <c r="A1486" s="119">
        <v>18</v>
      </c>
      <c r="B1486" s="78">
        <v>43122</v>
      </c>
      <c r="C1486" s="119">
        <v>900</v>
      </c>
      <c r="D1486" s="119" t="s">
        <v>21</v>
      </c>
      <c r="E1486" s="119" t="s">
        <v>22</v>
      </c>
      <c r="F1486" s="119" t="s">
        <v>169</v>
      </c>
      <c r="G1486" s="123">
        <v>20</v>
      </c>
      <c r="H1486" s="123">
        <v>16</v>
      </c>
      <c r="I1486" s="123">
        <v>22.5</v>
      </c>
      <c r="J1486" s="123">
        <v>25</v>
      </c>
      <c r="K1486" s="123">
        <v>27.5</v>
      </c>
      <c r="L1486" s="123">
        <v>16</v>
      </c>
      <c r="M1486" s="119">
        <v>1500</v>
      </c>
      <c r="N1486" s="122">
        <f>IF('NORMAL OPTION CALLS'!E1486="BUY",('NORMAL OPTION CALLS'!L1486-'NORMAL OPTION CALLS'!G1486)*('NORMAL OPTION CALLS'!M1486),('NORMAL OPTION CALLS'!G1486-'NORMAL OPTION CALLS'!L1486)*('NORMAL OPTION CALLS'!M1486))</f>
        <v>-6000</v>
      </c>
      <c r="O1486" s="8">
        <f>'NORMAL OPTION CALLS'!N1486/('NORMAL OPTION CALLS'!M1486)/'NORMAL OPTION CALLS'!G1486%</f>
        <v>-20</v>
      </c>
    </row>
    <row r="1487" spans="1:15" ht="15" customHeight="1">
      <c r="A1487" s="119">
        <v>19</v>
      </c>
      <c r="B1487" s="78">
        <v>43122</v>
      </c>
      <c r="C1487" s="119">
        <v>570</v>
      </c>
      <c r="D1487" s="119" t="s">
        <v>21</v>
      </c>
      <c r="E1487" s="119" t="s">
        <v>22</v>
      </c>
      <c r="F1487" s="119" t="s">
        <v>143</v>
      </c>
      <c r="G1487" s="123">
        <v>19</v>
      </c>
      <c r="H1487" s="123">
        <v>14</v>
      </c>
      <c r="I1487" s="123">
        <v>21.5</v>
      </c>
      <c r="J1487" s="123">
        <v>24</v>
      </c>
      <c r="K1487" s="123">
        <v>26.5</v>
      </c>
      <c r="L1487" s="123">
        <v>26.5</v>
      </c>
      <c r="M1487" s="119">
        <v>1800</v>
      </c>
      <c r="N1487" s="122">
        <f>IF('NORMAL OPTION CALLS'!E1487="BUY",('NORMAL OPTION CALLS'!L1487-'NORMAL OPTION CALLS'!G1487)*('NORMAL OPTION CALLS'!M1487),('NORMAL OPTION CALLS'!G1487-'NORMAL OPTION CALLS'!L1487)*('NORMAL OPTION CALLS'!M1487))</f>
        <v>13500</v>
      </c>
      <c r="O1487" s="8">
        <f>'NORMAL OPTION CALLS'!N1487/('NORMAL OPTION CALLS'!M1487)/'NORMAL OPTION CALLS'!G1487%</f>
        <v>39.473684210526315</v>
      </c>
    </row>
    <row r="1488" spans="1:15" ht="15" customHeight="1">
      <c r="A1488" s="119">
        <v>20</v>
      </c>
      <c r="B1488" s="78">
        <v>43122</v>
      </c>
      <c r="C1488" s="119">
        <v>3250</v>
      </c>
      <c r="D1488" s="119" t="s">
        <v>21</v>
      </c>
      <c r="E1488" s="119" t="s">
        <v>22</v>
      </c>
      <c r="F1488" s="119" t="s">
        <v>57</v>
      </c>
      <c r="G1488" s="123">
        <v>30</v>
      </c>
      <c r="H1488" s="123">
        <v>8</v>
      </c>
      <c r="I1488" s="123">
        <v>45</v>
      </c>
      <c r="J1488" s="123">
        <v>60</v>
      </c>
      <c r="K1488" s="123">
        <v>75</v>
      </c>
      <c r="L1488" s="123">
        <v>45</v>
      </c>
      <c r="M1488" s="119">
        <v>250</v>
      </c>
      <c r="N1488" s="122">
        <f>IF('NORMAL OPTION CALLS'!E1488="BUY",('NORMAL OPTION CALLS'!L1488-'NORMAL OPTION CALLS'!G1488)*('NORMAL OPTION CALLS'!M1488),('NORMAL OPTION CALLS'!G1488-'NORMAL OPTION CALLS'!L1488)*('NORMAL OPTION CALLS'!M1488))</f>
        <v>3750</v>
      </c>
      <c r="O1488" s="8">
        <f>'NORMAL OPTION CALLS'!N1488/('NORMAL OPTION CALLS'!M1488)/'NORMAL OPTION CALLS'!G1488%</f>
        <v>50</v>
      </c>
    </row>
    <row r="1489" spans="1:15" ht="15" customHeight="1">
      <c r="A1489" s="119">
        <v>21</v>
      </c>
      <c r="B1489" s="78">
        <v>43122</v>
      </c>
      <c r="C1489" s="119">
        <v>300</v>
      </c>
      <c r="D1489" s="119" t="s">
        <v>21</v>
      </c>
      <c r="E1489" s="119" t="s">
        <v>22</v>
      </c>
      <c r="F1489" s="119" t="s">
        <v>52</v>
      </c>
      <c r="G1489" s="123">
        <v>30</v>
      </c>
      <c r="H1489" s="123">
        <v>10</v>
      </c>
      <c r="I1489" s="123">
        <v>45</v>
      </c>
      <c r="J1489" s="123">
        <v>60</v>
      </c>
      <c r="K1489" s="123">
        <v>75</v>
      </c>
      <c r="L1489" s="123">
        <v>75</v>
      </c>
      <c r="M1489" s="119">
        <v>250</v>
      </c>
      <c r="N1489" s="122">
        <f>IF('NORMAL OPTION CALLS'!E1489="BUY",('NORMAL OPTION CALLS'!L1489-'NORMAL OPTION CALLS'!G1489)*('NORMAL OPTION CALLS'!M1489),('NORMAL OPTION CALLS'!G1489-'NORMAL OPTION CALLS'!L1489)*('NORMAL OPTION CALLS'!M1489))</f>
        <v>11250</v>
      </c>
      <c r="O1489" s="8">
        <f>'NORMAL OPTION CALLS'!N1489/('NORMAL OPTION CALLS'!M1489)/'NORMAL OPTION CALLS'!G1489%</f>
        <v>150</v>
      </c>
    </row>
    <row r="1490" spans="1:15" ht="15" customHeight="1">
      <c r="A1490" s="119">
        <v>22</v>
      </c>
      <c r="B1490" s="78">
        <v>43122</v>
      </c>
      <c r="C1490" s="119">
        <v>720</v>
      </c>
      <c r="D1490" s="119" t="s">
        <v>21</v>
      </c>
      <c r="E1490" s="119" t="s">
        <v>22</v>
      </c>
      <c r="F1490" s="119" t="s">
        <v>275</v>
      </c>
      <c r="G1490" s="123">
        <v>20</v>
      </c>
      <c r="H1490" s="123">
        <v>15</v>
      </c>
      <c r="I1490" s="123">
        <v>23</v>
      </c>
      <c r="J1490" s="123">
        <v>26</v>
      </c>
      <c r="K1490" s="123">
        <v>29</v>
      </c>
      <c r="L1490" s="123">
        <v>29</v>
      </c>
      <c r="M1490" s="119">
        <v>1200</v>
      </c>
      <c r="N1490" s="122">
        <f>IF('NORMAL OPTION CALLS'!E1490="BUY",('NORMAL OPTION CALLS'!L1490-'NORMAL OPTION CALLS'!G1490)*('NORMAL OPTION CALLS'!M1490),('NORMAL OPTION CALLS'!G1490-'NORMAL OPTION CALLS'!L1490)*('NORMAL OPTION CALLS'!M1490))</f>
        <v>10800</v>
      </c>
      <c r="O1490" s="8">
        <f>'NORMAL OPTION CALLS'!N1490/('NORMAL OPTION CALLS'!M1490)/'NORMAL OPTION CALLS'!G1490%</f>
        <v>45</v>
      </c>
    </row>
    <row r="1491" spans="1:15" ht="15" customHeight="1">
      <c r="A1491" s="119">
        <v>23</v>
      </c>
      <c r="B1491" s="78">
        <v>43119</v>
      </c>
      <c r="C1491" s="119">
        <v>330</v>
      </c>
      <c r="D1491" s="119" t="s">
        <v>21</v>
      </c>
      <c r="E1491" s="119" t="s">
        <v>22</v>
      </c>
      <c r="F1491" s="119" t="s">
        <v>74</v>
      </c>
      <c r="G1491" s="123">
        <v>5</v>
      </c>
      <c r="H1491" s="123">
        <v>1</v>
      </c>
      <c r="I1491" s="123">
        <v>7</v>
      </c>
      <c r="J1491" s="123">
        <v>9</v>
      </c>
      <c r="K1491" s="123">
        <v>11</v>
      </c>
      <c r="L1491" s="123">
        <v>9</v>
      </c>
      <c r="M1491" s="119">
        <v>1750</v>
      </c>
      <c r="N1491" s="122">
        <f>IF('NORMAL OPTION CALLS'!E1491="BUY",('NORMAL OPTION CALLS'!L1491-'NORMAL OPTION CALLS'!G1491)*('NORMAL OPTION CALLS'!M1491),('NORMAL OPTION CALLS'!G1491-'NORMAL OPTION CALLS'!L1491)*('NORMAL OPTION CALLS'!M1491))</f>
        <v>7000</v>
      </c>
      <c r="O1491" s="8">
        <f>'NORMAL OPTION CALLS'!N1491/('NORMAL OPTION CALLS'!M1491)/'NORMAL OPTION CALLS'!G1491%</f>
        <v>80</v>
      </c>
    </row>
    <row r="1492" spans="1:15" ht="15" customHeight="1">
      <c r="A1492" s="119">
        <v>24</v>
      </c>
      <c r="B1492" s="78">
        <v>43119</v>
      </c>
      <c r="C1492" s="119">
        <v>560</v>
      </c>
      <c r="D1492" s="119" t="s">
        <v>21</v>
      </c>
      <c r="E1492" s="119" t="s">
        <v>22</v>
      </c>
      <c r="F1492" s="119" t="s">
        <v>143</v>
      </c>
      <c r="G1492" s="123">
        <v>16</v>
      </c>
      <c r="H1492" s="123">
        <v>11.5</v>
      </c>
      <c r="I1492" s="123">
        <v>19</v>
      </c>
      <c r="J1492" s="123">
        <v>21.5</v>
      </c>
      <c r="K1492" s="123">
        <v>24</v>
      </c>
      <c r="L1492" s="123">
        <v>19</v>
      </c>
      <c r="M1492" s="119">
        <v>1800</v>
      </c>
      <c r="N1492" s="122">
        <f>IF('NORMAL OPTION CALLS'!E1492="BUY",('NORMAL OPTION CALLS'!L1492-'NORMAL OPTION CALLS'!G1492)*('NORMAL OPTION CALLS'!M1492),('NORMAL OPTION CALLS'!G1492-'NORMAL OPTION CALLS'!L1492)*('NORMAL OPTION CALLS'!M1492))</f>
        <v>5400</v>
      </c>
      <c r="O1492" s="8">
        <f>'NORMAL OPTION CALLS'!N1492/('NORMAL OPTION CALLS'!M1492)/'NORMAL OPTION CALLS'!G1492%</f>
        <v>18.75</v>
      </c>
    </row>
    <row r="1493" spans="1:15" ht="15" customHeight="1">
      <c r="A1493" s="119">
        <v>25</v>
      </c>
      <c r="B1493" s="78">
        <v>43118</v>
      </c>
      <c r="C1493" s="119">
        <v>1020</v>
      </c>
      <c r="D1493" s="119" t="s">
        <v>47</v>
      </c>
      <c r="E1493" s="119" t="s">
        <v>22</v>
      </c>
      <c r="F1493" s="119" t="s">
        <v>188</v>
      </c>
      <c r="G1493" s="123">
        <v>11</v>
      </c>
      <c r="H1493" s="123">
        <v>4</v>
      </c>
      <c r="I1493" s="123">
        <v>15</v>
      </c>
      <c r="J1493" s="123">
        <v>19</v>
      </c>
      <c r="K1493" s="123">
        <v>23</v>
      </c>
      <c r="L1493" s="123">
        <v>19</v>
      </c>
      <c r="M1493" s="119">
        <v>1000</v>
      </c>
      <c r="N1493" s="122">
        <f>IF('NORMAL OPTION CALLS'!E1493="BUY",('NORMAL OPTION CALLS'!L1493-'NORMAL OPTION CALLS'!G1493)*('NORMAL OPTION CALLS'!M1493),('NORMAL OPTION CALLS'!G1493-'NORMAL OPTION CALLS'!L1493)*('NORMAL OPTION CALLS'!M1493))</f>
        <v>8000</v>
      </c>
      <c r="O1493" s="8">
        <f>'NORMAL OPTION CALLS'!N1493/('NORMAL OPTION CALLS'!M1493)/'NORMAL OPTION CALLS'!G1493%</f>
        <v>72.727272727272734</v>
      </c>
    </row>
    <row r="1494" spans="1:15" ht="15" customHeight="1">
      <c r="A1494" s="119">
        <v>26</v>
      </c>
      <c r="B1494" s="78">
        <v>43118</v>
      </c>
      <c r="C1494" s="119">
        <v>430</v>
      </c>
      <c r="D1494" s="119" t="s">
        <v>21</v>
      </c>
      <c r="E1494" s="119" t="s">
        <v>22</v>
      </c>
      <c r="F1494" s="119" t="s">
        <v>75</v>
      </c>
      <c r="G1494" s="123">
        <v>5.5010000000000003</v>
      </c>
      <c r="H1494" s="123">
        <v>1</v>
      </c>
      <c r="I1494" s="123">
        <v>8</v>
      </c>
      <c r="J1494" s="123">
        <v>10.5</v>
      </c>
      <c r="K1494" s="123">
        <v>13</v>
      </c>
      <c r="L1494" s="123">
        <v>1</v>
      </c>
      <c r="M1494" s="119">
        <v>1500</v>
      </c>
      <c r="N1494" s="122">
        <f>IF('NORMAL OPTION CALLS'!E1494="BUY",('NORMAL OPTION CALLS'!L1494-'NORMAL OPTION CALLS'!G1494)*('NORMAL OPTION CALLS'!M1494),('NORMAL OPTION CALLS'!G1494-'NORMAL OPTION CALLS'!L1494)*('NORMAL OPTION CALLS'!M1494))</f>
        <v>-6751.5000000000009</v>
      </c>
      <c r="O1494" s="8">
        <f>'NORMAL OPTION CALLS'!N1494/('NORMAL OPTION CALLS'!M1494)/'NORMAL OPTION CALLS'!G1494%</f>
        <v>-81.821487002363213</v>
      </c>
    </row>
    <row r="1495" spans="1:15" ht="15" customHeight="1">
      <c r="A1495" s="119">
        <v>27</v>
      </c>
      <c r="B1495" s="78">
        <v>43117</v>
      </c>
      <c r="C1495" s="119">
        <v>580</v>
      </c>
      <c r="D1495" s="119" t="s">
        <v>21</v>
      </c>
      <c r="E1495" s="119" t="s">
        <v>22</v>
      </c>
      <c r="F1495" s="119" t="s">
        <v>236</v>
      </c>
      <c r="G1495" s="123">
        <v>18.5</v>
      </c>
      <c r="H1495" s="123">
        <v>13</v>
      </c>
      <c r="I1495" s="123">
        <v>22</v>
      </c>
      <c r="J1495" s="123">
        <v>25</v>
      </c>
      <c r="K1495" s="123">
        <v>28</v>
      </c>
      <c r="L1495" s="123">
        <v>13</v>
      </c>
      <c r="M1495" s="119">
        <v>1100</v>
      </c>
      <c r="N1495" s="122">
        <f>IF('NORMAL OPTION CALLS'!E1495="BUY",('NORMAL OPTION CALLS'!L1495-'NORMAL OPTION CALLS'!G1495)*('NORMAL OPTION CALLS'!M1495),('NORMAL OPTION CALLS'!G1495-'NORMAL OPTION CALLS'!L1495)*('NORMAL OPTION CALLS'!M1495))</f>
        <v>-6050</v>
      </c>
      <c r="O1495" s="8">
        <f>'NORMAL OPTION CALLS'!N1495/('NORMAL OPTION CALLS'!M1495)/'NORMAL OPTION CALLS'!G1495%</f>
        <v>-29.72972972972973</v>
      </c>
    </row>
    <row r="1496" spans="1:15" ht="15" customHeight="1">
      <c r="A1496" s="119">
        <v>28</v>
      </c>
      <c r="B1496" s="78">
        <v>43117</v>
      </c>
      <c r="C1496" s="119">
        <v>160</v>
      </c>
      <c r="D1496" s="119" t="s">
        <v>21</v>
      </c>
      <c r="E1496" s="119" t="s">
        <v>22</v>
      </c>
      <c r="F1496" s="119" t="s">
        <v>180</v>
      </c>
      <c r="G1496" s="123">
        <v>6.4</v>
      </c>
      <c r="H1496" s="123">
        <v>5</v>
      </c>
      <c r="I1496" s="123">
        <v>7.2</v>
      </c>
      <c r="J1496" s="123">
        <v>8</v>
      </c>
      <c r="K1496" s="123">
        <v>8.8000000000000007</v>
      </c>
      <c r="L1496" s="123">
        <v>7.2</v>
      </c>
      <c r="M1496" s="119">
        <v>6000</v>
      </c>
      <c r="N1496" s="122">
        <f>IF('NORMAL OPTION CALLS'!E1496="BUY",('NORMAL OPTION CALLS'!L1496-'NORMAL OPTION CALLS'!G1496)*('NORMAL OPTION CALLS'!M1496),('NORMAL OPTION CALLS'!G1496-'NORMAL OPTION CALLS'!L1496)*('NORMAL OPTION CALLS'!M1496))</f>
        <v>4799.9999999999991</v>
      </c>
      <c r="O1496" s="8">
        <f>'NORMAL OPTION CALLS'!N1496/('NORMAL OPTION CALLS'!M1496)/'NORMAL OPTION CALLS'!G1496%</f>
        <v>12.499999999999996</v>
      </c>
    </row>
    <row r="1497" spans="1:15" ht="15" customHeight="1">
      <c r="A1497" s="119">
        <v>29</v>
      </c>
      <c r="B1497" s="78">
        <v>43117</v>
      </c>
      <c r="C1497" s="119">
        <v>270</v>
      </c>
      <c r="D1497" s="119" t="s">
        <v>21</v>
      </c>
      <c r="E1497" s="119" t="s">
        <v>22</v>
      </c>
      <c r="F1497" s="119" t="s">
        <v>51</v>
      </c>
      <c r="G1497" s="123">
        <v>9</v>
      </c>
      <c r="H1497" s="123">
        <v>7.5</v>
      </c>
      <c r="I1497" s="123">
        <v>9.8000000000000007</v>
      </c>
      <c r="J1497" s="123">
        <v>10.6</v>
      </c>
      <c r="K1497" s="123">
        <v>11.4</v>
      </c>
      <c r="L1497" s="123">
        <v>9.8000000000000007</v>
      </c>
      <c r="M1497" s="119">
        <v>4500</v>
      </c>
      <c r="N1497" s="122">
        <f>IF('NORMAL OPTION CALLS'!E1497="BUY",('NORMAL OPTION CALLS'!L1497-'NORMAL OPTION CALLS'!G1497)*('NORMAL OPTION CALLS'!M1497),('NORMAL OPTION CALLS'!G1497-'NORMAL OPTION CALLS'!L1497)*('NORMAL OPTION CALLS'!M1497))</f>
        <v>3600.0000000000032</v>
      </c>
      <c r="O1497" s="8">
        <f>'NORMAL OPTION CALLS'!N1497/('NORMAL OPTION CALLS'!M1497)/'NORMAL OPTION CALLS'!G1497%</f>
        <v>8.8888888888888964</v>
      </c>
    </row>
    <row r="1498" spans="1:15" ht="15" customHeight="1">
      <c r="A1498" s="119">
        <v>30</v>
      </c>
      <c r="B1498" s="78">
        <v>43117</v>
      </c>
      <c r="C1498" s="119">
        <v>570</v>
      </c>
      <c r="D1498" s="119" t="s">
        <v>21</v>
      </c>
      <c r="E1498" s="119" t="s">
        <v>22</v>
      </c>
      <c r="F1498" s="119" t="s">
        <v>58</v>
      </c>
      <c r="G1498" s="123">
        <v>16</v>
      </c>
      <c r="H1498" s="123">
        <v>10</v>
      </c>
      <c r="I1498" s="123">
        <v>19</v>
      </c>
      <c r="J1498" s="123">
        <v>22</v>
      </c>
      <c r="K1498" s="123">
        <v>26</v>
      </c>
      <c r="L1498" s="123">
        <v>26</v>
      </c>
      <c r="M1498" s="119">
        <v>1200</v>
      </c>
      <c r="N1498" s="122">
        <f>IF('NORMAL OPTION CALLS'!E1498="BUY",('NORMAL OPTION CALLS'!L1498-'NORMAL OPTION CALLS'!G1498)*('NORMAL OPTION CALLS'!M1498),('NORMAL OPTION CALLS'!G1498-'NORMAL OPTION CALLS'!L1498)*('NORMAL OPTION CALLS'!M1498))</f>
        <v>12000</v>
      </c>
      <c r="O1498" s="8">
        <f>'NORMAL OPTION CALLS'!N1498/('NORMAL OPTION CALLS'!M1498)/'NORMAL OPTION CALLS'!G1498%</f>
        <v>62.5</v>
      </c>
    </row>
    <row r="1499" spans="1:15" ht="15" customHeight="1">
      <c r="A1499" s="119">
        <v>31</v>
      </c>
      <c r="B1499" s="78">
        <v>43116</v>
      </c>
      <c r="C1499" s="119">
        <v>1140</v>
      </c>
      <c r="D1499" s="119" t="s">
        <v>21</v>
      </c>
      <c r="E1499" s="119" t="s">
        <v>22</v>
      </c>
      <c r="F1499" s="119" t="s">
        <v>274</v>
      </c>
      <c r="G1499" s="123">
        <v>12</v>
      </c>
      <c r="H1499" s="123">
        <v>3</v>
      </c>
      <c r="I1499" s="123">
        <v>18</v>
      </c>
      <c r="J1499" s="123">
        <v>24</v>
      </c>
      <c r="K1499" s="123">
        <v>30</v>
      </c>
      <c r="L1499" s="123">
        <v>18</v>
      </c>
      <c r="M1499" s="119">
        <v>200</v>
      </c>
      <c r="N1499" s="122">
        <f>IF('NORMAL OPTION CALLS'!E1499="BUY",('NORMAL OPTION CALLS'!L1499-'NORMAL OPTION CALLS'!G1499)*('NORMAL OPTION CALLS'!M1499),('NORMAL OPTION CALLS'!G1499-'NORMAL OPTION CALLS'!L1499)*('NORMAL OPTION CALLS'!M1499))</f>
        <v>1200</v>
      </c>
      <c r="O1499" s="8">
        <f>'NORMAL OPTION CALLS'!N1499/('NORMAL OPTION CALLS'!M1499)/'NORMAL OPTION CALLS'!G1499%</f>
        <v>50</v>
      </c>
    </row>
    <row r="1500" spans="1:15">
      <c r="A1500" s="119">
        <v>32</v>
      </c>
      <c r="B1500" s="78">
        <v>43116</v>
      </c>
      <c r="C1500" s="119">
        <v>4550</v>
      </c>
      <c r="D1500" s="119" t="s">
        <v>21</v>
      </c>
      <c r="E1500" s="119" t="s">
        <v>22</v>
      </c>
      <c r="F1500" s="119" t="s">
        <v>273</v>
      </c>
      <c r="G1500" s="123">
        <v>100</v>
      </c>
      <c r="H1500" s="123">
        <v>70</v>
      </c>
      <c r="I1500" s="123">
        <v>118</v>
      </c>
      <c r="J1500" s="123">
        <v>136</v>
      </c>
      <c r="K1500" s="123">
        <v>154</v>
      </c>
      <c r="L1500" s="123">
        <v>70</v>
      </c>
      <c r="M1500" s="119">
        <v>200</v>
      </c>
      <c r="N1500" s="122">
        <f>IF('NORMAL OPTION CALLS'!E1500="BUY",('NORMAL OPTION CALLS'!L1500-'NORMAL OPTION CALLS'!G1500)*('NORMAL OPTION CALLS'!M1500),('NORMAL OPTION CALLS'!G1500-'NORMAL OPTION CALLS'!L1500)*('NORMAL OPTION CALLS'!M1500))</f>
        <v>-6000</v>
      </c>
      <c r="O1500" s="8">
        <f>'NORMAL OPTION CALLS'!N1500/('NORMAL OPTION CALLS'!M1500)/'NORMAL OPTION CALLS'!G1500%</f>
        <v>-30</v>
      </c>
    </row>
    <row r="1501" spans="1:15">
      <c r="A1501" s="119">
        <v>33</v>
      </c>
      <c r="B1501" s="78">
        <v>43116</v>
      </c>
      <c r="C1501" s="119">
        <v>340</v>
      </c>
      <c r="D1501" s="119" t="s">
        <v>21</v>
      </c>
      <c r="E1501" s="119" t="s">
        <v>22</v>
      </c>
      <c r="F1501" s="119" t="s">
        <v>91</v>
      </c>
      <c r="G1501" s="123">
        <v>5.5</v>
      </c>
      <c r="H1501" s="123">
        <v>2.5</v>
      </c>
      <c r="I1501" s="123">
        <v>7</v>
      </c>
      <c r="J1501" s="123">
        <v>8.5</v>
      </c>
      <c r="K1501" s="123">
        <v>10</v>
      </c>
      <c r="L1501" s="123">
        <v>7</v>
      </c>
      <c r="M1501" s="119">
        <v>2700</v>
      </c>
      <c r="N1501" s="122">
        <f>IF('NORMAL OPTION CALLS'!E1501="BUY",('NORMAL OPTION CALLS'!L1501-'NORMAL OPTION CALLS'!G1501)*('NORMAL OPTION CALLS'!M1501),('NORMAL OPTION CALLS'!G1501-'NORMAL OPTION CALLS'!L1501)*('NORMAL OPTION CALLS'!M1501))</f>
        <v>4050</v>
      </c>
      <c r="O1501" s="8">
        <f>'NORMAL OPTION CALLS'!N1501/('NORMAL OPTION CALLS'!M1501)/'NORMAL OPTION CALLS'!G1501%</f>
        <v>27.272727272727273</v>
      </c>
    </row>
    <row r="1502" spans="1:15">
      <c r="A1502" s="119">
        <v>34</v>
      </c>
      <c r="B1502" s="78">
        <v>43116</v>
      </c>
      <c r="C1502" s="119">
        <v>260</v>
      </c>
      <c r="D1502" s="119" t="s">
        <v>47</v>
      </c>
      <c r="E1502" s="119" t="s">
        <v>22</v>
      </c>
      <c r="F1502" s="119" t="s">
        <v>24</v>
      </c>
      <c r="G1502" s="123">
        <v>4.5</v>
      </c>
      <c r="H1502" s="123">
        <v>2.5</v>
      </c>
      <c r="I1502" s="123">
        <v>5.5</v>
      </c>
      <c r="J1502" s="123">
        <v>6.5</v>
      </c>
      <c r="K1502" s="123">
        <v>7.5</v>
      </c>
      <c r="L1502" s="123">
        <v>5</v>
      </c>
      <c r="M1502" s="119">
        <v>3500</v>
      </c>
      <c r="N1502" s="122">
        <f>IF('NORMAL OPTION CALLS'!E1502="BUY",('NORMAL OPTION CALLS'!L1502-'NORMAL OPTION CALLS'!G1502)*('NORMAL OPTION CALLS'!M1502),('NORMAL OPTION CALLS'!G1502-'NORMAL OPTION CALLS'!L1502)*('NORMAL OPTION CALLS'!M1502))</f>
        <v>1750</v>
      </c>
      <c r="O1502" s="8">
        <f>'NORMAL OPTION CALLS'!N1502/('NORMAL OPTION CALLS'!M1502)/'NORMAL OPTION CALLS'!G1502%</f>
        <v>11.111111111111111</v>
      </c>
    </row>
    <row r="1503" spans="1:15">
      <c r="A1503" s="119">
        <v>35</v>
      </c>
      <c r="B1503" s="78">
        <v>43116</v>
      </c>
      <c r="C1503" s="119">
        <v>800</v>
      </c>
      <c r="D1503" s="119" t="s">
        <v>21</v>
      </c>
      <c r="E1503" s="119" t="s">
        <v>22</v>
      </c>
      <c r="F1503" s="119" t="s">
        <v>213</v>
      </c>
      <c r="G1503" s="123">
        <v>24</v>
      </c>
      <c r="H1503" s="123">
        <v>18</v>
      </c>
      <c r="I1503" s="123">
        <v>27</v>
      </c>
      <c r="J1503" s="123">
        <v>30</v>
      </c>
      <c r="K1503" s="123">
        <v>33</v>
      </c>
      <c r="L1503" s="123">
        <v>27</v>
      </c>
      <c r="M1503" s="119">
        <v>1200</v>
      </c>
      <c r="N1503" s="122">
        <f>IF('NORMAL OPTION CALLS'!E1503="BUY",('NORMAL OPTION CALLS'!L1503-'NORMAL OPTION CALLS'!G1503)*('NORMAL OPTION CALLS'!M1503),('NORMAL OPTION CALLS'!G1503-'NORMAL OPTION CALLS'!L1503)*('NORMAL OPTION CALLS'!M1503))</f>
        <v>3600</v>
      </c>
      <c r="O1503" s="8">
        <f>'NORMAL OPTION CALLS'!N1503/('NORMAL OPTION CALLS'!M1503)/'NORMAL OPTION CALLS'!G1503%</f>
        <v>12.5</v>
      </c>
    </row>
    <row r="1504" spans="1:15">
      <c r="A1504" s="119">
        <v>36</v>
      </c>
      <c r="B1504" s="78">
        <v>43116</v>
      </c>
      <c r="C1504" s="119">
        <v>150</v>
      </c>
      <c r="D1504" s="119" t="s">
        <v>47</v>
      </c>
      <c r="E1504" s="119" t="s">
        <v>22</v>
      </c>
      <c r="F1504" s="119" t="s">
        <v>264</v>
      </c>
      <c r="G1504" s="123">
        <v>2.2000000000000002</v>
      </c>
      <c r="H1504" s="123">
        <v>1</v>
      </c>
      <c r="I1504" s="123">
        <v>2.9</v>
      </c>
      <c r="J1504" s="123">
        <v>3.6</v>
      </c>
      <c r="K1504" s="123">
        <v>4.2</v>
      </c>
      <c r="L1504" s="123">
        <v>4.2</v>
      </c>
      <c r="M1504" s="119">
        <v>6000</v>
      </c>
      <c r="N1504" s="122">
        <f>IF('NORMAL OPTION CALLS'!E1504="BUY",('NORMAL OPTION CALLS'!L1504-'NORMAL OPTION CALLS'!G1504)*('NORMAL OPTION CALLS'!M1504),('NORMAL OPTION CALLS'!G1504-'NORMAL OPTION CALLS'!L1504)*('NORMAL OPTION CALLS'!M1504))</f>
        <v>12000</v>
      </c>
      <c r="O1504" s="8">
        <f>'NORMAL OPTION CALLS'!N1504/('NORMAL OPTION CALLS'!M1504)/'NORMAL OPTION CALLS'!G1504%</f>
        <v>90.909090909090907</v>
      </c>
    </row>
    <row r="1505" spans="1:15">
      <c r="A1505" s="119">
        <v>37</v>
      </c>
      <c r="B1505" s="78">
        <v>43115</v>
      </c>
      <c r="C1505" s="119">
        <v>200</v>
      </c>
      <c r="D1505" s="119" t="s">
        <v>21</v>
      </c>
      <c r="E1505" s="119" t="s">
        <v>22</v>
      </c>
      <c r="F1505" s="119" t="s">
        <v>83</v>
      </c>
      <c r="G1505" s="123">
        <v>6</v>
      </c>
      <c r="H1505" s="123">
        <v>4</v>
      </c>
      <c r="I1505" s="123">
        <v>7</v>
      </c>
      <c r="J1505" s="123">
        <v>8</v>
      </c>
      <c r="K1505" s="123">
        <v>9</v>
      </c>
      <c r="L1505" s="123">
        <v>7</v>
      </c>
      <c r="M1505" s="119">
        <v>3500</v>
      </c>
      <c r="N1505" s="122">
        <f>IF('NORMAL OPTION CALLS'!E1505="BUY",('NORMAL OPTION CALLS'!L1505-'NORMAL OPTION CALLS'!G1505)*('NORMAL OPTION CALLS'!M1505),('NORMAL OPTION CALLS'!G1505-'NORMAL OPTION CALLS'!L1505)*('NORMAL OPTION CALLS'!M1505))</f>
        <v>3500</v>
      </c>
      <c r="O1505" s="8">
        <f>'NORMAL OPTION CALLS'!N1505/('NORMAL OPTION CALLS'!M1505)/'NORMAL OPTION CALLS'!G1505%</f>
        <v>16.666666666666668</v>
      </c>
    </row>
    <row r="1506" spans="1:15">
      <c r="A1506" s="119">
        <v>38</v>
      </c>
      <c r="B1506" s="78">
        <v>43115</v>
      </c>
      <c r="C1506" s="119">
        <v>280</v>
      </c>
      <c r="D1506" s="119" t="s">
        <v>21</v>
      </c>
      <c r="E1506" s="119" t="s">
        <v>22</v>
      </c>
      <c r="F1506" s="119" t="s">
        <v>266</v>
      </c>
      <c r="G1506" s="123">
        <v>10.5</v>
      </c>
      <c r="H1506" s="123">
        <v>9</v>
      </c>
      <c r="I1506" s="123">
        <v>11.3</v>
      </c>
      <c r="J1506" s="123">
        <v>12</v>
      </c>
      <c r="K1506" s="123">
        <v>12.9</v>
      </c>
      <c r="L1506" s="123">
        <v>12.8</v>
      </c>
      <c r="M1506" s="119">
        <v>4500</v>
      </c>
      <c r="N1506" s="122">
        <f>IF('NORMAL OPTION CALLS'!E1506="BUY",('NORMAL OPTION CALLS'!L1506-'NORMAL OPTION CALLS'!G1506)*('NORMAL OPTION CALLS'!M1506),('NORMAL OPTION CALLS'!G1506-'NORMAL OPTION CALLS'!L1506)*('NORMAL OPTION CALLS'!M1506))</f>
        <v>10350.000000000004</v>
      </c>
      <c r="O1506" s="8">
        <f>'NORMAL OPTION CALLS'!N1506/('NORMAL OPTION CALLS'!M1506)/'NORMAL OPTION CALLS'!G1506%</f>
        <v>21.904761904761912</v>
      </c>
    </row>
    <row r="1507" spans="1:15">
      <c r="A1507" s="119">
        <v>39</v>
      </c>
      <c r="B1507" s="78">
        <v>43115</v>
      </c>
      <c r="C1507" s="119">
        <v>580</v>
      </c>
      <c r="D1507" s="119" t="s">
        <v>21</v>
      </c>
      <c r="E1507" s="119" t="s">
        <v>22</v>
      </c>
      <c r="F1507" s="119" t="s">
        <v>270</v>
      </c>
      <c r="G1507" s="123">
        <v>18</v>
      </c>
      <c r="H1507" s="123">
        <v>13</v>
      </c>
      <c r="I1507" s="123">
        <v>21</v>
      </c>
      <c r="J1507" s="123">
        <v>24</v>
      </c>
      <c r="K1507" s="123">
        <v>27</v>
      </c>
      <c r="L1507" s="123">
        <v>24</v>
      </c>
      <c r="M1507" s="119">
        <v>1500</v>
      </c>
      <c r="N1507" s="122">
        <f>IF('NORMAL OPTION CALLS'!E1507="BUY",('NORMAL OPTION CALLS'!L1507-'NORMAL OPTION CALLS'!G1507)*('NORMAL OPTION CALLS'!M1507),('NORMAL OPTION CALLS'!G1507-'NORMAL OPTION CALLS'!L1507)*('NORMAL OPTION CALLS'!M1507))</f>
        <v>9000</v>
      </c>
      <c r="O1507" s="8">
        <f>'NORMAL OPTION CALLS'!N1507/('NORMAL OPTION CALLS'!M1507)/'NORMAL OPTION CALLS'!G1507%</f>
        <v>33.333333333333336</v>
      </c>
    </row>
    <row r="1508" spans="1:15">
      <c r="A1508" s="119">
        <v>40</v>
      </c>
      <c r="B1508" s="78">
        <v>43112</v>
      </c>
      <c r="C1508" s="119">
        <v>340</v>
      </c>
      <c r="D1508" s="119" t="s">
        <v>21</v>
      </c>
      <c r="E1508" s="119" t="s">
        <v>22</v>
      </c>
      <c r="F1508" s="119" t="s">
        <v>74</v>
      </c>
      <c r="G1508" s="123">
        <v>10</v>
      </c>
      <c r="H1508" s="123">
        <v>8</v>
      </c>
      <c r="I1508" s="123">
        <v>11</v>
      </c>
      <c r="J1508" s="123">
        <v>12</v>
      </c>
      <c r="K1508" s="123">
        <v>13</v>
      </c>
      <c r="L1508" s="123">
        <v>11</v>
      </c>
      <c r="M1508" s="119">
        <v>3500</v>
      </c>
      <c r="N1508" s="122">
        <f>IF('NORMAL OPTION CALLS'!E1508="BUY",('NORMAL OPTION CALLS'!L1508-'NORMAL OPTION CALLS'!G1508)*('NORMAL OPTION CALLS'!M1508),('NORMAL OPTION CALLS'!G1508-'NORMAL OPTION CALLS'!L1508)*('NORMAL OPTION CALLS'!M1508))</f>
        <v>3500</v>
      </c>
      <c r="O1508" s="8">
        <f>'NORMAL OPTION CALLS'!N1508/('NORMAL OPTION CALLS'!M1508)/'NORMAL OPTION CALLS'!G1508%</f>
        <v>10</v>
      </c>
    </row>
    <row r="1509" spans="1:15">
      <c r="A1509" s="119">
        <v>41</v>
      </c>
      <c r="B1509" s="78">
        <v>43112</v>
      </c>
      <c r="C1509" s="119">
        <v>430</v>
      </c>
      <c r="D1509" s="119" t="s">
        <v>21</v>
      </c>
      <c r="E1509" s="119" t="s">
        <v>22</v>
      </c>
      <c r="F1509" s="119" t="s">
        <v>23</v>
      </c>
      <c r="G1509" s="123">
        <v>10</v>
      </c>
      <c r="H1509" s="123">
        <v>5.5</v>
      </c>
      <c r="I1509" s="123">
        <v>12.5</v>
      </c>
      <c r="J1509" s="123">
        <v>15</v>
      </c>
      <c r="K1509" s="123">
        <v>17.5</v>
      </c>
      <c r="L1509" s="123">
        <v>15</v>
      </c>
      <c r="M1509" s="119">
        <v>1575</v>
      </c>
      <c r="N1509" s="122">
        <f>IF('NORMAL OPTION CALLS'!E1509="BUY",('NORMAL OPTION CALLS'!L1509-'NORMAL OPTION CALLS'!G1509)*('NORMAL OPTION CALLS'!M1509),('NORMAL OPTION CALLS'!G1509-'NORMAL OPTION CALLS'!L1509)*('NORMAL OPTION CALLS'!M1509))</f>
        <v>7875</v>
      </c>
      <c r="O1509" s="8">
        <f>'NORMAL OPTION CALLS'!N1509/('NORMAL OPTION CALLS'!M1509)/'NORMAL OPTION CALLS'!G1509%</f>
        <v>50</v>
      </c>
    </row>
    <row r="1510" spans="1:15">
      <c r="A1510" s="119">
        <v>42</v>
      </c>
      <c r="B1510" s="78">
        <v>43112</v>
      </c>
      <c r="C1510" s="119">
        <v>325</v>
      </c>
      <c r="D1510" s="119" t="s">
        <v>21</v>
      </c>
      <c r="E1510" s="119" t="s">
        <v>22</v>
      </c>
      <c r="F1510" s="119" t="s">
        <v>195</v>
      </c>
      <c r="G1510" s="123">
        <v>8.5</v>
      </c>
      <c r="H1510" s="123">
        <v>6.5</v>
      </c>
      <c r="I1510" s="123">
        <v>9.5</v>
      </c>
      <c r="J1510" s="123">
        <v>10.5</v>
      </c>
      <c r="K1510" s="123">
        <v>11.5</v>
      </c>
      <c r="L1510" s="123">
        <v>9.5</v>
      </c>
      <c r="M1510" s="119">
        <v>4500</v>
      </c>
      <c r="N1510" s="122">
        <f>IF('NORMAL OPTION CALLS'!E1510="BUY",('NORMAL OPTION CALLS'!L1510-'NORMAL OPTION CALLS'!G1510)*('NORMAL OPTION CALLS'!M1510),('NORMAL OPTION CALLS'!G1510-'NORMAL OPTION CALLS'!L1510)*('NORMAL OPTION CALLS'!M1510))</f>
        <v>4500</v>
      </c>
      <c r="O1510" s="8">
        <f>'NORMAL OPTION CALLS'!N1510/('NORMAL OPTION CALLS'!M1510)/'NORMAL OPTION CALLS'!G1510%</f>
        <v>11.76470588235294</v>
      </c>
    </row>
    <row r="1511" spans="1:15">
      <c r="A1511" s="119">
        <v>43</v>
      </c>
      <c r="B1511" s="78">
        <v>43112</v>
      </c>
      <c r="C1511" s="119">
        <v>315</v>
      </c>
      <c r="D1511" s="119" t="s">
        <v>21</v>
      </c>
      <c r="E1511" s="119" t="s">
        <v>22</v>
      </c>
      <c r="F1511" s="119" t="s">
        <v>91</v>
      </c>
      <c r="G1511" s="123">
        <v>7</v>
      </c>
      <c r="H1511" s="123">
        <v>4</v>
      </c>
      <c r="I1511" s="123">
        <v>8.5</v>
      </c>
      <c r="J1511" s="123">
        <v>10</v>
      </c>
      <c r="K1511" s="123">
        <v>11.5</v>
      </c>
      <c r="L1511" s="123">
        <v>10</v>
      </c>
      <c r="M1511" s="119">
        <v>2700</v>
      </c>
      <c r="N1511" s="122">
        <f>IF('NORMAL OPTION CALLS'!E1511="BUY",('NORMAL OPTION CALLS'!L1511-'NORMAL OPTION CALLS'!G1511)*('NORMAL OPTION CALLS'!M1511),('NORMAL OPTION CALLS'!G1511-'NORMAL OPTION CALLS'!L1511)*('NORMAL OPTION CALLS'!M1511))</f>
        <v>8100</v>
      </c>
      <c r="O1511" s="8">
        <f>'NORMAL OPTION CALLS'!N1511/('NORMAL OPTION CALLS'!M1511)/'NORMAL OPTION CALLS'!G1511%</f>
        <v>42.857142857142854</v>
      </c>
    </row>
    <row r="1512" spans="1:15">
      <c r="A1512" s="119">
        <v>44</v>
      </c>
      <c r="B1512" s="78">
        <v>43111</v>
      </c>
      <c r="C1512" s="119">
        <v>940</v>
      </c>
      <c r="D1512" s="119" t="s">
        <v>21</v>
      </c>
      <c r="E1512" s="119" t="s">
        <v>22</v>
      </c>
      <c r="F1512" s="119" t="s">
        <v>262</v>
      </c>
      <c r="G1512" s="123">
        <v>30</v>
      </c>
      <c r="H1512" s="123">
        <v>19</v>
      </c>
      <c r="I1512" s="123">
        <v>36</v>
      </c>
      <c r="J1512" s="123">
        <v>42</v>
      </c>
      <c r="K1512" s="123">
        <v>48</v>
      </c>
      <c r="L1512" s="123">
        <v>19</v>
      </c>
      <c r="M1512" s="119">
        <v>600</v>
      </c>
      <c r="N1512" s="122">
        <f>IF('NORMAL OPTION CALLS'!E1512="BUY",('NORMAL OPTION CALLS'!L1512-'NORMAL OPTION CALLS'!G1512)*('NORMAL OPTION CALLS'!M1512),('NORMAL OPTION CALLS'!G1512-'NORMAL OPTION CALLS'!L1512)*('NORMAL OPTION CALLS'!M1512))</f>
        <v>-6600</v>
      </c>
      <c r="O1512" s="8">
        <f>'NORMAL OPTION CALLS'!N1512/('NORMAL OPTION CALLS'!M1512)/'NORMAL OPTION CALLS'!G1512%</f>
        <v>-36.666666666666671</v>
      </c>
    </row>
    <row r="1513" spans="1:15">
      <c r="A1513" s="119">
        <v>45</v>
      </c>
      <c r="B1513" s="78">
        <v>43111</v>
      </c>
      <c r="C1513" s="119">
        <v>540</v>
      </c>
      <c r="D1513" s="119" t="s">
        <v>21</v>
      </c>
      <c r="E1513" s="119" t="s">
        <v>22</v>
      </c>
      <c r="F1513" s="119" t="s">
        <v>270</v>
      </c>
      <c r="G1513" s="123">
        <v>24</v>
      </c>
      <c r="H1513" s="123">
        <v>19.5</v>
      </c>
      <c r="I1513" s="123">
        <v>26.5</v>
      </c>
      <c r="J1513" s="123">
        <v>29</v>
      </c>
      <c r="K1513" s="123">
        <v>31.5</v>
      </c>
      <c r="L1513" s="123">
        <v>26.5</v>
      </c>
      <c r="M1513" s="119">
        <v>1500</v>
      </c>
      <c r="N1513" s="122">
        <f>IF('NORMAL OPTION CALLS'!E1513="BUY",('NORMAL OPTION CALLS'!L1513-'NORMAL OPTION CALLS'!G1513)*('NORMAL OPTION CALLS'!M1513),('NORMAL OPTION CALLS'!G1513-'NORMAL OPTION CALLS'!L1513)*('NORMAL OPTION CALLS'!M1513))</f>
        <v>3750</v>
      </c>
      <c r="O1513" s="8">
        <f>'NORMAL OPTION CALLS'!N1513/('NORMAL OPTION CALLS'!M1513)/'NORMAL OPTION CALLS'!G1513%</f>
        <v>10.416666666666668</v>
      </c>
    </row>
    <row r="1514" spans="1:15">
      <c r="A1514" s="119">
        <v>46</v>
      </c>
      <c r="B1514" s="78">
        <v>43110</v>
      </c>
      <c r="C1514" s="119">
        <v>200</v>
      </c>
      <c r="D1514" s="119" t="s">
        <v>21</v>
      </c>
      <c r="E1514" s="119" t="s">
        <v>22</v>
      </c>
      <c r="F1514" s="119" t="s">
        <v>247</v>
      </c>
      <c r="G1514" s="123">
        <v>10</v>
      </c>
      <c r="H1514" s="123">
        <v>8.5</v>
      </c>
      <c r="I1514" s="123">
        <v>10.9</v>
      </c>
      <c r="J1514" s="123">
        <v>11.8</v>
      </c>
      <c r="K1514" s="123">
        <v>12.7</v>
      </c>
      <c r="L1514" s="123">
        <v>12.7</v>
      </c>
      <c r="M1514" s="119">
        <v>4500</v>
      </c>
      <c r="N1514" s="122">
        <f>IF('NORMAL OPTION CALLS'!E1514="BUY",('NORMAL OPTION CALLS'!L1514-'NORMAL OPTION CALLS'!G1514)*('NORMAL OPTION CALLS'!M1514),('NORMAL OPTION CALLS'!G1514-'NORMAL OPTION CALLS'!L1514)*('NORMAL OPTION CALLS'!M1514))</f>
        <v>12149.999999999996</v>
      </c>
      <c r="O1514" s="8">
        <f>'NORMAL OPTION CALLS'!N1514/('NORMAL OPTION CALLS'!M1514)/'NORMAL OPTION CALLS'!G1514%</f>
        <v>26.999999999999993</v>
      </c>
    </row>
    <row r="1515" spans="1:15">
      <c r="A1515" s="119">
        <v>47</v>
      </c>
      <c r="B1515" s="78">
        <v>43110</v>
      </c>
      <c r="C1515" s="119">
        <v>170</v>
      </c>
      <c r="D1515" s="119" t="s">
        <v>47</v>
      </c>
      <c r="E1515" s="119" t="s">
        <v>22</v>
      </c>
      <c r="F1515" s="119" t="s">
        <v>116</v>
      </c>
      <c r="G1515" s="123">
        <v>4</v>
      </c>
      <c r="H1515" s="123">
        <v>2</v>
      </c>
      <c r="I1515" s="123">
        <v>5</v>
      </c>
      <c r="J1515" s="123">
        <v>6</v>
      </c>
      <c r="K1515" s="123">
        <v>7</v>
      </c>
      <c r="L1515" s="123">
        <v>5</v>
      </c>
      <c r="M1515" s="119">
        <v>3500</v>
      </c>
      <c r="N1515" s="122">
        <f>IF('NORMAL OPTION CALLS'!E1515="BUY",('NORMAL OPTION CALLS'!L1515-'NORMAL OPTION CALLS'!G1515)*('NORMAL OPTION CALLS'!M1515),('NORMAL OPTION CALLS'!G1515-'NORMAL OPTION CALLS'!L1515)*('NORMAL OPTION CALLS'!M1515))</f>
        <v>3500</v>
      </c>
      <c r="O1515" s="8">
        <f>'NORMAL OPTION CALLS'!N1515/('NORMAL OPTION CALLS'!M1515)/'NORMAL OPTION CALLS'!G1515%</f>
        <v>25</v>
      </c>
    </row>
    <row r="1516" spans="1:15">
      <c r="A1516" s="119">
        <v>48</v>
      </c>
      <c r="B1516" s="78">
        <v>43109</v>
      </c>
      <c r="C1516" s="119">
        <v>440</v>
      </c>
      <c r="D1516" s="119" t="s">
        <v>21</v>
      </c>
      <c r="E1516" s="119" t="s">
        <v>22</v>
      </c>
      <c r="F1516" s="119" t="s">
        <v>75</v>
      </c>
      <c r="G1516" s="123">
        <v>13.5</v>
      </c>
      <c r="H1516" s="123">
        <v>9</v>
      </c>
      <c r="I1516" s="123">
        <v>16</v>
      </c>
      <c r="J1516" s="123">
        <v>18.5</v>
      </c>
      <c r="K1516" s="123">
        <v>21</v>
      </c>
      <c r="L1516" s="123">
        <v>9</v>
      </c>
      <c r="M1516" s="119">
        <v>1500</v>
      </c>
      <c r="N1516" s="122">
        <f>IF('NORMAL OPTION CALLS'!E1516="BUY",('NORMAL OPTION CALLS'!L1516-'NORMAL OPTION CALLS'!G1516)*('NORMAL OPTION CALLS'!M1516),('NORMAL OPTION CALLS'!G1516-'NORMAL OPTION CALLS'!L1516)*('NORMAL OPTION CALLS'!M1516))</f>
        <v>-6750</v>
      </c>
      <c r="O1516" s="8">
        <f>'NORMAL OPTION CALLS'!N1516/('NORMAL OPTION CALLS'!M1516)/'NORMAL OPTION CALLS'!G1516%</f>
        <v>-33.333333333333329</v>
      </c>
    </row>
    <row r="1517" spans="1:15">
      <c r="A1517" s="119">
        <v>49</v>
      </c>
      <c r="B1517" s="78">
        <v>43109</v>
      </c>
      <c r="C1517" s="119">
        <v>340</v>
      </c>
      <c r="D1517" s="119" t="s">
        <v>21</v>
      </c>
      <c r="E1517" s="119" t="s">
        <v>22</v>
      </c>
      <c r="F1517" s="119" t="s">
        <v>55</v>
      </c>
      <c r="G1517" s="123">
        <v>13</v>
      </c>
      <c r="H1517" s="123">
        <v>9</v>
      </c>
      <c r="I1517" s="123">
        <v>15.5</v>
      </c>
      <c r="J1517" s="123">
        <v>18</v>
      </c>
      <c r="K1517" s="123">
        <v>20</v>
      </c>
      <c r="L1517" s="123">
        <v>9</v>
      </c>
      <c r="M1517" s="119">
        <v>1750</v>
      </c>
      <c r="N1517" s="122">
        <f>IF('NORMAL OPTION CALLS'!E1517="BUY",('NORMAL OPTION CALLS'!L1517-'NORMAL OPTION CALLS'!G1517)*('NORMAL OPTION CALLS'!M1517),('NORMAL OPTION CALLS'!G1517-'NORMAL OPTION CALLS'!L1517)*('NORMAL OPTION CALLS'!M1517))</f>
        <v>-7000</v>
      </c>
      <c r="O1517" s="8">
        <f>'NORMAL OPTION CALLS'!N1517/('NORMAL OPTION CALLS'!M1517)/'NORMAL OPTION CALLS'!G1517%</f>
        <v>-30.769230769230766</v>
      </c>
    </row>
    <row r="1518" spans="1:15">
      <c r="A1518" s="119">
        <v>50</v>
      </c>
      <c r="B1518" s="78">
        <v>43108</v>
      </c>
      <c r="C1518" s="119">
        <v>115</v>
      </c>
      <c r="D1518" s="119" t="s">
        <v>21</v>
      </c>
      <c r="E1518" s="119" t="s">
        <v>22</v>
      </c>
      <c r="F1518" s="119" t="s">
        <v>53</v>
      </c>
      <c r="G1518" s="123">
        <v>4.8</v>
      </c>
      <c r="H1518" s="123">
        <v>3</v>
      </c>
      <c r="I1518" s="123">
        <v>5.8</v>
      </c>
      <c r="J1518" s="123">
        <v>6.8</v>
      </c>
      <c r="K1518" s="123">
        <v>7.8</v>
      </c>
      <c r="L1518" s="123">
        <v>3</v>
      </c>
      <c r="M1518" s="119">
        <v>5500</v>
      </c>
      <c r="N1518" s="122">
        <f>IF('NORMAL OPTION CALLS'!E1518="BUY",('NORMAL OPTION CALLS'!L1518-'NORMAL OPTION CALLS'!G1518)*('NORMAL OPTION CALLS'!M1518),('NORMAL OPTION CALLS'!G1518-'NORMAL OPTION CALLS'!L1518)*('NORMAL OPTION CALLS'!M1518))</f>
        <v>-9899.9999999999982</v>
      </c>
      <c r="O1518" s="8">
        <f>'NORMAL OPTION CALLS'!N1518/('NORMAL OPTION CALLS'!M1518)/'NORMAL OPTION CALLS'!G1518%</f>
        <v>-37.499999999999993</v>
      </c>
    </row>
    <row r="1519" spans="1:15">
      <c r="A1519" s="119">
        <v>51</v>
      </c>
      <c r="B1519" s="78">
        <v>43108</v>
      </c>
      <c r="C1519" s="119">
        <v>125</v>
      </c>
      <c r="D1519" s="119" t="s">
        <v>21</v>
      </c>
      <c r="E1519" s="119" t="s">
        <v>22</v>
      </c>
      <c r="F1519" s="119" t="s">
        <v>59</v>
      </c>
      <c r="G1519" s="123">
        <v>4.5</v>
      </c>
      <c r="H1519" s="123">
        <v>3.5</v>
      </c>
      <c r="I1519" s="123">
        <v>5</v>
      </c>
      <c r="J1519" s="123">
        <v>5.5</v>
      </c>
      <c r="K1519" s="123">
        <v>6</v>
      </c>
      <c r="L1519" s="123">
        <v>5.5</v>
      </c>
      <c r="M1519" s="119">
        <v>6000</v>
      </c>
      <c r="N1519" s="122">
        <f>IF('NORMAL OPTION CALLS'!E1519="BUY",('NORMAL OPTION CALLS'!L1519-'NORMAL OPTION CALLS'!G1519)*('NORMAL OPTION CALLS'!M1519),('NORMAL OPTION CALLS'!G1519-'NORMAL OPTION CALLS'!L1519)*('NORMAL OPTION CALLS'!M1519))</f>
        <v>6000</v>
      </c>
      <c r="O1519" s="8">
        <f>'NORMAL OPTION CALLS'!N1519/('NORMAL OPTION CALLS'!M1519)/'NORMAL OPTION CALLS'!G1519%</f>
        <v>22.222222222222221</v>
      </c>
    </row>
    <row r="1520" spans="1:15">
      <c r="A1520" s="119">
        <v>52</v>
      </c>
      <c r="B1520" s="78">
        <v>43105</v>
      </c>
      <c r="C1520" s="119">
        <v>160</v>
      </c>
      <c r="D1520" s="119" t="s">
        <v>21</v>
      </c>
      <c r="E1520" s="119" t="s">
        <v>22</v>
      </c>
      <c r="F1520" s="119" t="s">
        <v>264</v>
      </c>
      <c r="G1520" s="123">
        <v>5</v>
      </c>
      <c r="H1520" s="123">
        <v>3.7</v>
      </c>
      <c r="I1520" s="123">
        <v>5.7</v>
      </c>
      <c r="J1520" s="123">
        <v>6.4</v>
      </c>
      <c r="K1520" s="123">
        <v>7.1</v>
      </c>
      <c r="L1520" s="123">
        <v>6.4</v>
      </c>
      <c r="M1520" s="119">
        <v>6000</v>
      </c>
      <c r="N1520" s="122">
        <f>IF('NORMAL OPTION CALLS'!E1520="BUY",('NORMAL OPTION CALLS'!L1520-'NORMAL OPTION CALLS'!G1520)*('NORMAL OPTION CALLS'!M1520),('NORMAL OPTION CALLS'!G1520-'NORMAL OPTION CALLS'!L1520)*('NORMAL OPTION CALLS'!M1520))</f>
        <v>8400.0000000000018</v>
      </c>
      <c r="O1520" s="8">
        <f>'NORMAL OPTION CALLS'!N1520/('NORMAL OPTION CALLS'!M1520)/'NORMAL OPTION CALLS'!G1520%</f>
        <v>28.000000000000007</v>
      </c>
    </row>
    <row r="1521" spans="1:15">
      <c r="A1521" s="119">
        <v>53</v>
      </c>
      <c r="B1521" s="78">
        <v>43105</v>
      </c>
      <c r="C1521" s="119">
        <v>780</v>
      </c>
      <c r="D1521" s="119" t="s">
        <v>21</v>
      </c>
      <c r="E1521" s="119" t="s">
        <v>22</v>
      </c>
      <c r="F1521" s="119" t="s">
        <v>99</v>
      </c>
      <c r="G1521" s="123">
        <v>19</v>
      </c>
      <c r="H1521" s="123">
        <v>12</v>
      </c>
      <c r="I1521" s="123">
        <v>23</v>
      </c>
      <c r="J1521" s="123">
        <v>27</v>
      </c>
      <c r="K1521" s="123">
        <v>30</v>
      </c>
      <c r="L1521" s="123">
        <v>12</v>
      </c>
      <c r="M1521" s="119">
        <v>1000</v>
      </c>
      <c r="N1521" s="122">
        <f>IF('NORMAL OPTION CALLS'!E1521="BUY",('NORMAL OPTION CALLS'!L1521-'NORMAL OPTION CALLS'!G1521)*('NORMAL OPTION CALLS'!M1521),('NORMAL OPTION CALLS'!G1521-'NORMAL OPTION CALLS'!L1521)*('NORMAL OPTION CALLS'!M1521))</f>
        <v>-7000</v>
      </c>
      <c r="O1521" s="8">
        <f>'NORMAL OPTION CALLS'!N1521/('NORMAL OPTION CALLS'!M1521)/'NORMAL OPTION CALLS'!G1521%</f>
        <v>-36.842105263157897</v>
      </c>
    </row>
    <row r="1522" spans="1:15">
      <c r="A1522" s="119">
        <v>54</v>
      </c>
      <c r="B1522" s="78">
        <v>43105</v>
      </c>
      <c r="C1522" s="119">
        <v>200</v>
      </c>
      <c r="D1522" s="119" t="s">
        <v>21</v>
      </c>
      <c r="E1522" s="119" t="s">
        <v>22</v>
      </c>
      <c r="F1522" s="119" t="s">
        <v>83</v>
      </c>
      <c r="G1522" s="123">
        <v>8</v>
      </c>
      <c r="H1522" s="123">
        <v>6</v>
      </c>
      <c r="I1522" s="123">
        <v>9</v>
      </c>
      <c r="J1522" s="123">
        <v>10</v>
      </c>
      <c r="K1522" s="123">
        <v>11</v>
      </c>
      <c r="L1522" s="123">
        <v>9</v>
      </c>
      <c r="M1522" s="119">
        <v>3500</v>
      </c>
      <c r="N1522" s="122">
        <f>IF('NORMAL OPTION CALLS'!E1522="BUY",('NORMAL OPTION CALLS'!L1522-'NORMAL OPTION CALLS'!G1522)*('NORMAL OPTION CALLS'!M1522),('NORMAL OPTION CALLS'!G1522-'NORMAL OPTION CALLS'!L1522)*('NORMAL OPTION CALLS'!M1522))</f>
        <v>3500</v>
      </c>
      <c r="O1522" s="8">
        <f>'NORMAL OPTION CALLS'!N1522/('NORMAL OPTION CALLS'!M1522)/'NORMAL OPTION CALLS'!G1522%</f>
        <v>12.5</v>
      </c>
    </row>
    <row r="1523" spans="1:15">
      <c r="A1523" s="119">
        <v>55</v>
      </c>
      <c r="B1523" s="78">
        <v>43104</v>
      </c>
      <c r="C1523" s="119">
        <v>760</v>
      </c>
      <c r="D1523" s="119" t="s">
        <v>21</v>
      </c>
      <c r="E1523" s="119" t="s">
        <v>22</v>
      </c>
      <c r="F1523" s="119" t="s">
        <v>99</v>
      </c>
      <c r="G1523" s="123">
        <v>23</v>
      </c>
      <c r="H1523" s="123">
        <v>17</v>
      </c>
      <c r="I1523" s="123">
        <v>27</v>
      </c>
      <c r="J1523" s="123">
        <v>30</v>
      </c>
      <c r="K1523" s="123">
        <v>33</v>
      </c>
      <c r="L1523" s="123">
        <v>33</v>
      </c>
      <c r="M1523" s="119">
        <v>1000</v>
      </c>
      <c r="N1523" s="122">
        <f>IF('NORMAL OPTION CALLS'!E1523="BUY",('NORMAL OPTION CALLS'!L1523-'NORMAL OPTION CALLS'!G1523)*('NORMAL OPTION CALLS'!M1523),('NORMAL OPTION CALLS'!G1523-'NORMAL OPTION CALLS'!L1523)*('NORMAL OPTION CALLS'!M1523))</f>
        <v>10000</v>
      </c>
      <c r="O1523" s="8">
        <f>'NORMAL OPTION CALLS'!N1523/('NORMAL OPTION CALLS'!M1523)/'NORMAL OPTION CALLS'!G1523%</f>
        <v>43.478260869565219</v>
      </c>
    </row>
    <row r="1524" spans="1:15">
      <c r="A1524" s="119">
        <v>56</v>
      </c>
      <c r="B1524" s="78">
        <v>43104</v>
      </c>
      <c r="C1524" s="119">
        <v>1040</v>
      </c>
      <c r="D1524" s="119" t="s">
        <v>21</v>
      </c>
      <c r="E1524" s="119" t="s">
        <v>22</v>
      </c>
      <c r="F1524" s="119" t="s">
        <v>188</v>
      </c>
      <c r="G1524" s="123">
        <v>30</v>
      </c>
      <c r="H1524" s="123">
        <v>22</v>
      </c>
      <c r="I1524" s="123">
        <v>34</v>
      </c>
      <c r="J1524" s="123">
        <v>38</v>
      </c>
      <c r="K1524" s="123">
        <v>42</v>
      </c>
      <c r="L1524" s="123">
        <v>38</v>
      </c>
      <c r="M1524" s="119">
        <v>1000</v>
      </c>
      <c r="N1524" s="122">
        <f>IF('NORMAL OPTION CALLS'!E1524="BUY",('NORMAL OPTION CALLS'!L1524-'NORMAL OPTION CALLS'!G1524)*('NORMAL OPTION CALLS'!M1524),('NORMAL OPTION CALLS'!G1524-'NORMAL OPTION CALLS'!L1524)*('NORMAL OPTION CALLS'!M1524))</f>
        <v>8000</v>
      </c>
      <c r="O1524" s="8">
        <f>'NORMAL OPTION CALLS'!N1524/('NORMAL OPTION CALLS'!M1524)/'NORMAL OPTION CALLS'!G1524%</f>
        <v>26.666666666666668</v>
      </c>
    </row>
    <row r="1525" spans="1:15">
      <c r="A1525" s="119">
        <v>57</v>
      </c>
      <c r="B1525" s="78">
        <v>43104</v>
      </c>
      <c r="C1525" s="119">
        <v>225</v>
      </c>
      <c r="D1525" s="119" t="s">
        <v>21</v>
      </c>
      <c r="E1525" s="119" t="s">
        <v>22</v>
      </c>
      <c r="F1525" s="119" t="s">
        <v>266</v>
      </c>
      <c r="G1525" s="123">
        <v>12</v>
      </c>
      <c r="H1525" s="123">
        <v>10</v>
      </c>
      <c r="I1525" s="123">
        <v>13</v>
      </c>
      <c r="J1525" s="123">
        <v>14</v>
      </c>
      <c r="K1525" s="123">
        <v>15</v>
      </c>
      <c r="L1525" s="123">
        <v>15</v>
      </c>
      <c r="M1525" s="119">
        <v>4500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13500</v>
      </c>
      <c r="O1525" s="8">
        <f>'NORMAL OPTION CALLS'!N1525/('NORMAL OPTION CALLS'!M1525)/'NORMAL OPTION CALLS'!G1525%</f>
        <v>25</v>
      </c>
    </row>
    <row r="1526" spans="1:15">
      <c r="A1526" s="119">
        <v>58</v>
      </c>
      <c r="B1526" s="78">
        <v>43104</v>
      </c>
      <c r="C1526" s="119">
        <v>1300</v>
      </c>
      <c r="D1526" s="119" t="s">
        <v>21</v>
      </c>
      <c r="E1526" s="119" t="s">
        <v>22</v>
      </c>
      <c r="F1526" s="119" t="s">
        <v>131</v>
      </c>
      <c r="G1526" s="123">
        <v>28</v>
      </c>
      <c r="H1526" s="123">
        <v>19</v>
      </c>
      <c r="I1526" s="123">
        <v>33</v>
      </c>
      <c r="J1526" s="123">
        <v>38</v>
      </c>
      <c r="K1526" s="123">
        <v>43</v>
      </c>
      <c r="L1526" s="123">
        <v>44</v>
      </c>
      <c r="M1526" s="119">
        <v>750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12000</v>
      </c>
      <c r="O1526" s="8">
        <f>'NORMAL OPTION CALLS'!N1526/('NORMAL OPTION CALLS'!M1526)/'NORMAL OPTION CALLS'!G1526%</f>
        <v>57.142857142857139</v>
      </c>
    </row>
    <row r="1527" spans="1:15">
      <c r="A1527" s="119">
        <v>59</v>
      </c>
      <c r="B1527" s="78">
        <v>43103</v>
      </c>
      <c r="C1527" s="119">
        <v>1900</v>
      </c>
      <c r="D1527" s="119" t="s">
        <v>21</v>
      </c>
      <c r="E1527" s="119" t="s">
        <v>22</v>
      </c>
      <c r="F1527" s="119" t="s">
        <v>265</v>
      </c>
      <c r="G1527" s="123">
        <v>57</v>
      </c>
      <c r="H1527" s="123">
        <v>41</v>
      </c>
      <c r="I1527" s="123">
        <v>65</v>
      </c>
      <c r="J1527" s="123">
        <v>73</v>
      </c>
      <c r="K1527" s="123">
        <v>81</v>
      </c>
      <c r="L1527" s="123">
        <v>73</v>
      </c>
      <c r="M1527" s="119">
        <v>500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8000</v>
      </c>
      <c r="O1527" s="8">
        <f>'NORMAL OPTION CALLS'!N1527/('NORMAL OPTION CALLS'!M1527)/'NORMAL OPTION CALLS'!G1527%</f>
        <v>28.070175438596493</v>
      </c>
    </row>
    <row r="1528" spans="1:15">
      <c r="A1528" s="119">
        <v>60</v>
      </c>
      <c r="B1528" s="78">
        <v>43103</v>
      </c>
      <c r="C1528" s="119">
        <v>150</v>
      </c>
      <c r="D1528" s="119" t="s">
        <v>21</v>
      </c>
      <c r="E1528" s="119" t="s">
        <v>22</v>
      </c>
      <c r="F1528" s="119" t="s">
        <v>264</v>
      </c>
      <c r="G1528" s="123">
        <v>6.2</v>
      </c>
      <c r="H1528" s="123">
        <v>4.8</v>
      </c>
      <c r="I1528" s="123">
        <v>7</v>
      </c>
      <c r="J1528" s="123">
        <v>7.7</v>
      </c>
      <c r="K1528" s="123">
        <v>8.4</v>
      </c>
      <c r="L1528" s="123">
        <v>7</v>
      </c>
      <c r="M1528" s="119">
        <v>6000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4799.9999999999991</v>
      </c>
      <c r="O1528" s="8">
        <f>'NORMAL OPTION CALLS'!N1528/('NORMAL OPTION CALLS'!M1528)/'NORMAL OPTION CALLS'!G1528%</f>
        <v>12.90322580645161</v>
      </c>
    </row>
    <row r="1529" spans="1:15">
      <c r="A1529" s="119">
        <v>61</v>
      </c>
      <c r="B1529" s="78">
        <v>43103</v>
      </c>
      <c r="C1529" s="119">
        <v>1280</v>
      </c>
      <c r="D1529" s="119" t="s">
        <v>21</v>
      </c>
      <c r="E1529" s="119" t="s">
        <v>22</v>
      </c>
      <c r="F1529" s="119" t="s">
        <v>131</v>
      </c>
      <c r="G1529" s="123">
        <v>24</v>
      </c>
      <c r="H1529" s="123">
        <v>15</v>
      </c>
      <c r="I1529" s="123">
        <v>29</v>
      </c>
      <c r="J1529" s="123">
        <v>34</v>
      </c>
      <c r="K1529" s="123">
        <v>39</v>
      </c>
      <c r="L1529" s="123">
        <v>29</v>
      </c>
      <c r="M1529" s="119">
        <v>750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3750</v>
      </c>
      <c r="O1529" s="8">
        <f>'NORMAL OPTION CALLS'!N1529/('NORMAL OPTION CALLS'!M1529)/'NORMAL OPTION CALLS'!G1529%</f>
        <v>20.833333333333336</v>
      </c>
    </row>
    <row r="1530" spans="1:15">
      <c r="A1530" s="119">
        <v>62</v>
      </c>
      <c r="B1530" s="78">
        <v>43102</v>
      </c>
      <c r="C1530" s="119">
        <v>190</v>
      </c>
      <c r="D1530" s="119" t="s">
        <v>21</v>
      </c>
      <c r="E1530" s="119" t="s">
        <v>22</v>
      </c>
      <c r="F1530" s="119" t="s">
        <v>247</v>
      </c>
      <c r="G1530" s="123">
        <v>10</v>
      </c>
      <c r="H1530" s="123">
        <v>8.4</v>
      </c>
      <c r="I1530" s="123">
        <v>10.8</v>
      </c>
      <c r="J1530" s="123">
        <v>1160</v>
      </c>
      <c r="K1530" s="123">
        <v>12.4</v>
      </c>
      <c r="L1530" s="123">
        <v>12.4</v>
      </c>
      <c r="M1530" s="119">
        <v>4500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10800.000000000002</v>
      </c>
      <c r="O1530" s="8">
        <f>'NORMAL OPTION CALLS'!N1530/('NORMAL OPTION CALLS'!M1530)/'NORMAL OPTION CALLS'!G1530%</f>
        <v>24.000000000000004</v>
      </c>
    </row>
    <row r="1531" spans="1:15">
      <c r="A1531" s="119">
        <v>63</v>
      </c>
      <c r="B1531" s="78">
        <v>43102</v>
      </c>
      <c r="C1531" s="119">
        <v>440</v>
      </c>
      <c r="D1531" s="119" t="s">
        <v>21</v>
      </c>
      <c r="E1531" s="119" t="s">
        <v>22</v>
      </c>
      <c r="F1531" s="119" t="s">
        <v>75</v>
      </c>
      <c r="G1531" s="123">
        <v>14.5</v>
      </c>
      <c r="H1531" s="123">
        <v>10</v>
      </c>
      <c r="I1531" s="123">
        <v>17</v>
      </c>
      <c r="J1531" s="123">
        <v>19.5</v>
      </c>
      <c r="K1531" s="123">
        <v>22</v>
      </c>
      <c r="L1531" s="123">
        <v>10</v>
      </c>
      <c r="M1531" s="119">
        <v>1500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-6750</v>
      </c>
      <c r="O1531" s="8">
        <f>'NORMAL OPTION CALLS'!N1531/('NORMAL OPTION CALLS'!M1531)/'NORMAL OPTION CALLS'!G1531%</f>
        <v>-31.03448275862069</v>
      </c>
    </row>
    <row r="1532" spans="1:15">
      <c r="A1532" s="119">
        <v>64</v>
      </c>
      <c r="B1532" s="78">
        <v>43102</v>
      </c>
      <c r="C1532" s="119">
        <v>150</v>
      </c>
      <c r="D1532" s="119" t="s">
        <v>21</v>
      </c>
      <c r="E1532" s="119" t="s">
        <v>22</v>
      </c>
      <c r="F1532" s="119" t="s">
        <v>264</v>
      </c>
      <c r="G1532" s="123">
        <v>4</v>
      </c>
      <c r="H1532" s="123">
        <v>2.6</v>
      </c>
      <c r="I1532" s="123">
        <v>4.7</v>
      </c>
      <c r="J1532" s="123">
        <v>5.4</v>
      </c>
      <c r="K1532" s="123">
        <v>6.1</v>
      </c>
      <c r="L1532" s="123">
        <v>4.7</v>
      </c>
      <c r="M1532" s="119">
        <v>6000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4200.0000000000009</v>
      </c>
      <c r="O1532" s="8">
        <f>'NORMAL OPTION CALLS'!N1532/('NORMAL OPTION CALLS'!M1532)/'NORMAL OPTION CALLS'!G1532%</f>
        <v>17.500000000000004</v>
      </c>
    </row>
    <row r="1533" spans="1:15">
      <c r="A1533" s="119">
        <v>65</v>
      </c>
      <c r="B1533" s="78">
        <v>43101</v>
      </c>
      <c r="C1533" s="119">
        <v>125</v>
      </c>
      <c r="D1533" s="119" t="s">
        <v>21</v>
      </c>
      <c r="E1533" s="119" t="s">
        <v>22</v>
      </c>
      <c r="F1533" s="119" t="s">
        <v>59</v>
      </c>
      <c r="G1533" s="123">
        <v>4</v>
      </c>
      <c r="H1533" s="123">
        <v>3</v>
      </c>
      <c r="I1533" s="123">
        <v>4.5</v>
      </c>
      <c r="J1533" s="123">
        <v>5</v>
      </c>
      <c r="K1533" s="123">
        <v>5.5</v>
      </c>
      <c r="L1533" s="123">
        <v>5</v>
      </c>
      <c r="M1533" s="119">
        <v>6000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6000</v>
      </c>
      <c r="O1533" s="8">
        <f>'NORMAL OPTION CALLS'!N1533/('NORMAL OPTION CALLS'!M1533)/'NORMAL OPTION CALLS'!G1533%</f>
        <v>25</v>
      </c>
    </row>
    <row r="1534" spans="1:15">
      <c r="A1534" s="119">
        <v>66</v>
      </c>
      <c r="B1534" s="78">
        <v>43101</v>
      </c>
      <c r="C1534" s="119">
        <v>860</v>
      </c>
      <c r="D1534" s="119" t="s">
        <v>21</v>
      </c>
      <c r="E1534" s="119" t="s">
        <v>22</v>
      </c>
      <c r="F1534" s="119" t="s">
        <v>213</v>
      </c>
      <c r="G1534" s="123">
        <v>28</v>
      </c>
      <c r="H1534" s="123">
        <v>22</v>
      </c>
      <c r="I1534" s="123">
        <v>31</v>
      </c>
      <c r="J1534" s="123">
        <v>34</v>
      </c>
      <c r="K1534" s="123">
        <v>37</v>
      </c>
      <c r="L1534" s="123">
        <v>37</v>
      </c>
      <c r="M1534" s="119">
        <v>1200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10800</v>
      </c>
      <c r="O1534" s="8">
        <f>'NORMAL OPTION CALLS'!N1534/('NORMAL OPTION CALLS'!M1534)/'NORMAL OPTION CALLS'!G1534%</f>
        <v>32.142857142857139</v>
      </c>
    </row>
    <row r="1536" spans="1:15" s="90" customFormat="1" ht="16.5">
      <c r="A1536" s="82" t="s">
        <v>95</v>
      </c>
      <c r="B1536" s="83"/>
      <c r="C1536" s="84"/>
      <c r="D1536" s="85"/>
      <c r="E1536" s="86"/>
      <c r="F1536" s="86"/>
      <c r="G1536" s="87"/>
      <c r="H1536" s="88"/>
      <c r="I1536" s="88"/>
      <c r="J1536" s="88"/>
      <c r="K1536" s="86"/>
      <c r="L1536" s="89"/>
      <c r="N1536" s="66"/>
    </row>
    <row r="1537" spans="1:15" s="90" customFormat="1" ht="16.5">
      <c r="A1537" s="82" t="s">
        <v>96</v>
      </c>
      <c r="B1537" s="83"/>
      <c r="C1537" s="84"/>
      <c r="D1537" s="85"/>
      <c r="E1537" s="86"/>
      <c r="F1537" s="86"/>
      <c r="G1537" s="87"/>
      <c r="H1537" s="86"/>
      <c r="I1537" s="86"/>
      <c r="J1537" s="86"/>
      <c r="K1537" s="86"/>
      <c r="L1537" s="89"/>
    </row>
    <row r="1538" spans="1:15" s="90" customFormat="1" ht="16.5">
      <c r="A1538" s="82" t="s">
        <v>96</v>
      </c>
      <c r="B1538" s="83"/>
      <c r="C1538" s="84"/>
      <c r="D1538" s="85"/>
      <c r="E1538" s="86"/>
      <c r="F1538" s="86"/>
      <c r="G1538" s="87"/>
      <c r="H1538" s="86"/>
      <c r="I1538" s="86"/>
      <c r="J1538" s="86"/>
      <c r="K1538" s="86"/>
      <c r="L1538" s="89"/>
      <c r="M1538" s="89"/>
      <c r="N1538" s="89"/>
    </row>
    <row r="1539" spans="1:15" ht="17.25" thickBot="1">
      <c r="A1539" s="91"/>
      <c r="B1539" s="92"/>
      <c r="C1539" s="92"/>
      <c r="D1539" s="93"/>
      <c r="E1539" s="93"/>
      <c r="F1539" s="93"/>
      <c r="G1539" s="94"/>
      <c r="H1539" s="95"/>
      <c r="I1539" s="96" t="s">
        <v>27</v>
      </c>
      <c r="J1539" s="96"/>
      <c r="K1539" s="97"/>
      <c r="L1539" s="97"/>
    </row>
    <row r="1540" spans="1:15" ht="16.5">
      <c r="A1540" s="98"/>
      <c r="B1540" s="92"/>
      <c r="C1540" s="92"/>
      <c r="D1540" s="158" t="s">
        <v>28</v>
      </c>
      <c r="E1540" s="158"/>
      <c r="F1540" s="99">
        <v>66</v>
      </c>
      <c r="G1540" s="100">
        <f>'NORMAL OPTION CALLS'!G1541+'NORMAL OPTION CALLS'!G1542+'NORMAL OPTION CALLS'!G1543+'NORMAL OPTION CALLS'!G1544+'NORMAL OPTION CALLS'!G1545+'NORMAL OPTION CALLS'!G1546</f>
        <v>100</v>
      </c>
      <c r="H1540" s="93">
        <v>66</v>
      </c>
      <c r="I1540" s="101">
        <f>'NORMAL OPTION CALLS'!H1541/'NORMAL OPTION CALLS'!H1540%</f>
        <v>75.757575757575751</v>
      </c>
      <c r="J1540" s="101"/>
      <c r="K1540" s="101"/>
      <c r="L1540" s="102"/>
    </row>
    <row r="1541" spans="1:15" ht="16.5">
      <c r="A1541" s="98"/>
      <c r="B1541" s="92"/>
      <c r="C1541" s="92"/>
      <c r="D1541" s="159" t="s">
        <v>29</v>
      </c>
      <c r="E1541" s="159"/>
      <c r="F1541" s="103">
        <v>50</v>
      </c>
      <c r="G1541" s="104">
        <f>('NORMAL OPTION CALLS'!F1541/'NORMAL OPTION CALLS'!F1540)*100</f>
        <v>75.757575757575751</v>
      </c>
      <c r="H1541" s="93">
        <v>50</v>
      </c>
      <c r="I1541" s="97"/>
      <c r="J1541" s="97"/>
      <c r="K1541" s="93"/>
      <c r="L1541" s="97"/>
      <c r="N1541" s="93" t="s">
        <v>30</v>
      </c>
      <c r="O1541" s="93"/>
    </row>
    <row r="1542" spans="1:15" ht="16.5">
      <c r="A1542" s="105"/>
      <c r="B1542" s="92"/>
      <c r="C1542" s="92"/>
      <c r="D1542" s="159" t="s">
        <v>31</v>
      </c>
      <c r="E1542" s="159"/>
      <c r="F1542" s="103">
        <v>0</v>
      </c>
      <c r="G1542" s="104">
        <f>('NORMAL OPTION CALLS'!F1542/'NORMAL OPTION CALLS'!F1540)*100</f>
        <v>0</v>
      </c>
      <c r="H1542" s="106"/>
      <c r="I1542" s="93"/>
      <c r="J1542" s="93"/>
      <c r="K1542" s="93"/>
      <c r="L1542" s="97"/>
      <c r="N1542" s="98"/>
      <c r="O1542" s="98"/>
    </row>
    <row r="1543" spans="1:15" ht="16.5">
      <c r="A1543" s="105"/>
      <c r="B1543" s="92"/>
      <c r="C1543" s="92"/>
      <c r="D1543" s="159" t="s">
        <v>32</v>
      </c>
      <c r="E1543" s="159"/>
      <c r="F1543" s="103">
        <v>0</v>
      </c>
      <c r="G1543" s="104">
        <f>('NORMAL OPTION CALLS'!F1543/'NORMAL OPTION CALLS'!F1540)*100</f>
        <v>0</v>
      </c>
      <c r="H1543" s="106"/>
      <c r="I1543" s="93"/>
      <c r="J1543" s="93"/>
      <c r="K1543" s="93"/>
      <c r="L1543" s="97"/>
    </row>
    <row r="1544" spans="1:15" ht="16.5">
      <c r="A1544" s="105"/>
      <c r="B1544" s="92"/>
      <c r="C1544" s="92"/>
      <c r="D1544" s="159" t="s">
        <v>33</v>
      </c>
      <c r="E1544" s="159"/>
      <c r="F1544" s="103">
        <v>16</v>
      </c>
      <c r="G1544" s="104">
        <f>('NORMAL OPTION CALLS'!F1544/'NORMAL OPTION CALLS'!F1540)*100</f>
        <v>24.242424242424242</v>
      </c>
      <c r="H1544" s="106"/>
      <c r="I1544" s="93" t="s">
        <v>34</v>
      </c>
      <c r="J1544" s="93"/>
      <c r="K1544" s="97"/>
      <c r="L1544" s="97"/>
    </row>
    <row r="1545" spans="1:15" ht="16.5">
      <c r="A1545" s="105"/>
      <c r="B1545" s="92"/>
      <c r="C1545" s="92"/>
      <c r="D1545" s="159" t="s">
        <v>35</v>
      </c>
      <c r="E1545" s="159"/>
      <c r="F1545" s="103">
        <v>0</v>
      </c>
      <c r="G1545" s="104">
        <f>('NORMAL OPTION CALLS'!F1545/'NORMAL OPTION CALLS'!F1540)*100</f>
        <v>0</v>
      </c>
      <c r="H1545" s="106"/>
      <c r="I1545" s="93"/>
      <c r="J1545" s="93"/>
      <c r="K1545" s="97"/>
      <c r="L1545" s="97"/>
    </row>
    <row r="1546" spans="1:15" ht="17.25" thickBot="1">
      <c r="A1546" s="105"/>
      <c r="B1546" s="92"/>
      <c r="C1546" s="92"/>
      <c r="D1546" s="160" t="s">
        <v>36</v>
      </c>
      <c r="E1546" s="160"/>
      <c r="F1546" s="107"/>
      <c r="G1546" s="108">
        <f>('NORMAL OPTION CALLS'!F1546/'NORMAL OPTION CALLS'!F1540)*100</f>
        <v>0</v>
      </c>
      <c r="H1546" s="106"/>
      <c r="I1546" s="93"/>
      <c r="J1546" s="93"/>
      <c r="K1546" s="102"/>
      <c r="L1546" s="102"/>
    </row>
    <row r="1547" spans="1:15" ht="16.5">
      <c r="A1547" s="109" t="s">
        <v>37</v>
      </c>
      <c r="B1547" s="92"/>
      <c r="C1547" s="92"/>
      <c r="D1547" s="98"/>
      <c r="E1547" s="98"/>
      <c r="F1547" s="93"/>
      <c r="G1547" s="93"/>
      <c r="H1547" s="110"/>
      <c r="I1547" s="111"/>
      <c r="J1547" s="111"/>
      <c r="K1547" s="111"/>
      <c r="L1547" s="93"/>
      <c r="N1547" s="115"/>
      <c r="O1547" s="115"/>
    </row>
    <row r="1548" spans="1:15" ht="16.5">
      <c r="A1548" s="112" t="s">
        <v>38</v>
      </c>
      <c r="B1548" s="92"/>
      <c r="C1548" s="92"/>
      <c r="D1548" s="113"/>
      <c r="E1548" s="114"/>
      <c r="F1548" s="98"/>
      <c r="G1548" s="111"/>
      <c r="H1548" s="110"/>
      <c r="I1548" s="111"/>
      <c r="J1548" s="111"/>
      <c r="K1548" s="111"/>
      <c r="L1548" s="93"/>
      <c r="N1548" s="98"/>
      <c r="O1548" s="98"/>
    </row>
    <row r="1549" spans="1:15" ht="16.5">
      <c r="A1549" s="112" t="s">
        <v>39</v>
      </c>
      <c r="B1549" s="92"/>
      <c r="C1549" s="92"/>
      <c r="D1549" s="98"/>
      <c r="E1549" s="114"/>
      <c r="F1549" s="98"/>
      <c r="G1549" s="111"/>
      <c r="H1549" s="110"/>
      <c r="I1549" s="97"/>
      <c r="J1549" s="97"/>
      <c r="K1549" s="97"/>
      <c r="L1549" s="93"/>
    </row>
    <row r="1550" spans="1:15" ht="16.5">
      <c r="A1550" s="112" t="s">
        <v>40</v>
      </c>
      <c r="B1550" s="113"/>
      <c r="C1550" s="92"/>
      <c r="D1550" s="98"/>
      <c r="E1550" s="114"/>
      <c r="F1550" s="98"/>
      <c r="G1550" s="111"/>
      <c r="H1550" s="95"/>
      <c r="I1550" s="97"/>
      <c r="J1550" s="97"/>
      <c r="K1550" s="97"/>
      <c r="L1550" s="93"/>
    </row>
    <row r="1551" spans="1:15" ht="16.5">
      <c r="A1551" s="112" t="s">
        <v>41</v>
      </c>
      <c r="B1551" s="105"/>
      <c r="C1551" s="113"/>
      <c r="D1551" s="98"/>
      <c r="E1551" s="116"/>
      <c r="F1551" s="111"/>
      <c r="G1551" s="111"/>
      <c r="H1551" s="95"/>
      <c r="I1551" s="97"/>
      <c r="J1551" s="97"/>
      <c r="K1551" s="97"/>
      <c r="L1551" s="111"/>
    </row>
    <row r="1553" spans="1:15">
      <c r="A1553" s="161" t="s">
        <v>0</v>
      </c>
      <c r="B1553" s="161"/>
      <c r="C1553" s="161"/>
      <c r="D1553" s="161"/>
      <c r="E1553" s="161"/>
      <c r="F1553" s="161"/>
      <c r="G1553" s="161"/>
      <c r="H1553" s="161"/>
      <c r="I1553" s="161"/>
      <c r="J1553" s="161"/>
      <c r="K1553" s="161"/>
      <c r="L1553" s="161"/>
      <c r="M1553" s="161"/>
      <c r="N1553" s="161"/>
      <c r="O1553" s="161"/>
    </row>
    <row r="1554" spans="1:15">
      <c r="A1554" s="161"/>
      <c r="B1554" s="161"/>
      <c r="C1554" s="161"/>
      <c r="D1554" s="161"/>
      <c r="E1554" s="161"/>
      <c r="F1554" s="161"/>
      <c r="G1554" s="161"/>
      <c r="H1554" s="161"/>
      <c r="I1554" s="161"/>
      <c r="J1554" s="161"/>
      <c r="K1554" s="161"/>
      <c r="L1554" s="161"/>
      <c r="M1554" s="161"/>
      <c r="N1554" s="161"/>
      <c r="O1554" s="161"/>
    </row>
    <row r="1555" spans="1:15">
      <c r="A1555" s="161"/>
      <c r="B1555" s="161"/>
      <c r="C1555" s="161"/>
      <c r="D1555" s="161"/>
      <c r="E1555" s="161"/>
      <c r="F1555" s="161"/>
      <c r="G1555" s="161"/>
      <c r="H1555" s="161"/>
      <c r="I1555" s="161"/>
      <c r="J1555" s="161"/>
      <c r="K1555" s="161"/>
      <c r="L1555" s="161"/>
      <c r="M1555" s="161"/>
      <c r="N1555" s="161"/>
      <c r="O1555" s="161"/>
    </row>
    <row r="1556" spans="1:15">
      <c r="A1556" s="172" t="s">
        <v>1</v>
      </c>
      <c r="B1556" s="172"/>
      <c r="C1556" s="172"/>
      <c r="D1556" s="172"/>
      <c r="E1556" s="172"/>
      <c r="F1556" s="172"/>
      <c r="G1556" s="172"/>
      <c r="H1556" s="172"/>
      <c r="I1556" s="172"/>
      <c r="J1556" s="172"/>
      <c r="K1556" s="172"/>
      <c r="L1556" s="172"/>
      <c r="M1556" s="172"/>
      <c r="N1556" s="172"/>
      <c r="O1556" s="172"/>
    </row>
    <row r="1557" spans="1:15">
      <c r="A1557" s="172" t="s">
        <v>2</v>
      </c>
      <c r="B1557" s="172"/>
      <c r="C1557" s="172"/>
      <c r="D1557" s="172"/>
      <c r="E1557" s="172"/>
      <c r="F1557" s="172"/>
      <c r="G1557" s="172"/>
      <c r="H1557" s="172"/>
      <c r="I1557" s="172"/>
      <c r="J1557" s="172"/>
      <c r="K1557" s="172"/>
      <c r="L1557" s="172"/>
      <c r="M1557" s="172"/>
      <c r="N1557" s="172"/>
      <c r="O1557" s="172"/>
    </row>
    <row r="1558" spans="1:15">
      <c r="A1558" s="165" t="s">
        <v>3</v>
      </c>
      <c r="B1558" s="165"/>
      <c r="C1558" s="165"/>
      <c r="D1558" s="165"/>
      <c r="E1558" s="165"/>
      <c r="F1558" s="165"/>
      <c r="G1558" s="165"/>
      <c r="H1558" s="165"/>
      <c r="I1558" s="165"/>
      <c r="J1558" s="165"/>
      <c r="K1558" s="165"/>
      <c r="L1558" s="165"/>
      <c r="M1558" s="165"/>
      <c r="N1558" s="165"/>
      <c r="O1558" s="165"/>
    </row>
    <row r="1559" spans="1:15" ht="16.5">
      <c r="A1559" s="171" t="s">
        <v>248</v>
      </c>
      <c r="B1559" s="171"/>
      <c r="C1559" s="171"/>
      <c r="D1559" s="171"/>
      <c r="E1559" s="171"/>
      <c r="F1559" s="171"/>
      <c r="G1559" s="171"/>
      <c r="H1559" s="171"/>
      <c r="I1559" s="171"/>
      <c r="J1559" s="171"/>
      <c r="K1559" s="171"/>
      <c r="L1559" s="171"/>
      <c r="M1559" s="171"/>
      <c r="N1559" s="171"/>
      <c r="O1559" s="171"/>
    </row>
    <row r="1560" spans="1:15" ht="16.5">
      <c r="A1560" s="166" t="s">
        <v>5</v>
      </c>
      <c r="B1560" s="166"/>
      <c r="C1560" s="166"/>
      <c r="D1560" s="166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</row>
    <row r="1561" spans="1:15">
      <c r="A1561" s="167" t="s">
        <v>6</v>
      </c>
      <c r="B1561" s="168" t="s">
        <v>7</v>
      </c>
      <c r="C1561" s="169" t="s">
        <v>8</v>
      </c>
      <c r="D1561" s="168" t="s">
        <v>9</v>
      </c>
      <c r="E1561" s="167" t="s">
        <v>10</v>
      </c>
      <c r="F1561" s="167" t="s">
        <v>11</v>
      </c>
      <c r="G1561" s="169" t="s">
        <v>12</v>
      </c>
      <c r="H1561" s="169" t="s">
        <v>13</v>
      </c>
      <c r="I1561" s="169" t="s">
        <v>14</v>
      </c>
      <c r="J1561" s="169" t="s">
        <v>15</v>
      </c>
      <c r="K1561" s="169" t="s">
        <v>16</v>
      </c>
      <c r="L1561" s="170" t="s">
        <v>17</v>
      </c>
      <c r="M1561" s="168" t="s">
        <v>18</v>
      </c>
      <c r="N1561" s="168" t="s">
        <v>19</v>
      </c>
      <c r="O1561" s="168" t="s">
        <v>20</v>
      </c>
    </row>
    <row r="1562" spans="1:15">
      <c r="A1562" s="167"/>
      <c r="B1562" s="168"/>
      <c r="C1562" s="169"/>
      <c r="D1562" s="168"/>
      <c r="E1562" s="167"/>
      <c r="F1562" s="167"/>
      <c r="G1562" s="169"/>
      <c r="H1562" s="169"/>
      <c r="I1562" s="169"/>
      <c r="J1562" s="169"/>
      <c r="K1562" s="169"/>
      <c r="L1562" s="170"/>
      <c r="M1562" s="168"/>
      <c r="N1562" s="168"/>
      <c r="O1562" s="168"/>
    </row>
    <row r="1563" spans="1:15">
      <c r="A1563" s="119">
        <v>1</v>
      </c>
      <c r="B1563" s="124">
        <v>43098</v>
      </c>
      <c r="C1563" s="119">
        <v>2700</v>
      </c>
      <c r="D1563" s="119" t="s">
        <v>21</v>
      </c>
      <c r="E1563" s="119" t="s">
        <v>22</v>
      </c>
      <c r="F1563" s="119" t="s">
        <v>52</v>
      </c>
      <c r="G1563" s="123">
        <v>60</v>
      </c>
      <c r="H1563" s="123">
        <v>35</v>
      </c>
      <c r="I1563" s="123">
        <v>75</v>
      </c>
      <c r="J1563" s="123">
        <v>90</v>
      </c>
      <c r="K1563" s="123">
        <v>100</v>
      </c>
      <c r="L1563" s="123">
        <v>35</v>
      </c>
      <c r="M1563" s="119">
        <v>250</v>
      </c>
      <c r="N1563" s="122">
        <f>IF('NORMAL OPTION CALLS'!E1563="BUY",('NORMAL OPTION CALLS'!L1563-'NORMAL OPTION CALLS'!G1563)*('NORMAL OPTION CALLS'!M1563),('NORMAL OPTION CALLS'!G1563-'NORMAL OPTION CALLS'!L1563)*('NORMAL OPTION CALLS'!M1563))</f>
        <v>-6250</v>
      </c>
      <c r="O1563" s="8">
        <f>'NORMAL OPTION CALLS'!N1563/('NORMAL OPTION CALLS'!M1563)/'NORMAL OPTION CALLS'!G1563%</f>
        <v>-41.666666666666671</v>
      </c>
    </row>
    <row r="1564" spans="1:15">
      <c r="A1564" s="119">
        <v>2</v>
      </c>
      <c r="B1564" s="124">
        <v>43098</v>
      </c>
      <c r="C1564" s="119">
        <v>440</v>
      </c>
      <c r="D1564" s="119" t="s">
        <v>21</v>
      </c>
      <c r="E1564" s="119" t="s">
        <v>22</v>
      </c>
      <c r="F1564" s="119" t="s">
        <v>75</v>
      </c>
      <c r="G1564" s="123">
        <v>11</v>
      </c>
      <c r="H1564" s="123">
        <v>6</v>
      </c>
      <c r="I1564" s="123">
        <v>14</v>
      </c>
      <c r="J1564" s="123">
        <v>17</v>
      </c>
      <c r="K1564" s="123">
        <v>20</v>
      </c>
      <c r="L1564" s="123">
        <v>14</v>
      </c>
      <c r="M1564" s="119">
        <v>1500</v>
      </c>
      <c r="N1564" s="122">
        <f>IF('NORMAL OPTION CALLS'!E1564="BUY",('NORMAL OPTION CALLS'!L1564-'NORMAL OPTION CALLS'!G1564)*('NORMAL OPTION CALLS'!M1564),('NORMAL OPTION CALLS'!G1564-'NORMAL OPTION CALLS'!L1564)*('NORMAL OPTION CALLS'!M1564))</f>
        <v>4500</v>
      </c>
      <c r="O1564" s="8">
        <f>'NORMAL OPTION CALLS'!N1564/('NORMAL OPTION CALLS'!M1564)/'NORMAL OPTION CALLS'!G1564%</f>
        <v>27.272727272727273</v>
      </c>
    </row>
    <row r="1565" spans="1:15">
      <c r="A1565" s="119">
        <v>3</v>
      </c>
      <c r="B1565" s="124">
        <v>43098</v>
      </c>
      <c r="C1565" s="119">
        <v>430</v>
      </c>
      <c r="D1565" s="119" t="s">
        <v>21</v>
      </c>
      <c r="E1565" s="119" t="s">
        <v>22</v>
      </c>
      <c r="F1565" s="119" t="s">
        <v>75</v>
      </c>
      <c r="G1565" s="123">
        <v>12</v>
      </c>
      <c r="H1565" s="123">
        <v>7.5</v>
      </c>
      <c r="I1565" s="123">
        <v>14.5</v>
      </c>
      <c r="J1565" s="123">
        <v>17</v>
      </c>
      <c r="K1565" s="123">
        <v>19.5</v>
      </c>
      <c r="L1565" s="123">
        <v>14.5</v>
      </c>
      <c r="M1565" s="119">
        <v>1500</v>
      </c>
      <c r="N1565" s="122">
        <f>IF('NORMAL OPTION CALLS'!E1565="BUY",('NORMAL OPTION CALLS'!L1565-'NORMAL OPTION CALLS'!G1565)*('NORMAL OPTION CALLS'!M1565),('NORMAL OPTION CALLS'!G1565-'NORMAL OPTION CALLS'!L1565)*('NORMAL OPTION CALLS'!M1565))</f>
        <v>3750</v>
      </c>
      <c r="O1565" s="8">
        <f>'NORMAL OPTION CALLS'!N1565/('NORMAL OPTION CALLS'!M1565)/'NORMAL OPTION CALLS'!G1565%</f>
        <v>20.833333333333336</v>
      </c>
    </row>
    <row r="1566" spans="1:15">
      <c r="A1566" s="119">
        <v>4</v>
      </c>
      <c r="B1566" s="124">
        <v>43098</v>
      </c>
      <c r="C1566" s="119">
        <v>105</v>
      </c>
      <c r="D1566" s="119" t="s">
        <v>21</v>
      </c>
      <c r="E1566" s="119" t="s">
        <v>22</v>
      </c>
      <c r="F1566" s="119" t="s">
        <v>46</v>
      </c>
      <c r="G1566" s="123">
        <v>6.5</v>
      </c>
      <c r="H1566" s="123">
        <v>5.5</v>
      </c>
      <c r="I1566" s="123">
        <v>7</v>
      </c>
      <c r="J1566" s="123">
        <v>7.5</v>
      </c>
      <c r="K1566" s="123">
        <v>8</v>
      </c>
      <c r="L1566" s="123">
        <v>7.5</v>
      </c>
      <c r="M1566" s="119">
        <v>7000</v>
      </c>
      <c r="N1566" s="122">
        <f>IF('NORMAL OPTION CALLS'!E1566="BUY",('NORMAL OPTION CALLS'!L1566-'NORMAL OPTION CALLS'!G1566)*('NORMAL OPTION CALLS'!M1566),('NORMAL OPTION CALLS'!G1566-'NORMAL OPTION CALLS'!L1566)*('NORMAL OPTION CALLS'!M1566))</f>
        <v>7000</v>
      </c>
      <c r="O1566" s="8">
        <f>'NORMAL OPTION CALLS'!N1566/('NORMAL OPTION CALLS'!M1566)/'NORMAL OPTION CALLS'!G1566%</f>
        <v>15.384615384615383</v>
      </c>
    </row>
    <row r="1567" spans="1:15">
      <c r="A1567" s="119">
        <v>5</v>
      </c>
      <c r="B1567" s="124">
        <v>43097</v>
      </c>
      <c r="C1567" s="119">
        <v>900</v>
      </c>
      <c r="D1567" s="119" t="s">
        <v>21</v>
      </c>
      <c r="E1567" s="119" t="s">
        <v>22</v>
      </c>
      <c r="F1567" s="119" t="s">
        <v>262</v>
      </c>
      <c r="G1567" s="123">
        <v>26</v>
      </c>
      <c r="H1567" s="123">
        <v>15</v>
      </c>
      <c r="I1567" s="123">
        <v>34</v>
      </c>
      <c r="J1567" s="123">
        <v>42</v>
      </c>
      <c r="K1567" s="123">
        <v>50</v>
      </c>
      <c r="L1567" s="123">
        <v>34</v>
      </c>
      <c r="M1567" s="119">
        <v>400</v>
      </c>
      <c r="N1567" s="122">
        <f>IF('NORMAL OPTION CALLS'!E1567="BUY",('NORMAL OPTION CALLS'!L1567-'NORMAL OPTION CALLS'!G1567)*('NORMAL OPTION CALLS'!M1567),('NORMAL OPTION CALLS'!G1567-'NORMAL OPTION CALLS'!L1567)*('NORMAL OPTION CALLS'!M1567))</f>
        <v>3200</v>
      </c>
      <c r="O1567" s="8">
        <f>'NORMAL OPTION CALLS'!N1567/('NORMAL OPTION CALLS'!M1567)/'NORMAL OPTION CALLS'!G1567%</f>
        <v>30.769230769230766</v>
      </c>
    </row>
    <row r="1568" spans="1:15">
      <c r="A1568" s="119">
        <v>6</v>
      </c>
      <c r="B1568" s="124">
        <v>43097</v>
      </c>
      <c r="C1568" s="119">
        <v>370</v>
      </c>
      <c r="D1568" s="119" t="s">
        <v>21</v>
      </c>
      <c r="E1568" s="119" t="s">
        <v>22</v>
      </c>
      <c r="F1568" s="119" t="s">
        <v>207</v>
      </c>
      <c r="G1568" s="123">
        <v>12</v>
      </c>
      <c r="H1568" s="123">
        <v>9</v>
      </c>
      <c r="I1568" s="123">
        <v>14</v>
      </c>
      <c r="J1568" s="123">
        <v>15.5</v>
      </c>
      <c r="K1568" s="123">
        <v>17</v>
      </c>
      <c r="L1568" s="123">
        <v>14</v>
      </c>
      <c r="M1568" s="119">
        <v>2266</v>
      </c>
      <c r="N1568" s="122">
        <f>IF('NORMAL OPTION CALLS'!E1568="BUY",('NORMAL OPTION CALLS'!L1568-'NORMAL OPTION CALLS'!G1568)*('NORMAL OPTION CALLS'!M1568),('NORMAL OPTION CALLS'!G1568-'NORMAL OPTION CALLS'!L1568)*('NORMAL OPTION CALLS'!M1568))</f>
        <v>4532</v>
      </c>
      <c r="O1568" s="8">
        <f>'NORMAL OPTION CALLS'!N1568/('NORMAL OPTION CALLS'!M1568)/'NORMAL OPTION CALLS'!G1568%</f>
        <v>16.666666666666668</v>
      </c>
    </row>
    <row r="1569" spans="1:15">
      <c r="A1569" s="119">
        <v>7</v>
      </c>
      <c r="B1569" s="124">
        <v>43097</v>
      </c>
      <c r="C1569" s="119">
        <v>275</v>
      </c>
      <c r="D1569" s="119" t="s">
        <v>21</v>
      </c>
      <c r="E1569" s="119" t="s">
        <v>22</v>
      </c>
      <c r="F1569" s="119" t="s">
        <v>24</v>
      </c>
      <c r="G1569" s="123">
        <v>3</v>
      </c>
      <c r="H1569" s="123">
        <v>1</v>
      </c>
      <c r="I1569" s="123">
        <v>4</v>
      </c>
      <c r="J1569" s="123">
        <v>5</v>
      </c>
      <c r="K1569" s="123">
        <v>6</v>
      </c>
      <c r="L1569" s="123">
        <v>4</v>
      </c>
      <c r="M1569" s="119">
        <v>3500</v>
      </c>
      <c r="N1569" s="122">
        <f>IF('NORMAL OPTION CALLS'!E1569="BUY",('NORMAL OPTION CALLS'!L1569-'NORMAL OPTION CALLS'!G1569)*('NORMAL OPTION CALLS'!M1569),('NORMAL OPTION CALLS'!G1569-'NORMAL OPTION CALLS'!L1569)*('NORMAL OPTION CALLS'!M1569))</f>
        <v>3500</v>
      </c>
      <c r="O1569" s="8">
        <f>'NORMAL OPTION CALLS'!N1569/('NORMAL OPTION CALLS'!M1569)/'NORMAL OPTION CALLS'!G1569%</f>
        <v>33.333333333333336</v>
      </c>
    </row>
    <row r="1570" spans="1:15">
      <c r="A1570" s="119">
        <v>8</v>
      </c>
      <c r="B1570" s="124">
        <v>43097</v>
      </c>
      <c r="C1570" s="119">
        <v>760</v>
      </c>
      <c r="D1570" s="119" t="s">
        <v>21</v>
      </c>
      <c r="E1570" s="119" t="s">
        <v>22</v>
      </c>
      <c r="F1570" s="119" t="s">
        <v>54</v>
      </c>
      <c r="G1570" s="123">
        <v>28</v>
      </c>
      <c r="H1570" s="123">
        <v>20</v>
      </c>
      <c r="I1570" s="123">
        <v>32</v>
      </c>
      <c r="J1570" s="123">
        <v>36</v>
      </c>
      <c r="K1570" s="123">
        <v>40</v>
      </c>
      <c r="L1570" s="123">
        <v>32</v>
      </c>
      <c r="M1570" s="119">
        <v>1200</v>
      </c>
      <c r="N1570" s="122">
        <f>IF('NORMAL OPTION CALLS'!E1570="BUY",('NORMAL OPTION CALLS'!L1570-'NORMAL OPTION CALLS'!G1570)*('NORMAL OPTION CALLS'!M1570),('NORMAL OPTION CALLS'!G1570-'NORMAL OPTION CALLS'!L1570)*('NORMAL OPTION CALLS'!M1570))</f>
        <v>4800</v>
      </c>
      <c r="O1570" s="8">
        <f>'NORMAL OPTION CALLS'!N1570/('NORMAL OPTION CALLS'!M1570)/'NORMAL OPTION CALLS'!G1570%</f>
        <v>14.285714285714285</v>
      </c>
    </row>
    <row r="1571" spans="1:15">
      <c r="A1571" s="119">
        <v>9</v>
      </c>
      <c r="B1571" s="124">
        <v>43097</v>
      </c>
      <c r="C1571" s="119">
        <v>200</v>
      </c>
      <c r="D1571" s="119" t="s">
        <v>21</v>
      </c>
      <c r="E1571" s="119" t="s">
        <v>22</v>
      </c>
      <c r="F1571" s="119" t="s">
        <v>261</v>
      </c>
      <c r="G1571" s="123">
        <v>1.6</v>
      </c>
      <c r="H1571" s="123">
        <v>0.4</v>
      </c>
      <c r="I1571" s="123">
        <v>2.5</v>
      </c>
      <c r="J1571" s="123">
        <v>3.4</v>
      </c>
      <c r="K1571" s="123">
        <v>4.3</v>
      </c>
      <c r="L1571" s="123">
        <v>3.4</v>
      </c>
      <c r="M1571" s="119">
        <v>4500</v>
      </c>
      <c r="N1571" s="122">
        <f>IF('NORMAL OPTION CALLS'!E1571="BUY",('NORMAL OPTION CALLS'!L1571-'NORMAL OPTION CALLS'!G1571)*('NORMAL OPTION CALLS'!M1571),('NORMAL OPTION CALLS'!G1571-'NORMAL OPTION CALLS'!L1571)*('NORMAL OPTION CALLS'!M1571))</f>
        <v>8099.9999999999991</v>
      </c>
      <c r="O1571" s="8">
        <f>'NORMAL OPTION CALLS'!N1571/('NORMAL OPTION CALLS'!M1571)/'NORMAL OPTION CALLS'!G1571%</f>
        <v>112.49999999999999</v>
      </c>
    </row>
    <row r="1572" spans="1:15">
      <c r="A1572" s="119">
        <v>10</v>
      </c>
      <c r="B1572" s="124">
        <v>43095</v>
      </c>
      <c r="C1572" s="119">
        <v>560</v>
      </c>
      <c r="D1572" s="119" t="s">
        <v>21</v>
      </c>
      <c r="E1572" s="119" t="s">
        <v>22</v>
      </c>
      <c r="F1572" s="119" t="s">
        <v>161</v>
      </c>
      <c r="G1572" s="123">
        <v>11</v>
      </c>
      <c r="H1572" s="123">
        <v>3</v>
      </c>
      <c r="I1572" s="123">
        <v>16</v>
      </c>
      <c r="J1572" s="123">
        <v>21</v>
      </c>
      <c r="K1572" s="123">
        <v>26</v>
      </c>
      <c r="L1572" s="123">
        <v>26</v>
      </c>
      <c r="M1572" s="119">
        <v>800</v>
      </c>
      <c r="N1572" s="122">
        <f>IF('NORMAL OPTION CALLS'!E1572="BUY",('NORMAL OPTION CALLS'!L1572-'NORMAL OPTION CALLS'!G1572)*('NORMAL OPTION CALLS'!M1572),('NORMAL OPTION CALLS'!G1572-'NORMAL OPTION CALLS'!L1572)*('NORMAL OPTION CALLS'!M1572))</f>
        <v>12000</v>
      </c>
      <c r="O1572" s="8">
        <f>'NORMAL OPTION CALLS'!N1572/('NORMAL OPTION CALLS'!M1572)/'NORMAL OPTION CALLS'!G1572%</f>
        <v>136.36363636363637</v>
      </c>
    </row>
    <row r="1573" spans="1:15">
      <c r="A1573" s="119">
        <v>11</v>
      </c>
      <c r="B1573" s="124">
        <v>43095</v>
      </c>
      <c r="C1573" s="119">
        <v>730</v>
      </c>
      <c r="D1573" s="119" t="s">
        <v>21</v>
      </c>
      <c r="E1573" s="119" t="s">
        <v>22</v>
      </c>
      <c r="F1573" s="119" t="s">
        <v>99</v>
      </c>
      <c r="G1573" s="123">
        <v>6</v>
      </c>
      <c r="H1573" s="123">
        <v>1</v>
      </c>
      <c r="I1573" s="123">
        <v>10</v>
      </c>
      <c r="J1573" s="123">
        <v>14</v>
      </c>
      <c r="K1573" s="123">
        <v>18</v>
      </c>
      <c r="L1573" s="123">
        <v>6.9</v>
      </c>
      <c r="M1573" s="119">
        <v>1000</v>
      </c>
      <c r="N1573" s="122">
        <f>IF('NORMAL OPTION CALLS'!E1573="BUY",('NORMAL OPTION CALLS'!L1573-'NORMAL OPTION CALLS'!G1573)*('NORMAL OPTION CALLS'!M1573),('NORMAL OPTION CALLS'!G1573-'NORMAL OPTION CALLS'!L1573)*('NORMAL OPTION CALLS'!M1573))</f>
        <v>900.00000000000034</v>
      </c>
      <c r="O1573" s="8">
        <f>'NORMAL OPTION CALLS'!N1573/('NORMAL OPTION CALLS'!M1573)/'NORMAL OPTION CALLS'!G1573%</f>
        <v>15.000000000000007</v>
      </c>
    </row>
    <row r="1574" spans="1:15">
      <c r="A1574" s="119">
        <v>12</v>
      </c>
      <c r="B1574" s="124">
        <v>43095</v>
      </c>
      <c r="C1574" s="119">
        <v>1060</v>
      </c>
      <c r="D1574" s="119" t="s">
        <v>21</v>
      </c>
      <c r="E1574" s="119" t="s">
        <v>22</v>
      </c>
      <c r="F1574" s="119" t="s">
        <v>260</v>
      </c>
      <c r="G1574" s="123">
        <v>12</v>
      </c>
      <c r="H1574" s="123">
        <v>4</v>
      </c>
      <c r="I1574" s="123">
        <v>17</v>
      </c>
      <c r="J1574" s="123">
        <v>22</v>
      </c>
      <c r="K1574" s="123">
        <v>27</v>
      </c>
      <c r="L1574" s="123">
        <v>4</v>
      </c>
      <c r="M1574" s="119">
        <v>800</v>
      </c>
      <c r="N1574" s="122">
        <f>IF('NORMAL OPTION CALLS'!E1574="BUY",('NORMAL OPTION CALLS'!L1574-'NORMAL OPTION CALLS'!G1574)*('NORMAL OPTION CALLS'!M1574),('NORMAL OPTION CALLS'!G1574-'NORMAL OPTION CALLS'!L1574)*('NORMAL OPTION CALLS'!M1574))</f>
        <v>-6400</v>
      </c>
      <c r="O1574" s="8">
        <f>'NORMAL OPTION CALLS'!N1574/('NORMAL OPTION CALLS'!M1574)/'NORMAL OPTION CALLS'!G1574%</f>
        <v>-66.666666666666671</v>
      </c>
    </row>
    <row r="1575" spans="1:15">
      <c r="A1575" s="119">
        <v>13</v>
      </c>
      <c r="B1575" s="124">
        <v>43095</v>
      </c>
      <c r="C1575" s="119">
        <v>720</v>
      </c>
      <c r="D1575" s="119" t="s">
        <v>21</v>
      </c>
      <c r="E1575" s="119" t="s">
        <v>22</v>
      </c>
      <c r="F1575" s="119" t="s">
        <v>99</v>
      </c>
      <c r="G1575" s="123">
        <v>7</v>
      </c>
      <c r="H1575" s="123">
        <v>1</v>
      </c>
      <c r="I1575" s="123">
        <v>11</v>
      </c>
      <c r="J1575" s="123">
        <v>15</v>
      </c>
      <c r="K1575" s="123">
        <v>19</v>
      </c>
      <c r="L1575" s="123">
        <v>11</v>
      </c>
      <c r="M1575" s="119">
        <v>1000</v>
      </c>
      <c r="N1575" s="122">
        <f>IF('NORMAL OPTION CALLS'!E1575="BUY",('NORMAL OPTION CALLS'!L1575-'NORMAL OPTION CALLS'!G1575)*('NORMAL OPTION CALLS'!M1575),('NORMAL OPTION CALLS'!G1575-'NORMAL OPTION CALLS'!L1575)*('NORMAL OPTION CALLS'!M1575))</f>
        <v>4000</v>
      </c>
      <c r="O1575" s="8">
        <f>'NORMAL OPTION CALLS'!N1575/('NORMAL OPTION CALLS'!M1575)/'NORMAL OPTION CALLS'!G1575%</f>
        <v>57.142857142857139</v>
      </c>
    </row>
    <row r="1576" spans="1:15">
      <c r="A1576" s="119">
        <v>14</v>
      </c>
      <c r="B1576" s="124">
        <v>43095</v>
      </c>
      <c r="C1576" s="119">
        <v>800</v>
      </c>
      <c r="D1576" s="119" t="s">
        <v>21</v>
      </c>
      <c r="E1576" s="119" t="s">
        <v>22</v>
      </c>
      <c r="F1576" s="119" t="s">
        <v>213</v>
      </c>
      <c r="G1576" s="123">
        <v>18</v>
      </c>
      <c r="H1576" s="123">
        <v>12</v>
      </c>
      <c r="I1576" s="123">
        <v>22</v>
      </c>
      <c r="J1576" s="123">
        <v>26</v>
      </c>
      <c r="K1576" s="123">
        <v>30</v>
      </c>
      <c r="L1576" s="123">
        <v>26</v>
      </c>
      <c r="M1576" s="119">
        <v>1200</v>
      </c>
      <c r="N1576" s="122">
        <f>IF('NORMAL OPTION CALLS'!E1576="BUY",('NORMAL OPTION CALLS'!L1576-'NORMAL OPTION CALLS'!G1576)*('NORMAL OPTION CALLS'!M1576),('NORMAL OPTION CALLS'!G1576-'NORMAL OPTION CALLS'!L1576)*('NORMAL OPTION CALLS'!M1576))</f>
        <v>9600</v>
      </c>
      <c r="O1576" s="8">
        <f>'NORMAL OPTION CALLS'!N1576/('NORMAL OPTION CALLS'!M1576)/'NORMAL OPTION CALLS'!G1576%</f>
        <v>44.444444444444443</v>
      </c>
    </row>
    <row r="1577" spans="1:15">
      <c r="A1577" s="119">
        <v>15</v>
      </c>
      <c r="B1577" s="124">
        <v>43095</v>
      </c>
      <c r="C1577" s="119">
        <v>800</v>
      </c>
      <c r="D1577" s="119" t="s">
        <v>21</v>
      </c>
      <c r="E1577" s="119" t="s">
        <v>22</v>
      </c>
      <c r="F1577" s="119" t="s">
        <v>213</v>
      </c>
      <c r="G1577" s="123">
        <v>9</v>
      </c>
      <c r="H1577" s="123">
        <v>3.5</v>
      </c>
      <c r="I1577" s="123">
        <v>12</v>
      </c>
      <c r="J1577" s="123">
        <v>15</v>
      </c>
      <c r="K1577" s="123">
        <v>18</v>
      </c>
      <c r="L1577" s="123">
        <v>18</v>
      </c>
      <c r="M1577" s="119">
        <v>1200</v>
      </c>
      <c r="N1577" s="122">
        <f>IF('NORMAL OPTION CALLS'!E1577="BUY",('NORMAL OPTION CALLS'!L1577-'NORMAL OPTION CALLS'!G1577)*('NORMAL OPTION CALLS'!M1577),('NORMAL OPTION CALLS'!G1577-'NORMAL OPTION CALLS'!L1577)*('NORMAL OPTION CALLS'!M1577))</f>
        <v>10800</v>
      </c>
      <c r="O1577" s="8">
        <f>'NORMAL OPTION CALLS'!N1577/('NORMAL OPTION CALLS'!M1577)/'NORMAL OPTION CALLS'!G1577%</f>
        <v>100</v>
      </c>
    </row>
    <row r="1578" spans="1:15">
      <c r="A1578" s="119">
        <v>16</v>
      </c>
      <c r="B1578" s="124">
        <v>43091</v>
      </c>
      <c r="C1578" s="119">
        <v>660</v>
      </c>
      <c r="D1578" s="119" t="s">
        <v>21</v>
      </c>
      <c r="E1578" s="119" t="s">
        <v>22</v>
      </c>
      <c r="F1578" s="119" t="s">
        <v>94</v>
      </c>
      <c r="G1578" s="123">
        <v>11</v>
      </c>
      <c r="H1578" s="123">
        <v>5</v>
      </c>
      <c r="I1578" s="123">
        <v>15</v>
      </c>
      <c r="J1578" s="123">
        <v>19</v>
      </c>
      <c r="K1578" s="123">
        <v>23</v>
      </c>
      <c r="L1578" s="123">
        <v>5</v>
      </c>
      <c r="M1578" s="119">
        <v>1000</v>
      </c>
      <c r="N1578" s="122">
        <f>IF('NORMAL OPTION CALLS'!E1578="BUY",('NORMAL OPTION CALLS'!L1578-'NORMAL OPTION CALLS'!G1578)*('NORMAL OPTION CALLS'!M1578),('NORMAL OPTION CALLS'!G1578-'NORMAL OPTION CALLS'!L1578)*('NORMAL OPTION CALLS'!M1578))</f>
        <v>-6000</v>
      </c>
      <c r="O1578" s="8">
        <f>'NORMAL OPTION CALLS'!N1578/('NORMAL OPTION CALLS'!M1578)/'NORMAL OPTION CALLS'!G1578%</f>
        <v>-54.545454545454547</v>
      </c>
    </row>
    <row r="1579" spans="1:15">
      <c r="A1579" s="119">
        <v>17</v>
      </c>
      <c r="B1579" s="124">
        <v>43091</v>
      </c>
      <c r="C1579" s="119">
        <v>175</v>
      </c>
      <c r="D1579" s="119" t="s">
        <v>21</v>
      </c>
      <c r="E1579" s="119" t="s">
        <v>22</v>
      </c>
      <c r="F1579" s="119" t="s">
        <v>116</v>
      </c>
      <c r="G1579" s="123">
        <v>4.5</v>
      </c>
      <c r="H1579" s="123">
        <v>2.5</v>
      </c>
      <c r="I1579" s="123">
        <v>6</v>
      </c>
      <c r="J1579" s="123">
        <v>7</v>
      </c>
      <c r="K1579" s="123">
        <v>9</v>
      </c>
      <c r="L1579" s="123">
        <v>2.5</v>
      </c>
      <c r="M1579" s="119">
        <v>3500</v>
      </c>
      <c r="N1579" s="122">
        <f>IF('NORMAL OPTION CALLS'!E1579="BUY",('NORMAL OPTION CALLS'!L1579-'NORMAL OPTION CALLS'!G1579)*('NORMAL OPTION CALLS'!M1579),('NORMAL OPTION CALLS'!G1579-'NORMAL OPTION CALLS'!L1579)*('NORMAL OPTION CALLS'!M1579))</f>
        <v>-7000</v>
      </c>
      <c r="O1579" s="8">
        <f>'NORMAL OPTION CALLS'!N1579/('NORMAL OPTION CALLS'!M1579)/'NORMAL OPTION CALLS'!G1579%</f>
        <v>-44.444444444444443</v>
      </c>
    </row>
    <row r="1580" spans="1:15">
      <c r="A1580" s="119">
        <v>18</v>
      </c>
      <c r="B1580" s="124">
        <v>43091</v>
      </c>
      <c r="C1580" s="119">
        <v>180</v>
      </c>
      <c r="D1580" s="119" t="s">
        <v>21</v>
      </c>
      <c r="E1580" s="119" t="s">
        <v>22</v>
      </c>
      <c r="F1580" s="119" t="s">
        <v>184</v>
      </c>
      <c r="G1580" s="123">
        <v>4</v>
      </c>
      <c r="H1580" s="123">
        <v>2.8</v>
      </c>
      <c r="I1580" s="123">
        <v>4.8</v>
      </c>
      <c r="J1580" s="123">
        <v>5.6</v>
      </c>
      <c r="K1580" s="123">
        <v>6.4</v>
      </c>
      <c r="L1580" s="123">
        <v>2.8</v>
      </c>
      <c r="M1580" s="119">
        <v>4500</v>
      </c>
      <c r="N1580" s="122">
        <f>IF('NORMAL OPTION CALLS'!E1580="BUY",('NORMAL OPTION CALLS'!L1580-'NORMAL OPTION CALLS'!G1580)*('NORMAL OPTION CALLS'!M1580),('NORMAL OPTION CALLS'!G1580-'NORMAL OPTION CALLS'!L1580)*('NORMAL OPTION CALLS'!M1580))</f>
        <v>-5400.0000000000009</v>
      </c>
      <c r="O1580" s="8">
        <f>'NORMAL OPTION CALLS'!N1580/('NORMAL OPTION CALLS'!M1580)/'NORMAL OPTION CALLS'!G1580%</f>
        <v>-30.000000000000004</v>
      </c>
    </row>
    <row r="1581" spans="1:15">
      <c r="A1581" s="119">
        <v>19</v>
      </c>
      <c r="B1581" s="124">
        <v>43090</v>
      </c>
      <c r="C1581" s="119">
        <v>720</v>
      </c>
      <c r="D1581" s="119" t="s">
        <v>21</v>
      </c>
      <c r="E1581" s="119" t="s">
        <v>22</v>
      </c>
      <c r="F1581" s="119" t="s">
        <v>99</v>
      </c>
      <c r="G1581" s="123">
        <v>8</v>
      </c>
      <c r="H1581" s="123">
        <v>2</v>
      </c>
      <c r="I1581" s="123">
        <v>12</v>
      </c>
      <c r="J1581" s="123">
        <v>16</v>
      </c>
      <c r="K1581" s="123">
        <v>20</v>
      </c>
      <c r="L1581" s="123">
        <v>12</v>
      </c>
      <c r="M1581" s="119">
        <v>1100</v>
      </c>
      <c r="N1581" s="122">
        <f>IF('NORMAL OPTION CALLS'!E1581="BUY",('NORMAL OPTION CALLS'!L1581-'NORMAL OPTION CALLS'!G1581)*('NORMAL OPTION CALLS'!M1581),('NORMAL OPTION CALLS'!G1581-'NORMAL OPTION CALLS'!L1581)*('NORMAL OPTION CALLS'!M1581))</f>
        <v>4400</v>
      </c>
      <c r="O1581" s="8">
        <f>'NORMAL OPTION CALLS'!N1581/('NORMAL OPTION CALLS'!M1581)/'NORMAL OPTION CALLS'!G1581%</f>
        <v>50</v>
      </c>
    </row>
    <row r="1582" spans="1:15">
      <c r="A1582" s="119">
        <v>20</v>
      </c>
      <c r="B1582" s="124">
        <v>43090</v>
      </c>
      <c r="C1582" s="119">
        <v>1260</v>
      </c>
      <c r="D1582" s="119" t="s">
        <v>21</v>
      </c>
      <c r="E1582" s="119" t="s">
        <v>22</v>
      </c>
      <c r="F1582" s="119" t="s">
        <v>259</v>
      </c>
      <c r="G1582" s="123">
        <v>16</v>
      </c>
      <c r="H1582" s="123">
        <v>7</v>
      </c>
      <c r="I1582" s="123">
        <v>21</v>
      </c>
      <c r="J1582" s="123">
        <v>26</v>
      </c>
      <c r="K1582" s="123">
        <v>31</v>
      </c>
      <c r="L1582" s="123">
        <v>20.5</v>
      </c>
      <c r="M1582" s="119">
        <v>1100</v>
      </c>
      <c r="N1582" s="122">
        <f>IF('NORMAL OPTION CALLS'!E1582="BUY",('NORMAL OPTION CALLS'!L1582-'NORMAL OPTION CALLS'!G1582)*('NORMAL OPTION CALLS'!M1582),('NORMAL OPTION CALLS'!G1582-'NORMAL OPTION CALLS'!L1582)*('NORMAL OPTION CALLS'!M1582))</f>
        <v>4950</v>
      </c>
      <c r="O1582" s="8">
        <f>'NORMAL OPTION CALLS'!N1582/('NORMAL OPTION CALLS'!M1582)/'NORMAL OPTION CALLS'!G1582%</f>
        <v>28.125</v>
      </c>
    </row>
    <row r="1583" spans="1:15">
      <c r="A1583" s="119">
        <v>21</v>
      </c>
      <c r="B1583" s="124">
        <v>43090</v>
      </c>
      <c r="C1583" s="119">
        <v>170</v>
      </c>
      <c r="D1583" s="119" t="s">
        <v>21</v>
      </c>
      <c r="E1583" s="119" t="s">
        <v>22</v>
      </c>
      <c r="F1583" s="119" t="s">
        <v>116</v>
      </c>
      <c r="G1583" s="123">
        <v>5.5</v>
      </c>
      <c r="H1583" s="123">
        <v>3.5</v>
      </c>
      <c r="I1583" s="123">
        <v>6.5</v>
      </c>
      <c r="J1583" s="123">
        <v>7.5</v>
      </c>
      <c r="K1583" s="123">
        <v>8.5</v>
      </c>
      <c r="L1583" s="123">
        <v>6.5</v>
      </c>
      <c r="M1583" s="119">
        <v>3500</v>
      </c>
      <c r="N1583" s="122">
        <f>IF('NORMAL OPTION CALLS'!E1583="BUY",('NORMAL OPTION CALLS'!L1583-'NORMAL OPTION CALLS'!G1583)*('NORMAL OPTION CALLS'!M1583),('NORMAL OPTION CALLS'!G1583-'NORMAL OPTION CALLS'!L1583)*('NORMAL OPTION CALLS'!M1583))</f>
        <v>3500</v>
      </c>
      <c r="O1583" s="8">
        <f>'NORMAL OPTION CALLS'!N1583/('NORMAL OPTION CALLS'!M1583)/'NORMAL OPTION CALLS'!G1583%</f>
        <v>18.181818181818183</v>
      </c>
    </row>
    <row r="1584" spans="1:15">
      <c r="A1584" s="119">
        <v>22</v>
      </c>
      <c r="B1584" s="124">
        <v>43089</v>
      </c>
      <c r="C1584" s="119">
        <v>760</v>
      </c>
      <c r="D1584" s="119" t="s">
        <v>21</v>
      </c>
      <c r="E1584" s="119" t="s">
        <v>22</v>
      </c>
      <c r="F1584" s="119" t="s">
        <v>211</v>
      </c>
      <c r="G1584" s="123">
        <v>12</v>
      </c>
      <c r="H1584" s="123">
        <v>7</v>
      </c>
      <c r="I1584" s="123">
        <v>15</v>
      </c>
      <c r="J1584" s="123">
        <v>18</v>
      </c>
      <c r="K1584" s="123">
        <v>21</v>
      </c>
      <c r="L1584" s="123">
        <v>7</v>
      </c>
      <c r="M1584" s="119">
        <v>1100</v>
      </c>
      <c r="N1584" s="122">
        <f>IF('NORMAL OPTION CALLS'!E1584="BUY",('NORMAL OPTION CALLS'!L1584-'NORMAL OPTION CALLS'!G1584)*('NORMAL OPTION CALLS'!M1584),('NORMAL OPTION CALLS'!G1584-'NORMAL OPTION CALLS'!L1584)*('NORMAL OPTION CALLS'!M1584))</f>
        <v>-5500</v>
      </c>
      <c r="O1584" s="8">
        <f>'NORMAL OPTION CALLS'!N1584/('NORMAL OPTION CALLS'!M1584)/'NORMAL OPTION CALLS'!G1584%</f>
        <v>-41.666666666666671</v>
      </c>
    </row>
    <row r="1585" spans="1:15">
      <c r="A1585" s="119">
        <v>23</v>
      </c>
      <c r="B1585" s="124">
        <v>43089</v>
      </c>
      <c r="C1585" s="119">
        <v>170</v>
      </c>
      <c r="D1585" s="119" t="s">
        <v>21</v>
      </c>
      <c r="E1585" s="119" t="s">
        <v>22</v>
      </c>
      <c r="F1585" s="119" t="s">
        <v>83</v>
      </c>
      <c r="G1585" s="123">
        <v>7.5</v>
      </c>
      <c r="H1585" s="123">
        <v>5.5</v>
      </c>
      <c r="I1585" s="123">
        <v>8.5</v>
      </c>
      <c r="J1585" s="123">
        <v>9.5</v>
      </c>
      <c r="K1585" s="123">
        <v>10.5</v>
      </c>
      <c r="L1585" s="123">
        <v>10.5</v>
      </c>
      <c r="M1585" s="119">
        <v>3500</v>
      </c>
      <c r="N1585" s="122">
        <f>IF('NORMAL OPTION CALLS'!E1585="BUY",('NORMAL OPTION CALLS'!L1585-'NORMAL OPTION CALLS'!G1585)*('NORMAL OPTION CALLS'!M1585),('NORMAL OPTION CALLS'!G1585-'NORMAL OPTION CALLS'!L1585)*('NORMAL OPTION CALLS'!M1585))</f>
        <v>10500</v>
      </c>
      <c r="O1585" s="8">
        <f>'NORMAL OPTION CALLS'!N1585/('NORMAL OPTION CALLS'!M1585)/'NORMAL OPTION CALLS'!G1585%</f>
        <v>40</v>
      </c>
    </row>
    <row r="1586" spans="1:15">
      <c r="A1586" s="119">
        <v>24</v>
      </c>
      <c r="B1586" s="124">
        <v>43088</v>
      </c>
      <c r="C1586" s="119">
        <v>220</v>
      </c>
      <c r="D1586" s="119" t="s">
        <v>21</v>
      </c>
      <c r="E1586" s="119" t="s">
        <v>22</v>
      </c>
      <c r="F1586" s="119" t="s">
        <v>257</v>
      </c>
      <c r="G1586" s="123">
        <v>7</v>
      </c>
      <c r="H1586" s="123">
        <v>4</v>
      </c>
      <c r="I1586" s="123">
        <v>8.5</v>
      </c>
      <c r="J1586" s="123">
        <v>10</v>
      </c>
      <c r="K1586" s="123">
        <v>11.5</v>
      </c>
      <c r="L1586" s="123">
        <v>8.5</v>
      </c>
      <c r="M1586" s="119">
        <v>2500</v>
      </c>
      <c r="N1586" s="122">
        <f>IF('NORMAL OPTION CALLS'!E1586="BUY",('NORMAL OPTION CALLS'!L1586-'NORMAL OPTION CALLS'!G1586)*('NORMAL OPTION CALLS'!M1586),('NORMAL OPTION CALLS'!G1586-'NORMAL OPTION CALLS'!L1586)*('NORMAL OPTION CALLS'!M1586))</f>
        <v>3750</v>
      </c>
      <c r="O1586" s="8">
        <f>'NORMAL OPTION CALLS'!N1586/('NORMAL OPTION CALLS'!M1586)/'NORMAL OPTION CALLS'!G1586%</f>
        <v>21.428571428571427</v>
      </c>
    </row>
    <row r="1587" spans="1:15">
      <c r="A1587" s="119">
        <v>25</v>
      </c>
      <c r="B1587" s="124">
        <v>43088</v>
      </c>
      <c r="C1587" s="119">
        <v>320</v>
      </c>
      <c r="D1587" s="119" t="s">
        <v>21</v>
      </c>
      <c r="E1587" s="119" t="s">
        <v>22</v>
      </c>
      <c r="F1587" s="119" t="s">
        <v>74</v>
      </c>
      <c r="G1587" s="123">
        <v>5.4</v>
      </c>
      <c r="H1587" s="123">
        <v>1</v>
      </c>
      <c r="I1587" s="123">
        <v>8</v>
      </c>
      <c r="J1587" s="123">
        <v>10.5</v>
      </c>
      <c r="K1587" s="123">
        <v>13</v>
      </c>
      <c r="L1587" s="123">
        <v>8</v>
      </c>
      <c r="M1587" s="119">
        <v>3500</v>
      </c>
      <c r="N1587" s="122">
        <f>IF('NORMAL OPTION CALLS'!E1587="BUY",('NORMAL OPTION CALLS'!L1587-'NORMAL OPTION CALLS'!G1587)*('NORMAL OPTION CALLS'!M1587),('NORMAL OPTION CALLS'!G1587-'NORMAL OPTION CALLS'!L1587)*('NORMAL OPTION CALLS'!M1587))</f>
        <v>9099.9999999999982</v>
      </c>
      <c r="O1587" s="8">
        <f>'NORMAL OPTION CALLS'!N1587/('NORMAL OPTION CALLS'!M1587)/'NORMAL OPTION CALLS'!G1587%</f>
        <v>48.148148148148138</v>
      </c>
    </row>
    <row r="1588" spans="1:15">
      <c r="A1588" s="119">
        <v>26</v>
      </c>
      <c r="B1588" s="124">
        <v>43088</v>
      </c>
      <c r="C1588" s="119">
        <v>9500</v>
      </c>
      <c r="D1588" s="119" t="s">
        <v>21</v>
      </c>
      <c r="E1588" s="119" t="s">
        <v>22</v>
      </c>
      <c r="F1588" s="119" t="s">
        <v>253</v>
      </c>
      <c r="G1588" s="123">
        <v>110</v>
      </c>
      <c r="H1588" s="123">
        <v>20</v>
      </c>
      <c r="I1588" s="123">
        <v>160</v>
      </c>
      <c r="J1588" s="123">
        <v>110</v>
      </c>
      <c r="K1588" s="123">
        <v>260</v>
      </c>
      <c r="L1588" s="123">
        <v>260</v>
      </c>
      <c r="M1588" s="119">
        <v>75</v>
      </c>
      <c r="N1588" s="122">
        <f>IF('NORMAL OPTION CALLS'!E1588="BUY",('NORMAL OPTION CALLS'!L1588-'NORMAL OPTION CALLS'!G1588)*('NORMAL OPTION CALLS'!M1588),('NORMAL OPTION CALLS'!G1588-'NORMAL OPTION CALLS'!L1588)*('NORMAL OPTION CALLS'!M1588))</f>
        <v>11250</v>
      </c>
      <c r="O1588" s="8">
        <f>'NORMAL OPTION CALLS'!N1588/('NORMAL OPTION CALLS'!M1588)/'NORMAL OPTION CALLS'!G1588%</f>
        <v>136.36363636363635</v>
      </c>
    </row>
    <row r="1589" spans="1:15">
      <c r="A1589" s="119">
        <v>27</v>
      </c>
      <c r="B1589" s="124">
        <v>43088</v>
      </c>
      <c r="C1589" s="119">
        <v>220</v>
      </c>
      <c r="D1589" s="119" t="s">
        <v>21</v>
      </c>
      <c r="E1589" s="119" t="s">
        <v>22</v>
      </c>
      <c r="F1589" s="119" t="s">
        <v>257</v>
      </c>
      <c r="G1589" s="123">
        <v>7</v>
      </c>
      <c r="H1589" s="123">
        <v>4</v>
      </c>
      <c r="I1589" s="123">
        <v>8.5</v>
      </c>
      <c r="J1589" s="123">
        <v>10</v>
      </c>
      <c r="K1589" s="123">
        <v>11.5</v>
      </c>
      <c r="L1589" s="123">
        <v>8.5</v>
      </c>
      <c r="M1589" s="119">
        <v>2500</v>
      </c>
      <c r="N1589" s="122">
        <f>IF('NORMAL OPTION CALLS'!E1589="BUY",('NORMAL OPTION CALLS'!L1589-'NORMAL OPTION CALLS'!G1589)*('NORMAL OPTION CALLS'!M1589),('NORMAL OPTION CALLS'!G1589-'NORMAL OPTION CALLS'!L1589)*('NORMAL OPTION CALLS'!M1589))</f>
        <v>3750</v>
      </c>
      <c r="O1589" s="8">
        <f>'NORMAL OPTION CALLS'!N1589/('NORMAL OPTION CALLS'!M1589)/'NORMAL OPTION CALLS'!G1589%</f>
        <v>21.428571428571427</v>
      </c>
    </row>
    <row r="1590" spans="1:15">
      <c r="A1590" s="119">
        <v>28</v>
      </c>
      <c r="B1590" s="124">
        <v>43088</v>
      </c>
      <c r="C1590" s="119">
        <v>420</v>
      </c>
      <c r="D1590" s="119" t="s">
        <v>21</v>
      </c>
      <c r="E1590" s="119" t="s">
        <v>22</v>
      </c>
      <c r="F1590" s="119" t="s">
        <v>75</v>
      </c>
      <c r="G1590" s="123">
        <v>5</v>
      </c>
      <c r="H1590" s="123">
        <v>1</v>
      </c>
      <c r="I1590" s="123">
        <v>7.5</v>
      </c>
      <c r="J1590" s="123">
        <v>10</v>
      </c>
      <c r="K1590" s="123">
        <v>12.5</v>
      </c>
      <c r="L1590" s="123">
        <v>7.5</v>
      </c>
      <c r="M1590" s="119">
        <v>1500</v>
      </c>
      <c r="N1590" s="122">
        <f>IF('NORMAL OPTION CALLS'!E1590="BUY",('NORMAL OPTION CALLS'!L1590-'NORMAL OPTION CALLS'!G1590)*('NORMAL OPTION CALLS'!M1590),('NORMAL OPTION CALLS'!G1590-'NORMAL OPTION CALLS'!L1590)*('NORMAL OPTION CALLS'!M1590))</f>
        <v>3750</v>
      </c>
      <c r="O1590" s="8">
        <f>'NORMAL OPTION CALLS'!N1590/('NORMAL OPTION CALLS'!M1590)/'NORMAL OPTION CALLS'!G1590%</f>
        <v>50</v>
      </c>
    </row>
    <row r="1591" spans="1:15">
      <c r="A1591" s="119">
        <v>29</v>
      </c>
      <c r="B1591" s="124">
        <v>43088</v>
      </c>
      <c r="C1591" s="119">
        <v>300</v>
      </c>
      <c r="D1591" s="119" t="s">
        <v>21</v>
      </c>
      <c r="E1591" s="119" t="s">
        <v>22</v>
      </c>
      <c r="F1591" s="119" t="s">
        <v>195</v>
      </c>
      <c r="G1591" s="123">
        <v>6</v>
      </c>
      <c r="H1591" s="123">
        <v>4.4000000000000004</v>
      </c>
      <c r="I1591" s="123">
        <v>6.8</v>
      </c>
      <c r="J1591" s="123">
        <v>7.6</v>
      </c>
      <c r="K1591" s="123">
        <v>8.4</v>
      </c>
      <c r="L1591" s="123">
        <v>6.8</v>
      </c>
      <c r="M1591" s="119">
        <v>4500</v>
      </c>
      <c r="N1591" s="122">
        <f>IF('NORMAL OPTION CALLS'!E1591="BUY",('NORMAL OPTION CALLS'!L1591-'NORMAL OPTION CALLS'!G1591)*('NORMAL OPTION CALLS'!M1591),('NORMAL OPTION CALLS'!G1591-'NORMAL OPTION CALLS'!L1591)*('NORMAL OPTION CALLS'!M1591))</f>
        <v>3599.9999999999991</v>
      </c>
      <c r="O1591" s="8">
        <f>'NORMAL OPTION CALLS'!N1591/('NORMAL OPTION CALLS'!M1591)/'NORMAL OPTION CALLS'!G1591%</f>
        <v>13.33333333333333</v>
      </c>
    </row>
    <row r="1592" spans="1:15">
      <c r="A1592" s="119">
        <v>30</v>
      </c>
      <c r="B1592" s="124">
        <v>43087</v>
      </c>
      <c r="C1592" s="119">
        <v>250</v>
      </c>
      <c r="D1592" s="119" t="s">
        <v>21</v>
      </c>
      <c r="E1592" s="119" t="s">
        <v>22</v>
      </c>
      <c r="F1592" s="119" t="s">
        <v>24</v>
      </c>
      <c r="G1592" s="123">
        <v>7</v>
      </c>
      <c r="H1592" s="123">
        <v>5</v>
      </c>
      <c r="I1592" s="123">
        <v>8</v>
      </c>
      <c r="J1592" s="123">
        <v>9</v>
      </c>
      <c r="K1592" s="123">
        <v>10</v>
      </c>
      <c r="L1592" s="123">
        <v>8</v>
      </c>
      <c r="M1592" s="119">
        <v>3500</v>
      </c>
      <c r="N1592" s="122">
        <f>IF('NORMAL OPTION CALLS'!E1592="BUY",('NORMAL OPTION CALLS'!L1592-'NORMAL OPTION CALLS'!G1592)*('NORMAL OPTION CALLS'!M1592),('NORMAL OPTION CALLS'!G1592-'NORMAL OPTION CALLS'!L1592)*('NORMAL OPTION CALLS'!M1592))</f>
        <v>3500</v>
      </c>
      <c r="O1592" s="8">
        <f>'NORMAL OPTION CALLS'!N1592/('NORMAL OPTION CALLS'!M1592)/'NORMAL OPTION CALLS'!G1592%</f>
        <v>14.285714285714285</v>
      </c>
    </row>
    <row r="1593" spans="1:15">
      <c r="A1593" s="119">
        <v>31</v>
      </c>
      <c r="B1593" s="124">
        <v>43087</v>
      </c>
      <c r="C1593" s="119">
        <v>220</v>
      </c>
      <c r="D1593" s="119" t="s">
        <v>21</v>
      </c>
      <c r="E1593" s="119" t="s">
        <v>22</v>
      </c>
      <c r="F1593" s="119" t="s">
        <v>257</v>
      </c>
      <c r="G1593" s="123">
        <v>5.5</v>
      </c>
      <c r="H1593" s="123">
        <v>2.5</v>
      </c>
      <c r="I1593" s="123">
        <v>7</v>
      </c>
      <c r="J1593" s="123">
        <v>8.5</v>
      </c>
      <c r="K1593" s="123">
        <v>10</v>
      </c>
      <c r="L1593" s="123">
        <v>7</v>
      </c>
      <c r="M1593" s="119">
        <v>2500</v>
      </c>
      <c r="N1593" s="122">
        <f>IF('NORMAL OPTION CALLS'!E1593="BUY",('NORMAL OPTION CALLS'!L1593-'NORMAL OPTION CALLS'!G1593)*('NORMAL OPTION CALLS'!M1593),('NORMAL OPTION CALLS'!G1593-'NORMAL OPTION CALLS'!L1593)*('NORMAL OPTION CALLS'!M1593))</f>
        <v>3750</v>
      </c>
      <c r="O1593" s="8">
        <f>'NORMAL OPTION CALLS'!N1593/('NORMAL OPTION CALLS'!M1593)/'NORMAL OPTION CALLS'!G1593%</f>
        <v>27.272727272727273</v>
      </c>
    </row>
    <row r="1594" spans="1:15">
      <c r="A1594" s="119">
        <v>32</v>
      </c>
      <c r="B1594" s="124">
        <v>43087</v>
      </c>
      <c r="C1594" s="119">
        <v>700</v>
      </c>
      <c r="D1594" s="119" t="s">
        <v>21</v>
      </c>
      <c r="E1594" s="119" t="s">
        <v>22</v>
      </c>
      <c r="F1594" s="119" t="s">
        <v>99</v>
      </c>
      <c r="G1594" s="123">
        <v>20</v>
      </c>
      <c r="H1594" s="123">
        <v>16.5</v>
      </c>
      <c r="I1594" s="123">
        <v>22</v>
      </c>
      <c r="J1594" s="123">
        <v>24</v>
      </c>
      <c r="K1594" s="123">
        <v>26</v>
      </c>
      <c r="L1594" s="123">
        <v>22</v>
      </c>
      <c r="M1594" s="119">
        <v>1000</v>
      </c>
      <c r="N1594" s="122">
        <f>IF('NORMAL OPTION CALLS'!E1594="BUY",('NORMAL OPTION CALLS'!L1594-'NORMAL OPTION CALLS'!G1594)*('NORMAL OPTION CALLS'!M1594),('NORMAL OPTION CALLS'!G1594-'NORMAL OPTION CALLS'!L1594)*('NORMAL OPTION CALLS'!M1594))</f>
        <v>2000</v>
      </c>
      <c r="O1594" s="8">
        <f>'NORMAL OPTION CALLS'!N1594/('NORMAL OPTION CALLS'!M1594)/'NORMAL OPTION CALLS'!G1594%</f>
        <v>10</v>
      </c>
    </row>
    <row r="1595" spans="1:15">
      <c r="A1595" s="119">
        <v>33</v>
      </c>
      <c r="B1595" s="124">
        <v>43084</v>
      </c>
      <c r="C1595" s="119">
        <v>800</v>
      </c>
      <c r="D1595" s="119" t="s">
        <v>21</v>
      </c>
      <c r="E1595" s="119" t="s">
        <v>22</v>
      </c>
      <c r="F1595" s="119" t="s">
        <v>157</v>
      </c>
      <c r="G1595" s="123">
        <v>21</v>
      </c>
      <c r="H1595" s="123">
        <v>13</v>
      </c>
      <c r="I1595" s="123">
        <v>26</v>
      </c>
      <c r="J1595" s="123">
        <v>31</v>
      </c>
      <c r="K1595" s="123">
        <v>36</v>
      </c>
      <c r="L1595" s="123">
        <v>13</v>
      </c>
      <c r="M1595" s="119">
        <v>800</v>
      </c>
      <c r="N1595" s="122">
        <f>IF('NORMAL OPTION CALLS'!E1595="BUY",('NORMAL OPTION CALLS'!L1595-'NORMAL OPTION CALLS'!G1595)*('NORMAL OPTION CALLS'!M1595),('NORMAL OPTION CALLS'!G1595-'NORMAL OPTION CALLS'!L1595)*('NORMAL OPTION CALLS'!M1595))</f>
        <v>-6400</v>
      </c>
      <c r="O1595" s="8">
        <f>'NORMAL OPTION CALLS'!N1595/('NORMAL OPTION CALLS'!M1595)/'NORMAL OPTION CALLS'!G1595%</f>
        <v>-38.095238095238095</v>
      </c>
    </row>
    <row r="1596" spans="1:15">
      <c r="A1596" s="119">
        <v>34</v>
      </c>
      <c r="B1596" s="124">
        <v>43084</v>
      </c>
      <c r="C1596" s="119">
        <v>1800</v>
      </c>
      <c r="D1596" s="119" t="s">
        <v>21</v>
      </c>
      <c r="E1596" s="119" t="s">
        <v>22</v>
      </c>
      <c r="F1596" s="119" t="s">
        <v>119</v>
      </c>
      <c r="G1596" s="123">
        <v>37</v>
      </c>
      <c r="H1596" s="123">
        <v>20</v>
      </c>
      <c r="I1596" s="123">
        <v>46</v>
      </c>
      <c r="J1596" s="123">
        <v>55</v>
      </c>
      <c r="K1596" s="123">
        <v>64</v>
      </c>
      <c r="L1596" s="123">
        <v>55</v>
      </c>
      <c r="M1596" s="119">
        <v>350</v>
      </c>
      <c r="N1596" s="122">
        <f>IF('NORMAL OPTION CALLS'!E1596="BUY",('NORMAL OPTION CALLS'!L1596-'NORMAL OPTION CALLS'!G1596)*('NORMAL OPTION CALLS'!M1596),('NORMAL OPTION CALLS'!G1596-'NORMAL OPTION CALLS'!L1596)*('NORMAL OPTION CALLS'!M1596))</f>
        <v>6300</v>
      </c>
      <c r="O1596" s="8">
        <f>'NORMAL OPTION CALLS'!N1596/('NORMAL OPTION CALLS'!M1596)/'NORMAL OPTION CALLS'!G1596%</f>
        <v>48.648648648648653</v>
      </c>
    </row>
    <row r="1597" spans="1:15">
      <c r="A1597" s="119">
        <v>35</v>
      </c>
      <c r="B1597" s="124">
        <v>43084</v>
      </c>
      <c r="C1597" s="119">
        <v>210</v>
      </c>
      <c r="D1597" s="119" t="s">
        <v>21</v>
      </c>
      <c r="E1597" s="119" t="s">
        <v>22</v>
      </c>
      <c r="F1597" s="119" t="s">
        <v>257</v>
      </c>
      <c r="G1597" s="123">
        <v>8</v>
      </c>
      <c r="H1597" s="123">
        <v>5.5</v>
      </c>
      <c r="I1597" s="123">
        <v>9.5</v>
      </c>
      <c r="J1597" s="123">
        <v>11</v>
      </c>
      <c r="K1597" s="123">
        <v>12.5</v>
      </c>
      <c r="L1597" s="123">
        <v>9.5</v>
      </c>
      <c r="M1597" s="119">
        <v>2500</v>
      </c>
      <c r="N1597" s="122">
        <f>IF('NORMAL OPTION CALLS'!E1597="BUY",('NORMAL OPTION CALLS'!L1597-'NORMAL OPTION CALLS'!G1597)*('NORMAL OPTION CALLS'!M1597),('NORMAL OPTION CALLS'!G1597-'NORMAL OPTION CALLS'!L1597)*('NORMAL OPTION CALLS'!M1597))</f>
        <v>3750</v>
      </c>
      <c r="O1597" s="8">
        <f>'NORMAL OPTION CALLS'!N1597/('NORMAL OPTION CALLS'!M1597)/'NORMAL OPTION CALLS'!G1597%</f>
        <v>18.75</v>
      </c>
    </row>
    <row r="1598" spans="1:15">
      <c r="A1598" s="119">
        <v>36</v>
      </c>
      <c r="B1598" s="124">
        <v>43083</v>
      </c>
      <c r="C1598" s="119">
        <v>540</v>
      </c>
      <c r="D1598" s="119" t="s">
        <v>47</v>
      </c>
      <c r="E1598" s="119" t="s">
        <v>22</v>
      </c>
      <c r="F1598" s="119" t="s">
        <v>77</v>
      </c>
      <c r="G1598" s="123">
        <v>13</v>
      </c>
      <c r="H1598" s="123">
        <v>7</v>
      </c>
      <c r="I1598" s="123">
        <v>16</v>
      </c>
      <c r="J1598" s="123">
        <v>19</v>
      </c>
      <c r="K1598" s="123">
        <v>22</v>
      </c>
      <c r="L1598" s="123">
        <v>7</v>
      </c>
      <c r="M1598" s="119">
        <v>1000</v>
      </c>
      <c r="N1598" s="122">
        <f>IF('NORMAL OPTION CALLS'!E1598="BUY",('NORMAL OPTION CALLS'!L1598-'NORMAL OPTION CALLS'!G1598)*('NORMAL OPTION CALLS'!M1598),('NORMAL OPTION CALLS'!G1598-'NORMAL OPTION CALLS'!L1598)*('NORMAL OPTION CALLS'!M1598))</f>
        <v>-6000</v>
      </c>
      <c r="O1598" s="8">
        <f>'NORMAL OPTION CALLS'!N1598/('NORMAL OPTION CALLS'!M1598)/'NORMAL OPTION CALLS'!G1598%</f>
        <v>-46.153846153846153</v>
      </c>
    </row>
    <row r="1599" spans="1:15">
      <c r="A1599" s="119">
        <v>37</v>
      </c>
      <c r="B1599" s="124">
        <v>43083</v>
      </c>
      <c r="C1599" s="119">
        <v>115</v>
      </c>
      <c r="D1599" s="119" t="s">
        <v>47</v>
      </c>
      <c r="E1599" s="119" t="s">
        <v>22</v>
      </c>
      <c r="F1599" s="119" t="s">
        <v>59</v>
      </c>
      <c r="G1599" s="123">
        <v>3</v>
      </c>
      <c r="H1599" s="123">
        <v>2</v>
      </c>
      <c r="I1599" s="123">
        <v>3.5</v>
      </c>
      <c r="J1599" s="123">
        <v>4</v>
      </c>
      <c r="K1599" s="123">
        <v>4.5</v>
      </c>
      <c r="L1599" s="123">
        <v>2</v>
      </c>
      <c r="M1599" s="119">
        <v>6000</v>
      </c>
      <c r="N1599" s="122">
        <f>IF('NORMAL OPTION CALLS'!E1599="BUY",('NORMAL OPTION CALLS'!L1599-'NORMAL OPTION CALLS'!G1599)*('NORMAL OPTION CALLS'!M1599),('NORMAL OPTION CALLS'!G1599-'NORMAL OPTION CALLS'!L1599)*('NORMAL OPTION CALLS'!M1599))</f>
        <v>-6000</v>
      </c>
      <c r="O1599" s="8">
        <f>'NORMAL OPTION CALLS'!N1599/('NORMAL OPTION CALLS'!M1599)/'NORMAL OPTION CALLS'!G1599%</f>
        <v>-33.333333333333336</v>
      </c>
    </row>
    <row r="1600" spans="1:15">
      <c r="A1600" s="119">
        <v>38</v>
      </c>
      <c r="B1600" s="124">
        <v>43083</v>
      </c>
      <c r="C1600" s="119">
        <v>110</v>
      </c>
      <c r="D1600" s="119" t="s">
        <v>47</v>
      </c>
      <c r="E1600" s="119" t="s">
        <v>22</v>
      </c>
      <c r="F1600" s="119" t="s">
        <v>25</v>
      </c>
      <c r="G1600" s="123">
        <v>2.7</v>
      </c>
      <c r="H1600" s="123">
        <v>1.8</v>
      </c>
      <c r="I1600" s="123">
        <v>3.2</v>
      </c>
      <c r="J1600" s="123">
        <v>3.7</v>
      </c>
      <c r="K1600" s="123">
        <v>4.2</v>
      </c>
      <c r="L1600" s="123">
        <v>3.2</v>
      </c>
      <c r="M1600" s="119">
        <v>7000</v>
      </c>
      <c r="N1600" s="122">
        <f>IF('NORMAL OPTION CALLS'!E1600="BUY",('NORMAL OPTION CALLS'!L1600-'NORMAL OPTION CALLS'!G1600)*('NORMAL OPTION CALLS'!M1600),('NORMAL OPTION CALLS'!G1600-'NORMAL OPTION CALLS'!L1600)*('NORMAL OPTION CALLS'!M1600))</f>
        <v>3500</v>
      </c>
      <c r="O1600" s="8">
        <f>'NORMAL OPTION CALLS'!N1600/('NORMAL OPTION CALLS'!M1600)/'NORMAL OPTION CALLS'!G1600%</f>
        <v>18.518518518518515</v>
      </c>
    </row>
    <row r="1601" spans="1:15">
      <c r="A1601" s="119">
        <v>39</v>
      </c>
      <c r="B1601" s="124">
        <v>43082</v>
      </c>
      <c r="C1601" s="119">
        <v>940</v>
      </c>
      <c r="D1601" s="119" t="s">
        <v>21</v>
      </c>
      <c r="E1601" s="119" t="s">
        <v>22</v>
      </c>
      <c r="F1601" s="119" t="s">
        <v>188</v>
      </c>
      <c r="G1601" s="123">
        <v>30</v>
      </c>
      <c r="H1601" s="123">
        <v>24</v>
      </c>
      <c r="I1601" s="123">
        <v>34</v>
      </c>
      <c r="J1601" s="123">
        <v>38</v>
      </c>
      <c r="K1601" s="123">
        <v>42</v>
      </c>
      <c r="L1601" s="123">
        <v>24</v>
      </c>
      <c r="M1601" s="119">
        <v>1000</v>
      </c>
      <c r="N1601" s="122">
        <f>IF('NORMAL OPTION CALLS'!E1601="BUY",('NORMAL OPTION CALLS'!L1601-'NORMAL OPTION CALLS'!G1601)*('NORMAL OPTION CALLS'!M1601),('NORMAL OPTION CALLS'!G1601-'NORMAL OPTION CALLS'!L1601)*('NORMAL OPTION CALLS'!M1601))</f>
        <v>-6000</v>
      </c>
      <c r="O1601" s="8">
        <f>'NORMAL OPTION CALLS'!N1601/('NORMAL OPTION CALLS'!M1601)/'NORMAL OPTION CALLS'!G1601%</f>
        <v>-20</v>
      </c>
    </row>
    <row r="1602" spans="1:15">
      <c r="A1602" s="119">
        <v>40</v>
      </c>
      <c r="B1602" s="124">
        <v>43082</v>
      </c>
      <c r="C1602" s="119">
        <v>145</v>
      </c>
      <c r="D1602" s="119" t="s">
        <v>47</v>
      </c>
      <c r="E1602" s="119" t="s">
        <v>22</v>
      </c>
      <c r="F1602" s="119" t="s">
        <v>64</v>
      </c>
      <c r="G1602" s="123">
        <v>3.5</v>
      </c>
      <c r="H1602" s="123">
        <v>2.5</v>
      </c>
      <c r="I1602" s="123">
        <v>4</v>
      </c>
      <c r="J1602" s="123">
        <v>4.5</v>
      </c>
      <c r="K1602" s="123">
        <v>5</v>
      </c>
      <c r="L1602" s="123">
        <v>5</v>
      </c>
      <c r="M1602" s="119">
        <v>6000</v>
      </c>
      <c r="N1602" s="122">
        <f>IF('NORMAL OPTION CALLS'!E1602="BUY",('NORMAL OPTION CALLS'!L1602-'NORMAL OPTION CALLS'!G1602)*('NORMAL OPTION CALLS'!M1602),('NORMAL OPTION CALLS'!G1602-'NORMAL OPTION CALLS'!L1602)*('NORMAL OPTION CALLS'!M1602))</f>
        <v>9000</v>
      </c>
      <c r="O1602" s="8">
        <f>'NORMAL OPTION CALLS'!N1602/('NORMAL OPTION CALLS'!M1602)/'NORMAL OPTION CALLS'!G1602%</f>
        <v>42.857142857142854</v>
      </c>
    </row>
    <row r="1603" spans="1:15">
      <c r="A1603" s="119">
        <v>41</v>
      </c>
      <c r="B1603" s="124">
        <v>43082</v>
      </c>
      <c r="C1603" s="119">
        <v>850</v>
      </c>
      <c r="D1603" s="119" t="s">
        <v>21</v>
      </c>
      <c r="E1603" s="119" t="s">
        <v>22</v>
      </c>
      <c r="F1603" s="119" t="s">
        <v>256</v>
      </c>
      <c r="G1603" s="123">
        <v>18</v>
      </c>
      <c r="H1603" s="123">
        <v>13</v>
      </c>
      <c r="I1603" s="123">
        <v>20.5</v>
      </c>
      <c r="J1603" s="123">
        <v>23</v>
      </c>
      <c r="K1603" s="123">
        <v>25.5</v>
      </c>
      <c r="L1603" s="123">
        <v>20.5</v>
      </c>
      <c r="M1603" s="119">
        <v>1500</v>
      </c>
      <c r="N1603" s="122">
        <f>IF('NORMAL OPTION CALLS'!E1603="BUY",('NORMAL OPTION CALLS'!L1603-'NORMAL OPTION CALLS'!G1603)*('NORMAL OPTION CALLS'!M1603),('NORMAL OPTION CALLS'!G1603-'NORMAL OPTION CALLS'!L1603)*('NORMAL OPTION CALLS'!M1603))</f>
        <v>3750</v>
      </c>
      <c r="O1603" s="8">
        <f>'NORMAL OPTION CALLS'!N1603/('NORMAL OPTION CALLS'!M1603)/'NORMAL OPTION CALLS'!G1603%</f>
        <v>13.888888888888889</v>
      </c>
    </row>
    <row r="1604" spans="1:15">
      <c r="A1604" s="119">
        <v>42</v>
      </c>
      <c r="B1604" s="124">
        <v>43081</v>
      </c>
      <c r="C1604" s="119">
        <v>150</v>
      </c>
      <c r="D1604" s="119" t="s">
        <v>47</v>
      </c>
      <c r="E1604" s="119" t="s">
        <v>22</v>
      </c>
      <c r="F1604" s="119" t="s">
        <v>64</v>
      </c>
      <c r="G1604" s="123">
        <v>3.5</v>
      </c>
      <c r="H1604" s="123">
        <v>2.5</v>
      </c>
      <c r="I1604" s="123">
        <v>4</v>
      </c>
      <c r="J1604" s="123">
        <v>4.5</v>
      </c>
      <c r="K1604" s="123">
        <v>5</v>
      </c>
      <c r="L1604" s="123">
        <v>5</v>
      </c>
      <c r="M1604" s="119">
        <v>6000</v>
      </c>
      <c r="N1604" s="122">
        <f>IF('NORMAL OPTION CALLS'!E1604="BUY",('NORMAL OPTION CALLS'!L1604-'NORMAL OPTION CALLS'!G1604)*('NORMAL OPTION CALLS'!M1604),('NORMAL OPTION CALLS'!G1604-'NORMAL OPTION CALLS'!L1604)*('NORMAL OPTION CALLS'!M1604))</f>
        <v>9000</v>
      </c>
      <c r="O1604" s="8">
        <f>'NORMAL OPTION CALLS'!N1604/('NORMAL OPTION CALLS'!M1604)/'NORMAL OPTION CALLS'!G1604%</f>
        <v>42.857142857142854</v>
      </c>
    </row>
    <row r="1605" spans="1:15">
      <c r="A1605" s="119">
        <v>43</v>
      </c>
      <c r="B1605" s="124">
        <v>43081</v>
      </c>
      <c r="C1605" s="119">
        <v>550</v>
      </c>
      <c r="D1605" s="119" t="s">
        <v>21</v>
      </c>
      <c r="E1605" s="119" t="s">
        <v>22</v>
      </c>
      <c r="F1605" s="119" t="s">
        <v>92</v>
      </c>
      <c r="G1605" s="123">
        <v>12</v>
      </c>
      <c r="H1605" s="123">
        <v>8</v>
      </c>
      <c r="I1605" s="123">
        <v>14</v>
      </c>
      <c r="J1605" s="123">
        <v>16</v>
      </c>
      <c r="K1605" s="123">
        <v>18</v>
      </c>
      <c r="L1605" s="123">
        <v>14</v>
      </c>
      <c r="M1605" s="119">
        <v>2000</v>
      </c>
      <c r="N1605" s="122">
        <f>IF('NORMAL OPTION CALLS'!E1605="BUY",('NORMAL OPTION CALLS'!L1605-'NORMAL OPTION CALLS'!G1605)*('NORMAL OPTION CALLS'!M1605),('NORMAL OPTION CALLS'!G1605-'NORMAL OPTION CALLS'!L1605)*('NORMAL OPTION CALLS'!M1605))</f>
        <v>4000</v>
      </c>
      <c r="O1605" s="8">
        <f>'NORMAL OPTION CALLS'!N1605/('NORMAL OPTION CALLS'!M1605)/'NORMAL OPTION CALLS'!G1605%</f>
        <v>16.666666666666668</v>
      </c>
    </row>
    <row r="1606" spans="1:15">
      <c r="A1606" s="119">
        <v>44</v>
      </c>
      <c r="B1606" s="124">
        <v>43080</v>
      </c>
      <c r="C1606" s="119">
        <v>300</v>
      </c>
      <c r="D1606" s="119" t="s">
        <v>21</v>
      </c>
      <c r="E1606" s="119" t="s">
        <v>22</v>
      </c>
      <c r="F1606" s="119" t="s">
        <v>195</v>
      </c>
      <c r="G1606" s="123">
        <v>10</v>
      </c>
      <c r="H1606" s="123">
        <v>8</v>
      </c>
      <c r="I1606" s="123">
        <v>11</v>
      </c>
      <c r="J1606" s="123">
        <v>12</v>
      </c>
      <c r="K1606" s="123">
        <v>13</v>
      </c>
      <c r="L1606" s="123">
        <v>8</v>
      </c>
      <c r="M1606" s="119">
        <v>4500</v>
      </c>
      <c r="N1606" s="122">
        <f>IF('NORMAL OPTION CALLS'!E1606="BUY",('NORMAL OPTION CALLS'!L1606-'NORMAL OPTION CALLS'!G1606)*('NORMAL OPTION CALLS'!M1606),('NORMAL OPTION CALLS'!G1606-'NORMAL OPTION CALLS'!L1606)*('NORMAL OPTION CALLS'!M1606))</f>
        <v>-9000</v>
      </c>
      <c r="O1606" s="8">
        <f>'NORMAL OPTION CALLS'!N1606/('NORMAL OPTION CALLS'!M1606)/'NORMAL OPTION CALLS'!G1606%</f>
        <v>-20</v>
      </c>
    </row>
    <row r="1607" spans="1:15">
      <c r="A1607" s="119">
        <v>45</v>
      </c>
      <c r="B1607" s="124">
        <v>43080</v>
      </c>
      <c r="C1607" s="119">
        <v>880</v>
      </c>
      <c r="D1607" s="119" t="s">
        <v>21</v>
      </c>
      <c r="E1607" s="119" t="s">
        <v>22</v>
      </c>
      <c r="F1607" s="119" t="s">
        <v>80</v>
      </c>
      <c r="G1607" s="123">
        <v>15</v>
      </c>
      <c r="H1607" s="123">
        <v>6</v>
      </c>
      <c r="I1607" s="123">
        <v>20</v>
      </c>
      <c r="J1607" s="123">
        <v>25</v>
      </c>
      <c r="K1607" s="123">
        <v>30</v>
      </c>
      <c r="L1607" s="123">
        <v>20</v>
      </c>
      <c r="M1607" s="119">
        <v>700</v>
      </c>
      <c r="N1607" s="122">
        <f>IF('NORMAL OPTION CALLS'!E1607="BUY",('NORMAL OPTION CALLS'!L1607-'NORMAL OPTION CALLS'!G1607)*('NORMAL OPTION CALLS'!M1607),('NORMAL OPTION CALLS'!G1607-'NORMAL OPTION CALLS'!L1607)*('NORMAL OPTION CALLS'!M1607))</f>
        <v>3500</v>
      </c>
      <c r="O1607" s="8">
        <f>'NORMAL OPTION CALLS'!N1607/('NORMAL OPTION CALLS'!M1607)/'NORMAL OPTION CALLS'!G1607%</f>
        <v>33.333333333333336</v>
      </c>
    </row>
    <row r="1608" spans="1:15">
      <c r="A1608" s="119">
        <v>46</v>
      </c>
      <c r="B1608" s="124">
        <v>43080</v>
      </c>
      <c r="C1608" s="119">
        <v>740</v>
      </c>
      <c r="D1608" s="119" t="s">
        <v>21</v>
      </c>
      <c r="E1608" s="119" t="s">
        <v>22</v>
      </c>
      <c r="F1608" s="119" t="s">
        <v>157</v>
      </c>
      <c r="G1608" s="123">
        <v>36</v>
      </c>
      <c r="H1608" s="123">
        <v>26</v>
      </c>
      <c r="I1608" s="123">
        <v>41</v>
      </c>
      <c r="J1608" s="123">
        <v>47</v>
      </c>
      <c r="K1608" s="123">
        <v>52</v>
      </c>
      <c r="L1608" s="123">
        <v>41</v>
      </c>
      <c r="M1608" s="119">
        <v>800</v>
      </c>
      <c r="N1608" s="122">
        <f>IF('NORMAL OPTION CALLS'!E1608="BUY",('NORMAL OPTION CALLS'!L1608-'NORMAL OPTION CALLS'!G1608)*('NORMAL OPTION CALLS'!M1608),('NORMAL OPTION CALLS'!G1608-'NORMAL OPTION CALLS'!L1608)*('NORMAL OPTION CALLS'!M1608))</f>
        <v>4000</v>
      </c>
      <c r="O1608" s="8">
        <f>'NORMAL OPTION CALLS'!N1608/('NORMAL OPTION CALLS'!M1608)/'NORMAL OPTION CALLS'!G1608%</f>
        <v>13.888888888888889</v>
      </c>
    </row>
    <row r="1609" spans="1:15">
      <c r="A1609" s="119">
        <v>47</v>
      </c>
      <c r="B1609" s="124">
        <v>43080</v>
      </c>
      <c r="C1609" s="119">
        <v>170</v>
      </c>
      <c r="D1609" s="119" t="s">
        <v>21</v>
      </c>
      <c r="E1609" s="119" t="s">
        <v>22</v>
      </c>
      <c r="F1609" s="119" t="s">
        <v>247</v>
      </c>
      <c r="G1609" s="123">
        <v>7</v>
      </c>
      <c r="H1609" s="123">
        <v>5</v>
      </c>
      <c r="I1609" s="123">
        <v>8</v>
      </c>
      <c r="J1609" s="123">
        <v>9</v>
      </c>
      <c r="K1609" s="123">
        <v>10</v>
      </c>
      <c r="L1609" s="123">
        <v>8</v>
      </c>
      <c r="M1609" s="119">
        <v>4000</v>
      </c>
      <c r="N1609" s="122">
        <f>IF('NORMAL OPTION CALLS'!E1609="BUY",('NORMAL OPTION CALLS'!L1609-'NORMAL OPTION CALLS'!G1609)*('NORMAL OPTION CALLS'!M1609),('NORMAL OPTION CALLS'!G1609-'NORMAL OPTION CALLS'!L1609)*('NORMAL OPTION CALLS'!M1609))</f>
        <v>4000</v>
      </c>
      <c r="O1609" s="8">
        <f>'NORMAL OPTION CALLS'!N1609/('NORMAL OPTION CALLS'!M1609)/'NORMAL OPTION CALLS'!G1609%</f>
        <v>14.285714285714285</v>
      </c>
    </row>
    <row r="1610" spans="1:15">
      <c r="A1610" s="119">
        <v>48</v>
      </c>
      <c r="B1610" s="124">
        <v>43077</v>
      </c>
      <c r="C1610" s="119">
        <v>920</v>
      </c>
      <c r="D1610" s="119" t="s">
        <v>21</v>
      </c>
      <c r="E1610" s="119" t="s">
        <v>22</v>
      </c>
      <c r="F1610" s="119" t="s">
        <v>188</v>
      </c>
      <c r="G1610" s="123">
        <v>25</v>
      </c>
      <c r="H1610" s="123">
        <v>17</v>
      </c>
      <c r="I1610" s="123">
        <v>30</v>
      </c>
      <c r="J1610" s="123">
        <v>35</v>
      </c>
      <c r="K1610" s="123">
        <v>40</v>
      </c>
      <c r="L1610" s="123">
        <v>30</v>
      </c>
      <c r="M1610" s="119">
        <v>1000</v>
      </c>
      <c r="N1610" s="122">
        <f>IF('NORMAL OPTION CALLS'!E1610="BUY",('NORMAL OPTION CALLS'!L1610-'NORMAL OPTION CALLS'!G1610)*('NORMAL OPTION CALLS'!M1610),('NORMAL OPTION CALLS'!G1610-'NORMAL OPTION CALLS'!L1610)*('NORMAL OPTION CALLS'!M1610))</f>
        <v>5000</v>
      </c>
      <c r="O1610" s="8">
        <f>'NORMAL OPTION CALLS'!N1610/('NORMAL OPTION CALLS'!M1610)/'NORMAL OPTION CALLS'!G1610%</f>
        <v>20</v>
      </c>
    </row>
    <row r="1611" spans="1:15">
      <c r="A1611" s="119">
        <v>49</v>
      </c>
      <c r="B1611" s="124">
        <v>43077</v>
      </c>
      <c r="C1611" s="119">
        <v>300</v>
      </c>
      <c r="D1611" s="119" t="s">
        <v>21</v>
      </c>
      <c r="E1611" s="119" t="s">
        <v>22</v>
      </c>
      <c r="F1611" s="119" t="s">
        <v>74</v>
      </c>
      <c r="G1611" s="123">
        <v>7</v>
      </c>
      <c r="H1611" s="123">
        <v>5</v>
      </c>
      <c r="I1611" s="123">
        <v>8</v>
      </c>
      <c r="J1611" s="123">
        <v>9</v>
      </c>
      <c r="K1611" s="123">
        <v>10</v>
      </c>
      <c r="L1611" s="123">
        <v>10</v>
      </c>
      <c r="M1611" s="119">
        <v>3500</v>
      </c>
      <c r="N1611" s="122">
        <f>IF('NORMAL OPTION CALLS'!E1611="BUY",('NORMAL OPTION CALLS'!L1611-'NORMAL OPTION CALLS'!G1611)*('NORMAL OPTION CALLS'!M1611),('NORMAL OPTION CALLS'!G1611-'NORMAL OPTION CALLS'!L1611)*('NORMAL OPTION CALLS'!M1611))</f>
        <v>10500</v>
      </c>
      <c r="O1611" s="8">
        <f>'NORMAL OPTION CALLS'!N1611/('NORMAL OPTION CALLS'!M1611)/'NORMAL OPTION CALLS'!G1611%</f>
        <v>42.857142857142854</v>
      </c>
    </row>
    <row r="1612" spans="1:15">
      <c r="A1612" s="119">
        <v>50</v>
      </c>
      <c r="B1612" s="124">
        <v>43077</v>
      </c>
      <c r="C1612" s="119">
        <v>700</v>
      </c>
      <c r="D1612" s="119" t="s">
        <v>21</v>
      </c>
      <c r="E1612" s="119" t="s">
        <v>22</v>
      </c>
      <c r="F1612" s="119" t="s">
        <v>99</v>
      </c>
      <c r="G1612" s="123">
        <v>15</v>
      </c>
      <c r="H1612" s="123">
        <v>8</v>
      </c>
      <c r="I1612" s="123">
        <v>19</v>
      </c>
      <c r="J1612" s="123">
        <v>23</v>
      </c>
      <c r="K1612" s="123">
        <v>27</v>
      </c>
      <c r="L1612" s="123">
        <v>27</v>
      </c>
      <c r="M1612" s="119">
        <v>1000</v>
      </c>
      <c r="N1612" s="122">
        <f>IF('NORMAL OPTION CALLS'!E1612="BUY",('NORMAL OPTION CALLS'!L1612-'NORMAL OPTION CALLS'!G1612)*('NORMAL OPTION CALLS'!M1612),('NORMAL OPTION CALLS'!G1612-'NORMAL OPTION CALLS'!L1612)*('NORMAL OPTION CALLS'!M1612))</f>
        <v>12000</v>
      </c>
      <c r="O1612" s="8">
        <f>'NORMAL OPTION CALLS'!N1612/('NORMAL OPTION CALLS'!M1612)/'NORMAL OPTION CALLS'!G1612%</f>
        <v>80</v>
      </c>
    </row>
    <row r="1613" spans="1:15">
      <c r="A1613" s="119">
        <v>51</v>
      </c>
      <c r="B1613" s="124">
        <v>43077</v>
      </c>
      <c r="C1613" s="119">
        <v>9100</v>
      </c>
      <c r="D1613" s="119" t="s">
        <v>21</v>
      </c>
      <c r="E1613" s="119" t="s">
        <v>22</v>
      </c>
      <c r="F1613" s="119" t="s">
        <v>253</v>
      </c>
      <c r="G1613" s="123">
        <v>135</v>
      </c>
      <c r="H1613" s="123">
        <v>50</v>
      </c>
      <c r="I1613" s="123">
        <v>185</v>
      </c>
      <c r="J1613" s="123">
        <v>235</v>
      </c>
      <c r="K1613" s="123">
        <v>285</v>
      </c>
      <c r="L1613" s="123">
        <v>185</v>
      </c>
      <c r="M1613" s="119">
        <v>75</v>
      </c>
      <c r="N1613" s="122">
        <f>IF('NORMAL OPTION CALLS'!E1613="BUY",('NORMAL OPTION CALLS'!L1613-'NORMAL OPTION CALLS'!G1613)*('NORMAL OPTION CALLS'!M1613),('NORMAL OPTION CALLS'!G1613-'NORMAL OPTION CALLS'!L1613)*('NORMAL OPTION CALLS'!M1613))</f>
        <v>3750</v>
      </c>
      <c r="O1613" s="8">
        <f>'NORMAL OPTION CALLS'!N1613/('NORMAL OPTION CALLS'!M1613)/'NORMAL OPTION CALLS'!G1613%</f>
        <v>37.037037037037038</v>
      </c>
    </row>
    <row r="1614" spans="1:15">
      <c r="A1614" s="119">
        <v>52</v>
      </c>
      <c r="B1614" s="124">
        <v>43076</v>
      </c>
      <c r="C1614" s="119">
        <v>260</v>
      </c>
      <c r="D1614" s="119" t="s">
        <v>21</v>
      </c>
      <c r="E1614" s="119" t="s">
        <v>22</v>
      </c>
      <c r="F1614" s="119" t="s">
        <v>254</v>
      </c>
      <c r="G1614" s="123">
        <v>6</v>
      </c>
      <c r="H1614" s="123">
        <v>3</v>
      </c>
      <c r="I1614" s="123">
        <v>7.5</v>
      </c>
      <c r="J1614" s="123">
        <v>9</v>
      </c>
      <c r="K1614" s="123">
        <v>10.5</v>
      </c>
      <c r="L1614" s="123">
        <v>3</v>
      </c>
      <c r="M1614" s="119">
        <v>3000</v>
      </c>
      <c r="N1614" s="122">
        <f>IF('NORMAL OPTION CALLS'!E1614="BUY",('NORMAL OPTION CALLS'!L1614-'NORMAL OPTION CALLS'!G1614)*('NORMAL OPTION CALLS'!M1614),('NORMAL OPTION CALLS'!G1614-'NORMAL OPTION CALLS'!L1614)*('NORMAL OPTION CALLS'!M1614))</f>
        <v>-9000</v>
      </c>
      <c r="O1614" s="8">
        <f>'NORMAL OPTION CALLS'!N1614/('NORMAL OPTION CALLS'!M1614)/'NORMAL OPTION CALLS'!G1614%</f>
        <v>-50</v>
      </c>
    </row>
    <row r="1615" spans="1:15">
      <c r="A1615" s="119">
        <v>53</v>
      </c>
      <c r="B1615" s="124">
        <v>43076</v>
      </c>
      <c r="C1615" s="119">
        <v>8900</v>
      </c>
      <c r="D1615" s="119" t="s">
        <v>21</v>
      </c>
      <c r="E1615" s="119" t="s">
        <v>22</v>
      </c>
      <c r="F1615" s="119" t="s">
        <v>253</v>
      </c>
      <c r="G1615" s="123">
        <v>100</v>
      </c>
      <c r="H1615" s="123">
        <v>10</v>
      </c>
      <c r="I1615" s="123">
        <v>150</v>
      </c>
      <c r="J1615" s="123">
        <v>200</v>
      </c>
      <c r="K1615" s="123">
        <v>250</v>
      </c>
      <c r="L1615" s="123">
        <v>150</v>
      </c>
      <c r="M1615" s="119">
        <v>75</v>
      </c>
      <c r="N1615" s="122">
        <f>IF('NORMAL OPTION CALLS'!E1615="BUY",('NORMAL OPTION CALLS'!L1615-'NORMAL OPTION CALLS'!G1615)*('NORMAL OPTION CALLS'!M1615),('NORMAL OPTION CALLS'!G1615-'NORMAL OPTION CALLS'!L1615)*('NORMAL OPTION CALLS'!M1615))</f>
        <v>3750</v>
      </c>
      <c r="O1615" s="8">
        <f>'NORMAL OPTION CALLS'!N1615/('NORMAL OPTION CALLS'!M1615)/'NORMAL OPTION CALLS'!G1615%</f>
        <v>50</v>
      </c>
    </row>
    <row r="1616" spans="1:15">
      <c r="A1616" s="119">
        <v>54</v>
      </c>
      <c r="B1616" s="124">
        <v>43076</v>
      </c>
      <c r="C1616" s="119">
        <v>170</v>
      </c>
      <c r="D1616" s="119" t="s">
        <v>21</v>
      </c>
      <c r="E1616" s="119" t="s">
        <v>22</v>
      </c>
      <c r="F1616" s="119" t="s">
        <v>247</v>
      </c>
      <c r="G1616" s="123">
        <v>4.3</v>
      </c>
      <c r="H1616" s="123">
        <v>2.7</v>
      </c>
      <c r="I1616" s="123">
        <v>5.0999999999999996</v>
      </c>
      <c r="J1616" s="123">
        <v>6</v>
      </c>
      <c r="K1616" s="123">
        <v>6.9</v>
      </c>
      <c r="L1616" s="123">
        <v>6</v>
      </c>
      <c r="M1616" s="119">
        <v>4000</v>
      </c>
      <c r="N1616" s="122">
        <f>IF('NORMAL OPTION CALLS'!E1616="BUY",('NORMAL OPTION CALLS'!L1616-'NORMAL OPTION CALLS'!G1616)*('NORMAL OPTION CALLS'!M1616),('NORMAL OPTION CALLS'!G1616-'NORMAL OPTION CALLS'!L1616)*('NORMAL OPTION CALLS'!M1616))</f>
        <v>6800.0000000000009</v>
      </c>
      <c r="O1616" s="8">
        <f>'NORMAL OPTION CALLS'!N1616/('NORMAL OPTION CALLS'!M1616)/'NORMAL OPTION CALLS'!G1616%</f>
        <v>39.534883720930239</v>
      </c>
    </row>
    <row r="1617" spans="1:15">
      <c r="A1617" s="119">
        <v>55</v>
      </c>
      <c r="B1617" s="124">
        <v>43075</v>
      </c>
      <c r="C1617" s="119">
        <v>700</v>
      </c>
      <c r="D1617" s="119" t="s">
        <v>21</v>
      </c>
      <c r="E1617" s="119" t="s">
        <v>22</v>
      </c>
      <c r="F1617" s="119" t="s">
        <v>252</v>
      </c>
      <c r="G1617" s="123">
        <v>30</v>
      </c>
      <c r="H1617" s="123">
        <v>24</v>
      </c>
      <c r="I1617" s="123">
        <v>33</v>
      </c>
      <c r="J1617" s="123">
        <v>36</v>
      </c>
      <c r="K1617" s="123">
        <v>39</v>
      </c>
      <c r="L1617" s="123">
        <v>33</v>
      </c>
      <c r="M1617" s="119">
        <v>2750</v>
      </c>
      <c r="N1617" s="122">
        <f>IF('NORMAL OPTION CALLS'!E1617="BUY",('NORMAL OPTION CALLS'!L1617-'NORMAL OPTION CALLS'!G1617)*('NORMAL OPTION CALLS'!M1617),('NORMAL OPTION CALLS'!G1617-'NORMAL OPTION CALLS'!L1617)*('NORMAL OPTION CALLS'!M1617))</f>
        <v>8250</v>
      </c>
      <c r="O1617" s="8">
        <f>'NORMAL OPTION CALLS'!N1617/('NORMAL OPTION CALLS'!M1617)/'NORMAL OPTION CALLS'!G1617%</f>
        <v>10</v>
      </c>
    </row>
    <row r="1618" spans="1:15">
      <c r="A1618" s="119">
        <v>56</v>
      </c>
      <c r="B1618" s="124">
        <v>43074</v>
      </c>
      <c r="C1618" s="119">
        <v>500</v>
      </c>
      <c r="D1618" s="119" t="s">
        <v>21</v>
      </c>
      <c r="E1618" s="119" t="s">
        <v>22</v>
      </c>
      <c r="F1618" s="119" t="s">
        <v>76</v>
      </c>
      <c r="G1618" s="123">
        <v>16</v>
      </c>
      <c r="H1618" s="123">
        <v>12</v>
      </c>
      <c r="I1618" s="123">
        <v>18</v>
      </c>
      <c r="J1618" s="123">
        <v>20</v>
      </c>
      <c r="K1618" s="123">
        <v>22</v>
      </c>
      <c r="L1618" s="123">
        <v>12</v>
      </c>
      <c r="M1618" s="119">
        <v>2750</v>
      </c>
      <c r="N1618" s="122">
        <f>IF('NORMAL OPTION CALLS'!E1618="BUY",('NORMAL OPTION CALLS'!L1618-'NORMAL OPTION CALLS'!G1618)*('NORMAL OPTION CALLS'!M1618),('NORMAL OPTION CALLS'!G1618-'NORMAL OPTION CALLS'!L1618)*('NORMAL OPTION CALLS'!M1618))</f>
        <v>-11000</v>
      </c>
      <c r="O1618" s="8">
        <f>'NORMAL OPTION CALLS'!N1618/('NORMAL OPTION CALLS'!M1618)/'NORMAL OPTION CALLS'!G1618%</f>
        <v>-25</v>
      </c>
    </row>
    <row r="1619" spans="1:15">
      <c r="A1619" s="119">
        <v>57</v>
      </c>
      <c r="B1619" s="124">
        <v>43074</v>
      </c>
      <c r="C1619" s="119">
        <v>350</v>
      </c>
      <c r="D1619" s="119" t="s">
        <v>21</v>
      </c>
      <c r="E1619" s="119" t="s">
        <v>22</v>
      </c>
      <c r="F1619" s="119" t="s">
        <v>234</v>
      </c>
      <c r="G1619" s="123">
        <v>13</v>
      </c>
      <c r="H1619" s="123">
        <v>10</v>
      </c>
      <c r="I1619" s="123">
        <v>14.5</v>
      </c>
      <c r="J1619" s="123">
        <v>16</v>
      </c>
      <c r="K1619" s="123">
        <v>17.5</v>
      </c>
      <c r="L1619" s="123">
        <v>14.5</v>
      </c>
      <c r="M1619" s="119">
        <v>3000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4500</v>
      </c>
      <c r="O1619" s="8">
        <f>'NORMAL OPTION CALLS'!N1619/('NORMAL OPTION CALLS'!M1619)/'NORMAL OPTION CALLS'!G1619%</f>
        <v>11.538461538461538</v>
      </c>
    </row>
    <row r="1620" spans="1:15">
      <c r="A1620" s="119">
        <v>58</v>
      </c>
      <c r="B1620" s="124">
        <v>43073</v>
      </c>
      <c r="C1620" s="119">
        <v>330</v>
      </c>
      <c r="D1620" s="119" t="s">
        <v>21</v>
      </c>
      <c r="E1620" s="119" t="s">
        <v>22</v>
      </c>
      <c r="F1620" s="119" t="s">
        <v>249</v>
      </c>
      <c r="G1620" s="123">
        <v>13.5</v>
      </c>
      <c r="H1620" s="123">
        <v>10.5</v>
      </c>
      <c r="I1620" s="123">
        <v>15</v>
      </c>
      <c r="J1620" s="123">
        <v>16.5</v>
      </c>
      <c r="K1620" s="123">
        <v>18</v>
      </c>
      <c r="L1620" s="123">
        <v>10.5</v>
      </c>
      <c r="M1620" s="119">
        <v>2750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-8250</v>
      </c>
      <c r="O1620" s="8">
        <f>'NORMAL OPTION CALLS'!N1620/('NORMAL OPTION CALLS'!M1620)/'NORMAL OPTION CALLS'!G1620%</f>
        <v>-22.222222222222221</v>
      </c>
    </row>
    <row r="1621" spans="1:15">
      <c r="A1621" s="119">
        <v>59</v>
      </c>
      <c r="B1621" s="124">
        <v>43073</v>
      </c>
      <c r="C1621" s="119">
        <v>500</v>
      </c>
      <c r="D1621" s="119" t="s">
        <v>21</v>
      </c>
      <c r="E1621" s="119" t="s">
        <v>22</v>
      </c>
      <c r="F1621" s="119" t="s">
        <v>143</v>
      </c>
      <c r="G1621" s="123">
        <v>20</v>
      </c>
      <c r="H1621" s="123">
        <v>13</v>
      </c>
      <c r="I1621" s="123">
        <v>24</v>
      </c>
      <c r="J1621" s="123">
        <v>28</v>
      </c>
      <c r="K1621" s="123">
        <v>32</v>
      </c>
      <c r="L1621" s="123">
        <v>28</v>
      </c>
      <c r="M1621" s="119">
        <v>1800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14400</v>
      </c>
      <c r="O1621" s="8">
        <f>'NORMAL OPTION CALLS'!N1621/('NORMAL OPTION CALLS'!M1621)/'NORMAL OPTION CALLS'!G1621%</f>
        <v>40</v>
      </c>
    </row>
    <row r="1622" spans="1:15">
      <c r="A1622" s="119">
        <v>60</v>
      </c>
      <c r="B1622" s="124">
        <v>43070</v>
      </c>
      <c r="C1622" s="119">
        <v>160</v>
      </c>
      <c r="D1622" s="119" t="s">
        <v>47</v>
      </c>
      <c r="E1622" s="119" t="s">
        <v>22</v>
      </c>
      <c r="F1622" s="119" t="s">
        <v>247</v>
      </c>
      <c r="G1622" s="123">
        <v>6.5</v>
      </c>
      <c r="H1622" s="123">
        <v>4.5</v>
      </c>
      <c r="I1622" s="123">
        <v>7.5</v>
      </c>
      <c r="J1622" s="123">
        <v>8.5</v>
      </c>
      <c r="K1622" s="123">
        <v>9.5</v>
      </c>
      <c r="L1622" s="123">
        <v>7.5</v>
      </c>
      <c r="M1622" s="119">
        <v>4000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4000</v>
      </c>
      <c r="O1622" s="8">
        <f>'NORMAL OPTION CALLS'!N1622/('NORMAL OPTION CALLS'!M1622)/'NORMAL OPTION CALLS'!G1622%</f>
        <v>15.384615384615383</v>
      </c>
    </row>
    <row r="1623" spans="1:15">
      <c r="A1623" s="119">
        <v>61</v>
      </c>
      <c r="B1623" s="124">
        <v>43070</v>
      </c>
      <c r="C1623" s="119">
        <v>120</v>
      </c>
      <c r="D1623" s="119" t="s">
        <v>47</v>
      </c>
      <c r="E1623" s="119" t="s">
        <v>22</v>
      </c>
      <c r="F1623" s="119" t="s">
        <v>59</v>
      </c>
      <c r="G1623" s="123">
        <v>3.65</v>
      </c>
      <c r="H1623" s="123">
        <v>2.7</v>
      </c>
      <c r="I1623" s="123">
        <v>4.2</v>
      </c>
      <c r="J1623" s="123">
        <v>5.7</v>
      </c>
      <c r="K1623" s="123">
        <v>6.2</v>
      </c>
      <c r="L1623" s="123">
        <v>5.7</v>
      </c>
      <c r="M1623" s="119">
        <v>6000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12300.000000000002</v>
      </c>
      <c r="O1623" s="8">
        <f>'NORMAL OPTION CALLS'!N1623/('NORMAL OPTION CALLS'!M1623)/'NORMAL OPTION CALLS'!G1623%</f>
        <v>56.164383561643845</v>
      </c>
    </row>
    <row r="1624" spans="1:15">
      <c r="A1624" s="119">
        <v>62</v>
      </c>
      <c r="B1624" s="124">
        <v>43070</v>
      </c>
      <c r="C1624" s="119">
        <v>320</v>
      </c>
      <c r="D1624" s="119" t="s">
        <v>47</v>
      </c>
      <c r="E1624" s="119" t="s">
        <v>22</v>
      </c>
      <c r="F1624" s="119" t="s">
        <v>49</v>
      </c>
      <c r="G1624" s="123">
        <v>11</v>
      </c>
      <c r="H1624" s="123">
        <v>8</v>
      </c>
      <c r="I1624" s="123">
        <v>12.5</v>
      </c>
      <c r="J1624" s="123">
        <v>14</v>
      </c>
      <c r="K1624" s="123">
        <v>15.5</v>
      </c>
      <c r="L1624" s="123">
        <v>15.5</v>
      </c>
      <c r="M1624" s="119">
        <v>3000</v>
      </c>
      <c r="N1624" s="122">
        <f>IF('NORMAL OPTION CALLS'!E1624="BUY",('NORMAL OPTION CALLS'!L1624-'NORMAL OPTION CALLS'!G1624)*('NORMAL OPTION CALLS'!M1624),('NORMAL OPTION CALLS'!G1624-'NORMAL OPTION CALLS'!L1624)*('NORMAL OPTION CALLS'!M1624))</f>
        <v>13500</v>
      </c>
      <c r="O1624" s="8">
        <f>'NORMAL OPTION CALLS'!N1624/('NORMAL OPTION CALLS'!M1624)/'NORMAL OPTION CALLS'!G1624%</f>
        <v>40.909090909090907</v>
      </c>
    </row>
    <row r="1626" spans="1:15" ht="17.25" thickBot="1">
      <c r="A1626" s="91"/>
      <c r="B1626" s="92"/>
      <c r="C1626" s="92"/>
      <c r="D1626" s="93"/>
      <c r="E1626" s="93"/>
      <c r="F1626" s="93"/>
      <c r="G1626" s="94"/>
      <c r="H1626" s="95"/>
      <c r="I1626" s="96" t="s">
        <v>27</v>
      </c>
      <c r="J1626" s="96"/>
      <c r="K1626" s="97"/>
      <c r="L1626" s="97"/>
    </row>
    <row r="1627" spans="1:15" ht="16.5">
      <c r="A1627" s="98"/>
      <c r="B1627" s="92"/>
      <c r="C1627" s="92"/>
      <c r="D1627" s="158" t="s">
        <v>28</v>
      </c>
      <c r="E1627" s="158"/>
      <c r="F1627" s="99">
        <v>62</v>
      </c>
      <c r="G1627" s="100">
        <f>'NORMAL OPTION CALLS'!G1628+'NORMAL OPTION CALLS'!G1629+'NORMAL OPTION CALLS'!G1630+'NORMAL OPTION CALLS'!G1631+'NORMAL OPTION CALLS'!G1632+'NORMAL OPTION CALLS'!G1633</f>
        <v>100</v>
      </c>
      <c r="H1627" s="93">
        <v>62</v>
      </c>
      <c r="I1627" s="101">
        <f>'NORMAL OPTION CALLS'!H1628/'NORMAL OPTION CALLS'!H1627%</f>
        <v>77.41935483870968</v>
      </c>
      <c r="J1627" s="101"/>
      <c r="K1627" s="101"/>
      <c r="L1627" s="102"/>
    </row>
    <row r="1628" spans="1:15" ht="16.5">
      <c r="A1628" s="98"/>
      <c r="B1628" s="92"/>
      <c r="C1628" s="92"/>
      <c r="D1628" s="159" t="s">
        <v>29</v>
      </c>
      <c r="E1628" s="159"/>
      <c r="F1628" s="103">
        <v>48</v>
      </c>
      <c r="G1628" s="104">
        <f>('NORMAL OPTION CALLS'!F1628/'NORMAL OPTION CALLS'!F1627)*100</f>
        <v>77.41935483870968</v>
      </c>
      <c r="H1628" s="93">
        <v>48</v>
      </c>
      <c r="I1628" s="97"/>
      <c r="J1628" s="97"/>
      <c r="K1628" s="93"/>
      <c r="L1628" s="97"/>
      <c r="N1628" s="93" t="s">
        <v>30</v>
      </c>
      <c r="O1628" s="93"/>
    </row>
    <row r="1629" spans="1:15" ht="16.5">
      <c r="A1629" s="105"/>
      <c r="B1629" s="92"/>
      <c r="C1629" s="92"/>
      <c r="D1629" s="159" t="s">
        <v>31</v>
      </c>
      <c r="E1629" s="159"/>
      <c r="F1629" s="103">
        <v>0</v>
      </c>
      <c r="G1629" s="104">
        <f>('NORMAL OPTION CALLS'!F1629/'NORMAL OPTION CALLS'!F1627)*100</f>
        <v>0</v>
      </c>
      <c r="H1629" s="106"/>
      <c r="I1629" s="93"/>
      <c r="J1629" s="93"/>
      <c r="K1629" s="93"/>
      <c r="L1629" s="97"/>
      <c r="N1629" s="98"/>
      <c r="O1629" s="98"/>
    </row>
    <row r="1630" spans="1:15" ht="16.5">
      <c r="A1630" s="105"/>
      <c r="B1630" s="92"/>
      <c r="C1630" s="92"/>
      <c r="D1630" s="159" t="s">
        <v>32</v>
      </c>
      <c r="E1630" s="159"/>
      <c r="F1630" s="103">
        <v>0</v>
      </c>
      <c r="G1630" s="104">
        <f>('NORMAL OPTION CALLS'!F1630/'NORMAL OPTION CALLS'!F1627)*100</f>
        <v>0</v>
      </c>
      <c r="H1630" s="106"/>
      <c r="I1630" s="93"/>
      <c r="J1630" s="93"/>
      <c r="K1630" s="93"/>
      <c r="L1630" s="97"/>
    </row>
    <row r="1631" spans="1:15" ht="16.5">
      <c r="A1631" s="105"/>
      <c r="B1631" s="92"/>
      <c r="C1631" s="92"/>
      <c r="D1631" s="159" t="s">
        <v>33</v>
      </c>
      <c r="E1631" s="159"/>
      <c r="F1631" s="103">
        <v>14</v>
      </c>
      <c r="G1631" s="104">
        <f>('NORMAL OPTION CALLS'!F1631/'NORMAL OPTION CALLS'!F1627)*100</f>
        <v>22.58064516129032</v>
      </c>
      <c r="H1631" s="106"/>
      <c r="I1631" s="93" t="s">
        <v>34</v>
      </c>
      <c r="J1631" s="93"/>
      <c r="K1631" s="97"/>
      <c r="L1631" s="97"/>
    </row>
    <row r="1632" spans="1:15" ht="16.5">
      <c r="A1632" s="105"/>
      <c r="B1632" s="92"/>
      <c r="C1632" s="92"/>
      <c r="D1632" s="159" t="s">
        <v>35</v>
      </c>
      <c r="E1632" s="159"/>
      <c r="F1632" s="103">
        <v>0</v>
      </c>
      <c r="G1632" s="104">
        <f>('NORMAL OPTION CALLS'!F1632/'NORMAL OPTION CALLS'!F1627)*100</f>
        <v>0</v>
      </c>
      <c r="H1632" s="106"/>
      <c r="I1632" s="93"/>
      <c r="J1632" s="93"/>
      <c r="K1632" s="97"/>
      <c r="L1632" s="97"/>
    </row>
    <row r="1633" spans="1:15" ht="17.25" thickBot="1">
      <c r="A1633" s="105"/>
      <c r="B1633" s="92"/>
      <c r="C1633" s="92"/>
      <c r="D1633" s="160" t="s">
        <v>36</v>
      </c>
      <c r="E1633" s="160"/>
      <c r="F1633" s="107"/>
      <c r="G1633" s="108">
        <f>('NORMAL OPTION CALLS'!F1633/'NORMAL OPTION CALLS'!F1627)*100</f>
        <v>0</v>
      </c>
      <c r="H1633" s="106"/>
      <c r="I1633" s="93"/>
      <c r="J1633" s="93"/>
      <c r="K1633" s="102"/>
      <c r="L1633" s="102"/>
    </row>
    <row r="1634" spans="1:15" ht="16.5">
      <c r="A1634" s="109" t="s">
        <v>37</v>
      </c>
      <c r="B1634" s="92"/>
      <c r="C1634" s="92"/>
      <c r="D1634" s="98"/>
      <c r="E1634" s="98"/>
      <c r="F1634" s="93"/>
      <c r="G1634" s="93"/>
      <c r="H1634" s="110"/>
      <c r="I1634" s="111"/>
      <c r="J1634" s="111"/>
      <c r="K1634" s="111"/>
      <c r="L1634" s="93"/>
      <c r="N1634" s="115"/>
      <c r="O1634" s="115"/>
    </row>
    <row r="1635" spans="1:15" ht="16.5">
      <c r="A1635" s="112" t="s">
        <v>38</v>
      </c>
      <c r="B1635" s="92"/>
      <c r="C1635" s="92"/>
      <c r="D1635" s="113"/>
      <c r="E1635" s="114"/>
      <c r="F1635" s="98"/>
      <c r="G1635" s="111"/>
      <c r="H1635" s="110"/>
      <c r="I1635" s="111"/>
      <c r="J1635" s="111"/>
      <c r="K1635" s="111"/>
      <c r="L1635" s="93"/>
      <c r="N1635" s="98"/>
      <c r="O1635" s="98"/>
    </row>
    <row r="1636" spans="1:15" ht="16.5">
      <c r="A1636" s="112" t="s">
        <v>39</v>
      </c>
      <c r="B1636" s="92"/>
      <c r="C1636" s="92"/>
      <c r="D1636" s="98"/>
      <c r="E1636" s="114"/>
      <c r="F1636" s="98"/>
      <c r="G1636" s="111"/>
      <c r="H1636" s="110"/>
      <c r="I1636" s="97"/>
      <c r="J1636" s="97"/>
      <c r="K1636" s="97"/>
      <c r="L1636" s="93"/>
    </row>
    <row r="1637" spans="1:15" ht="16.5">
      <c r="A1637" s="112" t="s">
        <v>40</v>
      </c>
      <c r="B1637" s="113"/>
      <c r="C1637" s="92"/>
      <c r="D1637" s="98"/>
      <c r="E1637" s="114"/>
      <c r="F1637" s="98"/>
      <c r="G1637" s="111"/>
      <c r="H1637" s="95"/>
      <c r="I1637" s="97"/>
      <c r="J1637" s="97"/>
      <c r="K1637" s="97"/>
      <c r="L1637" s="93"/>
    </row>
    <row r="1638" spans="1:15" ht="16.5">
      <c r="A1638" s="112" t="s">
        <v>41</v>
      </c>
      <c r="B1638" s="105"/>
      <c r="C1638" s="113"/>
      <c r="D1638" s="98"/>
      <c r="E1638" s="116"/>
      <c r="F1638" s="111"/>
      <c r="G1638" s="111"/>
      <c r="H1638" s="95"/>
      <c r="I1638" s="97"/>
      <c r="J1638" s="97"/>
      <c r="K1638" s="97"/>
      <c r="L1638" s="111"/>
    </row>
    <row r="1640" spans="1:15">
      <c r="A1640" s="161" t="s">
        <v>0</v>
      </c>
      <c r="B1640" s="161"/>
      <c r="C1640" s="161"/>
      <c r="D1640" s="161"/>
      <c r="E1640" s="161"/>
      <c r="F1640" s="161"/>
      <c r="G1640" s="161"/>
      <c r="H1640" s="161"/>
      <c r="I1640" s="161"/>
      <c r="J1640" s="161"/>
      <c r="K1640" s="161"/>
      <c r="L1640" s="161"/>
      <c r="M1640" s="161"/>
      <c r="N1640" s="161"/>
      <c r="O1640" s="161"/>
    </row>
    <row r="1641" spans="1:15">
      <c r="A1641" s="161"/>
      <c r="B1641" s="161"/>
      <c r="C1641" s="161"/>
      <c r="D1641" s="161"/>
      <c r="E1641" s="161"/>
      <c r="F1641" s="161"/>
      <c r="G1641" s="161"/>
      <c r="H1641" s="161"/>
      <c r="I1641" s="161"/>
      <c r="J1641" s="161"/>
      <c r="K1641" s="161"/>
      <c r="L1641" s="161"/>
      <c r="M1641" s="161"/>
      <c r="N1641" s="161"/>
      <c r="O1641" s="161"/>
    </row>
    <row r="1642" spans="1:15">
      <c r="A1642" s="161"/>
      <c r="B1642" s="161"/>
      <c r="C1642" s="161"/>
      <c r="D1642" s="161"/>
      <c r="E1642" s="161"/>
      <c r="F1642" s="161"/>
      <c r="G1642" s="161"/>
      <c r="H1642" s="161"/>
      <c r="I1642" s="161"/>
      <c r="J1642" s="161"/>
      <c r="K1642" s="161"/>
      <c r="L1642" s="161"/>
      <c r="M1642" s="161"/>
      <c r="N1642" s="161"/>
      <c r="O1642" s="161"/>
    </row>
    <row r="1643" spans="1:15">
      <c r="A1643" s="172" t="s">
        <v>1</v>
      </c>
      <c r="B1643" s="172"/>
      <c r="C1643" s="172"/>
      <c r="D1643" s="172"/>
      <c r="E1643" s="172"/>
      <c r="F1643" s="172"/>
      <c r="G1643" s="172"/>
      <c r="H1643" s="172"/>
      <c r="I1643" s="172"/>
      <c r="J1643" s="172"/>
      <c r="K1643" s="172"/>
      <c r="L1643" s="172"/>
      <c r="M1643" s="172"/>
      <c r="N1643" s="172"/>
      <c r="O1643" s="172"/>
    </row>
    <row r="1644" spans="1:15">
      <c r="A1644" s="172" t="s">
        <v>2</v>
      </c>
      <c r="B1644" s="172"/>
      <c r="C1644" s="172"/>
      <c r="D1644" s="172"/>
      <c r="E1644" s="172"/>
      <c r="F1644" s="172"/>
      <c r="G1644" s="172"/>
      <c r="H1644" s="172"/>
      <c r="I1644" s="172"/>
      <c r="J1644" s="172"/>
      <c r="K1644" s="172"/>
      <c r="L1644" s="172"/>
      <c r="M1644" s="172"/>
      <c r="N1644" s="172"/>
      <c r="O1644" s="172"/>
    </row>
    <row r="1645" spans="1:15">
      <c r="A1645" s="165" t="s">
        <v>3</v>
      </c>
      <c r="B1645" s="165"/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5"/>
    </row>
    <row r="1646" spans="1:15" ht="16.5">
      <c r="A1646" s="171" t="s">
        <v>231</v>
      </c>
      <c r="B1646" s="171"/>
      <c r="C1646" s="171"/>
      <c r="D1646" s="171"/>
      <c r="E1646" s="171"/>
      <c r="F1646" s="171"/>
      <c r="G1646" s="171"/>
      <c r="H1646" s="171"/>
      <c r="I1646" s="171"/>
      <c r="J1646" s="171"/>
      <c r="K1646" s="171"/>
      <c r="L1646" s="171"/>
      <c r="M1646" s="171"/>
      <c r="N1646" s="171"/>
      <c r="O1646" s="171"/>
    </row>
    <row r="1647" spans="1:15" ht="16.5">
      <c r="A1647" s="166" t="s">
        <v>5</v>
      </c>
      <c r="B1647" s="166"/>
      <c r="C1647" s="166"/>
      <c r="D1647" s="166"/>
      <c r="E1647" s="166"/>
      <c r="F1647" s="166"/>
      <c r="G1647" s="166"/>
      <c r="H1647" s="166"/>
      <c r="I1647" s="166"/>
      <c r="J1647" s="166"/>
      <c r="K1647" s="166"/>
      <c r="L1647" s="166"/>
      <c r="M1647" s="166"/>
      <c r="N1647" s="166"/>
      <c r="O1647" s="166"/>
    </row>
    <row r="1648" spans="1:15">
      <c r="A1648" s="167" t="s">
        <v>6</v>
      </c>
      <c r="B1648" s="168" t="s">
        <v>7</v>
      </c>
      <c r="C1648" s="169" t="s">
        <v>8</v>
      </c>
      <c r="D1648" s="168" t="s">
        <v>9</v>
      </c>
      <c r="E1648" s="167" t="s">
        <v>10</v>
      </c>
      <c r="F1648" s="167" t="s">
        <v>11</v>
      </c>
      <c r="G1648" s="169" t="s">
        <v>12</v>
      </c>
      <c r="H1648" s="169" t="s">
        <v>13</v>
      </c>
      <c r="I1648" s="169" t="s">
        <v>14</v>
      </c>
      <c r="J1648" s="169" t="s">
        <v>15</v>
      </c>
      <c r="K1648" s="169" t="s">
        <v>16</v>
      </c>
      <c r="L1648" s="170" t="s">
        <v>17</v>
      </c>
      <c r="M1648" s="168" t="s">
        <v>18</v>
      </c>
      <c r="N1648" s="168" t="s">
        <v>19</v>
      </c>
      <c r="O1648" s="168" t="s">
        <v>20</v>
      </c>
    </row>
    <row r="1649" spans="1:15">
      <c r="A1649" s="167"/>
      <c r="B1649" s="168"/>
      <c r="C1649" s="169"/>
      <c r="D1649" s="168"/>
      <c r="E1649" s="167"/>
      <c r="F1649" s="167"/>
      <c r="G1649" s="169"/>
      <c r="H1649" s="169"/>
      <c r="I1649" s="169"/>
      <c r="J1649" s="169"/>
      <c r="K1649" s="169"/>
      <c r="L1649" s="170"/>
      <c r="M1649" s="168"/>
      <c r="N1649" s="168"/>
      <c r="O1649" s="168"/>
    </row>
    <row r="1650" spans="1:15">
      <c r="A1650" s="119">
        <v>1</v>
      </c>
      <c r="B1650" s="124">
        <v>43069</v>
      </c>
      <c r="C1650" s="119">
        <v>55</v>
      </c>
      <c r="D1650" s="119" t="s">
        <v>21</v>
      </c>
      <c r="E1650" s="119" t="s">
        <v>22</v>
      </c>
      <c r="F1650" s="119" t="s">
        <v>244</v>
      </c>
      <c r="G1650" s="123">
        <v>1.5</v>
      </c>
      <c r="H1650" s="123">
        <v>0.9</v>
      </c>
      <c r="I1650" s="123">
        <v>1.8</v>
      </c>
      <c r="J1650" s="123">
        <v>2.1</v>
      </c>
      <c r="K1650" s="123">
        <v>2.4</v>
      </c>
      <c r="L1650" s="123">
        <v>2.4</v>
      </c>
      <c r="M1650" s="119">
        <v>17000</v>
      </c>
      <c r="N1650" s="122">
        <f>IF('NORMAL OPTION CALLS'!E1650="BUY",('NORMAL OPTION CALLS'!L1650-'NORMAL OPTION CALLS'!G1650)*('NORMAL OPTION CALLS'!M1650),('NORMAL OPTION CALLS'!G1650-'NORMAL OPTION CALLS'!L1650)*('NORMAL OPTION CALLS'!M1650))</f>
        <v>15299.999999999998</v>
      </c>
      <c r="O1650" s="8">
        <f>'NORMAL OPTION CALLS'!N1650/('NORMAL OPTION CALLS'!M1650)/'NORMAL OPTION CALLS'!G1650%</f>
        <v>59.999999999999993</v>
      </c>
    </row>
    <row r="1651" spans="1:15">
      <c r="A1651" s="119">
        <v>2</v>
      </c>
      <c r="B1651" s="124">
        <v>43068</v>
      </c>
      <c r="C1651" s="119">
        <v>1320</v>
      </c>
      <c r="D1651" s="119" t="s">
        <v>21</v>
      </c>
      <c r="E1651" s="119" t="s">
        <v>22</v>
      </c>
      <c r="F1651" s="119" t="s">
        <v>156</v>
      </c>
      <c r="G1651" s="123">
        <v>20</v>
      </c>
      <c r="H1651" s="123">
        <v>10</v>
      </c>
      <c r="I1651" s="123">
        <v>26</v>
      </c>
      <c r="J1651" s="123">
        <v>32</v>
      </c>
      <c r="K1651" s="123">
        <v>38</v>
      </c>
      <c r="L1651" s="123">
        <v>26</v>
      </c>
      <c r="M1651" s="119">
        <v>600</v>
      </c>
      <c r="N1651" s="122">
        <f>IF('NORMAL OPTION CALLS'!E1651="BUY",('NORMAL OPTION CALLS'!L1651-'NORMAL OPTION CALLS'!G1651)*('NORMAL OPTION CALLS'!M1651),('NORMAL OPTION CALLS'!G1651-'NORMAL OPTION CALLS'!L1651)*('NORMAL OPTION CALLS'!M1651))</f>
        <v>3600</v>
      </c>
      <c r="O1651" s="8">
        <f>'NORMAL OPTION CALLS'!N1651/('NORMAL OPTION CALLS'!M1651)/'NORMAL OPTION CALLS'!G1651%</f>
        <v>30</v>
      </c>
    </row>
    <row r="1652" spans="1:15">
      <c r="A1652" s="119">
        <v>3</v>
      </c>
      <c r="B1652" s="124">
        <v>43067</v>
      </c>
      <c r="C1652" s="119">
        <v>1860</v>
      </c>
      <c r="D1652" s="119" t="s">
        <v>21</v>
      </c>
      <c r="E1652" s="119" t="s">
        <v>22</v>
      </c>
      <c r="F1652" s="119" t="s">
        <v>60</v>
      </c>
      <c r="G1652" s="123">
        <v>18</v>
      </c>
      <c r="H1652" s="123">
        <v>4</v>
      </c>
      <c r="I1652" s="123">
        <v>26</v>
      </c>
      <c r="J1652" s="123">
        <v>34</v>
      </c>
      <c r="K1652" s="123">
        <v>42</v>
      </c>
      <c r="L1652" s="123">
        <v>4</v>
      </c>
      <c r="M1652" s="119">
        <v>500</v>
      </c>
      <c r="N1652" s="122">
        <f>IF('NORMAL OPTION CALLS'!E1652="BUY",('NORMAL OPTION CALLS'!L1652-'NORMAL OPTION CALLS'!G1652)*('NORMAL OPTION CALLS'!M1652),('NORMAL OPTION CALLS'!G1652-'NORMAL OPTION CALLS'!L1652)*('NORMAL OPTION CALLS'!M1652))</f>
        <v>-7000</v>
      </c>
      <c r="O1652" s="8">
        <f>'NORMAL OPTION CALLS'!N1652/('NORMAL OPTION CALLS'!M1652)/'NORMAL OPTION CALLS'!G1652%</f>
        <v>-77.777777777777786</v>
      </c>
    </row>
    <row r="1653" spans="1:15">
      <c r="A1653" s="119">
        <v>4</v>
      </c>
      <c r="B1653" s="124">
        <v>43067</v>
      </c>
      <c r="C1653" s="119">
        <v>390</v>
      </c>
      <c r="D1653" s="119" t="s">
        <v>21</v>
      </c>
      <c r="E1653" s="119" t="s">
        <v>22</v>
      </c>
      <c r="F1653" s="119" t="s">
        <v>195</v>
      </c>
      <c r="G1653" s="123">
        <v>3.4</v>
      </c>
      <c r="H1653" s="123">
        <v>2.4</v>
      </c>
      <c r="I1653" s="123">
        <v>4.2</v>
      </c>
      <c r="J1653" s="123">
        <v>5</v>
      </c>
      <c r="K1653" s="123">
        <v>5.8</v>
      </c>
      <c r="L1653" s="123">
        <v>4.2</v>
      </c>
      <c r="M1653" s="119">
        <v>4500</v>
      </c>
      <c r="N1653" s="122">
        <f>IF('NORMAL OPTION CALLS'!E1653="BUY",('NORMAL OPTION CALLS'!L1653-'NORMAL OPTION CALLS'!G1653)*('NORMAL OPTION CALLS'!M1653),('NORMAL OPTION CALLS'!G1653-'NORMAL OPTION CALLS'!L1653)*('NORMAL OPTION CALLS'!M1653))</f>
        <v>3600.0000000000014</v>
      </c>
      <c r="O1653" s="8">
        <f>'NORMAL OPTION CALLS'!N1653/('NORMAL OPTION CALLS'!M1653)/'NORMAL OPTION CALLS'!G1653%</f>
        <v>23.529411764705888</v>
      </c>
    </row>
    <row r="1654" spans="1:15">
      <c r="A1654" s="119">
        <v>5</v>
      </c>
      <c r="B1654" s="124">
        <v>43067</v>
      </c>
      <c r="C1654" s="119">
        <v>1200</v>
      </c>
      <c r="D1654" s="119" t="s">
        <v>21</v>
      </c>
      <c r="E1654" s="119" t="s">
        <v>22</v>
      </c>
      <c r="F1654" s="119" t="s">
        <v>243</v>
      </c>
      <c r="G1654" s="123">
        <v>12</v>
      </c>
      <c r="H1654" s="123">
        <v>2</v>
      </c>
      <c r="I1654" s="123">
        <v>22</v>
      </c>
      <c r="J1654" s="123">
        <v>32</v>
      </c>
      <c r="K1654" s="123">
        <v>42</v>
      </c>
      <c r="L1654" s="123">
        <v>22</v>
      </c>
      <c r="M1654" s="119">
        <v>400</v>
      </c>
      <c r="N1654" s="122">
        <f>IF('NORMAL OPTION CALLS'!E1654="BUY",('NORMAL OPTION CALLS'!L1654-'NORMAL OPTION CALLS'!G1654)*('NORMAL OPTION CALLS'!M1654),('NORMAL OPTION CALLS'!G1654-'NORMAL OPTION CALLS'!L1654)*('NORMAL OPTION CALLS'!M1654))</f>
        <v>4000</v>
      </c>
      <c r="O1654" s="8">
        <f>'NORMAL OPTION CALLS'!N1654/('NORMAL OPTION CALLS'!M1654)/'NORMAL OPTION CALLS'!G1654%</f>
        <v>83.333333333333343</v>
      </c>
    </row>
    <row r="1655" spans="1:15">
      <c r="A1655" s="119">
        <v>6</v>
      </c>
      <c r="B1655" s="124">
        <v>43066</v>
      </c>
      <c r="C1655" s="119">
        <v>52.5</v>
      </c>
      <c r="D1655" s="119" t="s">
        <v>21</v>
      </c>
      <c r="E1655" s="119" t="s">
        <v>22</v>
      </c>
      <c r="F1655" s="119" t="s">
        <v>242</v>
      </c>
      <c r="G1655" s="123">
        <v>2.6</v>
      </c>
      <c r="H1655" s="123">
        <v>2</v>
      </c>
      <c r="I1655" s="123">
        <v>3</v>
      </c>
      <c r="J1655" s="123">
        <v>3.3</v>
      </c>
      <c r="K1655" s="123">
        <v>3.6</v>
      </c>
      <c r="L1655" s="123">
        <v>3.6</v>
      </c>
      <c r="M1655" s="119">
        <v>17000</v>
      </c>
      <c r="N1655" s="122">
        <f>IF('NORMAL OPTION CALLS'!E1655="BUY",('NORMAL OPTION CALLS'!L1655-'NORMAL OPTION CALLS'!G1655)*('NORMAL OPTION CALLS'!M1655),('NORMAL OPTION CALLS'!G1655-'NORMAL OPTION CALLS'!L1655)*('NORMAL OPTION CALLS'!M1655))</f>
        <v>17000</v>
      </c>
      <c r="O1655" s="8">
        <f>'NORMAL OPTION CALLS'!N1655/('NORMAL OPTION CALLS'!M1655)/'NORMAL OPTION CALLS'!G1655%</f>
        <v>38.46153846153846</v>
      </c>
    </row>
    <row r="1656" spans="1:15">
      <c r="A1656" s="119">
        <v>7</v>
      </c>
      <c r="B1656" s="124">
        <v>43066</v>
      </c>
      <c r="C1656" s="119">
        <v>120</v>
      </c>
      <c r="D1656" s="119" t="s">
        <v>21</v>
      </c>
      <c r="E1656" s="119" t="s">
        <v>22</v>
      </c>
      <c r="F1656" s="119" t="s">
        <v>25</v>
      </c>
      <c r="G1656" s="123">
        <v>3.3</v>
      </c>
      <c r="H1656" s="123">
        <v>2.2999999999999998</v>
      </c>
      <c r="I1656" s="123">
        <v>3.8</v>
      </c>
      <c r="J1656" s="123">
        <v>4.3</v>
      </c>
      <c r="K1656" s="123">
        <v>4.8</v>
      </c>
      <c r="L1656" s="123">
        <v>4.3</v>
      </c>
      <c r="M1656" s="119">
        <v>7000</v>
      </c>
      <c r="N1656" s="122">
        <f>IF('NORMAL OPTION CALLS'!E1656="BUY",('NORMAL OPTION CALLS'!L1656-'NORMAL OPTION CALLS'!G1656)*('NORMAL OPTION CALLS'!M1656),('NORMAL OPTION CALLS'!G1656-'NORMAL OPTION CALLS'!L1656)*('NORMAL OPTION CALLS'!M1656))</f>
        <v>7000</v>
      </c>
      <c r="O1656" s="8">
        <f>'NORMAL OPTION CALLS'!N1656/('NORMAL OPTION CALLS'!M1656)/'NORMAL OPTION CALLS'!G1656%</f>
        <v>30.303030303030301</v>
      </c>
    </row>
    <row r="1657" spans="1:15">
      <c r="A1657" s="119">
        <v>8</v>
      </c>
      <c r="B1657" s="124">
        <v>43066</v>
      </c>
      <c r="C1657" s="119">
        <v>550</v>
      </c>
      <c r="D1657" s="119" t="s">
        <v>21</v>
      </c>
      <c r="E1657" s="119" t="s">
        <v>22</v>
      </c>
      <c r="F1657" s="119" t="s">
        <v>58</v>
      </c>
      <c r="G1657" s="123">
        <v>12</v>
      </c>
      <c r="H1657" s="123">
        <v>6</v>
      </c>
      <c r="I1657" s="123">
        <v>15</v>
      </c>
      <c r="J1657" s="123">
        <v>18</v>
      </c>
      <c r="K1657" s="123">
        <v>21</v>
      </c>
      <c r="L1657" s="123">
        <v>15</v>
      </c>
      <c r="M1657" s="119">
        <v>1200</v>
      </c>
      <c r="N1657" s="122">
        <f>IF('NORMAL OPTION CALLS'!E1657="BUY",('NORMAL OPTION CALLS'!L1657-'NORMAL OPTION CALLS'!G1657)*('NORMAL OPTION CALLS'!M1657),('NORMAL OPTION CALLS'!G1657-'NORMAL OPTION CALLS'!L1657)*('NORMAL OPTION CALLS'!M1657))</f>
        <v>3600</v>
      </c>
      <c r="O1657" s="8">
        <f>'NORMAL OPTION CALLS'!N1657/('NORMAL OPTION CALLS'!M1657)/'NORMAL OPTION CALLS'!G1657%</f>
        <v>25</v>
      </c>
    </row>
    <row r="1658" spans="1:15">
      <c r="A1658" s="119">
        <v>9</v>
      </c>
      <c r="B1658" s="124">
        <v>43063</v>
      </c>
      <c r="C1658" s="119">
        <v>700</v>
      </c>
      <c r="D1658" s="119" t="s">
        <v>21</v>
      </c>
      <c r="E1658" s="119" t="s">
        <v>22</v>
      </c>
      <c r="F1658" s="119" t="s">
        <v>212</v>
      </c>
      <c r="G1658" s="123">
        <v>20</v>
      </c>
      <c r="H1658" s="123">
        <v>12</v>
      </c>
      <c r="I1658" s="123">
        <v>25</v>
      </c>
      <c r="J1658" s="123">
        <v>30</v>
      </c>
      <c r="K1658" s="123">
        <v>35</v>
      </c>
      <c r="L1658" s="123">
        <v>25</v>
      </c>
      <c r="M1658" s="119">
        <v>800</v>
      </c>
      <c r="N1658" s="122">
        <f>IF('NORMAL OPTION CALLS'!E1658="BUY",('NORMAL OPTION CALLS'!L1658-'NORMAL OPTION CALLS'!G1658)*('NORMAL OPTION CALLS'!M1658),('NORMAL OPTION CALLS'!G1658-'NORMAL OPTION CALLS'!L1658)*('NORMAL OPTION CALLS'!M1658))</f>
        <v>4000</v>
      </c>
      <c r="O1658" s="8">
        <f>'NORMAL OPTION CALLS'!N1658/('NORMAL OPTION CALLS'!M1658)/'NORMAL OPTION CALLS'!G1658%</f>
        <v>25</v>
      </c>
    </row>
    <row r="1659" spans="1:15">
      <c r="A1659" s="119">
        <v>10</v>
      </c>
      <c r="B1659" s="124">
        <v>43063</v>
      </c>
      <c r="C1659" s="119">
        <v>80</v>
      </c>
      <c r="D1659" s="119" t="s">
        <v>21</v>
      </c>
      <c r="E1659" s="119" t="s">
        <v>22</v>
      </c>
      <c r="F1659" s="119" t="s">
        <v>153</v>
      </c>
      <c r="G1659" s="123">
        <v>3</v>
      </c>
      <c r="H1659" s="123">
        <v>2</v>
      </c>
      <c r="I1659" s="123">
        <v>3.5</v>
      </c>
      <c r="J1659" s="123">
        <v>4</v>
      </c>
      <c r="K1659" s="123">
        <v>4.5</v>
      </c>
      <c r="L1659" s="123">
        <v>3.5</v>
      </c>
      <c r="M1659" s="119">
        <v>7000</v>
      </c>
      <c r="N1659" s="122">
        <f>IF('NORMAL OPTION CALLS'!E1659="BUY",('NORMAL OPTION CALLS'!L1659-'NORMAL OPTION CALLS'!G1659)*('NORMAL OPTION CALLS'!M1659),('NORMAL OPTION CALLS'!G1659-'NORMAL OPTION CALLS'!L1659)*('NORMAL OPTION CALLS'!M1659))</f>
        <v>3500</v>
      </c>
      <c r="O1659" s="8">
        <f>'NORMAL OPTION CALLS'!N1659/('NORMAL OPTION CALLS'!M1659)/'NORMAL OPTION CALLS'!G1659%</f>
        <v>16.666666666666668</v>
      </c>
    </row>
    <row r="1660" spans="1:15">
      <c r="A1660" s="119">
        <v>11</v>
      </c>
      <c r="B1660" s="124">
        <v>43062</v>
      </c>
      <c r="C1660" s="119">
        <v>730</v>
      </c>
      <c r="D1660" s="119" t="s">
        <v>21</v>
      </c>
      <c r="E1660" s="119" t="s">
        <v>22</v>
      </c>
      <c r="F1660" s="119" t="s">
        <v>26</v>
      </c>
      <c r="G1660" s="123">
        <v>17</v>
      </c>
      <c r="H1660" s="123">
        <v>11</v>
      </c>
      <c r="I1660" s="123">
        <v>21</v>
      </c>
      <c r="J1660" s="123">
        <v>25</v>
      </c>
      <c r="K1660" s="123">
        <v>29</v>
      </c>
      <c r="L1660" s="123">
        <v>11</v>
      </c>
      <c r="M1660" s="119">
        <v>1000</v>
      </c>
      <c r="N1660" s="122">
        <f>IF('NORMAL OPTION CALLS'!E1660="BUY",('NORMAL OPTION CALLS'!L1660-'NORMAL OPTION CALLS'!G1660)*('NORMAL OPTION CALLS'!M1660),('NORMAL OPTION CALLS'!G1660-'NORMAL OPTION CALLS'!L1660)*('NORMAL OPTION CALLS'!M1660))</f>
        <v>-6000</v>
      </c>
      <c r="O1660" s="8">
        <f>'NORMAL OPTION CALLS'!N1660/('NORMAL OPTION CALLS'!M1660)/'NORMAL OPTION CALLS'!G1660%</f>
        <v>-35.294117647058819</v>
      </c>
    </row>
    <row r="1661" spans="1:15">
      <c r="A1661" s="119">
        <v>12</v>
      </c>
      <c r="B1661" s="124">
        <v>43062</v>
      </c>
      <c r="C1661" s="119">
        <v>180</v>
      </c>
      <c r="D1661" s="119" t="s">
        <v>21</v>
      </c>
      <c r="E1661" s="119" t="s">
        <v>22</v>
      </c>
      <c r="F1661" s="119" t="s">
        <v>241</v>
      </c>
      <c r="G1661" s="123">
        <v>8</v>
      </c>
      <c r="H1661" s="123">
        <v>6</v>
      </c>
      <c r="I1661" s="123">
        <v>9</v>
      </c>
      <c r="J1661" s="123">
        <v>10</v>
      </c>
      <c r="K1661" s="123">
        <v>11</v>
      </c>
      <c r="L1661" s="123">
        <v>9</v>
      </c>
      <c r="M1661" s="119">
        <v>4950</v>
      </c>
      <c r="N1661" s="122">
        <f>IF('NORMAL OPTION CALLS'!E1661="BUY",('NORMAL OPTION CALLS'!L1661-'NORMAL OPTION CALLS'!G1661)*('NORMAL OPTION CALLS'!M1661),('NORMAL OPTION CALLS'!G1661-'NORMAL OPTION CALLS'!L1661)*('NORMAL OPTION CALLS'!M1661))</f>
        <v>4950</v>
      </c>
      <c r="O1661" s="8">
        <f>'NORMAL OPTION CALLS'!N1661/('NORMAL OPTION CALLS'!M1661)/'NORMAL OPTION CALLS'!G1661%</f>
        <v>12.5</v>
      </c>
    </row>
    <row r="1662" spans="1:15">
      <c r="A1662" s="119">
        <v>13</v>
      </c>
      <c r="B1662" s="124">
        <v>43061</v>
      </c>
      <c r="C1662" s="119">
        <v>430</v>
      </c>
      <c r="D1662" s="119" t="s">
        <v>21</v>
      </c>
      <c r="E1662" s="119" t="s">
        <v>22</v>
      </c>
      <c r="F1662" s="119" t="s">
        <v>75</v>
      </c>
      <c r="G1662" s="123">
        <v>10.5</v>
      </c>
      <c r="H1662" s="123">
        <v>6</v>
      </c>
      <c r="I1662" s="123">
        <v>13</v>
      </c>
      <c r="J1662" s="123">
        <v>15.5</v>
      </c>
      <c r="K1662" s="123">
        <v>18</v>
      </c>
      <c r="L1662" s="123">
        <v>6</v>
      </c>
      <c r="M1662" s="119">
        <v>1800</v>
      </c>
      <c r="N1662" s="122">
        <f>IF('NORMAL OPTION CALLS'!E1662="BUY",('NORMAL OPTION CALLS'!L1662-'NORMAL OPTION CALLS'!G1662)*('NORMAL OPTION CALLS'!M1662),('NORMAL OPTION CALLS'!G1662-'NORMAL OPTION CALLS'!L1662)*('NORMAL OPTION CALLS'!M1662))</f>
        <v>-8100</v>
      </c>
      <c r="O1662" s="8">
        <f>'NORMAL OPTION CALLS'!N1662/('NORMAL OPTION CALLS'!M1662)/'NORMAL OPTION CALLS'!G1662%</f>
        <v>-42.857142857142861</v>
      </c>
    </row>
    <row r="1663" spans="1:15">
      <c r="A1663" s="119">
        <v>14</v>
      </c>
      <c r="B1663" s="124">
        <v>43060</v>
      </c>
      <c r="C1663" s="119">
        <v>510</v>
      </c>
      <c r="D1663" s="119" t="s">
        <v>21</v>
      </c>
      <c r="E1663" s="119" t="s">
        <v>22</v>
      </c>
      <c r="F1663" s="119" t="s">
        <v>76</v>
      </c>
      <c r="G1663" s="123">
        <v>11.5</v>
      </c>
      <c r="H1663" s="123">
        <v>8</v>
      </c>
      <c r="I1663" s="123">
        <v>13.5</v>
      </c>
      <c r="J1663" s="123">
        <v>15.5</v>
      </c>
      <c r="K1663" s="123">
        <v>17.5</v>
      </c>
      <c r="L1663" s="123">
        <v>8</v>
      </c>
      <c r="M1663" s="119">
        <v>1800</v>
      </c>
      <c r="N1663" s="122">
        <f>IF('NORMAL OPTION CALLS'!E1663="BUY",('NORMAL OPTION CALLS'!L1663-'NORMAL OPTION CALLS'!G1663)*('NORMAL OPTION CALLS'!M1663),('NORMAL OPTION CALLS'!G1663-'NORMAL OPTION CALLS'!L1663)*('NORMAL OPTION CALLS'!M1663))</f>
        <v>-6300</v>
      </c>
      <c r="O1663" s="8">
        <f>'NORMAL OPTION CALLS'!N1663/('NORMAL OPTION CALLS'!M1663)/'NORMAL OPTION CALLS'!G1663%</f>
        <v>-30.434782608695652</v>
      </c>
    </row>
    <row r="1664" spans="1:15">
      <c r="A1664" s="119">
        <v>15</v>
      </c>
      <c r="B1664" s="124">
        <v>43060</v>
      </c>
      <c r="C1664" s="119">
        <v>740</v>
      </c>
      <c r="D1664" s="119" t="s">
        <v>21</v>
      </c>
      <c r="E1664" s="119" t="s">
        <v>22</v>
      </c>
      <c r="F1664" s="119" t="s">
        <v>238</v>
      </c>
      <c r="G1664" s="123">
        <v>24</v>
      </c>
      <c r="H1664" s="123">
        <v>14</v>
      </c>
      <c r="I1664" s="123">
        <v>29</v>
      </c>
      <c r="J1664" s="123">
        <v>34</v>
      </c>
      <c r="K1664" s="123">
        <v>39</v>
      </c>
      <c r="L1664" s="123">
        <v>29</v>
      </c>
      <c r="M1664" s="119">
        <v>800</v>
      </c>
      <c r="N1664" s="122">
        <f>IF('NORMAL OPTION CALLS'!E1664="BUY",('NORMAL OPTION CALLS'!L1664-'NORMAL OPTION CALLS'!G1664)*('NORMAL OPTION CALLS'!M1664),('NORMAL OPTION CALLS'!G1664-'NORMAL OPTION CALLS'!L1664)*('NORMAL OPTION CALLS'!M1664))</f>
        <v>4000</v>
      </c>
      <c r="O1664" s="8">
        <f>'NORMAL OPTION CALLS'!N1664/('NORMAL OPTION CALLS'!M1664)/'NORMAL OPTION CALLS'!G1664%</f>
        <v>20.833333333333336</v>
      </c>
    </row>
    <row r="1665" spans="1:15">
      <c r="A1665" s="119">
        <v>16</v>
      </c>
      <c r="B1665" s="124">
        <v>43060</v>
      </c>
      <c r="C1665" s="119">
        <v>110</v>
      </c>
      <c r="D1665" s="119" t="s">
        <v>21</v>
      </c>
      <c r="E1665" s="119" t="s">
        <v>22</v>
      </c>
      <c r="F1665" s="119" t="s">
        <v>239</v>
      </c>
      <c r="G1665" s="123">
        <v>4.5</v>
      </c>
      <c r="H1665" s="123">
        <v>3.5</v>
      </c>
      <c r="I1665" s="123">
        <v>5</v>
      </c>
      <c r="J1665" s="123">
        <v>5.5</v>
      </c>
      <c r="K1665" s="123">
        <v>6</v>
      </c>
      <c r="L1665" s="123">
        <v>6</v>
      </c>
      <c r="M1665" s="119">
        <v>9000</v>
      </c>
      <c r="N1665" s="122">
        <f>IF('NORMAL OPTION CALLS'!E1665="BUY",('NORMAL OPTION CALLS'!L1665-'NORMAL OPTION CALLS'!G1665)*('NORMAL OPTION CALLS'!M1665),('NORMAL OPTION CALLS'!G1665-'NORMAL OPTION CALLS'!L1665)*('NORMAL OPTION CALLS'!M1665))</f>
        <v>13500</v>
      </c>
      <c r="O1665" s="8">
        <f>'NORMAL OPTION CALLS'!N1665/('NORMAL OPTION CALLS'!M1665)/'NORMAL OPTION CALLS'!G1665%</f>
        <v>33.333333333333336</v>
      </c>
    </row>
    <row r="1666" spans="1:15">
      <c r="A1666" s="119">
        <v>17</v>
      </c>
      <c r="B1666" s="124">
        <v>43060</v>
      </c>
      <c r="C1666" s="119">
        <v>130</v>
      </c>
      <c r="D1666" s="119" t="s">
        <v>21</v>
      </c>
      <c r="E1666" s="119" t="s">
        <v>22</v>
      </c>
      <c r="F1666" s="119" t="s">
        <v>59</v>
      </c>
      <c r="G1666" s="123">
        <v>3</v>
      </c>
      <c r="H1666" s="123">
        <v>2</v>
      </c>
      <c r="I1666" s="123">
        <v>3.5</v>
      </c>
      <c r="J1666" s="123">
        <v>4</v>
      </c>
      <c r="K1666" s="123">
        <v>4.5</v>
      </c>
      <c r="L1666" s="123">
        <v>3.5</v>
      </c>
      <c r="M1666" s="119">
        <v>6000</v>
      </c>
      <c r="N1666" s="122">
        <f>IF('NORMAL OPTION CALLS'!E1666="BUY",('NORMAL OPTION CALLS'!L1666-'NORMAL OPTION CALLS'!G1666)*('NORMAL OPTION CALLS'!M1666),('NORMAL OPTION CALLS'!G1666-'NORMAL OPTION CALLS'!L1666)*('NORMAL OPTION CALLS'!M1666))</f>
        <v>3000</v>
      </c>
      <c r="O1666" s="8">
        <f>'NORMAL OPTION CALLS'!N1666/('NORMAL OPTION CALLS'!M1666)/'NORMAL OPTION CALLS'!G1666%</f>
        <v>16.666666666666668</v>
      </c>
    </row>
    <row r="1667" spans="1:15">
      <c r="A1667" s="119">
        <v>18</v>
      </c>
      <c r="B1667" s="124">
        <v>43059</v>
      </c>
      <c r="C1667" s="119">
        <v>270</v>
      </c>
      <c r="D1667" s="119" t="s">
        <v>21</v>
      </c>
      <c r="E1667" s="119" t="s">
        <v>22</v>
      </c>
      <c r="F1667" s="119" t="s">
        <v>195</v>
      </c>
      <c r="G1667" s="123">
        <v>7.5</v>
      </c>
      <c r="H1667" s="123">
        <v>5.5</v>
      </c>
      <c r="I1667" s="123">
        <v>8.5</v>
      </c>
      <c r="J1667" s="123">
        <v>9.5</v>
      </c>
      <c r="K1667" s="123">
        <v>10.5</v>
      </c>
      <c r="L1667" s="123">
        <v>10.5</v>
      </c>
      <c r="M1667" s="119">
        <v>4500</v>
      </c>
      <c r="N1667" s="122">
        <f>IF('NORMAL OPTION CALLS'!E1667="BUY",('NORMAL OPTION CALLS'!L1667-'NORMAL OPTION CALLS'!G1667)*('NORMAL OPTION CALLS'!M1667),('NORMAL OPTION CALLS'!G1667-'NORMAL OPTION CALLS'!L1667)*('NORMAL OPTION CALLS'!M1667))</f>
        <v>13500</v>
      </c>
      <c r="O1667" s="8">
        <f>'NORMAL OPTION CALLS'!N1667/('NORMAL OPTION CALLS'!M1667)/'NORMAL OPTION CALLS'!G1667%</f>
        <v>40</v>
      </c>
    </row>
    <row r="1668" spans="1:15">
      <c r="A1668" s="119">
        <v>19</v>
      </c>
      <c r="B1668" s="124">
        <v>43059</v>
      </c>
      <c r="C1668" s="119">
        <v>560</v>
      </c>
      <c r="D1668" s="119" t="s">
        <v>21</v>
      </c>
      <c r="E1668" s="119" t="s">
        <v>22</v>
      </c>
      <c r="F1668" s="119" t="s">
        <v>227</v>
      </c>
      <c r="G1668" s="123">
        <v>25</v>
      </c>
      <c r="H1668" s="123">
        <v>19</v>
      </c>
      <c r="I1668" s="123">
        <v>28</v>
      </c>
      <c r="J1668" s="123">
        <v>31</v>
      </c>
      <c r="K1668" s="123">
        <v>34</v>
      </c>
      <c r="L1668" s="123">
        <v>28</v>
      </c>
      <c r="M1668" s="119">
        <v>1200</v>
      </c>
      <c r="N1668" s="122">
        <f>IF('NORMAL OPTION CALLS'!E1668="BUY",('NORMAL OPTION CALLS'!L1668-'NORMAL OPTION CALLS'!G1668)*('NORMAL OPTION CALLS'!M1668),('NORMAL OPTION CALLS'!G1668-'NORMAL OPTION CALLS'!L1668)*('NORMAL OPTION CALLS'!M1668))</f>
        <v>3600</v>
      </c>
      <c r="O1668" s="8">
        <f>'NORMAL OPTION CALLS'!N1668/('NORMAL OPTION CALLS'!M1668)/'NORMAL OPTION CALLS'!G1668%</f>
        <v>12</v>
      </c>
    </row>
    <row r="1669" spans="1:15">
      <c r="A1669" s="119">
        <v>20</v>
      </c>
      <c r="B1669" s="124">
        <v>43059</v>
      </c>
      <c r="C1669" s="119">
        <v>270</v>
      </c>
      <c r="D1669" s="119" t="s">
        <v>21</v>
      </c>
      <c r="E1669" s="119" t="s">
        <v>22</v>
      </c>
      <c r="F1669" s="119" t="s">
        <v>195</v>
      </c>
      <c r="G1669" s="123">
        <v>5.5</v>
      </c>
      <c r="H1669" s="123">
        <v>3.5</v>
      </c>
      <c r="I1669" s="123">
        <v>6.5</v>
      </c>
      <c r="J1669" s="123">
        <v>7.5</v>
      </c>
      <c r="K1669" s="123">
        <v>8.5</v>
      </c>
      <c r="L1669" s="123">
        <v>8.5</v>
      </c>
      <c r="M1669" s="119">
        <v>4500</v>
      </c>
      <c r="N1669" s="122">
        <f>IF('NORMAL OPTION CALLS'!E1669="BUY",('NORMAL OPTION CALLS'!L1669-'NORMAL OPTION CALLS'!G1669)*('NORMAL OPTION CALLS'!M1669),('NORMAL OPTION CALLS'!G1669-'NORMAL OPTION CALLS'!L1669)*('NORMAL OPTION CALLS'!M1669))</f>
        <v>13500</v>
      </c>
      <c r="O1669" s="8">
        <f>'NORMAL OPTION CALLS'!N1669/('NORMAL OPTION CALLS'!M1669)/'NORMAL OPTION CALLS'!G1669%</f>
        <v>54.545454545454547</v>
      </c>
    </row>
    <row r="1670" spans="1:15">
      <c r="A1670" s="119">
        <v>21</v>
      </c>
      <c r="B1670" s="124">
        <v>43056</v>
      </c>
      <c r="C1670" s="119">
        <v>60</v>
      </c>
      <c r="D1670" s="119" t="s">
        <v>21</v>
      </c>
      <c r="E1670" s="119" t="s">
        <v>22</v>
      </c>
      <c r="F1670" s="119" t="s">
        <v>71</v>
      </c>
      <c r="G1670" s="123">
        <v>5</v>
      </c>
      <c r="H1670" s="123">
        <v>4</v>
      </c>
      <c r="I1670" s="123">
        <v>5.5</v>
      </c>
      <c r="J1670" s="123">
        <v>6</v>
      </c>
      <c r="K1670" s="123">
        <v>6.5</v>
      </c>
      <c r="L1670" s="123">
        <v>6.5</v>
      </c>
      <c r="M1670" s="119">
        <v>8000</v>
      </c>
      <c r="N1670" s="122">
        <f>IF('NORMAL OPTION CALLS'!E1670="BUY",('NORMAL OPTION CALLS'!L1670-'NORMAL OPTION CALLS'!G1670)*('NORMAL OPTION CALLS'!M1670),('NORMAL OPTION CALLS'!G1670-'NORMAL OPTION CALLS'!L1670)*('NORMAL OPTION CALLS'!M1670))</f>
        <v>12000</v>
      </c>
      <c r="O1670" s="8">
        <f>'NORMAL OPTION CALLS'!N1670/('NORMAL OPTION CALLS'!M1670)/'NORMAL OPTION CALLS'!G1670%</f>
        <v>30</v>
      </c>
    </row>
    <row r="1671" spans="1:15">
      <c r="A1671" s="119">
        <v>22</v>
      </c>
      <c r="B1671" s="124">
        <v>43056</v>
      </c>
      <c r="C1671" s="119">
        <v>250</v>
      </c>
      <c r="D1671" s="119" t="s">
        <v>21</v>
      </c>
      <c r="E1671" s="119" t="s">
        <v>22</v>
      </c>
      <c r="F1671" s="119" t="s">
        <v>195</v>
      </c>
      <c r="G1671" s="123">
        <v>10.5</v>
      </c>
      <c r="H1671" s="123">
        <v>8.5</v>
      </c>
      <c r="I1671" s="123">
        <v>11.5</v>
      </c>
      <c r="J1671" s="123">
        <v>12.5</v>
      </c>
      <c r="K1671" s="123">
        <v>12.5</v>
      </c>
      <c r="L1671" s="123">
        <v>12.5</v>
      </c>
      <c r="M1671" s="119">
        <v>4500</v>
      </c>
      <c r="N1671" s="122">
        <f>IF('NORMAL OPTION CALLS'!E1671="BUY",('NORMAL OPTION CALLS'!L1671-'NORMAL OPTION CALLS'!G1671)*('NORMAL OPTION CALLS'!M1671),('NORMAL OPTION CALLS'!G1671-'NORMAL OPTION CALLS'!L1671)*('NORMAL OPTION CALLS'!M1671))</f>
        <v>9000</v>
      </c>
      <c r="O1671" s="8">
        <f>'NORMAL OPTION CALLS'!N1671/('NORMAL OPTION CALLS'!M1671)/'NORMAL OPTION CALLS'!G1671%</f>
        <v>19.047619047619047</v>
      </c>
    </row>
    <row r="1672" spans="1:15">
      <c r="A1672" s="119">
        <v>23</v>
      </c>
      <c r="B1672" s="124">
        <v>43056</v>
      </c>
      <c r="C1672" s="119">
        <v>520</v>
      </c>
      <c r="D1672" s="119" t="s">
        <v>21</v>
      </c>
      <c r="E1672" s="119" t="s">
        <v>22</v>
      </c>
      <c r="F1672" s="119" t="s">
        <v>161</v>
      </c>
      <c r="G1672" s="123">
        <v>11.5</v>
      </c>
      <c r="H1672" s="123">
        <v>3</v>
      </c>
      <c r="I1672" s="123">
        <v>16</v>
      </c>
      <c r="J1672" s="123">
        <v>20</v>
      </c>
      <c r="K1672" s="123">
        <v>24</v>
      </c>
      <c r="L1672" s="123">
        <v>16</v>
      </c>
      <c r="M1672" s="119">
        <v>800</v>
      </c>
      <c r="N1672" s="122">
        <f>IF('NORMAL OPTION CALLS'!E1672="BUY",('NORMAL OPTION CALLS'!L1672-'NORMAL OPTION CALLS'!G1672)*('NORMAL OPTION CALLS'!M1672),('NORMAL OPTION CALLS'!G1672-'NORMAL OPTION CALLS'!L1672)*('NORMAL OPTION CALLS'!M1672))</f>
        <v>3600</v>
      </c>
      <c r="O1672" s="8">
        <f>'NORMAL OPTION CALLS'!N1672/('NORMAL OPTION CALLS'!M1672)/'NORMAL OPTION CALLS'!G1672%</f>
        <v>39.130434782608695</v>
      </c>
    </row>
    <row r="1673" spans="1:15">
      <c r="A1673" s="119">
        <v>24</v>
      </c>
      <c r="B1673" s="124">
        <v>43055</v>
      </c>
      <c r="C1673" s="119">
        <v>1800</v>
      </c>
      <c r="D1673" s="119" t="s">
        <v>21</v>
      </c>
      <c r="E1673" s="119" t="s">
        <v>22</v>
      </c>
      <c r="F1673" s="119" t="s">
        <v>60</v>
      </c>
      <c r="G1673" s="123">
        <v>28</v>
      </c>
      <c r="H1673" s="123">
        <v>15</v>
      </c>
      <c r="I1673" s="123">
        <v>35</v>
      </c>
      <c r="J1673" s="123">
        <v>42</v>
      </c>
      <c r="K1673" s="123">
        <v>49</v>
      </c>
      <c r="L1673" s="123">
        <v>35</v>
      </c>
      <c r="M1673" s="119">
        <v>500</v>
      </c>
      <c r="N1673" s="122">
        <f>IF('NORMAL OPTION CALLS'!E1673="BUY",('NORMAL OPTION CALLS'!L1673-'NORMAL OPTION CALLS'!G1673)*('NORMAL OPTION CALLS'!M1673),('NORMAL OPTION CALLS'!G1673-'NORMAL OPTION CALLS'!L1673)*('NORMAL OPTION CALLS'!M1673))</f>
        <v>3500</v>
      </c>
      <c r="O1673" s="8">
        <f>'NORMAL OPTION CALLS'!N1673/('NORMAL OPTION CALLS'!M1673)/'NORMAL OPTION CALLS'!G1673%</f>
        <v>24.999999999999996</v>
      </c>
    </row>
    <row r="1674" spans="1:15">
      <c r="A1674" s="119">
        <v>25</v>
      </c>
      <c r="B1674" s="124">
        <v>43055</v>
      </c>
      <c r="C1674" s="119">
        <v>320</v>
      </c>
      <c r="D1674" s="119" t="s">
        <v>21</v>
      </c>
      <c r="E1674" s="119" t="s">
        <v>22</v>
      </c>
      <c r="F1674" s="119" t="s">
        <v>91</v>
      </c>
      <c r="G1674" s="123">
        <v>7</v>
      </c>
      <c r="H1674" s="123">
        <v>4</v>
      </c>
      <c r="I1674" s="123">
        <v>8.5</v>
      </c>
      <c r="J1674" s="123">
        <v>10</v>
      </c>
      <c r="K1674" s="123">
        <v>11.5</v>
      </c>
      <c r="L1674" s="123">
        <v>11.5</v>
      </c>
      <c r="M1674" s="119">
        <v>500</v>
      </c>
      <c r="N1674" s="122">
        <f>IF('NORMAL OPTION CALLS'!E1674="BUY",('NORMAL OPTION CALLS'!L1674-'NORMAL OPTION CALLS'!G1674)*('NORMAL OPTION CALLS'!M1674),('NORMAL OPTION CALLS'!G1674-'NORMAL OPTION CALLS'!L1674)*('NORMAL OPTION CALLS'!M1674))</f>
        <v>2250</v>
      </c>
      <c r="O1674" s="8">
        <f>'NORMAL OPTION CALLS'!N1674/('NORMAL OPTION CALLS'!M1674)/'NORMAL OPTION CALLS'!G1674%</f>
        <v>64.285714285714278</v>
      </c>
    </row>
    <row r="1675" spans="1:15">
      <c r="A1675" s="119">
        <v>26</v>
      </c>
      <c r="B1675" s="124">
        <v>43055</v>
      </c>
      <c r="C1675" s="119">
        <v>190</v>
      </c>
      <c r="D1675" s="119" t="s">
        <v>21</v>
      </c>
      <c r="E1675" s="119" t="s">
        <v>22</v>
      </c>
      <c r="F1675" s="119" t="s">
        <v>184</v>
      </c>
      <c r="G1675" s="123">
        <v>4</v>
      </c>
      <c r="H1675" s="123">
        <v>2</v>
      </c>
      <c r="I1675" s="123">
        <v>5</v>
      </c>
      <c r="J1675" s="123">
        <v>6</v>
      </c>
      <c r="K1675" s="123">
        <v>7</v>
      </c>
      <c r="L1675" s="123">
        <v>6</v>
      </c>
      <c r="M1675" s="119">
        <v>4500</v>
      </c>
      <c r="N1675" s="122">
        <f>IF('NORMAL OPTION CALLS'!E1675="BUY",('NORMAL OPTION CALLS'!L1675-'NORMAL OPTION CALLS'!G1675)*('NORMAL OPTION CALLS'!M1675),('NORMAL OPTION CALLS'!G1675-'NORMAL OPTION CALLS'!L1675)*('NORMAL OPTION CALLS'!M1675))</f>
        <v>9000</v>
      </c>
      <c r="O1675" s="8">
        <f>'NORMAL OPTION CALLS'!N1675/('NORMAL OPTION CALLS'!M1675)/'NORMAL OPTION CALLS'!G1675%</f>
        <v>50</v>
      </c>
    </row>
    <row r="1676" spans="1:15">
      <c r="A1676" s="119">
        <v>27</v>
      </c>
      <c r="B1676" s="124">
        <v>43055</v>
      </c>
      <c r="C1676" s="119">
        <v>980</v>
      </c>
      <c r="D1676" s="119" t="s">
        <v>21</v>
      </c>
      <c r="E1676" s="119" t="s">
        <v>22</v>
      </c>
      <c r="F1676" s="119" t="s">
        <v>151</v>
      </c>
      <c r="G1676" s="123">
        <v>15</v>
      </c>
      <c r="H1676" s="123">
        <v>2</v>
      </c>
      <c r="I1676" s="123">
        <v>22</v>
      </c>
      <c r="J1676" s="123">
        <v>30</v>
      </c>
      <c r="K1676" s="123">
        <v>37</v>
      </c>
      <c r="L1676" s="123">
        <v>22</v>
      </c>
      <c r="M1676" s="119">
        <v>500</v>
      </c>
      <c r="N1676" s="122">
        <f>IF('NORMAL OPTION CALLS'!E1676="BUY",('NORMAL OPTION CALLS'!L1676-'NORMAL OPTION CALLS'!G1676)*('NORMAL OPTION CALLS'!M1676),('NORMAL OPTION CALLS'!G1676-'NORMAL OPTION CALLS'!L1676)*('NORMAL OPTION CALLS'!M1676))</f>
        <v>3500</v>
      </c>
      <c r="O1676" s="8">
        <f>'NORMAL OPTION CALLS'!N1676/('NORMAL OPTION CALLS'!M1676)/'NORMAL OPTION CALLS'!G1676%</f>
        <v>46.666666666666671</v>
      </c>
    </row>
    <row r="1677" spans="1:15">
      <c r="A1677" s="119">
        <v>28</v>
      </c>
      <c r="B1677" s="124">
        <v>43054</v>
      </c>
      <c r="C1677" s="119">
        <v>820</v>
      </c>
      <c r="D1677" s="119" t="s">
        <v>21</v>
      </c>
      <c r="E1677" s="119" t="s">
        <v>22</v>
      </c>
      <c r="F1677" s="119" t="s">
        <v>237</v>
      </c>
      <c r="G1677" s="123">
        <v>22</v>
      </c>
      <c r="H1677" s="123">
        <v>10</v>
      </c>
      <c r="I1677" s="123">
        <v>28</v>
      </c>
      <c r="J1677" s="123">
        <v>34</v>
      </c>
      <c r="K1677" s="123">
        <v>40</v>
      </c>
      <c r="L1677" s="123">
        <v>28</v>
      </c>
      <c r="M1677" s="119">
        <v>600</v>
      </c>
      <c r="N1677" s="122">
        <f>IF('NORMAL OPTION CALLS'!E1677="BUY",('NORMAL OPTION CALLS'!L1677-'NORMAL OPTION CALLS'!G1677)*('NORMAL OPTION CALLS'!M1677),('NORMAL OPTION CALLS'!G1677-'NORMAL OPTION CALLS'!L1677)*('NORMAL OPTION CALLS'!M1677))</f>
        <v>3600</v>
      </c>
      <c r="O1677" s="8">
        <f>'NORMAL OPTION CALLS'!N1677/('NORMAL OPTION CALLS'!M1677)/'NORMAL OPTION CALLS'!G1677%</f>
        <v>27.272727272727273</v>
      </c>
    </row>
    <row r="1678" spans="1:15">
      <c r="A1678" s="119">
        <v>29</v>
      </c>
      <c r="B1678" s="124">
        <v>43054</v>
      </c>
      <c r="C1678" s="119">
        <v>115</v>
      </c>
      <c r="D1678" s="119" t="s">
        <v>21</v>
      </c>
      <c r="E1678" s="119" t="s">
        <v>22</v>
      </c>
      <c r="F1678" s="119" t="s">
        <v>25</v>
      </c>
      <c r="G1678" s="123">
        <v>3.75</v>
      </c>
      <c r="H1678" s="123">
        <v>2.9</v>
      </c>
      <c r="I1678" s="123">
        <v>4.2</v>
      </c>
      <c r="J1678" s="123">
        <v>4.5</v>
      </c>
      <c r="K1678" s="123">
        <v>4.9000000000000004</v>
      </c>
      <c r="L1678" s="123">
        <v>2.9</v>
      </c>
      <c r="M1678" s="119">
        <v>7000</v>
      </c>
      <c r="N1678" s="122">
        <f>IF('NORMAL OPTION CALLS'!E1678="BUY",('NORMAL OPTION CALLS'!L1678-'NORMAL OPTION CALLS'!G1678)*('NORMAL OPTION CALLS'!M1678),('NORMAL OPTION CALLS'!G1678-'NORMAL OPTION CALLS'!L1678)*('NORMAL OPTION CALLS'!M1678))</f>
        <v>-5950.0000000000009</v>
      </c>
      <c r="O1678" s="8">
        <f>'NORMAL OPTION CALLS'!N1678/('NORMAL OPTION CALLS'!M1678)/'NORMAL OPTION CALLS'!G1678%</f>
        <v>-22.666666666666671</v>
      </c>
    </row>
    <row r="1679" spans="1:15">
      <c r="A1679" s="119">
        <v>30</v>
      </c>
      <c r="B1679" s="124">
        <v>43054</v>
      </c>
      <c r="C1679" s="119">
        <v>120</v>
      </c>
      <c r="D1679" s="119" t="s">
        <v>47</v>
      </c>
      <c r="E1679" s="119" t="s">
        <v>22</v>
      </c>
      <c r="F1679" s="119" t="s">
        <v>59</v>
      </c>
      <c r="G1679" s="123">
        <v>2.2000000000000002</v>
      </c>
      <c r="H1679" s="123">
        <v>1.2</v>
      </c>
      <c r="I1679" s="123">
        <v>2.7</v>
      </c>
      <c r="J1679" s="123">
        <v>3.2</v>
      </c>
      <c r="K1679" s="123">
        <v>3.7</v>
      </c>
      <c r="L1679" s="123">
        <v>2.4</v>
      </c>
      <c r="M1679" s="119">
        <v>6000</v>
      </c>
      <c r="N1679" s="122">
        <f>IF('NORMAL OPTION CALLS'!E1679="BUY",('NORMAL OPTION CALLS'!L1679-'NORMAL OPTION CALLS'!G1679)*('NORMAL OPTION CALLS'!M1679),('NORMAL OPTION CALLS'!G1679-'NORMAL OPTION CALLS'!L1679)*('NORMAL OPTION CALLS'!M1679))</f>
        <v>1199.9999999999984</v>
      </c>
      <c r="O1679" s="8">
        <f>'NORMAL OPTION CALLS'!N1679/('NORMAL OPTION CALLS'!M1679)/'NORMAL OPTION CALLS'!G1679%</f>
        <v>9.0909090909090775</v>
      </c>
    </row>
    <row r="1680" spans="1:15">
      <c r="A1680" s="119">
        <v>31</v>
      </c>
      <c r="B1680" s="124">
        <v>43054</v>
      </c>
      <c r="C1680" s="119">
        <v>250</v>
      </c>
      <c r="D1680" s="119" t="s">
        <v>21</v>
      </c>
      <c r="E1680" s="119" t="s">
        <v>22</v>
      </c>
      <c r="F1680" s="119" t="s">
        <v>195</v>
      </c>
      <c r="G1680" s="123">
        <v>8</v>
      </c>
      <c r="H1680" s="123">
        <v>6</v>
      </c>
      <c r="I1680" s="123">
        <v>9</v>
      </c>
      <c r="J1680" s="123">
        <v>10</v>
      </c>
      <c r="K1680" s="123">
        <v>11</v>
      </c>
      <c r="L1680" s="123">
        <v>9</v>
      </c>
      <c r="M1680" s="119">
        <v>4500</v>
      </c>
      <c r="N1680" s="122">
        <f>IF('NORMAL OPTION CALLS'!E1680="BUY",('NORMAL OPTION CALLS'!L1680-'NORMAL OPTION CALLS'!G1680)*('NORMAL OPTION CALLS'!M1680),('NORMAL OPTION CALLS'!G1680-'NORMAL OPTION CALLS'!L1680)*('NORMAL OPTION CALLS'!M1680))</f>
        <v>4500</v>
      </c>
      <c r="O1680" s="8">
        <f>'NORMAL OPTION CALLS'!N1680/('NORMAL OPTION CALLS'!M1680)/'NORMAL OPTION CALLS'!G1680%</f>
        <v>12.5</v>
      </c>
    </row>
    <row r="1681" spans="1:15">
      <c r="A1681" s="119">
        <v>32</v>
      </c>
      <c r="B1681" s="124">
        <v>43053</v>
      </c>
      <c r="C1681" s="119">
        <v>900</v>
      </c>
      <c r="D1681" s="119" t="s">
        <v>21</v>
      </c>
      <c r="E1681" s="119" t="s">
        <v>22</v>
      </c>
      <c r="F1681" s="119" t="s">
        <v>132</v>
      </c>
      <c r="G1681" s="123">
        <v>20</v>
      </c>
      <c r="H1681" s="123">
        <v>16</v>
      </c>
      <c r="I1681" s="123">
        <v>24</v>
      </c>
      <c r="J1681" s="123">
        <v>28</v>
      </c>
      <c r="K1681" s="123">
        <v>32</v>
      </c>
      <c r="L1681" s="123">
        <v>16</v>
      </c>
      <c r="M1681" s="119">
        <v>1000</v>
      </c>
      <c r="N1681" s="122">
        <f>IF('NORMAL OPTION CALLS'!E1681="BUY",('NORMAL OPTION CALLS'!L1681-'NORMAL OPTION CALLS'!G1681)*('NORMAL OPTION CALLS'!M1681),('NORMAL OPTION CALLS'!G1681-'NORMAL OPTION CALLS'!L1681)*('NORMAL OPTION CALLS'!M1681))</f>
        <v>-4000</v>
      </c>
      <c r="O1681" s="8">
        <f>'NORMAL OPTION CALLS'!N1681/('NORMAL OPTION CALLS'!M1681)/'NORMAL OPTION CALLS'!G1681%</f>
        <v>-20</v>
      </c>
    </row>
    <row r="1682" spans="1:15">
      <c r="A1682" s="119">
        <v>33</v>
      </c>
      <c r="B1682" s="124">
        <v>43052</v>
      </c>
      <c r="C1682" s="119">
        <v>540</v>
      </c>
      <c r="D1682" s="119" t="s">
        <v>21</v>
      </c>
      <c r="E1682" s="119" t="s">
        <v>22</v>
      </c>
      <c r="F1682" s="119" t="s">
        <v>236</v>
      </c>
      <c r="G1682" s="123">
        <v>24</v>
      </c>
      <c r="H1682" s="123">
        <v>16</v>
      </c>
      <c r="I1682" s="123">
        <v>28</v>
      </c>
      <c r="J1682" s="123">
        <v>32</v>
      </c>
      <c r="K1682" s="123">
        <v>36</v>
      </c>
      <c r="L1682" s="123">
        <v>16</v>
      </c>
      <c r="M1682" s="119">
        <v>750</v>
      </c>
      <c r="N1682" s="122">
        <f>IF('NORMAL OPTION CALLS'!E1682="BUY",('NORMAL OPTION CALLS'!L1682-'NORMAL OPTION CALLS'!G1682)*('NORMAL OPTION CALLS'!M1682),('NORMAL OPTION CALLS'!G1682-'NORMAL OPTION CALLS'!L1682)*('NORMAL OPTION CALLS'!M1682))</f>
        <v>-6000</v>
      </c>
      <c r="O1682" s="8">
        <f>'NORMAL OPTION CALLS'!N1682/('NORMAL OPTION CALLS'!M1682)/'NORMAL OPTION CALLS'!G1682%</f>
        <v>-33.333333333333336</v>
      </c>
    </row>
    <row r="1683" spans="1:15">
      <c r="A1683" s="119">
        <v>34</v>
      </c>
      <c r="B1683" s="124">
        <v>43052</v>
      </c>
      <c r="C1683" s="119">
        <v>170</v>
      </c>
      <c r="D1683" s="119" t="s">
        <v>21</v>
      </c>
      <c r="E1683" s="119" t="s">
        <v>22</v>
      </c>
      <c r="F1683" s="119" t="s">
        <v>235</v>
      </c>
      <c r="G1683" s="123">
        <v>8</v>
      </c>
      <c r="H1683" s="123">
        <v>6</v>
      </c>
      <c r="I1683" s="123">
        <v>9</v>
      </c>
      <c r="J1683" s="123">
        <v>10</v>
      </c>
      <c r="K1683" s="123">
        <v>11</v>
      </c>
      <c r="L1683" s="123">
        <v>11</v>
      </c>
      <c r="M1683" s="119">
        <v>4500</v>
      </c>
      <c r="N1683" s="122">
        <f>IF('NORMAL OPTION CALLS'!E1683="BUY",('NORMAL OPTION CALLS'!L1683-'NORMAL OPTION CALLS'!G1683)*('NORMAL OPTION CALLS'!M1683),('NORMAL OPTION CALLS'!G1683-'NORMAL OPTION CALLS'!L1683)*('NORMAL OPTION CALLS'!M1683))</f>
        <v>13500</v>
      </c>
      <c r="O1683" s="8">
        <f>'NORMAL OPTION CALLS'!N1683/('NORMAL OPTION CALLS'!M1683)/'NORMAL OPTION CALLS'!G1683%</f>
        <v>37.5</v>
      </c>
    </row>
    <row r="1684" spans="1:15">
      <c r="A1684" s="119">
        <v>35</v>
      </c>
      <c r="B1684" s="124">
        <v>43052</v>
      </c>
      <c r="C1684" s="119">
        <v>1040</v>
      </c>
      <c r="D1684" s="119" t="s">
        <v>21</v>
      </c>
      <c r="E1684" s="119" t="s">
        <v>22</v>
      </c>
      <c r="F1684" s="119" t="s">
        <v>105</v>
      </c>
      <c r="G1684" s="123">
        <v>18</v>
      </c>
      <c r="H1684" s="123">
        <v>6</v>
      </c>
      <c r="I1684" s="123">
        <v>24</v>
      </c>
      <c r="J1684" s="123">
        <v>30</v>
      </c>
      <c r="K1684" s="123">
        <v>36</v>
      </c>
      <c r="L1684" s="123">
        <v>24</v>
      </c>
      <c r="M1684" s="119">
        <v>550</v>
      </c>
      <c r="N1684" s="122">
        <f>IF('NORMAL OPTION CALLS'!E1684="BUY",('NORMAL OPTION CALLS'!L1684-'NORMAL OPTION CALLS'!G1684)*('NORMAL OPTION CALLS'!M1684),('NORMAL OPTION CALLS'!G1684-'NORMAL OPTION CALLS'!L1684)*('NORMAL OPTION CALLS'!M1684))</f>
        <v>3300</v>
      </c>
      <c r="O1684" s="8">
        <f>'NORMAL OPTION CALLS'!N1684/('NORMAL OPTION CALLS'!M1684)/'NORMAL OPTION CALLS'!G1684%</f>
        <v>33.333333333333336</v>
      </c>
    </row>
    <row r="1685" spans="1:15">
      <c r="A1685" s="119">
        <v>36</v>
      </c>
      <c r="B1685" s="124">
        <v>43049</v>
      </c>
      <c r="C1685" s="119">
        <v>1280</v>
      </c>
      <c r="D1685" s="119" t="s">
        <v>21</v>
      </c>
      <c r="E1685" s="119" t="s">
        <v>22</v>
      </c>
      <c r="F1685" s="119" t="s">
        <v>131</v>
      </c>
      <c r="G1685" s="123">
        <v>38</v>
      </c>
      <c r="H1685" s="123">
        <v>25</v>
      </c>
      <c r="I1685" s="123">
        <v>44</v>
      </c>
      <c r="J1685" s="123">
        <v>50</v>
      </c>
      <c r="K1685" s="123">
        <v>56</v>
      </c>
      <c r="L1685" s="123">
        <v>25</v>
      </c>
      <c r="M1685" s="119">
        <v>750</v>
      </c>
      <c r="N1685" s="122">
        <f>IF('NORMAL OPTION CALLS'!E1685="BUY",('NORMAL OPTION CALLS'!L1685-'NORMAL OPTION CALLS'!G1685)*('NORMAL OPTION CALLS'!M1685),('NORMAL OPTION CALLS'!G1685-'NORMAL OPTION CALLS'!L1685)*('NORMAL OPTION CALLS'!M1685))</f>
        <v>-9750</v>
      </c>
      <c r="O1685" s="8">
        <f>'NORMAL OPTION CALLS'!N1685/('NORMAL OPTION CALLS'!M1685)/'NORMAL OPTION CALLS'!G1685%</f>
        <v>-34.210526315789473</v>
      </c>
    </row>
    <row r="1686" spans="1:15">
      <c r="A1686" s="119">
        <v>37</v>
      </c>
      <c r="B1686" s="124">
        <v>43049</v>
      </c>
      <c r="C1686" s="119">
        <v>330</v>
      </c>
      <c r="D1686" s="119" t="s">
        <v>21</v>
      </c>
      <c r="E1686" s="119" t="s">
        <v>22</v>
      </c>
      <c r="F1686" s="119" t="s">
        <v>49</v>
      </c>
      <c r="G1686" s="123">
        <v>14.5</v>
      </c>
      <c r="H1686" s="123">
        <v>11.5</v>
      </c>
      <c r="I1686" s="123">
        <v>16</v>
      </c>
      <c r="J1686" s="123">
        <v>17.5</v>
      </c>
      <c r="K1686" s="123">
        <v>19</v>
      </c>
      <c r="L1686" s="123">
        <v>19</v>
      </c>
      <c r="M1686" s="119">
        <v>3000</v>
      </c>
      <c r="N1686" s="122">
        <f>IF('NORMAL OPTION CALLS'!E1686="BUY",('NORMAL OPTION CALLS'!L1686-'NORMAL OPTION CALLS'!G1686)*('NORMAL OPTION CALLS'!M1686),('NORMAL OPTION CALLS'!G1686-'NORMAL OPTION CALLS'!L1686)*('NORMAL OPTION CALLS'!M1686))</f>
        <v>13500</v>
      </c>
      <c r="O1686" s="8">
        <f>'NORMAL OPTION CALLS'!N1686/('NORMAL OPTION CALLS'!M1686)/'NORMAL OPTION CALLS'!G1686%</f>
        <v>31.03448275862069</v>
      </c>
    </row>
    <row r="1687" spans="1:15">
      <c r="A1687" s="119">
        <v>38</v>
      </c>
      <c r="B1687" s="124">
        <v>43049</v>
      </c>
      <c r="C1687" s="119">
        <v>700</v>
      </c>
      <c r="D1687" s="119" t="s">
        <v>21</v>
      </c>
      <c r="E1687" s="119" t="s">
        <v>22</v>
      </c>
      <c r="F1687" s="119" t="s">
        <v>99</v>
      </c>
      <c r="G1687" s="123">
        <v>23</v>
      </c>
      <c r="H1687" s="123">
        <v>19</v>
      </c>
      <c r="I1687" s="123">
        <v>25</v>
      </c>
      <c r="J1687" s="123">
        <v>27</v>
      </c>
      <c r="K1687" s="123">
        <v>29</v>
      </c>
      <c r="L1687" s="123">
        <v>25</v>
      </c>
      <c r="M1687" s="119">
        <v>2000</v>
      </c>
      <c r="N1687" s="122">
        <f>IF('NORMAL OPTION CALLS'!E1687="BUY",('NORMAL OPTION CALLS'!L1687-'NORMAL OPTION CALLS'!G1687)*('NORMAL OPTION CALLS'!M1687),('NORMAL OPTION CALLS'!G1687-'NORMAL OPTION CALLS'!L1687)*('NORMAL OPTION CALLS'!M1687))</f>
        <v>4000</v>
      </c>
      <c r="O1687" s="8">
        <f>'NORMAL OPTION CALLS'!N1687/('NORMAL OPTION CALLS'!M1687)/'NORMAL OPTION CALLS'!G1687%</f>
        <v>8.695652173913043</v>
      </c>
    </row>
    <row r="1688" spans="1:15">
      <c r="A1688" s="119">
        <v>39</v>
      </c>
      <c r="B1688" s="124">
        <v>43049</v>
      </c>
      <c r="C1688" s="119">
        <v>800</v>
      </c>
      <c r="D1688" s="119" t="s">
        <v>21</v>
      </c>
      <c r="E1688" s="119" t="s">
        <v>22</v>
      </c>
      <c r="F1688" s="119" t="s">
        <v>169</v>
      </c>
      <c r="G1688" s="123">
        <v>23</v>
      </c>
      <c r="H1688" s="123">
        <v>20</v>
      </c>
      <c r="I1688" s="123">
        <v>26</v>
      </c>
      <c r="J1688" s="123">
        <v>29</v>
      </c>
      <c r="K1688" s="123">
        <v>32</v>
      </c>
      <c r="L1688" s="123">
        <v>32</v>
      </c>
      <c r="M1688" s="119">
        <v>1500</v>
      </c>
      <c r="N1688" s="122">
        <f>IF('NORMAL OPTION CALLS'!E1688="BUY",('NORMAL OPTION CALLS'!L1688-'NORMAL OPTION CALLS'!G1688)*('NORMAL OPTION CALLS'!M1688),('NORMAL OPTION CALLS'!G1688-'NORMAL OPTION CALLS'!L1688)*('NORMAL OPTION CALLS'!M1688))</f>
        <v>13500</v>
      </c>
      <c r="O1688" s="8">
        <f>'NORMAL OPTION CALLS'!N1688/('NORMAL OPTION CALLS'!M1688)/'NORMAL OPTION CALLS'!G1688%</f>
        <v>39.130434782608695</v>
      </c>
    </row>
    <row r="1689" spans="1:15">
      <c r="A1689" s="119">
        <v>40</v>
      </c>
      <c r="B1689" s="124">
        <v>43048</v>
      </c>
      <c r="C1689" s="119">
        <v>770</v>
      </c>
      <c r="D1689" s="119" t="s">
        <v>21</v>
      </c>
      <c r="E1689" s="119" t="s">
        <v>22</v>
      </c>
      <c r="F1689" s="119" t="s">
        <v>169</v>
      </c>
      <c r="G1689" s="123">
        <v>30</v>
      </c>
      <c r="H1689" s="123">
        <v>24</v>
      </c>
      <c r="I1689" s="123">
        <v>33</v>
      </c>
      <c r="J1689" s="123">
        <v>36</v>
      </c>
      <c r="K1689" s="123">
        <v>39</v>
      </c>
      <c r="L1689" s="123">
        <v>33</v>
      </c>
      <c r="M1689" s="119">
        <v>1500</v>
      </c>
      <c r="N1689" s="122">
        <f>IF('NORMAL OPTION CALLS'!E1689="BUY",('NORMAL OPTION CALLS'!L1689-'NORMAL OPTION CALLS'!G1689)*('NORMAL OPTION CALLS'!M1689),('NORMAL OPTION CALLS'!G1689-'NORMAL OPTION CALLS'!L1689)*('NORMAL OPTION CALLS'!M1689))</f>
        <v>4500</v>
      </c>
      <c r="O1689" s="8">
        <f>'NORMAL OPTION CALLS'!N1689/('NORMAL OPTION CALLS'!M1689)/'NORMAL OPTION CALLS'!G1689%</f>
        <v>10</v>
      </c>
    </row>
    <row r="1690" spans="1:15">
      <c r="A1690" s="119">
        <v>41</v>
      </c>
      <c r="B1690" s="124">
        <v>43048</v>
      </c>
      <c r="C1690" s="119">
        <v>770</v>
      </c>
      <c r="D1690" s="119" t="s">
        <v>21</v>
      </c>
      <c r="E1690" s="119" t="s">
        <v>22</v>
      </c>
      <c r="F1690" s="119" t="s">
        <v>169</v>
      </c>
      <c r="G1690" s="123">
        <v>27</v>
      </c>
      <c r="H1690" s="123">
        <v>21</v>
      </c>
      <c r="I1690" s="123">
        <v>30</v>
      </c>
      <c r="J1690" s="123">
        <v>33</v>
      </c>
      <c r="K1690" s="123">
        <v>36</v>
      </c>
      <c r="L1690" s="123">
        <v>33</v>
      </c>
      <c r="M1690" s="119">
        <v>1500</v>
      </c>
      <c r="N1690" s="122">
        <f>IF('NORMAL OPTION CALLS'!E1690="BUY",('NORMAL OPTION CALLS'!L1690-'NORMAL OPTION CALLS'!G1690)*('NORMAL OPTION CALLS'!M1690),('NORMAL OPTION CALLS'!G1690-'NORMAL OPTION CALLS'!L1690)*('NORMAL OPTION CALLS'!M1690))</f>
        <v>9000</v>
      </c>
      <c r="O1690" s="8">
        <f>'NORMAL OPTION CALLS'!N1690/('NORMAL OPTION CALLS'!M1690)/'NORMAL OPTION CALLS'!G1690%</f>
        <v>22.222222222222221</v>
      </c>
    </row>
    <row r="1691" spans="1:15">
      <c r="A1691" s="119">
        <v>42</v>
      </c>
      <c r="B1691" s="124">
        <v>43048</v>
      </c>
      <c r="C1691" s="119">
        <v>160</v>
      </c>
      <c r="D1691" s="119" t="s">
        <v>47</v>
      </c>
      <c r="E1691" s="119" t="s">
        <v>22</v>
      </c>
      <c r="F1691" s="119" t="s">
        <v>64</v>
      </c>
      <c r="G1691" s="123">
        <v>3.3</v>
      </c>
      <c r="H1691" s="123">
        <v>2</v>
      </c>
      <c r="I1691" s="123">
        <v>3.9</v>
      </c>
      <c r="J1691" s="123">
        <v>4.5</v>
      </c>
      <c r="K1691" s="123">
        <v>5</v>
      </c>
      <c r="L1691" s="123">
        <v>5</v>
      </c>
      <c r="M1691" s="119">
        <v>6000</v>
      </c>
      <c r="N1691" s="122">
        <f>IF('NORMAL OPTION CALLS'!E1691="BUY",('NORMAL OPTION CALLS'!L1691-'NORMAL OPTION CALLS'!G1691)*('NORMAL OPTION CALLS'!M1691),('NORMAL OPTION CALLS'!G1691-'NORMAL OPTION CALLS'!L1691)*('NORMAL OPTION CALLS'!M1691))</f>
        <v>10200.000000000002</v>
      </c>
      <c r="O1691" s="8">
        <f>'NORMAL OPTION CALLS'!N1691/('NORMAL OPTION CALLS'!M1691)/'NORMAL OPTION CALLS'!G1691%</f>
        <v>51.515151515151523</v>
      </c>
    </row>
    <row r="1692" spans="1:15">
      <c r="A1692" s="119">
        <v>43</v>
      </c>
      <c r="B1692" s="124">
        <v>43048</v>
      </c>
      <c r="C1692" s="119">
        <v>60</v>
      </c>
      <c r="D1692" s="119" t="s">
        <v>21</v>
      </c>
      <c r="E1692" s="119" t="s">
        <v>22</v>
      </c>
      <c r="F1692" s="119" t="s">
        <v>71</v>
      </c>
      <c r="G1692" s="123">
        <v>4.5</v>
      </c>
      <c r="H1692" s="123">
        <v>3.5</v>
      </c>
      <c r="I1692" s="123">
        <v>5</v>
      </c>
      <c r="J1692" s="123">
        <v>5.5</v>
      </c>
      <c r="K1692" s="123">
        <v>6</v>
      </c>
      <c r="L1692" s="123">
        <v>5</v>
      </c>
      <c r="M1692" s="119">
        <v>8000</v>
      </c>
      <c r="N1692" s="122">
        <f>IF('NORMAL OPTION CALLS'!E1692="BUY",('NORMAL OPTION CALLS'!L1692-'NORMAL OPTION CALLS'!G1692)*('NORMAL OPTION CALLS'!M1692),('NORMAL OPTION CALLS'!G1692-'NORMAL OPTION CALLS'!L1692)*('NORMAL OPTION CALLS'!M1692))</f>
        <v>4000</v>
      </c>
      <c r="O1692" s="8">
        <f>'NORMAL OPTION CALLS'!N1692/('NORMAL OPTION CALLS'!M1692)/'NORMAL OPTION CALLS'!G1692%</f>
        <v>11.111111111111111</v>
      </c>
    </row>
    <row r="1693" spans="1:15">
      <c r="A1693" s="119">
        <v>44</v>
      </c>
      <c r="B1693" s="124">
        <v>43048</v>
      </c>
      <c r="C1693" s="119">
        <v>640</v>
      </c>
      <c r="D1693" s="119" t="s">
        <v>21</v>
      </c>
      <c r="E1693" s="119" t="s">
        <v>22</v>
      </c>
      <c r="F1693" s="119" t="s">
        <v>213</v>
      </c>
      <c r="G1693" s="123">
        <v>25</v>
      </c>
      <c r="H1693" s="123">
        <v>19</v>
      </c>
      <c r="I1693" s="123">
        <v>28</v>
      </c>
      <c r="J1693" s="123">
        <v>31</v>
      </c>
      <c r="K1693" s="123">
        <v>34</v>
      </c>
      <c r="L1693" s="123">
        <v>34</v>
      </c>
      <c r="M1693" s="119">
        <v>1200</v>
      </c>
      <c r="N1693" s="122">
        <f>IF('NORMAL OPTION CALLS'!E1693="BUY",('NORMAL OPTION CALLS'!L1693-'NORMAL OPTION CALLS'!G1693)*('NORMAL OPTION CALLS'!M1693),('NORMAL OPTION CALLS'!G1693-'NORMAL OPTION CALLS'!L1693)*('NORMAL OPTION CALLS'!M1693))</f>
        <v>10800</v>
      </c>
      <c r="O1693" s="8">
        <f>'NORMAL OPTION CALLS'!N1693/('NORMAL OPTION CALLS'!M1693)/'NORMAL OPTION CALLS'!G1693%</f>
        <v>36</v>
      </c>
    </row>
    <row r="1694" spans="1:15">
      <c r="A1694" s="119">
        <v>45</v>
      </c>
      <c r="B1694" s="124">
        <v>43047</v>
      </c>
      <c r="C1694" s="119">
        <v>165</v>
      </c>
      <c r="D1694" s="119" t="s">
        <v>47</v>
      </c>
      <c r="E1694" s="119" t="s">
        <v>22</v>
      </c>
      <c r="F1694" s="119" t="s">
        <v>64</v>
      </c>
      <c r="G1694" s="123">
        <v>5</v>
      </c>
      <c r="H1694" s="123">
        <v>4</v>
      </c>
      <c r="I1694" s="123">
        <v>5.5</v>
      </c>
      <c r="J1694" s="123">
        <v>6</v>
      </c>
      <c r="K1694" s="123">
        <v>6.5</v>
      </c>
      <c r="L1694" s="123">
        <v>6.5</v>
      </c>
      <c r="M1694" s="119">
        <v>6000</v>
      </c>
      <c r="N1694" s="122">
        <f>IF('NORMAL OPTION CALLS'!E1694="BUY",('NORMAL OPTION CALLS'!L1694-'NORMAL OPTION CALLS'!G1694)*('NORMAL OPTION CALLS'!M1694),('NORMAL OPTION CALLS'!G1694-'NORMAL OPTION CALLS'!L1694)*('NORMAL OPTION CALLS'!M1694))</f>
        <v>9000</v>
      </c>
      <c r="O1694" s="8">
        <f>'NORMAL OPTION CALLS'!N1694/('NORMAL OPTION CALLS'!M1694)/'NORMAL OPTION CALLS'!G1694%</f>
        <v>30</v>
      </c>
    </row>
    <row r="1695" spans="1:15">
      <c r="A1695" s="119">
        <v>46</v>
      </c>
      <c r="B1695" s="124">
        <v>43047</v>
      </c>
      <c r="C1695" s="119">
        <v>550</v>
      </c>
      <c r="D1695" s="119" t="s">
        <v>21</v>
      </c>
      <c r="E1695" s="119" t="s">
        <v>22</v>
      </c>
      <c r="F1695" s="119" t="s">
        <v>58</v>
      </c>
      <c r="G1695" s="123">
        <v>20</v>
      </c>
      <c r="H1695" s="123">
        <v>14</v>
      </c>
      <c r="I1695" s="123">
        <v>23</v>
      </c>
      <c r="J1695" s="123">
        <v>26</v>
      </c>
      <c r="K1695" s="123">
        <v>29</v>
      </c>
      <c r="L1695" s="123">
        <v>23</v>
      </c>
      <c r="M1695" s="119">
        <v>1200</v>
      </c>
      <c r="N1695" s="122">
        <f>IF('NORMAL OPTION CALLS'!E1695="BUY",('NORMAL OPTION CALLS'!L1695-'NORMAL OPTION CALLS'!G1695)*('NORMAL OPTION CALLS'!M1695),('NORMAL OPTION CALLS'!G1695-'NORMAL OPTION CALLS'!L1695)*('NORMAL OPTION CALLS'!M1695))</f>
        <v>3600</v>
      </c>
      <c r="O1695" s="8">
        <f>'NORMAL OPTION CALLS'!N1695/('NORMAL OPTION CALLS'!M1695)/'NORMAL OPTION CALLS'!G1695%</f>
        <v>15</v>
      </c>
    </row>
    <row r="1696" spans="1:15">
      <c r="A1696" s="119">
        <v>47</v>
      </c>
      <c r="B1696" s="124">
        <v>43046</v>
      </c>
      <c r="C1696" s="119">
        <v>1840</v>
      </c>
      <c r="D1696" s="119" t="s">
        <v>21</v>
      </c>
      <c r="E1696" s="119" t="s">
        <v>22</v>
      </c>
      <c r="F1696" s="119" t="s">
        <v>60</v>
      </c>
      <c r="G1696" s="123">
        <v>30</v>
      </c>
      <c r="H1696" s="123">
        <v>16</v>
      </c>
      <c r="I1696" s="123">
        <v>33</v>
      </c>
      <c r="J1696" s="123">
        <v>44</v>
      </c>
      <c r="K1696" s="123">
        <v>50</v>
      </c>
      <c r="L1696" s="123">
        <v>16</v>
      </c>
      <c r="M1696" s="119">
        <v>500</v>
      </c>
      <c r="N1696" s="122">
        <f>IF('NORMAL OPTION CALLS'!E1696="BUY",('NORMAL OPTION CALLS'!L1696-'NORMAL OPTION CALLS'!G1696)*('NORMAL OPTION CALLS'!M1696),('NORMAL OPTION CALLS'!G1696-'NORMAL OPTION CALLS'!L1696)*('NORMAL OPTION CALLS'!M1696))</f>
        <v>-7000</v>
      </c>
      <c r="O1696" s="8">
        <f>'NORMAL OPTION CALLS'!N1696/('NORMAL OPTION CALLS'!M1696)/'NORMAL OPTION CALLS'!G1696%</f>
        <v>-46.666666666666671</v>
      </c>
    </row>
    <row r="1697" spans="1:15">
      <c r="A1697" s="119">
        <v>48</v>
      </c>
      <c r="B1697" s="124">
        <v>43046</v>
      </c>
      <c r="C1697" s="119">
        <v>960</v>
      </c>
      <c r="D1697" s="119" t="s">
        <v>21</v>
      </c>
      <c r="E1697" s="119" t="s">
        <v>22</v>
      </c>
      <c r="F1697" s="119" t="s">
        <v>151</v>
      </c>
      <c r="G1697" s="123">
        <v>19</v>
      </c>
      <c r="H1697" s="123">
        <v>26</v>
      </c>
      <c r="I1697" s="123">
        <v>34</v>
      </c>
      <c r="J1697" s="123">
        <v>40</v>
      </c>
      <c r="K1697" s="123">
        <v>14</v>
      </c>
      <c r="L1697" s="123">
        <v>24</v>
      </c>
      <c r="M1697" s="119">
        <v>500</v>
      </c>
      <c r="N1697" s="122">
        <f>IF('NORMAL OPTION CALLS'!E1697="BUY",('NORMAL OPTION CALLS'!L1697-'NORMAL OPTION CALLS'!G1697)*('NORMAL OPTION CALLS'!M1697),('NORMAL OPTION CALLS'!G1697-'NORMAL OPTION CALLS'!L1697)*('NORMAL OPTION CALLS'!M1697))</f>
        <v>2500</v>
      </c>
      <c r="O1697" s="8">
        <f>'NORMAL OPTION CALLS'!N1697/('NORMAL OPTION CALLS'!M1697)/'NORMAL OPTION CALLS'!G1697%</f>
        <v>26.315789473684209</v>
      </c>
    </row>
    <row r="1698" spans="1:15">
      <c r="A1698" s="119">
        <v>49</v>
      </c>
      <c r="B1698" s="124">
        <v>43046</v>
      </c>
      <c r="C1698" s="119">
        <v>320</v>
      </c>
      <c r="D1698" s="119" t="s">
        <v>21</v>
      </c>
      <c r="E1698" s="119" t="s">
        <v>22</v>
      </c>
      <c r="F1698" s="119" t="s">
        <v>234</v>
      </c>
      <c r="G1698" s="123">
        <v>14</v>
      </c>
      <c r="H1698" s="123">
        <v>11</v>
      </c>
      <c r="I1698" s="123">
        <v>15.5</v>
      </c>
      <c r="J1698" s="123">
        <v>17</v>
      </c>
      <c r="K1698" s="123">
        <v>18.5</v>
      </c>
      <c r="L1698" s="123">
        <v>28</v>
      </c>
      <c r="M1698" s="119">
        <v>3000</v>
      </c>
      <c r="N1698" s="122">
        <f>IF('NORMAL OPTION CALLS'!E1698="BUY",('NORMAL OPTION CALLS'!L1698-'NORMAL OPTION CALLS'!G1698)*('NORMAL OPTION CALLS'!M1698),('NORMAL OPTION CALLS'!G1698-'NORMAL OPTION CALLS'!L1698)*('NORMAL OPTION CALLS'!M1698))</f>
        <v>42000</v>
      </c>
      <c r="O1698" s="8">
        <f>'NORMAL OPTION CALLS'!N1698/('NORMAL OPTION CALLS'!M1698)/'NORMAL OPTION CALLS'!G1698%</f>
        <v>99.999999999999986</v>
      </c>
    </row>
    <row r="1699" spans="1:15">
      <c r="A1699" s="119">
        <v>50</v>
      </c>
      <c r="B1699" s="124">
        <v>43045</v>
      </c>
      <c r="C1699" s="119">
        <v>230</v>
      </c>
      <c r="D1699" s="119" t="s">
        <v>21</v>
      </c>
      <c r="E1699" s="119" t="s">
        <v>22</v>
      </c>
      <c r="F1699" s="119" t="s">
        <v>195</v>
      </c>
      <c r="G1699" s="123">
        <v>11</v>
      </c>
      <c r="H1699" s="123">
        <v>9</v>
      </c>
      <c r="I1699" s="123">
        <v>12</v>
      </c>
      <c r="J1699" s="123">
        <v>13</v>
      </c>
      <c r="K1699" s="123">
        <v>14</v>
      </c>
      <c r="L1699" s="123">
        <v>13</v>
      </c>
      <c r="M1699" s="119">
        <v>4500</v>
      </c>
      <c r="N1699" s="122">
        <f>IF('NORMAL OPTION CALLS'!E1699="BUY",('NORMAL OPTION CALLS'!L1699-'NORMAL OPTION CALLS'!G1699)*('NORMAL OPTION CALLS'!M1699),('NORMAL OPTION CALLS'!G1699-'NORMAL OPTION CALLS'!L1699)*('NORMAL OPTION CALLS'!M1699))</f>
        <v>9000</v>
      </c>
      <c r="O1699" s="8">
        <f>'NORMAL OPTION CALLS'!N1699/('NORMAL OPTION CALLS'!M1699)/'NORMAL OPTION CALLS'!G1699%</f>
        <v>18.181818181818183</v>
      </c>
    </row>
    <row r="1700" spans="1:15">
      <c r="A1700" s="119">
        <v>51</v>
      </c>
      <c r="B1700" s="124">
        <v>43045</v>
      </c>
      <c r="C1700" s="119">
        <v>460</v>
      </c>
      <c r="D1700" s="119" t="s">
        <v>21</v>
      </c>
      <c r="E1700" s="119" t="s">
        <v>22</v>
      </c>
      <c r="F1700" s="119" t="s">
        <v>75</v>
      </c>
      <c r="G1700" s="123">
        <v>19</v>
      </c>
      <c r="H1700" s="123">
        <v>14</v>
      </c>
      <c r="I1700" s="123">
        <v>21.5</v>
      </c>
      <c r="J1700" s="123">
        <v>24</v>
      </c>
      <c r="K1700" s="123">
        <v>26.5</v>
      </c>
      <c r="L1700" s="123">
        <v>26.5</v>
      </c>
      <c r="M1700" s="119">
        <v>1500</v>
      </c>
      <c r="N1700" s="122">
        <f>IF('NORMAL OPTION CALLS'!E1700="BUY",('NORMAL OPTION CALLS'!L1700-'NORMAL OPTION CALLS'!G1700)*('NORMAL OPTION CALLS'!M1700),('NORMAL OPTION CALLS'!G1700-'NORMAL OPTION CALLS'!L1700)*('NORMAL OPTION CALLS'!M1700))</f>
        <v>11250</v>
      </c>
      <c r="O1700" s="8">
        <f>'NORMAL OPTION CALLS'!N1700/('NORMAL OPTION CALLS'!M1700)/'NORMAL OPTION CALLS'!G1700%</f>
        <v>39.473684210526315</v>
      </c>
    </row>
    <row r="1701" spans="1:15">
      <c r="A1701" s="119">
        <v>52</v>
      </c>
      <c r="B1701" s="124">
        <v>43045</v>
      </c>
      <c r="C1701" s="119">
        <v>720</v>
      </c>
      <c r="D1701" s="119" t="s">
        <v>21</v>
      </c>
      <c r="E1701" s="119" t="s">
        <v>22</v>
      </c>
      <c r="F1701" s="119" t="s">
        <v>157</v>
      </c>
      <c r="G1701" s="123">
        <v>29</v>
      </c>
      <c r="H1701" s="123">
        <v>21</v>
      </c>
      <c r="I1701" s="123">
        <v>34</v>
      </c>
      <c r="J1701" s="123">
        <v>39</v>
      </c>
      <c r="K1701" s="123">
        <v>44</v>
      </c>
      <c r="L1701" s="123">
        <v>34</v>
      </c>
      <c r="M1701" s="119">
        <v>800</v>
      </c>
      <c r="N1701" s="122">
        <f>IF('NORMAL OPTION CALLS'!E1701="BUY",('NORMAL OPTION CALLS'!L1701-'NORMAL OPTION CALLS'!G1701)*('NORMAL OPTION CALLS'!M1701),('NORMAL OPTION CALLS'!G1701-'NORMAL OPTION CALLS'!L1701)*('NORMAL OPTION CALLS'!M1701))</f>
        <v>4000</v>
      </c>
      <c r="O1701" s="8">
        <f>'NORMAL OPTION CALLS'!N1701/('NORMAL OPTION CALLS'!M1701)/'NORMAL OPTION CALLS'!G1701%</f>
        <v>17.241379310344829</v>
      </c>
    </row>
    <row r="1702" spans="1:15">
      <c r="A1702" s="119">
        <v>53</v>
      </c>
      <c r="B1702" s="124">
        <v>43042</v>
      </c>
      <c r="C1702" s="119">
        <v>450</v>
      </c>
      <c r="D1702" s="119" t="s">
        <v>21</v>
      </c>
      <c r="E1702" s="119" t="s">
        <v>22</v>
      </c>
      <c r="F1702" s="119" t="s">
        <v>75</v>
      </c>
      <c r="G1702" s="123">
        <v>19</v>
      </c>
      <c r="H1702" s="123">
        <v>13</v>
      </c>
      <c r="I1702" s="123">
        <v>22</v>
      </c>
      <c r="J1702" s="123">
        <v>25</v>
      </c>
      <c r="K1702" s="123">
        <v>28</v>
      </c>
      <c r="L1702" s="123">
        <v>28</v>
      </c>
      <c r="M1702" s="119">
        <v>1500</v>
      </c>
      <c r="N1702" s="122">
        <f>IF('NORMAL OPTION CALLS'!E1702="BUY",('NORMAL OPTION CALLS'!L1702-'NORMAL OPTION CALLS'!G1702)*('NORMAL OPTION CALLS'!M1702),('NORMAL OPTION CALLS'!G1702-'NORMAL OPTION CALLS'!L1702)*('NORMAL OPTION CALLS'!M1702))</f>
        <v>13500</v>
      </c>
      <c r="O1702" s="8">
        <f>'NORMAL OPTION CALLS'!N1702/('NORMAL OPTION CALLS'!M1702)/'NORMAL OPTION CALLS'!G1702%</f>
        <v>47.368421052631575</v>
      </c>
    </row>
    <row r="1703" spans="1:15">
      <c r="A1703" s="119">
        <v>54</v>
      </c>
      <c r="B1703" s="124">
        <v>43042</v>
      </c>
      <c r="C1703" s="119">
        <v>150</v>
      </c>
      <c r="D1703" s="119" t="s">
        <v>21</v>
      </c>
      <c r="E1703" s="119" t="s">
        <v>22</v>
      </c>
      <c r="F1703" s="119" t="s">
        <v>59</v>
      </c>
      <c r="G1703" s="123">
        <v>4.5</v>
      </c>
      <c r="H1703" s="123">
        <v>3.5</v>
      </c>
      <c r="I1703" s="123">
        <v>5</v>
      </c>
      <c r="J1703" s="123">
        <v>5.5</v>
      </c>
      <c r="K1703" s="123">
        <v>6</v>
      </c>
      <c r="L1703" s="123">
        <v>3.5</v>
      </c>
      <c r="M1703" s="119">
        <v>6000</v>
      </c>
      <c r="N1703" s="122">
        <f>IF('NORMAL OPTION CALLS'!E1703="BUY",('NORMAL OPTION CALLS'!L1703-'NORMAL OPTION CALLS'!G1703)*('NORMAL OPTION CALLS'!M1703),('NORMAL OPTION CALLS'!G1703-'NORMAL OPTION CALLS'!L1703)*('NORMAL OPTION CALLS'!M1703))</f>
        <v>-6000</v>
      </c>
      <c r="O1703" s="8">
        <f>'NORMAL OPTION CALLS'!N1703/('NORMAL OPTION CALLS'!M1703)/'NORMAL OPTION CALLS'!G1703%</f>
        <v>-22.222222222222221</v>
      </c>
    </row>
    <row r="1704" spans="1:15">
      <c r="A1704" s="119">
        <v>55</v>
      </c>
      <c r="B1704" s="124">
        <v>43042</v>
      </c>
      <c r="C1704" s="119">
        <v>410</v>
      </c>
      <c r="D1704" s="119" t="s">
        <v>21</v>
      </c>
      <c r="E1704" s="119" t="s">
        <v>22</v>
      </c>
      <c r="F1704" s="119" t="s">
        <v>143</v>
      </c>
      <c r="G1704" s="123">
        <v>23.5</v>
      </c>
      <c r="H1704" s="123">
        <v>18.5</v>
      </c>
      <c r="I1704" s="123">
        <v>26</v>
      </c>
      <c r="J1704" s="123">
        <v>28.5</v>
      </c>
      <c r="K1704" s="123">
        <v>30</v>
      </c>
      <c r="L1704" s="123">
        <v>30</v>
      </c>
      <c r="M1704" s="119">
        <v>1800</v>
      </c>
      <c r="N1704" s="122">
        <f>IF('NORMAL OPTION CALLS'!E1704="BUY",('NORMAL OPTION CALLS'!L1704-'NORMAL OPTION CALLS'!G1704)*('NORMAL OPTION CALLS'!M1704),('NORMAL OPTION CALLS'!G1704-'NORMAL OPTION CALLS'!L1704)*('NORMAL OPTION CALLS'!M1704))</f>
        <v>11700</v>
      </c>
      <c r="O1704" s="8">
        <f>'NORMAL OPTION CALLS'!N1704/('NORMAL OPTION CALLS'!M1704)/'NORMAL OPTION CALLS'!G1704%</f>
        <v>27.659574468085108</v>
      </c>
    </row>
    <row r="1705" spans="1:15">
      <c r="A1705" s="119">
        <v>56</v>
      </c>
      <c r="B1705" s="124">
        <v>43042</v>
      </c>
      <c r="C1705" s="119">
        <v>660</v>
      </c>
      <c r="D1705" s="119" t="s">
        <v>21</v>
      </c>
      <c r="E1705" s="119" t="s">
        <v>22</v>
      </c>
      <c r="F1705" s="119" t="s">
        <v>78</v>
      </c>
      <c r="G1705" s="123">
        <v>28</v>
      </c>
      <c r="H1705" s="123">
        <v>23</v>
      </c>
      <c r="I1705" s="123">
        <v>30.5</v>
      </c>
      <c r="J1705" s="123">
        <v>33</v>
      </c>
      <c r="K1705" s="123">
        <v>35.5</v>
      </c>
      <c r="L1705" s="123">
        <v>35</v>
      </c>
      <c r="M1705" s="119">
        <v>1500</v>
      </c>
      <c r="N1705" s="122">
        <f>IF('NORMAL OPTION CALLS'!E1705="BUY",('NORMAL OPTION CALLS'!L1705-'NORMAL OPTION CALLS'!G1705)*('NORMAL OPTION CALLS'!M1705),('NORMAL OPTION CALLS'!G1705-'NORMAL OPTION CALLS'!L1705)*('NORMAL OPTION CALLS'!M1705))</f>
        <v>10500</v>
      </c>
      <c r="O1705" s="8">
        <f>'NORMAL OPTION CALLS'!N1705/('NORMAL OPTION CALLS'!M1705)/'NORMAL OPTION CALLS'!G1705%</f>
        <v>24.999999999999996</v>
      </c>
    </row>
    <row r="1706" spans="1:15">
      <c r="A1706" s="119">
        <v>57</v>
      </c>
      <c r="B1706" s="124">
        <v>43042</v>
      </c>
      <c r="C1706" s="119">
        <v>400</v>
      </c>
      <c r="D1706" s="119" t="s">
        <v>21</v>
      </c>
      <c r="E1706" s="119" t="s">
        <v>22</v>
      </c>
      <c r="F1706" s="119" t="s">
        <v>143</v>
      </c>
      <c r="G1706" s="123">
        <v>14</v>
      </c>
      <c r="H1706" s="123">
        <v>8</v>
      </c>
      <c r="I1706" s="123">
        <v>17</v>
      </c>
      <c r="J1706" s="123">
        <v>20</v>
      </c>
      <c r="K1706" s="123">
        <v>23</v>
      </c>
      <c r="L1706" s="123">
        <v>23</v>
      </c>
      <c r="M1706" s="119">
        <v>1800</v>
      </c>
      <c r="N1706" s="122">
        <f>IF('NORMAL OPTION CALLS'!E1706="BUY",('NORMAL OPTION CALLS'!L1706-'NORMAL OPTION CALLS'!G1706)*('NORMAL OPTION CALLS'!M1706),('NORMAL OPTION CALLS'!G1706-'NORMAL OPTION CALLS'!L1706)*('NORMAL OPTION CALLS'!M1706))</f>
        <v>16200</v>
      </c>
      <c r="O1706" s="8">
        <f>'NORMAL OPTION CALLS'!N1706/('NORMAL OPTION CALLS'!M1706)/'NORMAL OPTION CALLS'!G1706%</f>
        <v>64.285714285714278</v>
      </c>
    </row>
    <row r="1707" spans="1:15">
      <c r="A1707" s="119">
        <v>58</v>
      </c>
      <c r="B1707" s="124">
        <v>43041</v>
      </c>
      <c r="C1707" s="119">
        <v>320</v>
      </c>
      <c r="D1707" s="119" t="s">
        <v>21</v>
      </c>
      <c r="E1707" s="119" t="s">
        <v>22</v>
      </c>
      <c r="F1707" s="119" t="s">
        <v>91</v>
      </c>
      <c r="G1707" s="123">
        <v>9.5</v>
      </c>
      <c r="H1707" s="123">
        <v>6.5</v>
      </c>
      <c r="I1707" s="123">
        <v>11</v>
      </c>
      <c r="J1707" s="123">
        <v>12.5</v>
      </c>
      <c r="K1707" s="123">
        <v>13</v>
      </c>
      <c r="L1707" s="123">
        <v>6.5</v>
      </c>
      <c r="M1707" s="119">
        <v>2750</v>
      </c>
      <c r="N1707" s="122">
        <f>IF('NORMAL OPTION CALLS'!E1707="BUY",('NORMAL OPTION CALLS'!L1707-'NORMAL OPTION CALLS'!G1707)*('NORMAL OPTION CALLS'!M1707),('NORMAL OPTION CALLS'!G1707-'NORMAL OPTION CALLS'!L1707)*('NORMAL OPTION CALLS'!M1707))</f>
        <v>-8250</v>
      </c>
      <c r="O1707" s="8">
        <f>'NORMAL OPTION CALLS'!N1707/('NORMAL OPTION CALLS'!M1707)/'NORMAL OPTION CALLS'!G1707%</f>
        <v>-31.578947368421051</v>
      </c>
    </row>
    <row r="1708" spans="1:15">
      <c r="A1708" s="119">
        <v>59</v>
      </c>
      <c r="B1708" s="124">
        <v>43041</v>
      </c>
      <c r="C1708" s="119">
        <v>180</v>
      </c>
      <c r="D1708" s="119" t="s">
        <v>21</v>
      </c>
      <c r="E1708" s="119" t="s">
        <v>22</v>
      </c>
      <c r="F1708" s="119" t="s">
        <v>64</v>
      </c>
      <c r="G1708" s="123">
        <v>9</v>
      </c>
      <c r="H1708" s="123">
        <v>8</v>
      </c>
      <c r="I1708" s="123">
        <v>9.5</v>
      </c>
      <c r="J1708" s="123">
        <v>10</v>
      </c>
      <c r="K1708" s="123">
        <v>10.5</v>
      </c>
      <c r="L1708" s="123">
        <v>9.5</v>
      </c>
      <c r="M1708" s="119">
        <v>6000</v>
      </c>
      <c r="N1708" s="122">
        <f>IF('NORMAL OPTION CALLS'!E1708="BUY",('NORMAL OPTION CALLS'!L1708-'NORMAL OPTION CALLS'!G1708)*('NORMAL OPTION CALLS'!M1708),('NORMAL OPTION CALLS'!G1708-'NORMAL OPTION CALLS'!L1708)*('NORMAL OPTION CALLS'!M1708))</f>
        <v>3000</v>
      </c>
      <c r="O1708" s="8">
        <f>'NORMAL OPTION CALLS'!N1708/('NORMAL OPTION CALLS'!M1708)/'NORMAL OPTION CALLS'!G1708%</f>
        <v>5.5555555555555554</v>
      </c>
    </row>
    <row r="1709" spans="1:15">
      <c r="A1709" s="119">
        <v>60</v>
      </c>
      <c r="B1709" s="124">
        <v>43041</v>
      </c>
      <c r="C1709" s="119">
        <v>105</v>
      </c>
      <c r="D1709" s="119" t="s">
        <v>21</v>
      </c>
      <c r="E1709" s="119" t="s">
        <v>22</v>
      </c>
      <c r="F1709" s="119" t="s">
        <v>46</v>
      </c>
      <c r="G1709" s="123">
        <v>6.65</v>
      </c>
      <c r="H1709" s="123">
        <v>5.5</v>
      </c>
      <c r="I1709" s="123">
        <v>7.2</v>
      </c>
      <c r="J1709" s="123">
        <v>7.7</v>
      </c>
      <c r="K1709" s="123">
        <v>8.1999999999999993</v>
      </c>
      <c r="L1709" s="123">
        <v>8.1999999999999993</v>
      </c>
      <c r="M1709" s="119">
        <v>7000</v>
      </c>
      <c r="N1709" s="122">
        <f>IF('NORMAL OPTION CALLS'!E1709="BUY",('NORMAL OPTION CALLS'!L1709-'NORMAL OPTION CALLS'!G1709)*('NORMAL OPTION CALLS'!M1709),('NORMAL OPTION CALLS'!G1709-'NORMAL OPTION CALLS'!L1709)*('NORMAL OPTION CALLS'!M1709))</f>
        <v>10849.999999999993</v>
      </c>
      <c r="O1709" s="8">
        <f>'NORMAL OPTION CALLS'!N1709/('NORMAL OPTION CALLS'!M1709)/'NORMAL OPTION CALLS'!G1709%</f>
        <v>23.308270676691713</v>
      </c>
    </row>
    <row r="1710" spans="1:15">
      <c r="A1710" s="119">
        <v>61</v>
      </c>
      <c r="B1710" s="124">
        <v>43041</v>
      </c>
      <c r="C1710" s="119">
        <v>180</v>
      </c>
      <c r="D1710" s="119" t="s">
        <v>21</v>
      </c>
      <c r="E1710" s="119" t="s">
        <v>22</v>
      </c>
      <c r="F1710" s="119" t="s">
        <v>64</v>
      </c>
      <c r="G1710" s="123">
        <v>6.8</v>
      </c>
      <c r="H1710" s="123">
        <v>5.8</v>
      </c>
      <c r="I1710" s="123">
        <v>7.3</v>
      </c>
      <c r="J1710" s="123">
        <v>7.8</v>
      </c>
      <c r="K1710" s="123">
        <v>8.3000000000000007</v>
      </c>
      <c r="L1710" s="123">
        <v>8.3000000000000007</v>
      </c>
      <c r="M1710" s="119">
        <v>6000</v>
      </c>
      <c r="N1710" s="122">
        <f>IF('NORMAL OPTION CALLS'!E1710="BUY",('NORMAL OPTION CALLS'!L1710-'NORMAL OPTION CALLS'!G1710)*('NORMAL OPTION CALLS'!M1710),('NORMAL OPTION CALLS'!G1710-'NORMAL OPTION CALLS'!L1710)*('NORMAL OPTION CALLS'!M1710))</f>
        <v>9000.0000000000055</v>
      </c>
      <c r="O1710" s="8">
        <f>'NORMAL OPTION CALLS'!N1710/('NORMAL OPTION CALLS'!M1710)/'NORMAL OPTION CALLS'!G1710%</f>
        <v>22.058823529411775</v>
      </c>
    </row>
    <row r="1711" spans="1:15">
      <c r="A1711" s="119">
        <v>62</v>
      </c>
      <c r="B1711" s="124">
        <v>43040</v>
      </c>
      <c r="C1711" s="119">
        <v>880</v>
      </c>
      <c r="D1711" s="119" t="s">
        <v>21</v>
      </c>
      <c r="E1711" s="119" t="s">
        <v>22</v>
      </c>
      <c r="F1711" s="119" t="s">
        <v>188</v>
      </c>
      <c r="G1711" s="123">
        <v>38</v>
      </c>
      <c r="H1711" s="123">
        <v>30</v>
      </c>
      <c r="I1711" s="123">
        <v>42</v>
      </c>
      <c r="J1711" s="123">
        <v>46</v>
      </c>
      <c r="K1711" s="123">
        <v>50</v>
      </c>
      <c r="L1711" s="123">
        <v>30</v>
      </c>
      <c r="M1711" s="119">
        <v>1000</v>
      </c>
      <c r="N1711" s="122">
        <f>IF('NORMAL OPTION CALLS'!E1711="BUY",('NORMAL OPTION CALLS'!L1711-'NORMAL OPTION CALLS'!G1711)*('NORMAL OPTION CALLS'!M1711),('NORMAL OPTION CALLS'!G1711-'NORMAL OPTION CALLS'!L1711)*('NORMAL OPTION CALLS'!M1711))</f>
        <v>-8000</v>
      </c>
      <c r="O1711" s="8">
        <f>'NORMAL OPTION CALLS'!N1711/('NORMAL OPTION CALLS'!M1711)/'NORMAL OPTION CALLS'!G1711%</f>
        <v>-21.05263157894737</v>
      </c>
    </row>
    <row r="1712" spans="1:15">
      <c r="A1712" s="119">
        <v>63</v>
      </c>
      <c r="B1712" s="124">
        <v>43040</v>
      </c>
      <c r="C1712" s="119">
        <v>240</v>
      </c>
      <c r="D1712" s="119" t="s">
        <v>21</v>
      </c>
      <c r="E1712" s="119" t="s">
        <v>22</v>
      </c>
      <c r="F1712" s="119" t="s">
        <v>230</v>
      </c>
      <c r="G1712" s="123">
        <v>16</v>
      </c>
      <c r="H1712" s="123">
        <v>13</v>
      </c>
      <c r="I1712" s="123">
        <v>17.5</v>
      </c>
      <c r="J1712" s="123">
        <v>19</v>
      </c>
      <c r="K1712" s="123">
        <v>20.5</v>
      </c>
      <c r="L1712" s="123">
        <v>19</v>
      </c>
      <c r="M1712" s="119">
        <v>2500</v>
      </c>
      <c r="N1712" s="122">
        <f>IF('NORMAL OPTION CALLS'!E1712="BUY",('NORMAL OPTION CALLS'!L1712-'NORMAL OPTION CALLS'!G1712)*('NORMAL OPTION CALLS'!M1712),('NORMAL OPTION CALLS'!G1712-'NORMAL OPTION CALLS'!L1712)*('NORMAL OPTION CALLS'!M1712))</f>
        <v>7500</v>
      </c>
      <c r="O1712" s="8">
        <f>'NORMAL OPTION CALLS'!N1712/('NORMAL OPTION CALLS'!M1712)/'NORMAL OPTION CALLS'!G1712%</f>
        <v>18.75</v>
      </c>
    </row>
    <row r="1713" spans="1:15">
      <c r="A1713" s="119">
        <v>64</v>
      </c>
      <c r="B1713" s="124">
        <v>43040</v>
      </c>
      <c r="C1713" s="119">
        <v>300</v>
      </c>
      <c r="D1713" s="119" t="s">
        <v>21</v>
      </c>
      <c r="E1713" s="119" t="s">
        <v>22</v>
      </c>
      <c r="F1713" s="119" t="s">
        <v>91</v>
      </c>
      <c r="G1713" s="123">
        <v>15.5</v>
      </c>
      <c r="H1713" s="123">
        <v>12.5</v>
      </c>
      <c r="I1713" s="123">
        <v>17</v>
      </c>
      <c r="J1713" s="123">
        <v>18.5</v>
      </c>
      <c r="K1713" s="123">
        <v>20</v>
      </c>
      <c r="L1713" s="123">
        <v>20</v>
      </c>
      <c r="M1713" s="119">
        <v>2750</v>
      </c>
      <c r="N1713" s="122">
        <f>IF('NORMAL OPTION CALLS'!E1713="BUY",('NORMAL OPTION CALLS'!L1713-'NORMAL OPTION CALLS'!G1713)*('NORMAL OPTION CALLS'!M1713),('NORMAL OPTION CALLS'!G1713-'NORMAL OPTION CALLS'!L1713)*('NORMAL OPTION CALLS'!M1713))</f>
        <v>12375</v>
      </c>
      <c r="O1713" s="8">
        <f>'NORMAL OPTION CALLS'!N1713/('NORMAL OPTION CALLS'!M1713)/'NORMAL OPTION CALLS'!G1713%</f>
        <v>29.032258064516128</v>
      </c>
    </row>
    <row r="1715" spans="1:15" ht="17.25" thickBot="1">
      <c r="A1715" s="91"/>
      <c r="B1715" s="92"/>
      <c r="C1715" s="92"/>
      <c r="D1715" s="93"/>
      <c r="E1715" s="93"/>
      <c r="F1715" s="93"/>
      <c r="G1715" s="94"/>
      <c r="H1715" s="95"/>
      <c r="I1715" s="96" t="s">
        <v>27</v>
      </c>
      <c r="J1715" s="96"/>
      <c r="K1715" s="97"/>
      <c r="L1715" s="97"/>
    </row>
    <row r="1716" spans="1:15" ht="16.5">
      <c r="A1716" s="98"/>
      <c r="B1716" s="92"/>
      <c r="C1716" s="92"/>
      <c r="D1716" s="158" t="s">
        <v>28</v>
      </c>
      <c r="E1716" s="158"/>
      <c r="F1716" s="99">
        <v>64</v>
      </c>
      <c r="G1716" s="100">
        <f>'NORMAL OPTION CALLS'!G1717+'NORMAL OPTION CALLS'!G1718+'NORMAL OPTION CALLS'!G1719+'NORMAL OPTION CALLS'!G1720+'NORMAL OPTION CALLS'!G1721+'NORMAL OPTION CALLS'!G1722</f>
        <v>100</v>
      </c>
      <c r="H1716" s="93">
        <v>64</v>
      </c>
      <c r="I1716" s="101">
        <f>'NORMAL OPTION CALLS'!H1717/'NORMAL OPTION CALLS'!H1716%</f>
        <v>82.8125</v>
      </c>
      <c r="J1716" s="101"/>
      <c r="K1716" s="101"/>
      <c r="L1716" s="102"/>
    </row>
    <row r="1717" spans="1:15" ht="16.5">
      <c r="A1717" s="98"/>
      <c r="B1717" s="92"/>
      <c r="C1717" s="92"/>
      <c r="D1717" s="159" t="s">
        <v>29</v>
      </c>
      <c r="E1717" s="159"/>
      <c r="F1717" s="103">
        <v>53</v>
      </c>
      <c r="G1717" s="104">
        <f>('NORMAL OPTION CALLS'!F1717/'NORMAL OPTION CALLS'!F1716)*100</f>
        <v>82.8125</v>
      </c>
      <c r="H1717" s="93">
        <v>53</v>
      </c>
      <c r="I1717" s="97"/>
      <c r="J1717" s="97"/>
      <c r="K1717" s="93"/>
      <c r="L1717" s="97"/>
      <c r="N1717" s="93" t="s">
        <v>30</v>
      </c>
      <c r="O1717" s="93"/>
    </row>
    <row r="1718" spans="1:15" ht="16.5">
      <c r="A1718" s="105"/>
      <c r="B1718" s="92"/>
      <c r="C1718" s="92"/>
      <c r="D1718" s="159" t="s">
        <v>31</v>
      </c>
      <c r="E1718" s="159"/>
      <c r="F1718" s="103">
        <v>0</v>
      </c>
      <c r="G1718" s="104">
        <f>('NORMAL OPTION CALLS'!F1718/'NORMAL OPTION CALLS'!F1716)*100</f>
        <v>0</v>
      </c>
      <c r="H1718" s="106"/>
      <c r="I1718" s="93"/>
      <c r="J1718" s="93"/>
      <c r="K1718" s="93"/>
      <c r="L1718" s="97"/>
      <c r="N1718" s="98"/>
      <c r="O1718" s="98"/>
    </row>
    <row r="1719" spans="1:15" ht="16.5">
      <c r="A1719" s="105"/>
      <c r="B1719" s="92"/>
      <c r="C1719" s="92"/>
      <c r="D1719" s="159" t="s">
        <v>32</v>
      </c>
      <c r="E1719" s="159"/>
      <c r="F1719" s="103">
        <v>0</v>
      </c>
      <c r="G1719" s="104">
        <f>('NORMAL OPTION CALLS'!F1719/'NORMAL OPTION CALLS'!F1716)*100</f>
        <v>0</v>
      </c>
      <c r="H1719" s="106"/>
      <c r="I1719" s="93"/>
      <c r="J1719" s="93"/>
      <c r="K1719" s="93"/>
      <c r="L1719" s="97"/>
    </row>
    <row r="1720" spans="1:15" ht="16.5">
      <c r="A1720" s="105"/>
      <c r="B1720" s="92"/>
      <c r="C1720" s="92"/>
      <c r="D1720" s="159" t="s">
        <v>33</v>
      </c>
      <c r="E1720" s="159"/>
      <c r="F1720" s="103">
        <v>11</v>
      </c>
      <c r="G1720" s="104">
        <f>('NORMAL OPTION CALLS'!F1720/'NORMAL OPTION CALLS'!F1716)*100</f>
        <v>17.1875</v>
      </c>
      <c r="H1720" s="106"/>
      <c r="I1720" s="93" t="s">
        <v>34</v>
      </c>
      <c r="J1720" s="93"/>
      <c r="K1720" s="97"/>
      <c r="L1720" s="97"/>
    </row>
    <row r="1721" spans="1:15" ht="16.5">
      <c r="A1721" s="105"/>
      <c r="B1721" s="92"/>
      <c r="C1721" s="92"/>
      <c r="D1721" s="159" t="s">
        <v>35</v>
      </c>
      <c r="E1721" s="159"/>
      <c r="F1721" s="103">
        <v>0</v>
      </c>
      <c r="G1721" s="104">
        <f>('NORMAL OPTION CALLS'!F1721/'NORMAL OPTION CALLS'!F1716)*100</f>
        <v>0</v>
      </c>
      <c r="H1721" s="106"/>
      <c r="I1721" s="93"/>
      <c r="J1721" s="93"/>
      <c r="K1721" s="97"/>
      <c r="L1721" s="97"/>
    </row>
    <row r="1722" spans="1:15" ht="17.25" thickBot="1">
      <c r="A1722" s="105"/>
      <c r="B1722" s="92"/>
      <c r="C1722" s="92"/>
      <c r="D1722" s="160" t="s">
        <v>36</v>
      </c>
      <c r="E1722" s="160"/>
      <c r="F1722" s="107"/>
      <c r="G1722" s="108">
        <f>('NORMAL OPTION CALLS'!F1722/'NORMAL OPTION CALLS'!F1716)*100</f>
        <v>0</v>
      </c>
      <c r="H1722" s="106"/>
      <c r="I1722" s="93"/>
      <c r="J1722" s="93"/>
      <c r="K1722" s="102"/>
      <c r="L1722" s="102"/>
    </row>
    <row r="1723" spans="1:15" ht="16.5">
      <c r="A1723" s="109" t="s">
        <v>37</v>
      </c>
      <c r="B1723" s="92"/>
      <c r="C1723" s="92"/>
      <c r="D1723" s="98"/>
      <c r="E1723" s="98"/>
      <c r="F1723" s="93"/>
      <c r="G1723" s="93"/>
      <c r="H1723" s="110"/>
      <c r="I1723" s="111"/>
      <c r="J1723" s="111"/>
      <c r="K1723" s="111"/>
      <c r="L1723" s="93"/>
      <c r="N1723" s="115"/>
      <c r="O1723" s="115"/>
    </row>
    <row r="1724" spans="1:15" ht="16.5">
      <c r="A1724" s="112" t="s">
        <v>38</v>
      </c>
      <c r="B1724" s="92"/>
      <c r="C1724" s="92"/>
      <c r="D1724" s="113"/>
      <c r="E1724" s="114"/>
      <c r="F1724" s="98"/>
      <c r="G1724" s="111"/>
      <c r="H1724" s="110"/>
      <c r="I1724" s="111"/>
      <c r="J1724" s="111"/>
      <c r="K1724" s="111"/>
      <c r="L1724" s="93"/>
      <c r="N1724" s="98"/>
      <c r="O1724" s="98"/>
    </row>
    <row r="1725" spans="1:15" ht="16.5">
      <c r="A1725" s="112" t="s">
        <v>39</v>
      </c>
      <c r="B1725" s="92"/>
      <c r="C1725" s="92"/>
      <c r="D1725" s="98"/>
      <c r="E1725" s="114"/>
      <c r="F1725" s="98"/>
      <c r="G1725" s="111"/>
      <c r="H1725" s="110"/>
      <c r="I1725" s="97"/>
      <c r="J1725" s="97"/>
      <c r="K1725" s="97"/>
      <c r="L1725" s="93"/>
    </row>
    <row r="1726" spans="1:15" ht="16.5">
      <c r="A1726" s="112" t="s">
        <v>40</v>
      </c>
      <c r="B1726" s="113"/>
      <c r="C1726" s="92"/>
      <c r="D1726" s="98"/>
      <c r="E1726" s="114"/>
      <c r="F1726" s="98"/>
      <c r="G1726" s="111"/>
      <c r="H1726" s="95"/>
      <c r="I1726" s="97"/>
      <c r="J1726" s="97"/>
      <c r="K1726" s="97"/>
      <c r="L1726" s="93"/>
    </row>
    <row r="1727" spans="1:15" ht="16.5">
      <c r="A1727" s="112" t="s">
        <v>41</v>
      </c>
      <c r="B1727" s="105"/>
      <c r="C1727" s="113"/>
      <c r="D1727" s="98"/>
      <c r="E1727" s="116"/>
      <c r="F1727" s="111"/>
      <c r="G1727" s="111"/>
      <c r="H1727" s="95"/>
      <c r="I1727" s="97"/>
      <c r="J1727" s="97"/>
      <c r="K1727" s="97"/>
      <c r="L1727" s="111"/>
    </row>
    <row r="1729" spans="1:15">
      <c r="A1729" s="161" t="s">
        <v>0</v>
      </c>
      <c r="B1729" s="161"/>
      <c r="C1729" s="161"/>
      <c r="D1729" s="161"/>
      <c r="E1729" s="161"/>
      <c r="F1729" s="161"/>
      <c r="G1729" s="161"/>
      <c r="H1729" s="161"/>
      <c r="I1729" s="161"/>
      <c r="J1729" s="161"/>
      <c r="K1729" s="161"/>
      <c r="L1729" s="161"/>
      <c r="M1729" s="161"/>
      <c r="N1729" s="161"/>
      <c r="O1729" s="161"/>
    </row>
    <row r="1730" spans="1:15">
      <c r="A1730" s="161"/>
      <c r="B1730" s="161"/>
      <c r="C1730" s="161"/>
      <c r="D1730" s="161"/>
      <c r="E1730" s="161"/>
      <c r="F1730" s="161"/>
      <c r="G1730" s="161"/>
      <c r="H1730" s="161"/>
      <c r="I1730" s="161"/>
      <c r="J1730" s="161"/>
      <c r="K1730" s="161"/>
      <c r="L1730" s="161"/>
      <c r="M1730" s="161"/>
      <c r="N1730" s="161"/>
      <c r="O1730" s="161"/>
    </row>
    <row r="1731" spans="1:15">
      <c r="A1731" s="161"/>
      <c r="B1731" s="161"/>
      <c r="C1731" s="161"/>
      <c r="D1731" s="161"/>
      <c r="E1731" s="161"/>
      <c r="F1731" s="161"/>
      <c r="G1731" s="161"/>
      <c r="H1731" s="161"/>
      <c r="I1731" s="161"/>
      <c r="J1731" s="161"/>
      <c r="K1731" s="161"/>
      <c r="L1731" s="161"/>
      <c r="M1731" s="161"/>
      <c r="N1731" s="161"/>
      <c r="O1731" s="161"/>
    </row>
    <row r="1732" spans="1:15">
      <c r="A1732" s="172" t="s">
        <v>1</v>
      </c>
      <c r="B1732" s="172"/>
      <c r="C1732" s="172"/>
      <c r="D1732" s="172"/>
      <c r="E1732" s="172"/>
      <c r="F1732" s="172"/>
      <c r="G1732" s="172"/>
      <c r="H1732" s="172"/>
      <c r="I1732" s="172"/>
      <c r="J1732" s="172"/>
      <c r="K1732" s="172"/>
      <c r="L1732" s="172"/>
      <c r="M1732" s="172"/>
      <c r="N1732" s="172"/>
      <c r="O1732" s="172"/>
    </row>
    <row r="1733" spans="1:15">
      <c r="A1733" s="172" t="s">
        <v>2</v>
      </c>
      <c r="B1733" s="172"/>
      <c r="C1733" s="172"/>
      <c r="D1733" s="172"/>
      <c r="E1733" s="172"/>
      <c r="F1733" s="172"/>
      <c r="G1733" s="172"/>
      <c r="H1733" s="172"/>
      <c r="I1733" s="172"/>
      <c r="J1733" s="172"/>
      <c r="K1733" s="172"/>
      <c r="L1733" s="172"/>
      <c r="M1733" s="172"/>
      <c r="N1733" s="172"/>
      <c r="O1733" s="172"/>
    </row>
    <row r="1734" spans="1:15">
      <c r="A1734" s="165" t="s">
        <v>3</v>
      </c>
      <c r="B1734" s="165"/>
      <c r="C1734" s="165"/>
      <c r="D1734" s="165"/>
      <c r="E1734" s="165"/>
      <c r="F1734" s="165"/>
      <c r="G1734" s="165"/>
      <c r="H1734" s="165"/>
      <c r="I1734" s="165"/>
      <c r="J1734" s="165"/>
      <c r="K1734" s="165"/>
      <c r="L1734" s="165"/>
      <c r="M1734" s="165"/>
      <c r="N1734" s="165"/>
      <c r="O1734" s="165"/>
    </row>
    <row r="1735" spans="1:15" ht="16.5">
      <c r="A1735" s="171" t="s">
        <v>209</v>
      </c>
      <c r="B1735" s="171"/>
      <c r="C1735" s="171"/>
      <c r="D1735" s="171"/>
      <c r="E1735" s="171"/>
      <c r="F1735" s="171"/>
      <c r="G1735" s="171"/>
      <c r="H1735" s="171"/>
      <c r="I1735" s="171"/>
      <c r="J1735" s="171"/>
      <c r="K1735" s="171"/>
      <c r="L1735" s="171"/>
      <c r="M1735" s="171"/>
      <c r="N1735" s="171"/>
      <c r="O1735" s="171"/>
    </row>
    <row r="1736" spans="1:15" ht="16.5">
      <c r="A1736" s="166" t="s">
        <v>5</v>
      </c>
      <c r="B1736" s="166"/>
      <c r="C1736" s="166"/>
      <c r="D1736" s="166"/>
      <c r="E1736" s="166"/>
      <c r="F1736" s="166"/>
      <c r="G1736" s="166"/>
      <c r="H1736" s="166"/>
      <c r="I1736" s="166"/>
      <c r="J1736" s="166"/>
      <c r="K1736" s="166"/>
      <c r="L1736" s="166"/>
      <c r="M1736" s="166"/>
      <c r="N1736" s="166"/>
      <c r="O1736" s="166"/>
    </row>
    <row r="1737" spans="1:15">
      <c r="A1737" s="167" t="s">
        <v>6</v>
      </c>
      <c r="B1737" s="168" t="s">
        <v>7</v>
      </c>
      <c r="C1737" s="169" t="s">
        <v>8</v>
      </c>
      <c r="D1737" s="168" t="s">
        <v>9</v>
      </c>
      <c r="E1737" s="167" t="s">
        <v>10</v>
      </c>
      <c r="F1737" s="167" t="s">
        <v>11</v>
      </c>
      <c r="G1737" s="169" t="s">
        <v>12</v>
      </c>
      <c r="H1737" s="169" t="s">
        <v>13</v>
      </c>
      <c r="I1737" s="169" t="s">
        <v>14</v>
      </c>
      <c r="J1737" s="169" t="s">
        <v>15</v>
      </c>
      <c r="K1737" s="169" t="s">
        <v>16</v>
      </c>
      <c r="L1737" s="170" t="s">
        <v>17</v>
      </c>
      <c r="M1737" s="168" t="s">
        <v>18</v>
      </c>
      <c r="N1737" s="168" t="s">
        <v>19</v>
      </c>
      <c r="O1737" s="168" t="s">
        <v>20</v>
      </c>
    </row>
    <row r="1738" spans="1:15">
      <c r="A1738" s="167"/>
      <c r="B1738" s="168"/>
      <c r="C1738" s="169"/>
      <c r="D1738" s="168"/>
      <c r="E1738" s="167"/>
      <c r="F1738" s="167"/>
      <c r="G1738" s="169"/>
      <c r="H1738" s="169"/>
      <c r="I1738" s="169"/>
      <c r="J1738" s="169"/>
      <c r="K1738" s="169"/>
      <c r="L1738" s="170"/>
      <c r="M1738" s="168"/>
      <c r="N1738" s="168"/>
      <c r="O1738" s="168"/>
    </row>
    <row r="1739" spans="1:15" ht="14.25" customHeight="1">
      <c r="A1739" s="119">
        <v>1</v>
      </c>
      <c r="B1739" s="124">
        <v>43039</v>
      </c>
      <c r="C1739" s="119">
        <v>200</v>
      </c>
      <c r="D1739" s="119" t="s">
        <v>21</v>
      </c>
      <c r="E1739" s="119" t="s">
        <v>22</v>
      </c>
      <c r="F1739" s="119" t="s">
        <v>69</v>
      </c>
      <c r="G1739" s="123">
        <v>9.5</v>
      </c>
      <c r="H1739" s="123">
        <v>7.5</v>
      </c>
      <c r="I1739" s="123">
        <v>10.5</v>
      </c>
      <c r="J1739" s="123">
        <v>11.5</v>
      </c>
      <c r="K1739" s="123">
        <v>12.5</v>
      </c>
      <c r="L1739" s="123">
        <v>11.5</v>
      </c>
      <c r="M1739" s="119">
        <v>5000</v>
      </c>
      <c r="N1739" s="122">
        <f>IF('NORMAL OPTION CALLS'!E1739="BUY",('NORMAL OPTION CALLS'!L1739-'NORMAL OPTION CALLS'!G1739)*('NORMAL OPTION CALLS'!M1739),('NORMAL OPTION CALLS'!G1739-'NORMAL OPTION CALLS'!L1739)*('NORMAL OPTION CALLS'!M1739))</f>
        <v>10000</v>
      </c>
      <c r="O1739" s="8">
        <f>'NORMAL OPTION CALLS'!N1739/('NORMAL OPTION CALLS'!M1739)/'NORMAL OPTION CALLS'!G1739%</f>
        <v>21.05263157894737</v>
      </c>
    </row>
    <row r="1740" spans="1:15" ht="14.25" customHeight="1">
      <c r="A1740" s="119">
        <v>2</v>
      </c>
      <c r="B1740" s="124">
        <v>43039</v>
      </c>
      <c r="C1740" s="119">
        <v>510</v>
      </c>
      <c r="D1740" s="119" t="s">
        <v>21</v>
      </c>
      <c r="E1740" s="119" t="s">
        <v>22</v>
      </c>
      <c r="F1740" s="119" t="s">
        <v>58</v>
      </c>
      <c r="G1740" s="123">
        <v>21</v>
      </c>
      <c r="H1740" s="123">
        <v>13</v>
      </c>
      <c r="I1740" s="123">
        <v>25</v>
      </c>
      <c r="J1740" s="123">
        <v>29</v>
      </c>
      <c r="K1740" s="123">
        <v>33</v>
      </c>
      <c r="L1740" s="123">
        <v>33</v>
      </c>
      <c r="M1740" s="119">
        <v>1200</v>
      </c>
      <c r="N1740" s="122">
        <f>IF('NORMAL OPTION CALLS'!E1740="BUY",('NORMAL OPTION CALLS'!L1740-'NORMAL OPTION CALLS'!G1740)*('NORMAL OPTION CALLS'!M1740),('NORMAL OPTION CALLS'!G1740-'NORMAL OPTION CALLS'!L1740)*('NORMAL OPTION CALLS'!M1740))</f>
        <v>14400</v>
      </c>
      <c r="O1740" s="8">
        <f>'NORMAL OPTION CALLS'!N1740/('NORMAL OPTION CALLS'!M1740)/'NORMAL OPTION CALLS'!G1740%</f>
        <v>57.142857142857146</v>
      </c>
    </row>
    <row r="1741" spans="1:15" ht="14.25" customHeight="1">
      <c r="A1741" s="119">
        <v>3</v>
      </c>
      <c r="B1741" s="124">
        <v>43039</v>
      </c>
      <c r="C1741" s="119">
        <v>560</v>
      </c>
      <c r="D1741" s="119" t="s">
        <v>21</v>
      </c>
      <c r="E1741" s="119" t="s">
        <v>22</v>
      </c>
      <c r="F1741" s="119" t="s">
        <v>94</v>
      </c>
      <c r="G1741" s="123">
        <v>25</v>
      </c>
      <c r="H1741" s="123">
        <v>17</v>
      </c>
      <c r="I1741" s="123">
        <v>29</v>
      </c>
      <c r="J1741" s="123">
        <v>33</v>
      </c>
      <c r="K1741" s="123">
        <v>37</v>
      </c>
      <c r="L1741" s="123">
        <v>29</v>
      </c>
      <c r="M1741" s="119">
        <v>1000</v>
      </c>
      <c r="N1741" s="122">
        <f>IF('NORMAL OPTION CALLS'!E1741="BUY",('NORMAL OPTION CALLS'!L1741-'NORMAL OPTION CALLS'!G1741)*('NORMAL OPTION CALLS'!M1741),('NORMAL OPTION CALLS'!G1741-'NORMAL OPTION CALLS'!L1741)*('NORMAL OPTION CALLS'!M1741))</f>
        <v>4000</v>
      </c>
      <c r="O1741" s="8">
        <f>'NORMAL OPTION CALLS'!N1741/('NORMAL OPTION CALLS'!M1741)/'NORMAL OPTION CALLS'!G1741%</f>
        <v>16</v>
      </c>
    </row>
    <row r="1742" spans="1:15" ht="14.25" customHeight="1">
      <c r="A1742" s="119">
        <v>4</v>
      </c>
      <c r="B1742" s="124">
        <v>43039</v>
      </c>
      <c r="C1742" s="119">
        <v>500</v>
      </c>
      <c r="D1742" s="119" t="s">
        <v>21</v>
      </c>
      <c r="E1742" s="119" t="s">
        <v>22</v>
      </c>
      <c r="F1742" s="119" t="s">
        <v>58</v>
      </c>
      <c r="G1742" s="123">
        <v>20</v>
      </c>
      <c r="H1742" s="123">
        <v>14</v>
      </c>
      <c r="I1742" s="123">
        <v>23</v>
      </c>
      <c r="J1742" s="123">
        <v>26</v>
      </c>
      <c r="K1742" s="123">
        <v>29</v>
      </c>
      <c r="L1742" s="123">
        <v>29</v>
      </c>
      <c r="M1742" s="119">
        <v>1200</v>
      </c>
      <c r="N1742" s="122">
        <f>IF('NORMAL OPTION CALLS'!E1742="BUY",('NORMAL OPTION CALLS'!L1742-'NORMAL OPTION CALLS'!G1742)*('NORMAL OPTION CALLS'!M1742),('NORMAL OPTION CALLS'!G1742-'NORMAL OPTION CALLS'!L1742)*('NORMAL OPTION CALLS'!M1742))</f>
        <v>10800</v>
      </c>
      <c r="O1742" s="8">
        <f>'NORMAL OPTION CALLS'!N1742/('NORMAL OPTION CALLS'!M1742)/'NORMAL OPTION CALLS'!G1742%</f>
        <v>45</v>
      </c>
    </row>
    <row r="1743" spans="1:15" ht="14.25" customHeight="1">
      <c r="A1743" s="119">
        <v>5</v>
      </c>
      <c r="B1743" s="124">
        <v>43038</v>
      </c>
      <c r="C1743" s="119">
        <v>440</v>
      </c>
      <c r="D1743" s="119" t="s">
        <v>21</v>
      </c>
      <c r="E1743" s="119" t="s">
        <v>22</v>
      </c>
      <c r="F1743" s="119" t="s">
        <v>227</v>
      </c>
      <c r="G1743" s="123">
        <v>26</v>
      </c>
      <c r="H1743" s="123">
        <v>20</v>
      </c>
      <c r="I1743" s="123">
        <v>29</v>
      </c>
      <c r="J1743" s="123">
        <v>32</v>
      </c>
      <c r="K1743" s="123">
        <v>35</v>
      </c>
      <c r="L1743" s="123">
        <v>35</v>
      </c>
      <c r="M1743" s="119">
        <v>1200</v>
      </c>
      <c r="N1743" s="122">
        <f>IF('NORMAL OPTION CALLS'!E1743="BUY",('NORMAL OPTION CALLS'!L1743-'NORMAL OPTION CALLS'!G1743)*('NORMAL OPTION CALLS'!M1743),('NORMAL OPTION CALLS'!G1743-'NORMAL OPTION CALLS'!L1743)*('NORMAL OPTION CALLS'!M1743))</f>
        <v>10800</v>
      </c>
      <c r="O1743" s="8">
        <f>'NORMAL OPTION CALLS'!N1743/('NORMAL OPTION CALLS'!M1743)/'NORMAL OPTION CALLS'!G1743%</f>
        <v>34.615384615384613</v>
      </c>
    </row>
    <row r="1744" spans="1:15" ht="14.25" customHeight="1">
      <c r="A1744" s="119">
        <v>6</v>
      </c>
      <c r="B1744" s="124">
        <v>43038</v>
      </c>
      <c r="C1744" s="119">
        <v>640</v>
      </c>
      <c r="D1744" s="119" t="s">
        <v>21</v>
      </c>
      <c r="E1744" s="119" t="s">
        <v>22</v>
      </c>
      <c r="F1744" s="119" t="s">
        <v>78</v>
      </c>
      <c r="G1744" s="123">
        <v>26</v>
      </c>
      <c r="H1744" s="123">
        <v>20</v>
      </c>
      <c r="I1744" s="123">
        <v>29</v>
      </c>
      <c r="J1744" s="123">
        <v>32</v>
      </c>
      <c r="K1744" s="123">
        <v>35</v>
      </c>
      <c r="L1744" s="123">
        <v>35</v>
      </c>
      <c r="M1744" s="119">
        <v>1500</v>
      </c>
      <c r="N1744" s="122">
        <f>IF('NORMAL OPTION CALLS'!E1744="BUY",('NORMAL OPTION CALLS'!L1744-'NORMAL OPTION CALLS'!G1744)*('NORMAL OPTION CALLS'!M1744),('NORMAL OPTION CALLS'!G1744-'NORMAL OPTION CALLS'!L1744)*('NORMAL OPTION CALLS'!M1744))</f>
        <v>13500</v>
      </c>
      <c r="O1744" s="8">
        <f>'NORMAL OPTION CALLS'!N1744/('NORMAL OPTION CALLS'!M1744)/'NORMAL OPTION CALLS'!G1744%</f>
        <v>34.615384615384613</v>
      </c>
    </row>
    <row r="1745" spans="1:15" ht="14.25" customHeight="1">
      <c r="A1745" s="119">
        <v>7</v>
      </c>
      <c r="B1745" s="124">
        <v>43038</v>
      </c>
      <c r="C1745" s="119">
        <v>430</v>
      </c>
      <c r="D1745" s="119" t="s">
        <v>21</v>
      </c>
      <c r="E1745" s="119" t="s">
        <v>22</v>
      </c>
      <c r="F1745" s="119" t="s">
        <v>227</v>
      </c>
      <c r="G1745" s="123">
        <v>18</v>
      </c>
      <c r="H1745" s="123">
        <v>12</v>
      </c>
      <c r="I1745" s="123">
        <v>21</v>
      </c>
      <c r="J1745" s="123">
        <v>24</v>
      </c>
      <c r="K1745" s="123">
        <v>27</v>
      </c>
      <c r="L1745" s="123">
        <v>27</v>
      </c>
      <c r="M1745" s="119">
        <v>1200</v>
      </c>
      <c r="N1745" s="122">
        <f>IF('NORMAL OPTION CALLS'!E1745="BUY",('NORMAL OPTION CALLS'!L1745-'NORMAL OPTION CALLS'!G1745)*('NORMAL OPTION CALLS'!M1745),('NORMAL OPTION CALLS'!G1745-'NORMAL OPTION CALLS'!L1745)*('NORMAL OPTION CALLS'!M1745))</f>
        <v>10800</v>
      </c>
      <c r="O1745" s="8">
        <f>'NORMAL OPTION CALLS'!N1745/('NORMAL OPTION CALLS'!M1745)/'NORMAL OPTION CALLS'!G1745%</f>
        <v>50</v>
      </c>
    </row>
    <row r="1746" spans="1:15" ht="14.25" customHeight="1">
      <c r="A1746" s="119">
        <v>8</v>
      </c>
      <c r="B1746" s="124">
        <v>43035</v>
      </c>
      <c r="C1746" s="119">
        <v>175</v>
      </c>
      <c r="D1746" s="119" t="s">
        <v>21</v>
      </c>
      <c r="E1746" s="119" t="s">
        <v>22</v>
      </c>
      <c r="F1746" s="119" t="s">
        <v>64</v>
      </c>
      <c r="G1746" s="123">
        <v>8</v>
      </c>
      <c r="H1746" s="123">
        <v>7</v>
      </c>
      <c r="I1746" s="123">
        <v>8.5</v>
      </c>
      <c r="J1746" s="123">
        <v>9</v>
      </c>
      <c r="K1746" s="123">
        <v>9.5</v>
      </c>
      <c r="L1746" s="123">
        <v>7</v>
      </c>
      <c r="M1746" s="119">
        <v>6000</v>
      </c>
      <c r="N1746" s="122">
        <f>IF('NORMAL OPTION CALLS'!E1746="BUY",('NORMAL OPTION CALLS'!L1746-'NORMAL OPTION CALLS'!G1746)*('NORMAL OPTION CALLS'!M1746),('NORMAL OPTION CALLS'!G1746-'NORMAL OPTION CALLS'!L1746)*('NORMAL OPTION CALLS'!M1746))</f>
        <v>-6000</v>
      </c>
      <c r="O1746" s="8">
        <f>'NORMAL OPTION CALLS'!N1746/('NORMAL OPTION CALLS'!M1746)/'NORMAL OPTION CALLS'!G1746%</f>
        <v>-12.5</v>
      </c>
    </row>
    <row r="1747" spans="1:15" ht="14.25" customHeight="1">
      <c r="A1747" s="119">
        <v>9</v>
      </c>
      <c r="B1747" s="124">
        <v>43035</v>
      </c>
      <c r="C1747" s="119">
        <v>170</v>
      </c>
      <c r="D1747" s="119" t="s">
        <v>21</v>
      </c>
      <c r="E1747" s="119" t="s">
        <v>22</v>
      </c>
      <c r="F1747" s="119" t="s">
        <v>64</v>
      </c>
      <c r="G1747" s="123">
        <v>9.5</v>
      </c>
      <c r="H1747" s="123">
        <v>8.5</v>
      </c>
      <c r="I1747" s="123">
        <v>10</v>
      </c>
      <c r="J1747" s="123">
        <v>10.5</v>
      </c>
      <c r="K1747" s="123">
        <v>11</v>
      </c>
      <c r="L1747" s="123">
        <v>11</v>
      </c>
      <c r="M1747" s="119">
        <v>6000</v>
      </c>
      <c r="N1747" s="122">
        <f>IF('NORMAL OPTION CALLS'!E1747="BUY",('NORMAL OPTION CALLS'!L1747-'NORMAL OPTION CALLS'!G1747)*('NORMAL OPTION CALLS'!M1747),('NORMAL OPTION CALLS'!G1747-'NORMAL OPTION CALLS'!L1747)*('NORMAL OPTION CALLS'!M1747))</f>
        <v>9000</v>
      </c>
      <c r="O1747" s="8">
        <f>'NORMAL OPTION CALLS'!N1747/('NORMAL OPTION CALLS'!M1747)/'NORMAL OPTION CALLS'!G1747%</f>
        <v>15.789473684210526</v>
      </c>
    </row>
    <row r="1748" spans="1:15" ht="14.25" customHeight="1">
      <c r="A1748" s="119">
        <v>10</v>
      </c>
      <c r="B1748" s="124">
        <v>43035</v>
      </c>
      <c r="C1748" s="119">
        <v>145</v>
      </c>
      <c r="D1748" s="119" t="s">
        <v>21</v>
      </c>
      <c r="E1748" s="119" t="s">
        <v>22</v>
      </c>
      <c r="F1748" s="119" t="s">
        <v>59</v>
      </c>
      <c r="G1748" s="123">
        <v>6.5</v>
      </c>
      <c r="H1748" s="123">
        <v>5.5</v>
      </c>
      <c r="I1748" s="123">
        <v>7</v>
      </c>
      <c r="J1748" s="123">
        <v>7.5</v>
      </c>
      <c r="K1748" s="123">
        <v>8</v>
      </c>
      <c r="L1748" s="123">
        <v>8</v>
      </c>
      <c r="M1748" s="119">
        <v>6000</v>
      </c>
      <c r="N1748" s="122">
        <f>IF('NORMAL OPTION CALLS'!E1748="BUY",('NORMAL OPTION CALLS'!L1748-'NORMAL OPTION CALLS'!G1748)*('NORMAL OPTION CALLS'!M1748),('NORMAL OPTION CALLS'!G1748-'NORMAL OPTION CALLS'!L1748)*('NORMAL OPTION CALLS'!M1748))</f>
        <v>9000</v>
      </c>
      <c r="O1748" s="8">
        <f>'NORMAL OPTION CALLS'!N1748/('NORMAL OPTION CALLS'!M1748)/'NORMAL OPTION CALLS'!G1748%</f>
        <v>23.076923076923077</v>
      </c>
    </row>
    <row r="1749" spans="1:15" ht="14.25" customHeight="1">
      <c r="A1749" s="119">
        <v>11</v>
      </c>
      <c r="B1749" s="124">
        <v>43034</v>
      </c>
      <c r="C1749" s="119">
        <v>135</v>
      </c>
      <c r="D1749" s="119" t="s">
        <v>21</v>
      </c>
      <c r="E1749" s="119" t="s">
        <v>22</v>
      </c>
      <c r="F1749" s="119" t="s">
        <v>59</v>
      </c>
      <c r="G1749" s="123">
        <v>9</v>
      </c>
      <c r="H1749" s="123">
        <v>8</v>
      </c>
      <c r="I1749" s="123">
        <v>9.5</v>
      </c>
      <c r="J1749" s="123">
        <v>10</v>
      </c>
      <c r="K1749" s="123">
        <v>10.5</v>
      </c>
      <c r="L1749" s="123">
        <v>10.5</v>
      </c>
      <c r="M1749" s="119">
        <v>6000</v>
      </c>
      <c r="N1749" s="122">
        <f>IF('NORMAL OPTION CALLS'!E1749="BUY",('NORMAL OPTION CALLS'!L1749-'NORMAL OPTION CALLS'!G1749)*('NORMAL OPTION CALLS'!M1749),('NORMAL OPTION CALLS'!G1749-'NORMAL OPTION CALLS'!L1749)*('NORMAL OPTION CALLS'!M1749))</f>
        <v>9000</v>
      </c>
      <c r="O1749" s="8">
        <f>'NORMAL OPTION CALLS'!N1749/('NORMAL OPTION CALLS'!M1749)/'NORMAL OPTION CALLS'!G1749%</f>
        <v>16.666666666666668</v>
      </c>
    </row>
    <row r="1750" spans="1:15" ht="14.25" customHeight="1">
      <c r="A1750" s="119">
        <v>12</v>
      </c>
      <c r="B1750" s="124">
        <v>43034</v>
      </c>
      <c r="C1750" s="119">
        <v>720</v>
      </c>
      <c r="D1750" s="119" t="s">
        <v>21</v>
      </c>
      <c r="E1750" s="119" t="s">
        <v>22</v>
      </c>
      <c r="F1750" s="119" t="s">
        <v>99</v>
      </c>
      <c r="G1750" s="123">
        <v>10</v>
      </c>
      <c r="H1750" s="123">
        <v>7</v>
      </c>
      <c r="I1750" s="123">
        <v>11.5</v>
      </c>
      <c r="J1750" s="123">
        <v>13</v>
      </c>
      <c r="K1750" s="123">
        <v>14.5</v>
      </c>
      <c r="L1750" s="123">
        <v>13</v>
      </c>
      <c r="M1750" s="119">
        <v>2000</v>
      </c>
      <c r="N1750" s="122">
        <f>IF('NORMAL OPTION CALLS'!E1750="BUY",('NORMAL OPTION CALLS'!L1750-'NORMAL OPTION CALLS'!G1750)*('NORMAL OPTION CALLS'!M1750),('NORMAL OPTION CALLS'!G1750-'NORMAL OPTION CALLS'!L1750)*('NORMAL OPTION CALLS'!M1750))</f>
        <v>6000</v>
      </c>
      <c r="O1750" s="8">
        <f>'NORMAL OPTION CALLS'!N1750/('NORMAL OPTION CALLS'!M1750)/'NORMAL OPTION CALLS'!G1750%</f>
        <v>30</v>
      </c>
    </row>
    <row r="1751" spans="1:15" ht="14.25" customHeight="1">
      <c r="A1751" s="119">
        <v>13</v>
      </c>
      <c r="B1751" s="124">
        <v>43034</v>
      </c>
      <c r="C1751" s="119">
        <v>290</v>
      </c>
      <c r="D1751" s="119" t="s">
        <v>21</v>
      </c>
      <c r="E1751" s="119" t="s">
        <v>22</v>
      </c>
      <c r="F1751" s="119" t="s">
        <v>223</v>
      </c>
      <c r="G1751" s="123">
        <v>3</v>
      </c>
      <c r="H1751" s="123">
        <v>1</v>
      </c>
      <c r="I1751" s="123">
        <v>5</v>
      </c>
      <c r="J1751" s="123">
        <v>8</v>
      </c>
      <c r="K1751" s="123">
        <v>10</v>
      </c>
      <c r="L1751" s="123">
        <v>5</v>
      </c>
      <c r="M1751" s="119">
        <v>1700</v>
      </c>
      <c r="N1751" s="122">
        <f>IF('NORMAL OPTION CALLS'!E1751="BUY",('NORMAL OPTION CALLS'!L1751-'NORMAL OPTION CALLS'!G1751)*('NORMAL OPTION CALLS'!M1751),('NORMAL OPTION CALLS'!G1751-'NORMAL OPTION CALLS'!L1751)*('NORMAL OPTION CALLS'!M1751))</f>
        <v>3400</v>
      </c>
      <c r="O1751" s="8">
        <f>'NORMAL OPTION CALLS'!N1751/('NORMAL OPTION CALLS'!M1751)/'NORMAL OPTION CALLS'!G1751%</f>
        <v>66.666666666666671</v>
      </c>
    </row>
    <row r="1752" spans="1:15" ht="14.25" customHeight="1">
      <c r="A1752" s="119">
        <v>14</v>
      </c>
      <c r="B1752" s="124">
        <v>43033</v>
      </c>
      <c r="C1752" s="119">
        <v>135</v>
      </c>
      <c r="D1752" s="119" t="s">
        <v>21</v>
      </c>
      <c r="E1752" s="119" t="s">
        <v>22</v>
      </c>
      <c r="F1752" s="119" t="s">
        <v>59</v>
      </c>
      <c r="G1752" s="123">
        <v>2</v>
      </c>
      <c r="H1752" s="123">
        <v>1</v>
      </c>
      <c r="I1752" s="123">
        <v>2.5</v>
      </c>
      <c r="J1752" s="123">
        <v>3</v>
      </c>
      <c r="K1752" s="123">
        <v>3.5</v>
      </c>
      <c r="L1752" s="123">
        <v>3.5</v>
      </c>
      <c r="M1752" s="119">
        <v>6000</v>
      </c>
      <c r="N1752" s="122">
        <f>IF('NORMAL OPTION CALLS'!E1752="BUY",('NORMAL OPTION CALLS'!L1752-'NORMAL OPTION CALLS'!G1752)*('NORMAL OPTION CALLS'!M1752),('NORMAL OPTION CALLS'!G1752-'NORMAL OPTION CALLS'!L1752)*('NORMAL OPTION CALLS'!M1752))</f>
        <v>9000</v>
      </c>
      <c r="O1752" s="8">
        <f>'NORMAL OPTION CALLS'!N1752/('NORMAL OPTION CALLS'!M1752)/'NORMAL OPTION CALLS'!G1752%</f>
        <v>75</v>
      </c>
    </row>
    <row r="1753" spans="1:15" ht="14.25" customHeight="1">
      <c r="A1753" s="119">
        <v>15</v>
      </c>
      <c r="B1753" s="124">
        <v>43033</v>
      </c>
      <c r="C1753" s="119">
        <v>180</v>
      </c>
      <c r="D1753" s="119" t="s">
        <v>21</v>
      </c>
      <c r="E1753" s="119" t="s">
        <v>22</v>
      </c>
      <c r="F1753" s="119" t="s">
        <v>124</v>
      </c>
      <c r="G1753" s="123">
        <v>8</v>
      </c>
      <c r="H1753" s="123">
        <v>6</v>
      </c>
      <c r="I1753" s="123">
        <v>9</v>
      </c>
      <c r="J1753" s="123">
        <v>10</v>
      </c>
      <c r="K1753" s="123">
        <v>11</v>
      </c>
      <c r="L1753" s="123">
        <v>11</v>
      </c>
      <c r="M1753" s="119">
        <v>3500</v>
      </c>
      <c r="N1753" s="122">
        <f>IF('NORMAL OPTION CALLS'!E1753="BUY",('NORMAL OPTION CALLS'!L1753-'NORMAL OPTION CALLS'!G1753)*('NORMAL OPTION CALLS'!M1753),('NORMAL OPTION CALLS'!G1753-'NORMAL OPTION CALLS'!L1753)*('NORMAL OPTION CALLS'!M1753))</f>
        <v>10500</v>
      </c>
      <c r="O1753" s="8">
        <f>'NORMAL OPTION CALLS'!N1753/('NORMAL OPTION CALLS'!M1753)/'NORMAL OPTION CALLS'!G1753%</f>
        <v>37.5</v>
      </c>
    </row>
    <row r="1754" spans="1:15" ht="14.25" customHeight="1">
      <c r="A1754" s="119">
        <v>16</v>
      </c>
      <c r="B1754" s="124">
        <v>43033</v>
      </c>
      <c r="C1754" s="119">
        <v>310</v>
      </c>
      <c r="D1754" s="119" t="s">
        <v>21</v>
      </c>
      <c r="E1754" s="119" t="s">
        <v>22</v>
      </c>
      <c r="F1754" s="119" t="s">
        <v>49</v>
      </c>
      <c r="G1754" s="123">
        <v>7</v>
      </c>
      <c r="H1754" s="123">
        <v>4</v>
      </c>
      <c r="I1754" s="123">
        <v>8.5</v>
      </c>
      <c r="J1754" s="123">
        <v>10</v>
      </c>
      <c r="K1754" s="123">
        <v>11.5</v>
      </c>
      <c r="L1754" s="123">
        <v>11.5</v>
      </c>
      <c r="M1754" s="119">
        <v>3000</v>
      </c>
      <c r="N1754" s="122">
        <f>IF('NORMAL OPTION CALLS'!E1754="BUY",('NORMAL OPTION CALLS'!L1754-'NORMAL OPTION CALLS'!G1754)*('NORMAL OPTION CALLS'!M1754),('NORMAL OPTION CALLS'!G1754-'NORMAL OPTION CALLS'!L1754)*('NORMAL OPTION CALLS'!M1754))</f>
        <v>13500</v>
      </c>
      <c r="O1754" s="8">
        <f>'NORMAL OPTION CALLS'!N1754/('NORMAL OPTION CALLS'!M1754)/'NORMAL OPTION CALLS'!G1754%</f>
        <v>64.285714285714278</v>
      </c>
    </row>
    <row r="1755" spans="1:15" ht="14.25" customHeight="1">
      <c r="A1755" s="119">
        <v>17</v>
      </c>
      <c r="B1755" s="124">
        <v>43032</v>
      </c>
      <c r="C1755" s="119">
        <v>140</v>
      </c>
      <c r="D1755" s="119" t="s">
        <v>21</v>
      </c>
      <c r="E1755" s="119" t="s">
        <v>22</v>
      </c>
      <c r="F1755" s="119" t="s">
        <v>124</v>
      </c>
      <c r="G1755" s="123">
        <v>5.5</v>
      </c>
      <c r="H1755" s="123">
        <v>2.5</v>
      </c>
      <c r="I1755" s="123">
        <v>7</v>
      </c>
      <c r="J1755" s="123">
        <v>8.5</v>
      </c>
      <c r="K1755" s="123">
        <v>10</v>
      </c>
      <c r="L1755" s="123">
        <v>10</v>
      </c>
      <c r="M1755" s="119">
        <v>3500</v>
      </c>
      <c r="N1755" s="122">
        <f>IF('NORMAL OPTION CALLS'!E1755="BUY",('NORMAL OPTION CALLS'!L1755-'NORMAL OPTION CALLS'!G1755)*('NORMAL OPTION CALLS'!M1755),('NORMAL OPTION CALLS'!G1755-'NORMAL OPTION CALLS'!L1755)*('NORMAL OPTION CALLS'!M1755))</f>
        <v>15750</v>
      </c>
      <c r="O1755" s="8">
        <f>'NORMAL OPTION CALLS'!N1755/('NORMAL OPTION CALLS'!M1755)/'NORMAL OPTION CALLS'!G1755%</f>
        <v>81.818181818181813</v>
      </c>
    </row>
    <row r="1756" spans="1:15" ht="14.25" customHeight="1">
      <c r="A1756" s="119">
        <v>18</v>
      </c>
      <c r="B1756" s="124">
        <v>43032</v>
      </c>
      <c r="C1756" s="119">
        <v>340</v>
      </c>
      <c r="D1756" s="119" t="s">
        <v>21</v>
      </c>
      <c r="E1756" s="119" t="s">
        <v>22</v>
      </c>
      <c r="F1756" s="119" t="s">
        <v>74</v>
      </c>
      <c r="G1756" s="123">
        <v>3</v>
      </c>
      <c r="H1756" s="123">
        <v>1</v>
      </c>
      <c r="I1756" s="123">
        <v>4</v>
      </c>
      <c r="J1756" s="123">
        <v>5</v>
      </c>
      <c r="K1756" s="123">
        <v>6</v>
      </c>
      <c r="L1756" s="123">
        <v>1</v>
      </c>
      <c r="M1756" s="119">
        <v>3500</v>
      </c>
      <c r="N1756" s="122">
        <f>IF('NORMAL OPTION CALLS'!E1756="BUY",('NORMAL OPTION CALLS'!L1756-'NORMAL OPTION CALLS'!G1756)*('NORMAL OPTION CALLS'!M1756),('NORMAL OPTION CALLS'!G1756-'NORMAL OPTION CALLS'!L1756)*('NORMAL OPTION CALLS'!M1756))</f>
        <v>-7000</v>
      </c>
      <c r="O1756" s="8">
        <f>'NORMAL OPTION CALLS'!N1756/('NORMAL OPTION CALLS'!M1756)/'NORMAL OPTION CALLS'!G1756%</f>
        <v>-66.666666666666671</v>
      </c>
    </row>
    <row r="1757" spans="1:15" ht="14.25" customHeight="1">
      <c r="A1757" s="119">
        <v>19</v>
      </c>
      <c r="B1757" s="124">
        <v>43032</v>
      </c>
      <c r="C1757" s="119">
        <v>730</v>
      </c>
      <c r="D1757" s="119" t="s">
        <v>21</v>
      </c>
      <c r="E1757" s="119" t="s">
        <v>22</v>
      </c>
      <c r="F1757" s="119" t="s">
        <v>99</v>
      </c>
      <c r="G1757" s="123">
        <v>6</v>
      </c>
      <c r="H1757" s="123">
        <v>2</v>
      </c>
      <c r="I1757" s="123">
        <v>8</v>
      </c>
      <c r="J1757" s="123">
        <v>10</v>
      </c>
      <c r="K1757" s="123">
        <v>12</v>
      </c>
      <c r="L1757" s="123">
        <v>8</v>
      </c>
      <c r="M1757" s="119">
        <v>2000</v>
      </c>
      <c r="N1757" s="122">
        <f>IF('NORMAL OPTION CALLS'!E1757="BUY",('NORMAL OPTION CALLS'!L1757-'NORMAL OPTION CALLS'!G1757)*('NORMAL OPTION CALLS'!M1757),('NORMAL OPTION CALLS'!G1757-'NORMAL OPTION CALLS'!L1757)*('NORMAL OPTION CALLS'!M1757))</f>
        <v>4000</v>
      </c>
      <c r="O1757" s="8">
        <f>'NORMAL OPTION CALLS'!N1757/('NORMAL OPTION CALLS'!M1757)/'NORMAL OPTION CALLS'!G1757%</f>
        <v>33.333333333333336</v>
      </c>
    </row>
    <row r="1758" spans="1:15" ht="14.25" customHeight="1">
      <c r="A1758" s="119">
        <v>20</v>
      </c>
      <c r="B1758" s="124">
        <v>43032</v>
      </c>
      <c r="C1758" s="119">
        <v>360</v>
      </c>
      <c r="D1758" s="119" t="s">
        <v>21</v>
      </c>
      <c r="E1758" s="119" t="s">
        <v>22</v>
      </c>
      <c r="F1758" s="119" t="s">
        <v>90</v>
      </c>
      <c r="G1758" s="123">
        <v>4</v>
      </c>
      <c r="H1758" s="123">
        <v>2</v>
      </c>
      <c r="I1758" s="123">
        <v>5</v>
      </c>
      <c r="J1758" s="123">
        <v>6</v>
      </c>
      <c r="K1758" s="123">
        <v>7</v>
      </c>
      <c r="L1758" s="123">
        <v>6</v>
      </c>
      <c r="M1758" s="119">
        <v>3750</v>
      </c>
      <c r="N1758" s="122">
        <f>IF('NORMAL OPTION CALLS'!E1758="BUY",('NORMAL OPTION CALLS'!L1758-'NORMAL OPTION CALLS'!G1758)*('NORMAL OPTION CALLS'!M1758),('NORMAL OPTION CALLS'!G1758-'NORMAL OPTION CALLS'!L1758)*('NORMAL OPTION CALLS'!M1758))</f>
        <v>7500</v>
      </c>
      <c r="O1758" s="8">
        <f>'NORMAL OPTION CALLS'!N1758/('NORMAL OPTION CALLS'!M1758)/'NORMAL OPTION CALLS'!G1758%</f>
        <v>50</v>
      </c>
    </row>
    <row r="1759" spans="1:15" ht="16.5" customHeight="1">
      <c r="A1759" s="119">
        <v>21</v>
      </c>
      <c r="B1759" s="124">
        <v>43031</v>
      </c>
      <c r="C1759" s="119">
        <v>560</v>
      </c>
      <c r="D1759" s="119" t="s">
        <v>21</v>
      </c>
      <c r="E1759" s="119" t="s">
        <v>22</v>
      </c>
      <c r="F1759" s="119" t="s">
        <v>92</v>
      </c>
      <c r="G1759" s="123">
        <v>10</v>
      </c>
      <c r="H1759" s="123">
        <v>7</v>
      </c>
      <c r="I1759" s="123">
        <v>12</v>
      </c>
      <c r="J1759" s="123">
        <v>14</v>
      </c>
      <c r="K1759" s="123">
        <v>16</v>
      </c>
      <c r="L1759" s="123">
        <v>7</v>
      </c>
      <c r="M1759" s="119">
        <v>2000</v>
      </c>
      <c r="N1759" s="122">
        <f>IF('NORMAL OPTION CALLS'!E1759="BUY",('NORMAL OPTION CALLS'!L1759-'NORMAL OPTION CALLS'!G1759)*('NORMAL OPTION CALLS'!M1759),('NORMAL OPTION CALLS'!G1759-'NORMAL OPTION CALLS'!L1759)*('NORMAL OPTION CALLS'!M1759))</f>
        <v>-6000</v>
      </c>
      <c r="O1759" s="8">
        <f>'NORMAL OPTION CALLS'!N1759/('NORMAL OPTION CALLS'!M1759)/'NORMAL OPTION CALLS'!G1759%</f>
        <v>-30</v>
      </c>
    </row>
    <row r="1760" spans="1:15" ht="16.5" customHeight="1">
      <c r="A1760" s="119">
        <v>22</v>
      </c>
      <c r="B1760" s="124">
        <v>43031</v>
      </c>
      <c r="C1760" s="119">
        <v>490</v>
      </c>
      <c r="D1760" s="119" t="s">
        <v>21</v>
      </c>
      <c r="E1760" s="119" t="s">
        <v>22</v>
      </c>
      <c r="F1760" s="119" t="s">
        <v>226</v>
      </c>
      <c r="G1760" s="123">
        <v>6</v>
      </c>
      <c r="H1760" s="123">
        <v>2</v>
      </c>
      <c r="I1760" s="123">
        <v>8</v>
      </c>
      <c r="J1760" s="123">
        <v>10</v>
      </c>
      <c r="K1760" s="123">
        <v>12</v>
      </c>
      <c r="L1760" s="123">
        <v>12</v>
      </c>
      <c r="M1760" s="119">
        <v>1700</v>
      </c>
      <c r="N1760" s="122">
        <f>IF('NORMAL OPTION CALLS'!E1760="BUY",('NORMAL OPTION CALLS'!L1760-'NORMAL OPTION CALLS'!G1760)*('NORMAL OPTION CALLS'!M1760),('NORMAL OPTION CALLS'!G1760-'NORMAL OPTION CALLS'!L1760)*('NORMAL OPTION CALLS'!M1760))</f>
        <v>10200</v>
      </c>
      <c r="O1760" s="8">
        <f>'NORMAL OPTION CALLS'!N1760/('NORMAL OPTION CALLS'!M1760)/'NORMAL OPTION CALLS'!G1760%</f>
        <v>100</v>
      </c>
    </row>
    <row r="1761" spans="1:15" ht="16.5" customHeight="1">
      <c r="A1761" s="119">
        <v>23</v>
      </c>
      <c r="B1761" s="124">
        <v>43031</v>
      </c>
      <c r="C1761" s="119">
        <v>95</v>
      </c>
      <c r="D1761" s="119" t="s">
        <v>21</v>
      </c>
      <c r="E1761" s="119" t="s">
        <v>22</v>
      </c>
      <c r="F1761" s="119" t="s">
        <v>46</v>
      </c>
      <c r="G1761" s="123">
        <v>3.5</v>
      </c>
      <c r="H1761" s="123">
        <v>2.5</v>
      </c>
      <c r="I1761" s="123">
        <v>4</v>
      </c>
      <c r="J1761" s="123">
        <v>4.5</v>
      </c>
      <c r="K1761" s="123">
        <v>5</v>
      </c>
      <c r="L1761" s="123">
        <v>5</v>
      </c>
      <c r="M1761" s="119">
        <v>7000</v>
      </c>
      <c r="N1761" s="122">
        <f>IF('NORMAL OPTION CALLS'!E1761="BUY",('NORMAL OPTION CALLS'!L1761-'NORMAL OPTION CALLS'!G1761)*('NORMAL OPTION CALLS'!M1761),('NORMAL OPTION CALLS'!G1761-'NORMAL OPTION CALLS'!L1761)*('NORMAL OPTION CALLS'!M1761))</f>
        <v>10500</v>
      </c>
      <c r="O1761" s="8">
        <f>'NORMAL OPTION CALLS'!N1761/('NORMAL OPTION CALLS'!M1761)/'NORMAL OPTION CALLS'!G1761%</f>
        <v>42.857142857142854</v>
      </c>
    </row>
    <row r="1762" spans="1:15" ht="16.5" customHeight="1">
      <c r="A1762" s="119">
        <v>24</v>
      </c>
      <c r="B1762" s="124">
        <v>43026</v>
      </c>
      <c r="C1762" s="119">
        <v>130</v>
      </c>
      <c r="D1762" s="119" t="s">
        <v>21</v>
      </c>
      <c r="E1762" s="119" t="s">
        <v>22</v>
      </c>
      <c r="F1762" s="119" t="s">
        <v>59</v>
      </c>
      <c r="G1762" s="123">
        <v>3.5</v>
      </c>
      <c r="H1762" s="123">
        <v>2.5</v>
      </c>
      <c r="I1762" s="123">
        <v>4</v>
      </c>
      <c r="J1762" s="123">
        <v>4.5</v>
      </c>
      <c r="K1762" s="123">
        <v>5</v>
      </c>
      <c r="L1762" s="123">
        <v>4</v>
      </c>
      <c r="M1762" s="119">
        <v>6000</v>
      </c>
      <c r="N1762" s="122">
        <f>IF('NORMAL OPTION CALLS'!E1762="BUY",('NORMAL OPTION CALLS'!L1762-'NORMAL OPTION CALLS'!G1762)*('NORMAL OPTION CALLS'!M1762),('NORMAL OPTION CALLS'!G1762-'NORMAL OPTION CALLS'!L1762)*('NORMAL OPTION CALLS'!M1762))</f>
        <v>3000</v>
      </c>
      <c r="O1762" s="8">
        <f>'NORMAL OPTION CALLS'!N1762/('NORMAL OPTION CALLS'!M1762)/'NORMAL OPTION CALLS'!G1762%</f>
        <v>14.285714285714285</v>
      </c>
    </row>
    <row r="1763" spans="1:15" ht="16.5" customHeight="1">
      <c r="A1763" s="119">
        <v>25</v>
      </c>
      <c r="B1763" s="124">
        <v>43026</v>
      </c>
      <c r="C1763" s="119">
        <v>900</v>
      </c>
      <c r="D1763" s="119" t="s">
        <v>21</v>
      </c>
      <c r="E1763" s="119" t="s">
        <v>22</v>
      </c>
      <c r="F1763" s="119" t="s">
        <v>225</v>
      </c>
      <c r="G1763" s="123">
        <v>15.5</v>
      </c>
      <c r="H1763" s="123">
        <v>8</v>
      </c>
      <c r="I1763" s="123">
        <v>19.5</v>
      </c>
      <c r="J1763" s="123">
        <v>23.5</v>
      </c>
      <c r="K1763" s="123">
        <v>27.5</v>
      </c>
      <c r="L1763" s="123">
        <v>27.5</v>
      </c>
      <c r="M1763" s="119">
        <v>1000</v>
      </c>
      <c r="N1763" s="122">
        <f>IF('NORMAL OPTION CALLS'!E1763="BUY",('NORMAL OPTION CALLS'!L1763-'NORMAL OPTION CALLS'!G1763)*('NORMAL OPTION CALLS'!M1763),('NORMAL OPTION CALLS'!G1763-'NORMAL OPTION CALLS'!L1763)*('NORMAL OPTION CALLS'!M1763))</f>
        <v>12000</v>
      </c>
      <c r="O1763" s="8">
        <f>'NORMAL OPTION CALLS'!N1763/('NORMAL OPTION CALLS'!M1763)/'NORMAL OPTION CALLS'!G1763%</f>
        <v>77.41935483870968</v>
      </c>
    </row>
    <row r="1764" spans="1:15" ht="16.5" customHeight="1">
      <c r="A1764" s="119">
        <v>26</v>
      </c>
      <c r="B1764" s="124">
        <v>43026</v>
      </c>
      <c r="C1764" s="119">
        <v>155</v>
      </c>
      <c r="D1764" s="119" t="s">
        <v>21</v>
      </c>
      <c r="E1764" s="119" t="s">
        <v>22</v>
      </c>
      <c r="F1764" s="119" t="s">
        <v>64</v>
      </c>
      <c r="G1764" s="123">
        <v>5</v>
      </c>
      <c r="H1764" s="123">
        <v>4</v>
      </c>
      <c r="I1764" s="123">
        <v>5.5</v>
      </c>
      <c r="J1764" s="123">
        <v>6</v>
      </c>
      <c r="K1764" s="123">
        <v>6.5</v>
      </c>
      <c r="L1764" s="123">
        <v>6.5</v>
      </c>
      <c r="M1764" s="119">
        <v>6000</v>
      </c>
      <c r="N1764" s="122">
        <f>IF('NORMAL OPTION CALLS'!E1764="BUY",('NORMAL OPTION CALLS'!L1764-'NORMAL OPTION CALLS'!G1764)*('NORMAL OPTION CALLS'!M1764),('NORMAL OPTION CALLS'!G1764-'NORMAL OPTION CALLS'!L1764)*('NORMAL OPTION CALLS'!M1764))</f>
        <v>9000</v>
      </c>
      <c r="O1764" s="8">
        <f>'NORMAL OPTION CALLS'!N1764/('NORMAL OPTION CALLS'!M1764)/'NORMAL OPTION CALLS'!G1764%</f>
        <v>30</v>
      </c>
    </row>
    <row r="1765" spans="1:15" ht="16.5" customHeight="1">
      <c r="A1765" s="119">
        <v>27</v>
      </c>
      <c r="B1765" s="124">
        <v>43026</v>
      </c>
      <c r="C1765" s="119">
        <v>480</v>
      </c>
      <c r="D1765" s="119" t="s">
        <v>21</v>
      </c>
      <c r="E1765" s="119" t="s">
        <v>22</v>
      </c>
      <c r="F1765" s="119" t="s">
        <v>183</v>
      </c>
      <c r="G1765" s="123">
        <v>14</v>
      </c>
      <c r="H1765" s="123">
        <v>8</v>
      </c>
      <c r="I1765" s="123">
        <v>17</v>
      </c>
      <c r="J1765" s="123">
        <v>20</v>
      </c>
      <c r="K1765" s="123">
        <v>23</v>
      </c>
      <c r="L1765" s="123">
        <v>17</v>
      </c>
      <c r="M1765" s="119">
        <v>1200</v>
      </c>
      <c r="N1765" s="122">
        <f>IF('NORMAL OPTION CALLS'!E1765="BUY",('NORMAL OPTION CALLS'!L1765-'NORMAL OPTION CALLS'!G1765)*('NORMAL OPTION CALLS'!M1765),('NORMAL OPTION CALLS'!G1765-'NORMAL OPTION CALLS'!L1765)*('NORMAL OPTION CALLS'!M1765))</f>
        <v>3600</v>
      </c>
      <c r="O1765" s="8">
        <f>'NORMAL OPTION CALLS'!N1765/('NORMAL OPTION CALLS'!M1765)/'NORMAL OPTION CALLS'!G1765%</f>
        <v>21.428571428571427</v>
      </c>
    </row>
    <row r="1766" spans="1:15" ht="16.5" customHeight="1">
      <c r="A1766" s="119">
        <v>28</v>
      </c>
      <c r="B1766" s="124">
        <v>43025</v>
      </c>
      <c r="C1766" s="119">
        <v>670</v>
      </c>
      <c r="D1766" s="119" t="s">
        <v>21</v>
      </c>
      <c r="E1766" s="119" t="s">
        <v>22</v>
      </c>
      <c r="F1766" s="119" t="s">
        <v>77</v>
      </c>
      <c r="G1766" s="123">
        <v>12</v>
      </c>
      <c r="H1766" s="123">
        <v>6</v>
      </c>
      <c r="I1766" s="123">
        <v>15</v>
      </c>
      <c r="J1766" s="123">
        <v>18</v>
      </c>
      <c r="K1766" s="123">
        <v>21</v>
      </c>
      <c r="L1766" s="123">
        <v>6</v>
      </c>
      <c r="M1766" s="119">
        <v>1700</v>
      </c>
      <c r="N1766" s="122">
        <f>IF('NORMAL OPTION CALLS'!E1766="BUY",('NORMAL OPTION CALLS'!L1766-'NORMAL OPTION CALLS'!G1766)*('NORMAL OPTION CALLS'!M1766),('NORMAL OPTION CALLS'!G1766-'NORMAL OPTION CALLS'!L1766)*('NORMAL OPTION CALLS'!M1766))</f>
        <v>-10200</v>
      </c>
      <c r="O1766" s="8">
        <f>'NORMAL OPTION CALLS'!N1766/('NORMAL OPTION CALLS'!M1766)/'NORMAL OPTION CALLS'!G1766%</f>
        <v>-50</v>
      </c>
    </row>
    <row r="1767" spans="1:15" ht="16.5" customHeight="1">
      <c r="A1767" s="119">
        <v>29</v>
      </c>
      <c r="B1767" s="124">
        <v>43025</v>
      </c>
      <c r="C1767" s="119">
        <v>275</v>
      </c>
      <c r="D1767" s="119" t="s">
        <v>21</v>
      </c>
      <c r="E1767" s="119" t="s">
        <v>22</v>
      </c>
      <c r="F1767" s="119" t="s">
        <v>24</v>
      </c>
      <c r="G1767" s="123">
        <v>5</v>
      </c>
      <c r="H1767" s="123">
        <v>3</v>
      </c>
      <c r="I1767" s="123">
        <v>6</v>
      </c>
      <c r="J1767" s="123">
        <v>7</v>
      </c>
      <c r="K1767" s="123">
        <v>8</v>
      </c>
      <c r="L1767" s="123">
        <v>6</v>
      </c>
      <c r="M1767" s="119">
        <v>3500</v>
      </c>
      <c r="N1767" s="122">
        <f>IF('NORMAL OPTION CALLS'!E1767="BUY",('NORMAL OPTION CALLS'!L1767-'NORMAL OPTION CALLS'!G1767)*('NORMAL OPTION CALLS'!M1767),('NORMAL OPTION CALLS'!G1767-'NORMAL OPTION CALLS'!L1767)*('NORMAL OPTION CALLS'!M1767))</f>
        <v>3500</v>
      </c>
      <c r="O1767" s="8">
        <f>'NORMAL OPTION CALLS'!N1767/('NORMAL OPTION CALLS'!M1767)/'NORMAL OPTION CALLS'!G1767%</f>
        <v>20</v>
      </c>
    </row>
    <row r="1768" spans="1:15" ht="16.5" customHeight="1">
      <c r="A1768" s="119">
        <v>30</v>
      </c>
      <c r="B1768" s="124">
        <v>43025</v>
      </c>
      <c r="C1768" s="119">
        <v>85</v>
      </c>
      <c r="D1768" s="119" t="s">
        <v>21</v>
      </c>
      <c r="E1768" s="119" t="s">
        <v>22</v>
      </c>
      <c r="F1768" s="119" t="s">
        <v>46</v>
      </c>
      <c r="G1768" s="123">
        <v>4</v>
      </c>
      <c r="H1768" s="123">
        <v>3</v>
      </c>
      <c r="I1768" s="123">
        <v>4.5</v>
      </c>
      <c r="J1768" s="123">
        <v>5</v>
      </c>
      <c r="K1768" s="123">
        <v>5.5</v>
      </c>
      <c r="L1768" s="123">
        <v>5.5</v>
      </c>
      <c r="M1768" s="119">
        <v>7000</v>
      </c>
      <c r="N1768" s="122">
        <f>IF('NORMAL OPTION CALLS'!E1768="BUY",('NORMAL OPTION CALLS'!L1768-'NORMAL OPTION CALLS'!G1768)*('NORMAL OPTION CALLS'!M1768),('NORMAL OPTION CALLS'!G1768-'NORMAL OPTION CALLS'!L1768)*('NORMAL OPTION CALLS'!M1768))</f>
        <v>10500</v>
      </c>
      <c r="O1768" s="8">
        <f>'NORMAL OPTION CALLS'!N1768/('NORMAL OPTION CALLS'!M1768)/'NORMAL OPTION CALLS'!G1768%</f>
        <v>37.5</v>
      </c>
    </row>
    <row r="1769" spans="1:15" ht="16.5" customHeight="1">
      <c r="A1769" s="119">
        <v>31</v>
      </c>
      <c r="B1769" s="124">
        <v>43025</v>
      </c>
      <c r="C1769" s="119">
        <v>125</v>
      </c>
      <c r="D1769" s="119" t="s">
        <v>21</v>
      </c>
      <c r="E1769" s="119" t="s">
        <v>22</v>
      </c>
      <c r="F1769" s="119" t="s">
        <v>59</v>
      </c>
      <c r="G1769" s="123">
        <v>4.5</v>
      </c>
      <c r="H1769" s="123">
        <v>3.5</v>
      </c>
      <c r="I1769" s="123">
        <v>5</v>
      </c>
      <c r="J1769" s="123">
        <v>5.5</v>
      </c>
      <c r="K1769" s="123">
        <v>6</v>
      </c>
      <c r="L1769" s="123">
        <v>5</v>
      </c>
      <c r="M1769" s="119">
        <v>6000</v>
      </c>
      <c r="N1769" s="122">
        <f>IF('NORMAL OPTION CALLS'!E1769="BUY",('NORMAL OPTION CALLS'!L1769-'NORMAL OPTION CALLS'!G1769)*('NORMAL OPTION CALLS'!M1769),('NORMAL OPTION CALLS'!G1769-'NORMAL OPTION CALLS'!L1769)*('NORMAL OPTION CALLS'!M1769))</f>
        <v>3000</v>
      </c>
      <c r="O1769" s="8">
        <f>'NORMAL OPTION CALLS'!N1769/('NORMAL OPTION CALLS'!M1769)/'NORMAL OPTION CALLS'!G1769%</f>
        <v>11.111111111111111</v>
      </c>
    </row>
    <row r="1770" spans="1:15" ht="16.5" customHeight="1">
      <c r="A1770" s="119">
        <v>32</v>
      </c>
      <c r="B1770" s="124">
        <v>43024</v>
      </c>
      <c r="C1770" s="119">
        <v>290</v>
      </c>
      <c r="D1770" s="119" t="s">
        <v>21</v>
      </c>
      <c r="E1770" s="119" t="s">
        <v>22</v>
      </c>
      <c r="F1770" s="119" t="s">
        <v>223</v>
      </c>
      <c r="G1770" s="123">
        <v>4</v>
      </c>
      <c r="H1770" s="123">
        <v>0.1</v>
      </c>
      <c r="I1770" s="123">
        <v>6</v>
      </c>
      <c r="J1770" s="123">
        <v>8</v>
      </c>
      <c r="K1770" s="123">
        <v>10</v>
      </c>
      <c r="L1770" s="123">
        <v>6</v>
      </c>
      <c r="M1770" s="119">
        <v>1700</v>
      </c>
      <c r="N1770" s="122">
        <f>IF('NORMAL OPTION CALLS'!E1770="BUY",('NORMAL OPTION CALLS'!L1770-'NORMAL OPTION CALLS'!G1770)*('NORMAL OPTION CALLS'!M1770),('NORMAL OPTION CALLS'!G1770-'NORMAL OPTION CALLS'!L1770)*('NORMAL OPTION CALLS'!M1770))</f>
        <v>3400</v>
      </c>
      <c r="O1770" s="8">
        <f>'NORMAL OPTION CALLS'!N1770/('NORMAL OPTION CALLS'!M1770)/'NORMAL OPTION CALLS'!G1770%</f>
        <v>50</v>
      </c>
    </row>
    <row r="1771" spans="1:15" ht="16.5" customHeight="1">
      <c r="A1771" s="119">
        <v>33</v>
      </c>
      <c r="B1771" s="124">
        <v>43024</v>
      </c>
      <c r="C1771" s="119">
        <v>1100</v>
      </c>
      <c r="D1771" s="119" t="s">
        <v>21</v>
      </c>
      <c r="E1771" s="119" t="s">
        <v>22</v>
      </c>
      <c r="F1771" s="119" t="s">
        <v>224</v>
      </c>
      <c r="G1771" s="123">
        <v>17</v>
      </c>
      <c r="H1771" s="123">
        <v>8</v>
      </c>
      <c r="I1771" s="123">
        <v>22</v>
      </c>
      <c r="J1771" s="123">
        <v>27</v>
      </c>
      <c r="K1771" s="123">
        <v>32</v>
      </c>
      <c r="L1771" s="123">
        <v>22</v>
      </c>
      <c r="M1771" s="119">
        <v>800</v>
      </c>
      <c r="N1771" s="122">
        <f>IF('NORMAL OPTION CALLS'!E1771="BUY",('NORMAL OPTION CALLS'!L1771-'NORMAL OPTION CALLS'!G1771)*('NORMAL OPTION CALLS'!M1771),('NORMAL OPTION CALLS'!G1771-'NORMAL OPTION CALLS'!L1771)*('NORMAL OPTION CALLS'!M1771))</f>
        <v>4000</v>
      </c>
      <c r="O1771" s="8">
        <f>'NORMAL OPTION CALLS'!N1771/('NORMAL OPTION CALLS'!M1771)/'NORMAL OPTION CALLS'!G1771%</f>
        <v>29.411764705882351</v>
      </c>
    </row>
    <row r="1772" spans="1:15" ht="16.5" customHeight="1">
      <c r="A1772" s="119">
        <v>34</v>
      </c>
      <c r="B1772" s="124">
        <v>43024</v>
      </c>
      <c r="C1772" s="119">
        <v>330</v>
      </c>
      <c r="D1772" s="119" t="s">
        <v>21</v>
      </c>
      <c r="E1772" s="119" t="s">
        <v>22</v>
      </c>
      <c r="F1772" s="119" t="s">
        <v>74</v>
      </c>
      <c r="G1772" s="123">
        <v>8</v>
      </c>
      <c r="H1772" s="123">
        <v>6</v>
      </c>
      <c r="I1772" s="123">
        <v>9</v>
      </c>
      <c r="J1772" s="123">
        <v>10</v>
      </c>
      <c r="K1772" s="123">
        <v>11</v>
      </c>
      <c r="L1772" s="123">
        <v>10</v>
      </c>
      <c r="M1772" s="119">
        <v>3500</v>
      </c>
      <c r="N1772" s="122">
        <f>IF('NORMAL OPTION CALLS'!E1772="BUY",('NORMAL OPTION CALLS'!L1772-'NORMAL OPTION CALLS'!G1772)*('NORMAL OPTION CALLS'!M1772),('NORMAL OPTION CALLS'!G1772-'NORMAL OPTION CALLS'!L1772)*('NORMAL OPTION CALLS'!M1772))</f>
        <v>7000</v>
      </c>
      <c r="O1772" s="8">
        <f>'NORMAL OPTION CALLS'!N1772/('NORMAL OPTION CALLS'!M1772)/'NORMAL OPTION CALLS'!G1772%</f>
        <v>25</v>
      </c>
    </row>
    <row r="1773" spans="1:15" ht="16.5" customHeight="1">
      <c r="A1773" s="119">
        <v>35</v>
      </c>
      <c r="B1773" s="124">
        <v>43024</v>
      </c>
      <c r="C1773" s="119">
        <v>800</v>
      </c>
      <c r="D1773" s="119" t="s">
        <v>21</v>
      </c>
      <c r="E1773" s="119" t="s">
        <v>22</v>
      </c>
      <c r="F1773" s="119" t="s">
        <v>46</v>
      </c>
      <c r="G1773" s="123">
        <v>4</v>
      </c>
      <c r="H1773" s="123">
        <v>3.2</v>
      </c>
      <c r="I1773" s="123">
        <v>4.4000000000000004</v>
      </c>
      <c r="J1773" s="123">
        <v>4.8</v>
      </c>
      <c r="K1773" s="123">
        <v>5.2</v>
      </c>
      <c r="L1773" s="123">
        <v>4.4000000000000004</v>
      </c>
      <c r="M1773" s="119">
        <v>7000</v>
      </c>
      <c r="N1773" s="122">
        <f>IF('NORMAL OPTION CALLS'!E1773="BUY",('NORMAL OPTION CALLS'!L1773-'NORMAL OPTION CALLS'!G1773)*('NORMAL OPTION CALLS'!M1773),('NORMAL OPTION CALLS'!G1773-'NORMAL OPTION CALLS'!L1773)*('NORMAL OPTION CALLS'!M1773))</f>
        <v>2800.0000000000023</v>
      </c>
      <c r="O1773" s="8">
        <f>'NORMAL OPTION CALLS'!N1773/('NORMAL OPTION CALLS'!M1773)/'NORMAL OPTION CALLS'!G1773%</f>
        <v>10.000000000000007</v>
      </c>
    </row>
    <row r="1774" spans="1:15" ht="16.5" customHeight="1">
      <c r="A1774" s="119">
        <v>36</v>
      </c>
      <c r="B1774" s="124">
        <v>43024</v>
      </c>
      <c r="C1774" s="119">
        <v>460</v>
      </c>
      <c r="D1774" s="119" t="s">
        <v>21</v>
      </c>
      <c r="E1774" s="119" t="s">
        <v>22</v>
      </c>
      <c r="F1774" s="119" t="s">
        <v>130</v>
      </c>
      <c r="G1774" s="123">
        <v>12</v>
      </c>
      <c r="H1774" s="123">
        <v>8</v>
      </c>
      <c r="I1774" s="123">
        <v>14</v>
      </c>
      <c r="J1774" s="123">
        <v>16</v>
      </c>
      <c r="K1774" s="123">
        <v>18</v>
      </c>
      <c r="L1774" s="123">
        <v>18</v>
      </c>
      <c r="M1774" s="119">
        <v>1700</v>
      </c>
      <c r="N1774" s="122">
        <f>IF('NORMAL OPTION CALLS'!E1774="BUY",('NORMAL OPTION CALLS'!L1774-'NORMAL OPTION CALLS'!G1774)*('NORMAL OPTION CALLS'!M1774),('NORMAL OPTION CALLS'!G1774-'NORMAL OPTION CALLS'!L1774)*('NORMAL OPTION CALLS'!M1774))</f>
        <v>10200</v>
      </c>
      <c r="O1774" s="8">
        <f>'NORMAL OPTION CALLS'!N1774/('NORMAL OPTION CALLS'!M1774)/'NORMAL OPTION CALLS'!G1774%</f>
        <v>50</v>
      </c>
    </row>
    <row r="1775" spans="1:15" ht="16.5" customHeight="1">
      <c r="A1775" s="119">
        <v>37</v>
      </c>
      <c r="B1775" s="124">
        <v>43021</v>
      </c>
      <c r="C1775" s="119">
        <v>700</v>
      </c>
      <c r="D1775" s="119" t="s">
        <v>21</v>
      </c>
      <c r="E1775" s="119" t="s">
        <v>22</v>
      </c>
      <c r="F1775" s="119" t="s">
        <v>99</v>
      </c>
      <c r="G1775" s="123">
        <v>18.5</v>
      </c>
      <c r="H1775" s="123">
        <v>15</v>
      </c>
      <c r="I1775" s="123">
        <v>20.5</v>
      </c>
      <c r="J1775" s="123">
        <v>22.5</v>
      </c>
      <c r="K1775" s="123">
        <v>24.5</v>
      </c>
      <c r="L1775" s="123">
        <v>22.5</v>
      </c>
      <c r="M1775" s="119">
        <v>2000</v>
      </c>
      <c r="N1775" s="122">
        <f>IF('NORMAL OPTION CALLS'!E1775="BUY",('NORMAL OPTION CALLS'!L1775-'NORMAL OPTION CALLS'!G1775)*('NORMAL OPTION CALLS'!M1775),('NORMAL OPTION CALLS'!G1775-'NORMAL OPTION CALLS'!L1775)*('NORMAL OPTION CALLS'!M1775))</f>
        <v>8000</v>
      </c>
      <c r="O1775" s="8">
        <f>'NORMAL OPTION CALLS'!N1775/('NORMAL OPTION CALLS'!M1775)/'NORMAL OPTION CALLS'!G1775%</f>
        <v>21.621621621621621</v>
      </c>
    </row>
    <row r="1776" spans="1:15" ht="16.5" customHeight="1">
      <c r="A1776" s="119">
        <v>38</v>
      </c>
      <c r="B1776" s="124">
        <v>43021</v>
      </c>
      <c r="C1776" s="119">
        <v>1070</v>
      </c>
      <c r="D1776" s="119" t="s">
        <v>21</v>
      </c>
      <c r="E1776" s="119" t="s">
        <v>22</v>
      </c>
      <c r="F1776" s="119" t="s">
        <v>222</v>
      </c>
      <c r="G1776" s="123">
        <v>19</v>
      </c>
      <c r="H1776" s="123">
        <v>11</v>
      </c>
      <c r="I1776" s="123">
        <v>23</v>
      </c>
      <c r="J1776" s="123">
        <v>27</v>
      </c>
      <c r="K1776" s="123">
        <v>31</v>
      </c>
      <c r="L1776" s="123">
        <v>27</v>
      </c>
      <c r="M1776" s="119">
        <v>800</v>
      </c>
      <c r="N1776" s="122">
        <f>IF('NORMAL OPTION CALLS'!E1776="BUY",('NORMAL OPTION CALLS'!L1776-'NORMAL OPTION CALLS'!G1776)*('NORMAL OPTION CALLS'!M1776),('NORMAL OPTION CALLS'!G1776-'NORMAL OPTION CALLS'!L1776)*('NORMAL OPTION CALLS'!M1776))</f>
        <v>6400</v>
      </c>
      <c r="O1776" s="8">
        <f>'NORMAL OPTION CALLS'!N1776/('NORMAL OPTION CALLS'!M1776)/'NORMAL OPTION CALLS'!G1776%</f>
        <v>42.10526315789474</v>
      </c>
    </row>
    <row r="1777" spans="1:15" ht="16.5" customHeight="1">
      <c r="A1777" s="119">
        <v>39</v>
      </c>
      <c r="B1777" s="124">
        <v>43021</v>
      </c>
      <c r="C1777" s="119">
        <v>530</v>
      </c>
      <c r="D1777" s="119" t="s">
        <v>21</v>
      </c>
      <c r="E1777" s="119" t="s">
        <v>22</v>
      </c>
      <c r="F1777" s="119" t="s">
        <v>58</v>
      </c>
      <c r="G1777" s="123">
        <v>12</v>
      </c>
      <c r="H1777" s="123">
        <v>6</v>
      </c>
      <c r="I1777" s="123">
        <v>15</v>
      </c>
      <c r="J1777" s="123">
        <v>18</v>
      </c>
      <c r="K1777" s="123">
        <v>21</v>
      </c>
      <c r="L1777" s="123">
        <v>16</v>
      </c>
      <c r="M1777" s="119">
        <v>1200</v>
      </c>
      <c r="N1777" s="122">
        <f>IF('NORMAL OPTION CALLS'!E1777="BUY",('NORMAL OPTION CALLS'!L1777-'NORMAL OPTION CALLS'!G1777)*('NORMAL OPTION CALLS'!M1777),('NORMAL OPTION CALLS'!G1777-'NORMAL OPTION CALLS'!L1777)*('NORMAL OPTION CALLS'!M1777))</f>
        <v>4800</v>
      </c>
      <c r="O1777" s="8">
        <f>'NORMAL OPTION CALLS'!N1777/('NORMAL OPTION CALLS'!M1777)/'NORMAL OPTION CALLS'!G1777%</f>
        <v>33.333333333333336</v>
      </c>
    </row>
    <row r="1778" spans="1:15" ht="16.5" customHeight="1">
      <c r="A1778" s="119">
        <v>40</v>
      </c>
      <c r="B1778" s="124">
        <v>43021</v>
      </c>
      <c r="C1778" s="119">
        <v>540</v>
      </c>
      <c r="D1778" s="119" t="s">
        <v>21</v>
      </c>
      <c r="E1778" s="119" t="s">
        <v>22</v>
      </c>
      <c r="F1778" s="119" t="s">
        <v>92</v>
      </c>
      <c r="G1778" s="123">
        <v>12</v>
      </c>
      <c r="H1778" s="123">
        <v>8</v>
      </c>
      <c r="I1778" s="123">
        <v>14</v>
      </c>
      <c r="J1778" s="123">
        <v>16</v>
      </c>
      <c r="K1778" s="123">
        <v>18</v>
      </c>
      <c r="L1778" s="123">
        <v>16</v>
      </c>
      <c r="M1778" s="119">
        <v>2000</v>
      </c>
      <c r="N1778" s="122">
        <f>IF('NORMAL OPTION CALLS'!E1778="BUY",('NORMAL OPTION CALLS'!L1778-'NORMAL OPTION CALLS'!G1778)*('NORMAL OPTION CALLS'!M1778),('NORMAL OPTION CALLS'!G1778-'NORMAL OPTION CALLS'!L1778)*('NORMAL OPTION CALLS'!M1778))</f>
        <v>8000</v>
      </c>
      <c r="O1778" s="8">
        <f>'NORMAL OPTION CALLS'!N1778/('NORMAL OPTION CALLS'!M1778)/'NORMAL OPTION CALLS'!G1778%</f>
        <v>33.333333333333336</v>
      </c>
    </row>
    <row r="1779" spans="1:15" ht="16.5" customHeight="1">
      <c r="A1779" s="119">
        <v>41</v>
      </c>
      <c r="B1779" s="124">
        <v>43020</v>
      </c>
      <c r="C1779" s="119">
        <v>260</v>
      </c>
      <c r="D1779" s="119" t="s">
        <v>21</v>
      </c>
      <c r="E1779" s="119" t="s">
        <v>22</v>
      </c>
      <c r="F1779" s="119" t="s">
        <v>24</v>
      </c>
      <c r="G1779" s="123">
        <v>6</v>
      </c>
      <c r="H1779" s="123">
        <v>4</v>
      </c>
      <c r="I1779" s="123">
        <v>7</v>
      </c>
      <c r="J1779" s="123">
        <v>8</v>
      </c>
      <c r="K1779" s="123">
        <v>9</v>
      </c>
      <c r="L1779" s="123">
        <v>9</v>
      </c>
      <c r="M1779" s="119">
        <v>3500</v>
      </c>
      <c r="N1779" s="122">
        <f>IF('NORMAL OPTION CALLS'!E1779="BUY",('NORMAL OPTION CALLS'!L1779-'NORMAL OPTION CALLS'!G1779)*('NORMAL OPTION CALLS'!M1779),('NORMAL OPTION CALLS'!G1779-'NORMAL OPTION CALLS'!L1779)*('NORMAL OPTION CALLS'!M1779))</f>
        <v>10500</v>
      </c>
      <c r="O1779" s="8">
        <f>'NORMAL OPTION CALLS'!N1779/('NORMAL OPTION CALLS'!M1779)/'NORMAL OPTION CALLS'!G1779%</f>
        <v>50</v>
      </c>
    </row>
    <row r="1780" spans="1:15" ht="16.5" customHeight="1">
      <c r="A1780" s="119">
        <v>42</v>
      </c>
      <c r="B1780" s="124">
        <v>43020</v>
      </c>
      <c r="C1780" s="119">
        <v>870</v>
      </c>
      <c r="D1780" s="119" t="s">
        <v>21</v>
      </c>
      <c r="E1780" s="119" t="s">
        <v>22</v>
      </c>
      <c r="F1780" s="119" t="s">
        <v>221</v>
      </c>
      <c r="G1780" s="123">
        <v>20</v>
      </c>
      <c r="H1780" s="123">
        <v>12</v>
      </c>
      <c r="I1780" s="123">
        <v>24</v>
      </c>
      <c r="J1780" s="123">
        <v>28</v>
      </c>
      <c r="K1780" s="123">
        <v>32</v>
      </c>
      <c r="L1780" s="123">
        <v>24</v>
      </c>
      <c r="M1780" s="119">
        <v>1000</v>
      </c>
      <c r="N1780" s="122">
        <f>IF('NORMAL OPTION CALLS'!E1780="BUY",('NORMAL OPTION CALLS'!L1780-'NORMAL OPTION CALLS'!G1780)*('NORMAL OPTION CALLS'!M1780),('NORMAL OPTION CALLS'!G1780-'NORMAL OPTION CALLS'!L1780)*('NORMAL OPTION CALLS'!M1780))</f>
        <v>4000</v>
      </c>
      <c r="O1780" s="8">
        <f>'NORMAL OPTION CALLS'!N1780/('NORMAL OPTION CALLS'!M1780)/'NORMAL OPTION CALLS'!G1780%</f>
        <v>20</v>
      </c>
    </row>
    <row r="1781" spans="1:15" ht="16.5" customHeight="1">
      <c r="A1781" s="119">
        <v>43</v>
      </c>
      <c r="B1781" s="124">
        <v>43019</v>
      </c>
      <c r="C1781" s="119">
        <v>150</v>
      </c>
      <c r="D1781" s="119" t="s">
        <v>47</v>
      </c>
      <c r="E1781" s="119" t="s">
        <v>22</v>
      </c>
      <c r="F1781" s="119" t="s">
        <v>51</v>
      </c>
      <c r="G1781" s="123">
        <v>4.3</v>
      </c>
      <c r="H1781" s="123">
        <v>2.7</v>
      </c>
      <c r="I1781" s="123">
        <v>5.0999999999999996</v>
      </c>
      <c r="J1781" s="123">
        <v>6</v>
      </c>
      <c r="K1781" s="123">
        <v>6.8</v>
      </c>
      <c r="L1781" s="123">
        <v>2.7</v>
      </c>
      <c r="M1781" s="119">
        <v>4500</v>
      </c>
      <c r="N1781" s="122">
        <f>IF('NORMAL OPTION CALLS'!E1781="BUY",('NORMAL OPTION CALLS'!L1781-'NORMAL OPTION CALLS'!G1781)*('NORMAL OPTION CALLS'!M1781),('NORMAL OPTION CALLS'!G1781-'NORMAL OPTION CALLS'!L1781)*('NORMAL OPTION CALLS'!M1781))</f>
        <v>-7199.9999999999982</v>
      </c>
      <c r="O1781" s="8">
        <f>'NORMAL OPTION CALLS'!N1781/('NORMAL OPTION CALLS'!M1781)/'NORMAL OPTION CALLS'!G1781%</f>
        <v>-37.20930232558139</v>
      </c>
    </row>
    <row r="1782" spans="1:15" ht="16.5" customHeight="1">
      <c r="A1782" s="119">
        <v>44</v>
      </c>
      <c r="B1782" s="124">
        <v>43019</v>
      </c>
      <c r="C1782" s="119">
        <v>1100</v>
      </c>
      <c r="D1782" s="119" t="s">
        <v>21</v>
      </c>
      <c r="E1782" s="119" t="s">
        <v>22</v>
      </c>
      <c r="F1782" s="119" t="s">
        <v>156</v>
      </c>
      <c r="G1782" s="123">
        <v>32</v>
      </c>
      <c r="H1782" s="123">
        <v>20</v>
      </c>
      <c r="I1782" s="123">
        <v>38</v>
      </c>
      <c r="J1782" s="123">
        <v>44</v>
      </c>
      <c r="K1782" s="123">
        <v>50</v>
      </c>
      <c r="L1782" s="123">
        <v>44</v>
      </c>
      <c r="M1782" s="119">
        <v>1100</v>
      </c>
      <c r="N1782" s="122">
        <f>IF('NORMAL OPTION CALLS'!E1782="BUY",('NORMAL OPTION CALLS'!L1782-'NORMAL OPTION CALLS'!G1782)*('NORMAL OPTION CALLS'!M1782),('NORMAL OPTION CALLS'!G1782-'NORMAL OPTION CALLS'!L1782)*('NORMAL OPTION CALLS'!M1782))</f>
        <v>13200</v>
      </c>
      <c r="O1782" s="8">
        <f>'NORMAL OPTION CALLS'!N1782/('NORMAL OPTION CALLS'!M1782)/'NORMAL OPTION CALLS'!G1782%</f>
        <v>37.5</v>
      </c>
    </row>
    <row r="1783" spans="1:15" ht="16.5" customHeight="1">
      <c r="A1783" s="119">
        <v>45</v>
      </c>
      <c r="B1783" s="124">
        <v>43019</v>
      </c>
      <c r="C1783" s="119">
        <v>450</v>
      </c>
      <c r="D1783" s="119" t="s">
        <v>21</v>
      </c>
      <c r="E1783" s="119" t="s">
        <v>22</v>
      </c>
      <c r="F1783" s="119" t="s">
        <v>23</v>
      </c>
      <c r="G1783" s="123">
        <v>15</v>
      </c>
      <c r="H1783" s="123">
        <v>11</v>
      </c>
      <c r="I1783" s="123">
        <v>17</v>
      </c>
      <c r="J1783" s="123">
        <v>19</v>
      </c>
      <c r="K1783" s="123">
        <v>21</v>
      </c>
      <c r="L1783" s="123">
        <v>21</v>
      </c>
      <c r="M1783" s="119">
        <v>1575</v>
      </c>
      <c r="N1783" s="122">
        <f>IF('NORMAL OPTION CALLS'!E1783="BUY",('NORMAL OPTION CALLS'!L1783-'NORMAL OPTION CALLS'!G1783)*('NORMAL OPTION CALLS'!M1783),('NORMAL OPTION CALLS'!G1783-'NORMAL OPTION CALLS'!L1783)*('NORMAL OPTION CALLS'!M1783))</f>
        <v>9450</v>
      </c>
      <c r="O1783" s="8">
        <f>'NORMAL OPTION CALLS'!N1783/('NORMAL OPTION CALLS'!M1783)/'NORMAL OPTION CALLS'!G1783%</f>
        <v>40</v>
      </c>
    </row>
    <row r="1784" spans="1:15" ht="16.5" customHeight="1">
      <c r="A1784" s="119">
        <v>46</v>
      </c>
      <c r="B1784" s="124">
        <v>43019</v>
      </c>
      <c r="C1784" s="119">
        <v>1320</v>
      </c>
      <c r="D1784" s="119" t="s">
        <v>21</v>
      </c>
      <c r="E1784" s="119" t="s">
        <v>22</v>
      </c>
      <c r="F1784" s="119" t="s">
        <v>107</v>
      </c>
      <c r="G1784" s="123">
        <v>28</v>
      </c>
      <c r="H1784" s="123">
        <v>15</v>
      </c>
      <c r="I1784" s="123">
        <v>35</v>
      </c>
      <c r="J1784" s="123">
        <v>42</v>
      </c>
      <c r="K1784" s="123">
        <v>50</v>
      </c>
      <c r="L1784" s="123">
        <v>15</v>
      </c>
      <c r="M1784" s="119">
        <v>550</v>
      </c>
      <c r="N1784" s="122">
        <f>IF('NORMAL OPTION CALLS'!E1784="BUY",('NORMAL OPTION CALLS'!L1784-'NORMAL OPTION CALLS'!G1784)*('NORMAL OPTION CALLS'!M1784),('NORMAL OPTION CALLS'!G1784-'NORMAL OPTION CALLS'!L1784)*('NORMAL OPTION CALLS'!M1784))</f>
        <v>-7150</v>
      </c>
      <c r="O1784" s="8">
        <f>'NORMAL OPTION CALLS'!N1784/('NORMAL OPTION CALLS'!M1784)/'NORMAL OPTION CALLS'!G1784%</f>
        <v>-46.428571428571423</v>
      </c>
    </row>
    <row r="1785" spans="1:15" ht="16.5" customHeight="1">
      <c r="A1785" s="119">
        <v>47</v>
      </c>
      <c r="B1785" s="124">
        <v>43019</v>
      </c>
      <c r="C1785" s="119">
        <v>360</v>
      </c>
      <c r="D1785" s="119" t="s">
        <v>21</v>
      </c>
      <c r="E1785" s="119" t="s">
        <v>22</v>
      </c>
      <c r="F1785" s="119" t="s">
        <v>90</v>
      </c>
      <c r="G1785" s="123">
        <v>7</v>
      </c>
      <c r="H1785" s="123">
        <v>5</v>
      </c>
      <c r="I1785" s="123">
        <v>8</v>
      </c>
      <c r="J1785" s="123">
        <v>9</v>
      </c>
      <c r="K1785" s="123">
        <v>10</v>
      </c>
      <c r="L1785" s="123">
        <v>9</v>
      </c>
      <c r="M1785" s="119">
        <v>3750</v>
      </c>
      <c r="N1785" s="122">
        <f>IF('NORMAL OPTION CALLS'!E1785="BUY",('NORMAL OPTION CALLS'!L1785-'NORMAL OPTION CALLS'!G1785)*('NORMAL OPTION CALLS'!M1785),('NORMAL OPTION CALLS'!G1785-'NORMAL OPTION CALLS'!L1785)*('NORMAL OPTION CALLS'!M1785))</f>
        <v>7500</v>
      </c>
      <c r="O1785" s="8">
        <f>'NORMAL OPTION CALLS'!N1785/('NORMAL OPTION CALLS'!M1785)/'NORMAL OPTION CALLS'!G1785%</f>
        <v>28.571428571428569</v>
      </c>
    </row>
    <row r="1786" spans="1:15" ht="16.5" customHeight="1">
      <c r="A1786" s="119">
        <v>48</v>
      </c>
      <c r="B1786" s="124">
        <v>43018</v>
      </c>
      <c r="C1786" s="119">
        <v>1000</v>
      </c>
      <c r="D1786" s="119" t="s">
        <v>21</v>
      </c>
      <c r="E1786" s="119" t="s">
        <v>22</v>
      </c>
      <c r="F1786" s="119" t="s">
        <v>215</v>
      </c>
      <c r="G1786" s="123">
        <v>26</v>
      </c>
      <c r="H1786" s="123">
        <v>18</v>
      </c>
      <c r="I1786" s="123">
        <v>30</v>
      </c>
      <c r="J1786" s="123">
        <v>34</v>
      </c>
      <c r="K1786" s="123">
        <v>38</v>
      </c>
      <c r="L1786" s="123">
        <v>18</v>
      </c>
      <c r="M1786" s="119">
        <v>1100</v>
      </c>
      <c r="N1786" s="122">
        <f>IF('NORMAL OPTION CALLS'!E1786="BUY",('NORMAL OPTION CALLS'!L1786-'NORMAL OPTION CALLS'!G1786)*('NORMAL OPTION CALLS'!M1786),('NORMAL OPTION CALLS'!G1786-'NORMAL OPTION CALLS'!L1786)*('NORMAL OPTION CALLS'!M1786))</f>
        <v>-8800</v>
      </c>
      <c r="O1786" s="8">
        <f>'NORMAL OPTION CALLS'!N1786/('NORMAL OPTION CALLS'!M1786)/'NORMAL OPTION CALLS'!G1786%</f>
        <v>-30.769230769230766</v>
      </c>
    </row>
    <row r="1787" spans="1:15" ht="16.5" customHeight="1">
      <c r="A1787" s="119">
        <v>49</v>
      </c>
      <c r="B1787" s="124">
        <v>43018</v>
      </c>
      <c r="C1787" s="119">
        <v>280</v>
      </c>
      <c r="D1787" s="119" t="s">
        <v>21</v>
      </c>
      <c r="E1787" s="119" t="s">
        <v>22</v>
      </c>
      <c r="F1787" s="119" t="s">
        <v>140</v>
      </c>
      <c r="G1787" s="123">
        <v>7.5</v>
      </c>
      <c r="H1787" s="123">
        <v>4</v>
      </c>
      <c r="I1787" s="123">
        <v>9.5</v>
      </c>
      <c r="J1787" s="123">
        <v>11.5</v>
      </c>
      <c r="K1787" s="123">
        <v>13.5</v>
      </c>
      <c r="L1787" s="123">
        <v>9.5</v>
      </c>
      <c r="M1787" s="119">
        <v>1100</v>
      </c>
      <c r="N1787" s="122">
        <f>IF('NORMAL OPTION CALLS'!E1787="BUY",('NORMAL OPTION CALLS'!L1787-'NORMAL OPTION CALLS'!G1787)*('NORMAL OPTION CALLS'!M1787),('NORMAL OPTION CALLS'!G1787-'NORMAL OPTION CALLS'!L1787)*('NORMAL OPTION CALLS'!M1787))</f>
        <v>2200</v>
      </c>
      <c r="O1787" s="8">
        <f>'NORMAL OPTION CALLS'!N1787/('NORMAL OPTION CALLS'!M1787)/'NORMAL OPTION CALLS'!G1787%</f>
        <v>26.666666666666668</v>
      </c>
    </row>
    <row r="1788" spans="1:15" ht="16.5" customHeight="1">
      <c r="A1788" s="119">
        <v>50</v>
      </c>
      <c r="B1788" s="124">
        <v>43018</v>
      </c>
      <c r="C1788" s="119">
        <v>600</v>
      </c>
      <c r="D1788" s="119" t="s">
        <v>21</v>
      </c>
      <c r="E1788" s="119" t="s">
        <v>22</v>
      </c>
      <c r="F1788" s="119" t="s">
        <v>216</v>
      </c>
      <c r="G1788" s="123">
        <v>22</v>
      </c>
      <c r="H1788" s="123">
        <v>16</v>
      </c>
      <c r="I1788" s="123">
        <v>25</v>
      </c>
      <c r="J1788" s="123">
        <v>28</v>
      </c>
      <c r="K1788" s="123">
        <v>31</v>
      </c>
      <c r="L1788" s="123">
        <v>25</v>
      </c>
      <c r="M1788" s="119">
        <v>1500</v>
      </c>
      <c r="N1788" s="122">
        <f>IF('NORMAL OPTION CALLS'!E1788="BUY",('NORMAL OPTION CALLS'!L1788-'NORMAL OPTION CALLS'!G1788)*('NORMAL OPTION CALLS'!M1788),('NORMAL OPTION CALLS'!G1788-'NORMAL OPTION CALLS'!L1788)*('NORMAL OPTION CALLS'!M1788))</f>
        <v>4500</v>
      </c>
      <c r="O1788" s="8">
        <f>'NORMAL OPTION CALLS'!N1788/('NORMAL OPTION CALLS'!M1788)/'NORMAL OPTION CALLS'!G1788%</f>
        <v>13.636363636363637</v>
      </c>
    </row>
    <row r="1789" spans="1:15" ht="16.5" customHeight="1">
      <c r="A1789" s="119">
        <v>51</v>
      </c>
      <c r="B1789" s="124">
        <v>43017</v>
      </c>
      <c r="C1789" s="119">
        <v>1060</v>
      </c>
      <c r="D1789" s="119" t="s">
        <v>21</v>
      </c>
      <c r="E1789" s="119" t="s">
        <v>22</v>
      </c>
      <c r="F1789" s="119" t="s">
        <v>105</v>
      </c>
      <c r="G1789" s="123">
        <v>20</v>
      </c>
      <c r="H1789" s="123">
        <v>14</v>
      </c>
      <c r="I1789" s="123">
        <v>23</v>
      </c>
      <c r="J1789" s="123">
        <v>26</v>
      </c>
      <c r="K1789" s="123">
        <v>29</v>
      </c>
      <c r="L1789" s="123">
        <v>23</v>
      </c>
      <c r="M1789" s="119">
        <v>1100</v>
      </c>
      <c r="N1789" s="122">
        <f>IF('NORMAL OPTION CALLS'!E1789="BUY",('NORMAL OPTION CALLS'!L1789-'NORMAL OPTION CALLS'!G1789)*('NORMAL OPTION CALLS'!M1789),('NORMAL OPTION CALLS'!G1789-'NORMAL OPTION CALLS'!L1789)*('NORMAL OPTION CALLS'!M1789))</f>
        <v>3300</v>
      </c>
      <c r="O1789" s="8">
        <f>'NORMAL OPTION CALLS'!N1789/('NORMAL OPTION CALLS'!M1789)/'NORMAL OPTION CALLS'!G1789%</f>
        <v>15</v>
      </c>
    </row>
    <row r="1790" spans="1:15" ht="16.5" customHeight="1">
      <c r="A1790" s="119">
        <v>52</v>
      </c>
      <c r="B1790" s="124">
        <v>43017</v>
      </c>
      <c r="C1790" s="119">
        <v>280</v>
      </c>
      <c r="D1790" s="119" t="s">
        <v>21</v>
      </c>
      <c r="E1790" s="119" t="s">
        <v>22</v>
      </c>
      <c r="F1790" s="119" t="s">
        <v>140</v>
      </c>
      <c r="G1790" s="123">
        <v>4</v>
      </c>
      <c r="H1790" s="123">
        <v>0.1</v>
      </c>
      <c r="I1790" s="123">
        <v>6</v>
      </c>
      <c r="J1790" s="123">
        <v>8</v>
      </c>
      <c r="K1790" s="123">
        <v>10</v>
      </c>
      <c r="L1790" s="123">
        <v>5.9</v>
      </c>
      <c r="M1790" s="119">
        <v>1700</v>
      </c>
      <c r="N1790" s="122">
        <f>IF('NORMAL OPTION CALLS'!E1790="BUY",('NORMAL OPTION CALLS'!L1790-'NORMAL OPTION CALLS'!G1790)*('NORMAL OPTION CALLS'!M1790),('NORMAL OPTION CALLS'!G1790-'NORMAL OPTION CALLS'!L1790)*('NORMAL OPTION CALLS'!M1790))</f>
        <v>3230.0000000000005</v>
      </c>
      <c r="O1790" s="8">
        <f>'NORMAL OPTION CALLS'!N1790/('NORMAL OPTION CALLS'!M1790)/'NORMAL OPTION CALLS'!G1790%</f>
        <v>47.500000000000007</v>
      </c>
    </row>
    <row r="1791" spans="1:15" ht="16.5" customHeight="1">
      <c r="A1791" s="119">
        <v>53</v>
      </c>
      <c r="B1791" s="124">
        <v>43014</v>
      </c>
      <c r="C1791" s="119">
        <v>150</v>
      </c>
      <c r="D1791" s="119" t="s">
        <v>21</v>
      </c>
      <c r="E1791" s="119" t="s">
        <v>22</v>
      </c>
      <c r="F1791" s="119" t="s">
        <v>51</v>
      </c>
      <c r="G1791" s="123">
        <v>7</v>
      </c>
      <c r="H1791" s="123">
        <v>5.4</v>
      </c>
      <c r="I1791" s="123">
        <v>8</v>
      </c>
      <c r="J1791" s="123">
        <v>8.8000000000000007</v>
      </c>
      <c r="K1791" s="123">
        <v>9.6</v>
      </c>
      <c r="L1791" s="123">
        <v>9.6</v>
      </c>
      <c r="M1791" s="119">
        <v>4500</v>
      </c>
      <c r="N1791" s="122">
        <f>IF('NORMAL OPTION CALLS'!E1791="BUY",('NORMAL OPTION CALLS'!L1791-'NORMAL OPTION CALLS'!G1791)*('NORMAL OPTION CALLS'!M1791),('NORMAL OPTION CALLS'!G1791-'NORMAL OPTION CALLS'!L1791)*('NORMAL OPTION CALLS'!M1791))</f>
        <v>11699.999999999998</v>
      </c>
      <c r="O1791" s="8">
        <f>'NORMAL OPTION CALLS'!N1791/('NORMAL OPTION CALLS'!M1791)/'NORMAL OPTION CALLS'!G1791%</f>
        <v>37.142857142857132</v>
      </c>
    </row>
    <row r="1792" spans="1:15" ht="16.5" customHeight="1">
      <c r="A1792" s="119">
        <v>54</v>
      </c>
      <c r="B1792" s="124">
        <v>43014</v>
      </c>
      <c r="C1792" s="119">
        <v>700</v>
      </c>
      <c r="D1792" s="119" t="s">
        <v>21</v>
      </c>
      <c r="E1792" s="119" t="s">
        <v>22</v>
      </c>
      <c r="F1792" s="119" t="s">
        <v>99</v>
      </c>
      <c r="G1792" s="123">
        <v>12</v>
      </c>
      <c r="H1792" s="123">
        <v>9</v>
      </c>
      <c r="I1792" s="123">
        <v>14</v>
      </c>
      <c r="J1792" s="123">
        <v>16</v>
      </c>
      <c r="K1792" s="123">
        <v>18</v>
      </c>
      <c r="L1792" s="123">
        <v>14</v>
      </c>
      <c r="M1792" s="119">
        <v>2000</v>
      </c>
      <c r="N1792" s="122">
        <f>IF('NORMAL OPTION CALLS'!E1792="BUY",('NORMAL OPTION CALLS'!L1792-'NORMAL OPTION CALLS'!G1792)*('NORMAL OPTION CALLS'!M1792),('NORMAL OPTION CALLS'!G1792-'NORMAL OPTION CALLS'!L1792)*('NORMAL OPTION CALLS'!M1792))</f>
        <v>4000</v>
      </c>
      <c r="O1792" s="8">
        <f>'NORMAL OPTION CALLS'!N1792/('NORMAL OPTION CALLS'!M1792)/'NORMAL OPTION CALLS'!G1792%</f>
        <v>16.666666666666668</v>
      </c>
    </row>
    <row r="1793" spans="1:15" ht="16.5" customHeight="1">
      <c r="A1793" s="119">
        <v>55</v>
      </c>
      <c r="B1793" s="124">
        <v>43014</v>
      </c>
      <c r="C1793" s="119">
        <v>680</v>
      </c>
      <c r="D1793" s="119" t="s">
        <v>21</v>
      </c>
      <c r="E1793" s="119" t="s">
        <v>22</v>
      </c>
      <c r="F1793" s="119" t="s">
        <v>99</v>
      </c>
      <c r="G1793" s="123">
        <v>15</v>
      </c>
      <c r="H1793" s="123">
        <v>12</v>
      </c>
      <c r="I1793" s="123">
        <v>16.5</v>
      </c>
      <c r="J1793" s="123">
        <v>18</v>
      </c>
      <c r="K1793" s="123">
        <v>19.5</v>
      </c>
      <c r="L1793" s="123">
        <v>19.5</v>
      </c>
      <c r="M1793" s="119">
        <v>2000</v>
      </c>
      <c r="N1793" s="122">
        <f>IF('NORMAL OPTION CALLS'!E1793="BUY",('NORMAL OPTION CALLS'!L1793-'NORMAL OPTION CALLS'!G1793)*('NORMAL OPTION CALLS'!M1793),('NORMAL OPTION CALLS'!G1793-'NORMAL OPTION CALLS'!L1793)*('NORMAL OPTION CALLS'!M1793))</f>
        <v>9000</v>
      </c>
      <c r="O1793" s="8">
        <f>'NORMAL OPTION CALLS'!N1793/('NORMAL OPTION CALLS'!M1793)/'NORMAL OPTION CALLS'!G1793%</f>
        <v>30</v>
      </c>
    </row>
    <row r="1794" spans="1:15" ht="16.5" customHeight="1">
      <c r="A1794" s="119">
        <v>56</v>
      </c>
      <c r="B1794" s="124">
        <v>43014</v>
      </c>
      <c r="C1794" s="119">
        <v>250</v>
      </c>
      <c r="D1794" s="119" t="s">
        <v>21</v>
      </c>
      <c r="E1794" s="119" t="s">
        <v>22</v>
      </c>
      <c r="F1794" s="119" t="s">
        <v>24</v>
      </c>
      <c r="G1794" s="123">
        <v>5.5</v>
      </c>
      <c r="H1794" s="123">
        <v>3.5</v>
      </c>
      <c r="I1794" s="123">
        <v>6.5</v>
      </c>
      <c r="J1794" s="123">
        <v>7.5</v>
      </c>
      <c r="K1794" s="123">
        <v>8.5</v>
      </c>
      <c r="L1794" s="123">
        <v>7.5</v>
      </c>
      <c r="M1794" s="119">
        <v>3500</v>
      </c>
      <c r="N1794" s="122">
        <f>IF('NORMAL OPTION CALLS'!E1794="BUY",('NORMAL OPTION CALLS'!L1794-'NORMAL OPTION CALLS'!G1794)*('NORMAL OPTION CALLS'!M1794),('NORMAL OPTION CALLS'!G1794-'NORMAL OPTION CALLS'!L1794)*('NORMAL OPTION CALLS'!M1794))</f>
        <v>7000</v>
      </c>
      <c r="O1794" s="8">
        <f>'NORMAL OPTION CALLS'!N1794/('NORMAL OPTION CALLS'!M1794)/'NORMAL OPTION CALLS'!G1794%</f>
        <v>36.363636363636367</v>
      </c>
    </row>
    <row r="1795" spans="1:15" ht="16.5" customHeight="1">
      <c r="A1795" s="119">
        <v>57</v>
      </c>
      <c r="B1795" s="124">
        <v>43013</v>
      </c>
      <c r="C1795" s="119">
        <v>500</v>
      </c>
      <c r="D1795" s="119" t="s">
        <v>21</v>
      </c>
      <c r="E1795" s="119" t="s">
        <v>22</v>
      </c>
      <c r="F1795" s="119" t="s">
        <v>213</v>
      </c>
      <c r="G1795" s="123">
        <v>15</v>
      </c>
      <c r="H1795" s="123">
        <v>10</v>
      </c>
      <c r="I1795" s="123">
        <v>18</v>
      </c>
      <c r="J1795" s="123">
        <v>21</v>
      </c>
      <c r="K1795" s="123">
        <v>24</v>
      </c>
      <c r="L1795" s="123">
        <v>17.8</v>
      </c>
      <c r="M1795" s="119">
        <v>3500</v>
      </c>
      <c r="N1795" s="122">
        <f>IF('NORMAL OPTION CALLS'!E1795="BUY",('NORMAL OPTION CALLS'!L1795-'NORMAL OPTION CALLS'!G1795)*('NORMAL OPTION CALLS'!M1795),('NORMAL OPTION CALLS'!G1795-'NORMAL OPTION CALLS'!L1795)*('NORMAL OPTION CALLS'!M1795))</f>
        <v>9800.0000000000018</v>
      </c>
      <c r="O1795" s="8">
        <f>'NORMAL OPTION CALLS'!N1795/('NORMAL OPTION CALLS'!M1795)/'NORMAL OPTION CALLS'!G1795%</f>
        <v>18.666666666666671</v>
      </c>
    </row>
    <row r="1796" spans="1:15" ht="16.5" customHeight="1">
      <c r="A1796" s="119">
        <v>58</v>
      </c>
      <c r="B1796" s="124">
        <v>43013</v>
      </c>
      <c r="C1796" s="119">
        <v>740</v>
      </c>
      <c r="D1796" s="119" t="s">
        <v>21</v>
      </c>
      <c r="E1796" s="119" t="s">
        <v>22</v>
      </c>
      <c r="F1796" s="119" t="s">
        <v>212</v>
      </c>
      <c r="G1796" s="123">
        <v>30</v>
      </c>
      <c r="H1796" s="123">
        <v>22</v>
      </c>
      <c r="I1796" s="123">
        <v>34</v>
      </c>
      <c r="J1796" s="123">
        <v>38</v>
      </c>
      <c r="K1796" s="123">
        <v>42</v>
      </c>
      <c r="L1796" s="123">
        <v>22</v>
      </c>
      <c r="M1796" s="119">
        <v>800</v>
      </c>
      <c r="N1796" s="122">
        <f>IF('NORMAL OPTION CALLS'!E1796="BUY",('NORMAL OPTION CALLS'!L1796-'NORMAL OPTION CALLS'!G1796)*('NORMAL OPTION CALLS'!M1796),('NORMAL OPTION CALLS'!G1796-'NORMAL OPTION CALLS'!L1796)*('NORMAL OPTION CALLS'!M1796))</f>
        <v>-6400</v>
      </c>
      <c r="O1796" s="8">
        <f>'NORMAL OPTION CALLS'!N1796/('NORMAL OPTION CALLS'!M1796)/'NORMAL OPTION CALLS'!G1796%</f>
        <v>-26.666666666666668</v>
      </c>
    </row>
    <row r="1797" spans="1:15" ht="16.5" customHeight="1">
      <c r="A1797" s="119">
        <v>59</v>
      </c>
      <c r="B1797" s="124">
        <v>43013</v>
      </c>
      <c r="C1797" s="119">
        <v>900</v>
      </c>
      <c r="D1797" s="119" t="s">
        <v>21</v>
      </c>
      <c r="E1797" s="119" t="s">
        <v>22</v>
      </c>
      <c r="F1797" s="119" t="s">
        <v>80</v>
      </c>
      <c r="G1797" s="123">
        <v>17</v>
      </c>
      <c r="H1797" s="123">
        <v>9</v>
      </c>
      <c r="I1797" s="123">
        <v>22</v>
      </c>
      <c r="J1797" s="123">
        <v>27</v>
      </c>
      <c r="K1797" s="123">
        <v>32</v>
      </c>
      <c r="L1797" s="123">
        <v>22</v>
      </c>
      <c r="M1797" s="119">
        <v>3500</v>
      </c>
      <c r="N1797" s="122">
        <f>IF('NORMAL OPTION CALLS'!E1797="BUY",('NORMAL OPTION CALLS'!L1797-'NORMAL OPTION CALLS'!G1797)*('NORMAL OPTION CALLS'!M1797),('NORMAL OPTION CALLS'!G1797-'NORMAL OPTION CALLS'!L1797)*('NORMAL OPTION CALLS'!M1797))</f>
        <v>17500</v>
      </c>
      <c r="O1797" s="8">
        <f>'NORMAL OPTION CALLS'!N1797/('NORMAL OPTION CALLS'!M1797)/'NORMAL OPTION CALLS'!G1797%</f>
        <v>29.411764705882351</v>
      </c>
    </row>
    <row r="1798" spans="1:15" ht="16.5" customHeight="1">
      <c r="A1798" s="119">
        <v>60</v>
      </c>
      <c r="B1798" s="124">
        <v>43013</v>
      </c>
      <c r="C1798" s="119">
        <v>570</v>
      </c>
      <c r="D1798" s="119" t="s">
        <v>21</v>
      </c>
      <c r="E1798" s="119" t="s">
        <v>22</v>
      </c>
      <c r="F1798" s="119" t="s">
        <v>78</v>
      </c>
      <c r="G1798" s="123">
        <v>25</v>
      </c>
      <c r="H1798" s="123">
        <v>20</v>
      </c>
      <c r="I1798" s="123">
        <v>28</v>
      </c>
      <c r="J1798" s="123">
        <v>31</v>
      </c>
      <c r="K1798" s="123">
        <v>34</v>
      </c>
      <c r="L1798" s="123">
        <v>34</v>
      </c>
      <c r="M1798" s="119">
        <v>3500</v>
      </c>
      <c r="N1798" s="122">
        <f>IF('NORMAL OPTION CALLS'!E1798="BUY",('NORMAL OPTION CALLS'!L1798-'NORMAL OPTION CALLS'!G1798)*('NORMAL OPTION CALLS'!M1798),('NORMAL OPTION CALLS'!G1798-'NORMAL OPTION CALLS'!L1798)*('NORMAL OPTION CALLS'!M1798))</f>
        <v>31500</v>
      </c>
      <c r="O1798" s="8">
        <f>'NORMAL OPTION CALLS'!N1798/('NORMAL OPTION CALLS'!M1798)/'NORMAL OPTION CALLS'!G1798%</f>
        <v>36</v>
      </c>
    </row>
    <row r="1799" spans="1:15" ht="16.5" customHeight="1">
      <c r="A1799" s="119">
        <v>61</v>
      </c>
      <c r="B1799" s="124">
        <v>43012</v>
      </c>
      <c r="C1799" s="119">
        <v>130</v>
      </c>
      <c r="D1799" s="119" t="s">
        <v>21</v>
      </c>
      <c r="E1799" s="119" t="s">
        <v>22</v>
      </c>
      <c r="F1799" s="119" t="s">
        <v>116</v>
      </c>
      <c r="G1799" s="123">
        <v>5.5</v>
      </c>
      <c r="H1799" s="123">
        <v>3.5</v>
      </c>
      <c r="I1799" s="123">
        <v>6.5</v>
      </c>
      <c r="J1799" s="123">
        <v>7.5</v>
      </c>
      <c r="K1799" s="123">
        <v>8.5</v>
      </c>
      <c r="L1799" s="123">
        <v>6.5</v>
      </c>
      <c r="M1799" s="119">
        <v>3500</v>
      </c>
      <c r="N1799" s="122">
        <f>IF('NORMAL OPTION CALLS'!E1799="BUY",('NORMAL OPTION CALLS'!L1799-'NORMAL OPTION CALLS'!G1799)*('NORMAL OPTION CALLS'!M1799),('NORMAL OPTION CALLS'!G1799-'NORMAL OPTION CALLS'!L1799)*('NORMAL OPTION CALLS'!M1799))</f>
        <v>3500</v>
      </c>
      <c r="O1799" s="8">
        <f>'NORMAL OPTION CALLS'!N1799/('NORMAL OPTION CALLS'!M1799)/'NORMAL OPTION CALLS'!G1799%</f>
        <v>18.181818181818183</v>
      </c>
    </row>
    <row r="1800" spans="1:15" ht="16.5" customHeight="1">
      <c r="A1800" s="119">
        <v>62</v>
      </c>
      <c r="B1800" s="124">
        <v>43012</v>
      </c>
      <c r="C1800" s="119">
        <v>500</v>
      </c>
      <c r="D1800" s="119" t="s">
        <v>21</v>
      </c>
      <c r="E1800" s="119" t="s">
        <v>22</v>
      </c>
      <c r="F1800" s="119" t="s">
        <v>92</v>
      </c>
      <c r="G1800" s="123">
        <v>19</v>
      </c>
      <c r="H1800" s="123">
        <v>16</v>
      </c>
      <c r="I1800" s="123">
        <v>20.5</v>
      </c>
      <c r="J1800" s="123">
        <v>22</v>
      </c>
      <c r="K1800" s="123">
        <v>23.5</v>
      </c>
      <c r="L1800" s="123">
        <v>23</v>
      </c>
      <c r="M1800" s="119">
        <v>2000</v>
      </c>
      <c r="N1800" s="122">
        <f>IF('NORMAL OPTION CALLS'!E1800="BUY",('NORMAL OPTION CALLS'!L1800-'NORMAL OPTION CALLS'!G1800)*('NORMAL OPTION CALLS'!M1800),('NORMAL OPTION CALLS'!G1800-'NORMAL OPTION CALLS'!L1800)*('NORMAL OPTION CALLS'!M1800))</f>
        <v>8000</v>
      </c>
      <c r="O1800" s="8">
        <f>'NORMAL OPTION CALLS'!N1800/('NORMAL OPTION CALLS'!M1800)/'NORMAL OPTION CALLS'!G1800%</f>
        <v>21.05263157894737</v>
      </c>
    </row>
    <row r="1801" spans="1:15" ht="16.5" customHeight="1">
      <c r="A1801" s="119">
        <v>63</v>
      </c>
      <c r="B1801" s="124">
        <v>43012</v>
      </c>
      <c r="C1801" s="119">
        <v>730</v>
      </c>
      <c r="D1801" s="119" t="s">
        <v>21</v>
      </c>
      <c r="E1801" s="119" t="s">
        <v>22</v>
      </c>
      <c r="F1801" s="119" t="s">
        <v>211</v>
      </c>
      <c r="G1801" s="123">
        <v>23</v>
      </c>
      <c r="H1801" s="123">
        <v>16</v>
      </c>
      <c r="I1801" s="123">
        <v>27</v>
      </c>
      <c r="J1801" s="123">
        <v>30</v>
      </c>
      <c r="K1801" s="123">
        <v>34</v>
      </c>
      <c r="L1801" s="123">
        <v>30</v>
      </c>
      <c r="M1801" s="119">
        <v>800</v>
      </c>
      <c r="N1801" s="122">
        <f>IF('NORMAL OPTION CALLS'!E1801="BUY",('NORMAL OPTION CALLS'!L1801-'NORMAL OPTION CALLS'!G1801)*('NORMAL OPTION CALLS'!M1801),('NORMAL OPTION CALLS'!G1801-'NORMAL OPTION CALLS'!L1801)*('NORMAL OPTION CALLS'!M1801))</f>
        <v>5600</v>
      </c>
      <c r="O1801" s="8">
        <f>'NORMAL OPTION CALLS'!N1801/('NORMAL OPTION CALLS'!M1801)/'NORMAL OPTION CALLS'!G1801%</f>
        <v>30.434782608695652</v>
      </c>
    </row>
    <row r="1802" spans="1:15" ht="16.5" customHeight="1">
      <c r="A1802" s="119">
        <v>64</v>
      </c>
      <c r="B1802" s="124">
        <v>43011</v>
      </c>
      <c r="C1802" s="119">
        <v>430</v>
      </c>
      <c r="D1802" s="119" t="s">
        <v>21</v>
      </c>
      <c r="E1802" s="119" t="s">
        <v>22</v>
      </c>
      <c r="F1802" s="119" t="s">
        <v>214</v>
      </c>
      <c r="G1802" s="123">
        <v>12.5</v>
      </c>
      <c r="H1802" s="123">
        <v>9</v>
      </c>
      <c r="I1802" s="123">
        <v>14</v>
      </c>
      <c r="J1802" s="123">
        <v>15.5</v>
      </c>
      <c r="K1802" s="123">
        <v>17</v>
      </c>
      <c r="L1802" s="123">
        <v>17</v>
      </c>
      <c r="M1802" s="119">
        <v>2500</v>
      </c>
      <c r="N1802" s="122">
        <f>IF('NORMAL OPTION CALLS'!E1802="BUY",('NORMAL OPTION CALLS'!L1802-'NORMAL OPTION CALLS'!G1802)*('NORMAL OPTION CALLS'!M1802),('NORMAL OPTION CALLS'!G1802-'NORMAL OPTION CALLS'!L1802)*('NORMAL OPTION CALLS'!M1802))</f>
        <v>11250</v>
      </c>
      <c r="O1802" s="8">
        <f>'NORMAL OPTION CALLS'!N1802/('NORMAL OPTION CALLS'!M1802)/'NORMAL OPTION CALLS'!G1802%</f>
        <v>36</v>
      </c>
    </row>
    <row r="1803" spans="1:15">
      <c r="A1803" s="119">
        <v>65</v>
      </c>
      <c r="B1803" s="124">
        <v>43011</v>
      </c>
      <c r="C1803" s="119">
        <v>610</v>
      </c>
      <c r="D1803" s="119" t="s">
        <v>21</v>
      </c>
      <c r="E1803" s="119" t="s">
        <v>22</v>
      </c>
      <c r="F1803" s="119" t="s">
        <v>81</v>
      </c>
      <c r="G1803" s="123">
        <v>22</v>
      </c>
      <c r="H1803" s="123">
        <v>15</v>
      </c>
      <c r="I1803" s="123">
        <v>26</v>
      </c>
      <c r="J1803" s="123">
        <v>30</v>
      </c>
      <c r="K1803" s="123">
        <v>34</v>
      </c>
      <c r="L1803" s="123">
        <v>34</v>
      </c>
      <c r="M1803" s="119">
        <v>1200</v>
      </c>
      <c r="N1803" s="122">
        <f>IF('NORMAL OPTION CALLS'!E1803="BUY",('NORMAL OPTION CALLS'!L1803-'NORMAL OPTION CALLS'!G1803)*('NORMAL OPTION CALLS'!M1803),('NORMAL OPTION CALLS'!G1803-'NORMAL OPTION CALLS'!L1803)*('NORMAL OPTION CALLS'!M1803))</f>
        <v>14400</v>
      </c>
      <c r="O1803" s="8">
        <f>'NORMAL OPTION CALLS'!N1803/('NORMAL OPTION CALLS'!M1803)/'NORMAL OPTION CALLS'!G1803%</f>
        <v>54.545454545454547</v>
      </c>
    </row>
    <row r="1804" spans="1:15">
      <c r="A1804" s="119">
        <v>66</v>
      </c>
      <c r="B1804" s="124">
        <v>43011</v>
      </c>
      <c r="C1804" s="119">
        <v>180</v>
      </c>
      <c r="D1804" s="119" t="s">
        <v>21</v>
      </c>
      <c r="E1804" s="119" t="s">
        <v>22</v>
      </c>
      <c r="F1804" s="119" t="s">
        <v>83</v>
      </c>
      <c r="G1804" s="123">
        <v>7</v>
      </c>
      <c r="H1804" s="123">
        <v>5</v>
      </c>
      <c r="I1804" s="123">
        <v>8</v>
      </c>
      <c r="J1804" s="123">
        <v>9</v>
      </c>
      <c r="K1804" s="123">
        <v>10</v>
      </c>
      <c r="L1804" s="123">
        <v>9</v>
      </c>
      <c r="M1804" s="119">
        <v>3500</v>
      </c>
      <c r="N1804" s="122">
        <f>IF('NORMAL OPTION CALLS'!E1804="BUY",('NORMAL OPTION CALLS'!L1804-'NORMAL OPTION CALLS'!G1804)*('NORMAL OPTION CALLS'!M1804),('NORMAL OPTION CALLS'!G1804-'NORMAL OPTION CALLS'!L1804)*('NORMAL OPTION CALLS'!M1804))</f>
        <v>7000</v>
      </c>
      <c r="O1804" s="8">
        <f>'NORMAL OPTION CALLS'!N1804/('NORMAL OPTION CALLS'!M1804)/'NORMAL OPTION CALLS'!G1804%</f>
        <v>28.571428571428569</v>
      </c>
    </row>
    <row r="1805" spans="1:15">
      <c r="A1805" s="119">
        <v>67</v>
      </c>
      <c r="B1805" s="124">
        <v>43011</v>
      </c>
      <c r="C1805" s="119">
        <v>125</v>
      </c>
      <c r="D1805" s="119" t="s">
        <v>21</v>
      </c>
      <c r="E1805" s="119" t="s">
        <v>22</v>
      </c>
      <c r="F1805" s="119" t="s">
        <v>59</v>
      </c>
      <c r="G1805" s="123">
        <v>4</v>
      </c>
      <c r="H1805" s="123">
        <v>2.9</v>
      </c>
      <c r="I1805" s="123">
        <v>4.5999999999999996</v>
      </c>
      <c r="J1805" s="123">
        <v>5.2</v>
      </c>
      <c r="K1805" s="123">
        <v>5.8</v>
      </c>
      <c r="L1805" s="123">
        <v>4.5999999999999996</v>
      </c>
      <c r="M1805" s="119">
        <v>6000</v>
      </c>
      <c r="N1805" s="122">
        <f>IF('NORMAL OPTION CALLS'!E1805="BUY",('NORMAL OPTION CALLS'!L1805-'NORMAL OPTION CALLS'!G1805)*('NORMAL OPTION CALLS'!M1805),('NORMAL OPTION CALLS'!G1805-'NORMAL OPTION CALLS'!L1805)*('NORMAL OPTION CALLS'!M1805))</f>
        <v>3599.9999999999977</v>
      </c>
      <c r="O1805" s="8">
        <f>'NORMAL OPTION CALLS'!N1805/('NORMAL OPTION CALLS'!M1805)/'NORMAL OPTION CALLS'!G1805%</f>
        <v>14.999999999999991</v>
      </c>
    </row>
    <row r="1806" spans="1:15">
      <c r="A1806" s="119">
        <v>68</v>
      </c>
      <c r="B1806" s="124">
        <v>43011</v>
      </c>
      <c r="C1806" s="119">
        <v>180</v>
      </c>
      <c r="D1806" s="119" t="s">
        <v>21</v>
      </c>
      <c r="E1806" s="119" t="s">
        <v>22</v>
      </c>
      <c r="F1806" s="119" t="s">
        <v>83</v>
      </c>
      <c r="G1806" s="123">
        <v>6</v>
      </c>
      <c r="H1806" s="123">
        <v>4</v>
      </c>
      <c r="I1806" s="123">
        <v>7</v>
      </c>
      <c r="J1806" s="123">
        <v>8</v>
      </c>
      <c r="K1806" s="123">
        <v>9</v>
      </c>
      <c r="L1806" s="123">
        <v>9</v>
      </c>
      <c r="M1806" s="119">
        <v>3500</v>
      </c>
      <c r="N1806" s="122">
        <f>IF('NORMAL OPTION CALLS'!E1806="BUY",('NORMAL OPTION CALLS'!L1806-'NORMAL OPTION CALLS'!G1806)*('NORMAL OPTION CALLS'!M1806),('NORMAL OPTION CALLS'!G1806-'NORMAL OPTION CALLS'!L1806)*('NORMAL OPTION CALLS'!M1806))</f>
        <v>10500</v>
      </c>
      <c r="O1806" s="8">
        <f>'NORMAL OPTION CALLS'!N1806/('NORMAL OPTION CALLS'!M1806)/'NORMAL OPTION CALLS'!G1806%</f>
        <v>50</v>
      </c>
    </row>
    <row r="1808" spans="1:15" ht="17.25" thickBot="1">
      <c r="A1808" s="91"/>
      <c r="B1808" s="92"/>
      <c r="C1808" s="92"/>
      <c r="D1808" s="93"/>
      <c r="E1808" s="93"/>
      <c r="F1808" s="93"/>
      <c r="G1808" s="94"/>
      <c r="H1808" s="95"/>
      <c r="I1808" s="96" t="s">
        <v>27</v>
      </c>
      <c r="J1808" s="96"/>
      <c r="K1808" s="97"/>
      <c r="L1808" s="97"/>
    </row>
    <row r="1809" spans="1:15" ht="16.5">
      <c r="A1809" s="98"/>
      <c r="B1809" s="92"/>
      <c r="C1809" s="92"/>
      <c r="D1809" s="158" t="s">
        <v>28</v>
      </c>
      <c r="E1809" s="158"/>
      <c r="F1809" s="99">
        <v>68</v>
      </c>
      <c r="G1809" s="100">
        <f>'NORMAL OPTION CALLS'!G1810+'NORMAL OPTION CALLS'!G1811+'NORMAL OPTION CALLS'!G1812+'NORMAL OPTION CALLS'!G1813+'NORMAL OPTION CALLS'!G1814+'NORMAL OPTION CALLS'!G1815</f>
        <v>100</v>
      </c>
      <c r="H1809" s="93">
        <v>68</v>
      </c>
      <c r="I1809" s="101">
        <f>'NORMAL OPTION CALLS'!H1810/'NORMAL OPTION CALLS'!H1809%</f>
        <v>88.235294117647058</v>
      </c>
      <c r="J1809" s="101"/>
      <c r="K1809" s="101"/>
      <c r="L1809" s="102"/>
    </row>
    <row r="1810" spans="1:15" ht="16.5">
      <c r="A1810" s="98"/>
      <c r="B1810" s="92"/>
      <c r="C1810" s="92"/>
      <c r="D1810" s="159" t="s">
        <v>29</v>
      </c>
      <c r="E1810" s="159"/>
      <c r="F1810" s="103">
        <v>60</v>
      </c>
      <c r="G1810" s="104">
        <f>('NORMAL OPTION CALLS'!F1810/'NORMAL OPTION CALLS'!F1809)*100</f>
        <v>88.235294117647058</v>
      </c>
      <c r="H1810" s="93">
        <v>60</v>
      </c>
      <c r="I1810" s="97"/>
      <c r="J1810" s="97"/>
      <c r="K1810" s="93"/>
      <c r="L1810" s="97"/>
      <c r="N1810" s="93" t="s">
        <v>30</v>
      </c>
      <c r="O1810" s="93"/>
    </row>
    <row r="1811" spans="1:15" ht="16.5">
      <c r="A1811" s="105"/>
      <c r="B1811" s="92"/>
      <c r="C1811" s="92"/>
      <c r="D1811" s="159" t="s">
        <v>31</v>
      </c>
      <c r="E1811" s="159"/>
      <c r="F1811" s="103">
        <v>0</v>
      </c>
      <c r="G1811" s="104">
        <f>('NORMAL OPTION CALLS'!F1811/'NORMAL OPTION CALLS'!F1809)*100</f>
        <v>0</v>
      </c>
      <c r="H1811" s="106"/>
      <c r="I1811" s="93"/>
      <c r="J1811" s="93"/>
      <c r="K1811" s="93"/>
      <c r="L1811" s="97"/>
      <c r="N1811" s="98"/>
      <c r="O1811" s="98"/>
    </row>
    <row r="1812" spans="1:15" ht="16.5">
      <c r="A1812" s="105"/>
      <c r="B1812" s="92"/>
      <c r="C1812" s="92"/>
      <c r="D1812" s="159" t="s">
        <v>32</v>
      </c>
      <c r="E1812" s="159"/>
      <c r="F1812" s="103">
        <v>0</v>
      </c>
      <c r="G1812" s="104">
        <f>('NORMAL OPTION CALLS'!F1812/'NORMAL OPTION CALLS'!F1809)*100</f>
        <v>0</v>
      </c>
      <c r="H1812" s="106"/>
      <c r="I1812" s="93"/>
      <c r="J1812" s="93"/>
      <c r="K1812" s="93"/>
      <c r="L1812" s="97"/>
    </row>
    <row r="1813" spans="1:15" ht="16.5">
      <c r="A1813" s="105"/>
      <c r="B1813" s="92"/>
      <c r="C1813" s="92"/>
      <c r="D1813" s="159" t="s">
        <v>33</v>
      </c>
      <c r="E1813" s="159"/>
      <c r="F1813" s="103">
        <v>8</v>
      </c>
      <c r="G1813" s="104">
        <f>('NORMAL OPTION CALLS'!F1813/'NORMAL OPTION CALLS'!F1809)*100</f>
        <v>11.76470588235294</v>
      </c>
      <c r="H1813" s="106"/>
      <c r="I1813" s="93" t="s">
        <v>34</v>
      </c>
      <c r="J1813" s="93"/>
      <c r="K1813" s="97"/>
      <c r="L1813" s="97"/>
    </row>
    <row r="1814" spans="1:15" ht="16.5">
      <c r="A1814" s="105"/>
      <c r="B1814" s="92"/>
      <c r="C1814" s="92"/>
      <c r="D1814" s="159" t="s">
        <v>35</v>
      </c>
      <c r="E1814" s="159"/>
      <c r="F1814" s="103">
        <v>0</v>
      </c>
      <c r="G1814" s="104">
        <f>('NORMAL OPTION CALLS'!F1814/'NORMAL OPTION CALLS'!F1809)*100</f>
        <v>0</v>
      </c>
      <c r="H1814" s="106"/>
      <c r="I1814" s="93"/>
      <c r="J1814" s="93"/>
      <c r="K1814" s="97"/>
      <c r="L1814" s="97"/>
    </row>
    <row r="1815" spans="1:15" ht="17.25" thickBot="1">
      <c r="A1815" s="105"/>
      <c r="B1815" s="92"/>
      <c r="C1815" s="92"/>
      <c r="D1815" s="160" t="s">
        <v>36</v>
      </c>
      <c r="E1815" s="160"/>
      <c r="F1815" s="107"/>
      <c r="G1815" s="108">
        <f>('NORMAL OPTION CALLS'!F1815/'NORMAL OPTION CALLS'!F1809)*100</f>
        <v>0</v>
      </c>
      <c r="H1815" s="106"/>
      <c r="I1815" s="93"/>
      <c r="J1815" s="93"/>
      <c r="K1815" s="102"/>
      <c r="L1815" s="102"/>
    </row>
    <row r="1816" spans="1:15" ht="16.5">
      <c r="A1816" s="109" t="s">
        <v>37</v>
      </c>
      <c r="B1816" s="92"/>
      <c r="C1816" s="92"/>
      <c r="D1816" s="98"/>
      <c r="E1816" s="98"/>
      <c r="F1816" s="93"/>
      <c r="G1816" s="93"/>
      <c r="H1816" s="110"/>
      <c r="I1816" s="111"/>
      <c r="J1816" s="111"/>
      <c r="K1816" s="111"/>
      <c r="L1816" s="93"/>
      <c r="N1816" s="115"/>
      <c r="O1816" s="115"/>
    </row>
    <row r="1817" spans="1:15" ht="16.5">
      <c r="A1817" s="112" t="s">
        <v>38</v>
      </c>
      <c r="B1817" s="92"/>
      <c r="C1817" s="92"/>
      <c r="D1817" s="113"/>
      <c r="E1817" s="114"/>
      <c r="F1817" s="98"/>
      <c r="G1817" s="111"/>
      <c r="H1817" s="110"/>
      <c r="I1817" s="111"/>
      <c r="J1817" s="111"/>
      <c r="K1817" s="111"/>
      <c r="L1817" s="93"/>
      <c r="N1817" s="98"/>
      <c r="O1817" s="98"/>
    </row>
    <row r="1818" spans="1:15" ht="16.5">
      <c r="A1818" s="112" t="s">
        <v>39</v>
      </c>
      <c r="B1818" s="92"/>
      <c r="C1818" s="92"/>
      <c r="D1818" s="98"/>
      <c r="E1818" s="114"/>
      <c r="F1818" s="98"/>
      <c r="G1818" s="111"/>
      <c r="H1818" s="110"/>
      <c r="I1818" s="97"/>
      <c r="J1818" s="97"/>
      <c r="K1818" s="97"/>
      <c r="L1818" s="93"/>
    </row>
    <row r="1819" spans="1:15" ht="16.5">
      <c r="A1819" s="112" t="s">
        <v>40</v>
      </c>
      <c r="B1819" s="113"/>
      <c r="C1819" s="92"/>
      <c r="D1819" s="98"/>
      <c r="E1819" s="114"/>
      <c r="F1819" s="98"/>
      <c r="G1819" s="111"/>
      <c r="H1819" s="95"/>
      <c r="I1819" s="97"/>
      <c r="J1819" s="97"/>
      <c r="K1819" s="97"/>
      <c r="L1819" s="93"/>
    </row>
    <row r="1820" spans="1:15" ht="12.75" customHeight="1">
      <c r="A1820" s="112" t="s">
        <v>41</v>
      </c>
      <c r="B1820" s="105"/>
      <c r="C1820" s="113"/>
      <c r="D1820" s="98"/>
      <c r="E1820" s="116"/>
      <c r="F1820" s="111"/>
      <c r="G1820" s="111"/>
      <c r="H1820" s="95"/>
      <c r="I1820" s="97"/>
      <c r="J1820" s="97"/>
      <c r="K1820" s="97"/>
      <c r="L1820" s="111"/>
    </row>
    <row r="1822" spans="1:15">
      <c r="A1822" s="161" t="s">
        <v>0</v>
      </c>
      <c r="B1822" s="161"/>
      <c r="C1822" s="161"/>
      <c r="D1822" s="161"/>
      <c r="E1822" s="161"/>
      <c r="F1822" s="161"/>
      <c r="G1822" s="161"/>
      <c r="H1822" s="161"/>
      <c r="I1822" s="161"/>
      <c r="J1822" s="161"/>
      <c r="K1822" s="161"/>
      <c r="L1822" s="161"/>
      <c r="M1822" s="161"/>
      <c r="N1822" s="161"/>
      <c r="O1822" s="161"/>
    </row>
    <row r="1823" spans="1:15">
      <c r="A1823" s="161"/>
      <c r="B1823" s="161"/>
      <c r="C1823" s="161"/>
      <c r="D1823" s="161"/>
      <c r="E1823" s="161"/>
      <c r="F1823" s="161"/>
      <c r="G1823" s="161"/>
      <c r="H1823" s="161"/>
      <c r="I1823" s="161"/>
      <c r="J1823" s="161"/>
      <c r="K1823" s="161"/>
      <c r="L1823" s="161"/>
      <c r="M1823" s="161"/>
      <c r="N1823" s="161"/>
      <c r="O1823" s="161"/>
    </row>
    <row r="1824" spans="1:15">
      <c r="A1824" s="161"/>
      <c r="B1824" s="161"/>
      <c r="C1824" s="161"/>
      <c r="D1824" s="161"/>
      <c r="E1824" s="161"/>
      <c r="F1824" s="161"/>
      <c r="G1824" s="161"/>
      <c r="H1824" s="161"/>
      <c r="I1824" s="161"/>
      <c r="J1824" s="161"/>
      <c r="K1824" s="161"/>
      <c r="L1824" s="161"/>
      <c r="M1824" s="161"/>
      <c r="N1824" s="161"/>
      <c r="O1824" s="161"/>
    </row>
    <row r="1825" spans="1:15">
      <c r="A1825" s="172" t="s">
        <v>1</v>
      </c>
      <c r="B1825" s="172"/>
      <c r="C1825" s="172"/>
      <c r="D1825" s="172"/>
      <c r="E1825" s="172"/>
      <c r="F1825" s="172"/>
      <c r="G1825" s="172"/>
      <c r="H1825" s="172"/>
      <c r="I1825" s="172"/>
      <c r="J1825" s="172"/>
      <c r="K1825" s="172"/>
      <c r="L1825" s="172"/>
      <c r="M1825" s="172"/>
      <c r="N1825" s="172"/>
      <c r="O1825" s="172"/>
    </row>
    <row r="1826" spans="1:15">
      <c r="A1826" s="172" t="s">
        <v>2</v>
      </c>
      <c r="B1826" s="172"/>
      <c r="C1826" s="172"/>
      <c r="D1826" s="172"/>
      <c r="E1826" s="172"/>
      <c r="F1826" s="172"/>
      <c r="G1826" s="172"/>
      <c r="H1826" s="172"/>
      <c r="I1826" s="172"/>
      <c r="J1826" s="172"/>
      <c r="K1826" s="172"/>
      <c r="L1826" s="172"/>
      <c r="M1826" s="172"/>
      <c r="N1826" s="172"/>
      <c r="O1826" s="172"/>
    </row>
    <row r="1827" spans="1:15">
      <c r="A1827" s="165" t="s">
        <v>3</v>
      </c>
      <c r="B1827" s="165"/>
      <c r="C1827" s="165"/>
      <c r="D1827" s="165"/>
      <c r="E1827" s="165"/>
      <c r="F1827" s="165"/>
      <c r="G1827" s="165"/>
      <c r="H1827" s="165"/>
      <c r="I1827" s="165"/>
      <c r="J1827" s="165"/>
      <c r="K1827" s="165"/>
      <c r="L1827" s="165"/>
      <c r="M1827" s="165"/>
      <c r="N1827" s="165"/>
      <c r="O1827" s="165"/>
    </row>
    <row r="1828" spans="1:15" ht="16.5">
      <c r="A1828" s="171" t="s">
        <v>191</v>
      </c>
      <c r="B1828" s="171"/>
      <c r="C1828" s="171"/>
      <c r="D1828" s="171"/>
      <c r="E1828" s="171"/>
      <c r="F1828" s="171"/>
      <c r="G1828" s="171"/>
      <c r="H1828" s="171"/>
      <c r="I1828" s="171"/>
      <c r="J1828" s="171"/>
      <c r="K1828" s="171"/>
      <c r="L1828" s="171"/>
      <c r="M1828" s="171"/>
      <c r="N1828" s="171"/>
      <c r="O1828" s="171"/>
    </row>
    <row r="1829" spans="1:15" ht="16.5">
      <c r="A1829" s="166" t="s">
        <v>5</v>
      </c>
      <c r="B1829" s="166"/>
      <c r="C1829" s="166"/>
      <c r="D1829" s="166"/>
      <c r="E1829" s="166"/>
      <c r="F1829" s="166"/>
      <c r="G1829" s="166"/>
      <c r="H1829" s="166"/>
      <c r="I1829" s="166"/>
      <c r="J1829" s="166"/>
      <c r="K1829" s="166"/>
      <c r="L1829" s="166"/>
      <c r="M1829" s="166"/>
      <c r="N1829" s="166"/>
      <c r="O1829" s="166"/>
    </row>
    <row r="1830" spans="1:15">
      <c r="A1830" s="167" t="s">
        <v>6</v>
      </c>
      <c r="B1830" s="168" t="s">
        <v>7</v>
      </c>
      <c r="C1830" s="169" t="s">
        <v>8</v>
      </c>
      <c r="D1830" s="168" t="s">
        <v>9</v>
      </c>
      <c r="E1830" s="167" t="s">
        <v>10</v>
      </c>
      <c r="F1830" s="167" t="s">
        <v>11</v>
      </c>
      <c r="G1830" s="169" t="s">
        <v>12</v>
      </c>
      <c r="H1830" s="169" t="s">
        <v>13</v>
      </c>
      <c r="I1830" s="169" t="s">
        <v>14</v>
      </c>
      <c r="J1830" s="169" t="s">
        <v>15</v>
      </c>
      <c r="K1830" s="169" t="s">
        <v>16</v>
      </c>
      <c r="L1830" s="170" t="s">
        <v>17</v>
      </c>
      <c r="M1830" s="168" t="s">
        <v>18</v>
      </c>
      <c r="N1830" s="168" t="s">
        <v>19</v>
      </c>
      <c r="O1830" s="168" t="s">
        <v>20</v>
      </c>
    </row>
    <row r="1831" spans="1:15">
      <c r="A1831" s="167"/>
      <c r="B1831" s="168"/>
      <c r="C1831" s="169"/>
      <c r="D1831" s="168"/>
      <c r="E1831" s="167"/>
      <c r="F1831" s="167"/>
      <c r="G1831" s="169"/>
      <c r="H1831" s="169"/>
      <c r="I1831" s="169"/>
      <c r="J1831" s="169"/>
      <c r="K1831" s="169"/>
      <c r="L1831" s="170"/>
      <c r="M1831" s="168"/>
      <c r="N1831" s="168"/>
      <c r="O1831" s="168"/>
    </row>
    <row r="1832" spans="1:15">
      <c r="A1832" s="119">
        <v>1</v>
      </c>
      <c r="B1832" s="124">
        <v>43006</v>
      </c>
      <c r="C1832" s="119">
        <v>125</v>
      </c>
      <c r="D1832" s="119" t="s">
        <v>21</v>
      </c>
      <c r="E1832" s="119" t="s">
        <v>22</v>
      </c>
      <c r="F1832" s="119" t="s">
        <v>25</v>
      </c>
      <c r="G1832" s="123">
        <v>3.7</v>
      </c>
      <c r="H1832" s="123">
        <v>2.7</v>
      </c>
      <c r="I1832" s="123">
        <v>4.2</v>
      </c>
      <c r="J1832" s="123">
        <v>5.7</v>
      </c>
      <c r="K1832" s="123">
        <v>6.2</v>
      </c>
      <c r="L1832" s="123">
        <v>4.2</v>
      </c>
      <c r="M1832" s="119">
        <v>7000</v>
      </c>
      <c r="N1832" s="122">
        <f>IF('NORMAL OPTION CALLS'!E1832="BUY",('NORMAL OPTION CALLS'!L1832-'NORMAL OPTION CALLS'!G1832)*('NORMAL OPTION CALLS'!M1832),('NORMAL OPTION CALLS'!G1832-'NORMAL OPTION CALLS'!L1832)*('NORMAL OPTION CALLS'!M1832))</f>
        <v>3500</v>
      </c>
      <c r="O1832" s="8">
        <f>'NORMAL OPTION CALLS'!N1832/('NORMAL OPTION CALLS'!M1832)/'NORMAL OPTION CALLS'!G1832%</f>
        <v>13.513513513513512</v>
      </c>
    </row>
    <row r="1833" spans="1:15">
      <c r="A1833" s="119">
        <v>2</v>
      </c>
      <c r="B1833" s="124">
        <v>43006</v>
      </c>
      <c r="C1833" s="119">
        <v>210</v>
      </c>
      <c r="D1833" s="119" t="s">
        <v>21</v>
      </c>
      <c r="E1833" s="119" t="s">
        <v>22</v>
      </c>
      <c r="F1833" s="119" t="s">
        <v>195</v>
      </c>
      <c r="G1833" s="123">
        <v>6.5</v>
      </c>
      <c r="H1833" s="123">
        <v>5</v>
      </c>
      <c r="I1833" s="123">
        <v>7.3</v>
      </c>
      <c r="J1833" s="123">
        <v>8.1</v>
      </c>
      <c r="K1833" s="123">
        <v>9</v>
      </c>
      <c r="L1833" s="123">
        <v>7.3</v>
      </c>
      <c r="M1833" s="119">
        <v>4500</v>
      </c>
      <c r="N1833" s="122">
        <f>IF('NORMAL OPTION CALLS'!E1833="BUY",('NORMAL OPTION CALLS'!L1833-'NORMAL OPTION CALLS'!G1833)*('NORMAL OPTION CALLS'!M1833),('NORMAL OPTION CALLS'!G1833-'NORMAL OPTION CALLS'!L1833)*('NORMAL OPTION CALLS'!M1833))</f>
        <v>3599.9999999999991</v>
      </c>
      <c r="O1833" s="8">
        <f>'NORMAL OPTION CALLS'!N1833/('NORMAL OPTION CALLS'!M1833)/'NORMAL OPTION CALLS'!G1833%</f>
        <v>12.307692307692305</v>
      </c>
    </row>
    <row r="1834" spans="1:15">
      <c r="A1834" s="119">
        <v>3</v>
      </c>
      <c r="B1834" s="124">
        <v>43006</v>
      </c>
      <c r="C1834" s="119">
        <v>430</v>
      </c>
      <c r="D1834" s="119" t="s">
        <v>21</v>
      </c>
      <c r="E1834" s="119" t="s">
        <v>22</v>
      </c>
      <c r="F1834" s="119" t="s">
        <v>23</v>
      </c>
      <c r="G1834" s="123">
        <v>15</v>
      </c>
      <c r="H1834" s="123">
        <v>10</v>
      </c>
      <c r="I1834" s="123">
        <v>17.5</v>
      </c>
      <c r="J1834" s="123">
        <v>19</v>
      </c>
      <c r="K1834" s="123">
        <v>21.5</v>
      </c>
      <c r="L1834" s="123">
        <v>18</v>
      </c>
      <c r="M1834" s="119">
        <v>1575</v>
      </c>
      <c r="N1834" s="122">
        <f>IF('NORMAL OPTION CALLS'!E1834="BUY",('NORMAL OPTION CALLS'!L1834-'NORMAL OPTION CALLS'!G1834)*('NORMAL OPTION CALLS'!M1834),('NORMAL OPTION CALLS'!G1834-'NORMAL OPTION CALLS'!L1834)*('NORMAL OPTION CALLS'!M1834))</f>
        <v>4725</v>
      </c>
      <c r="O1834" s="8">
        <f>'NORMAL OPTION CALLS'!N1834/('NORMAL OPTION CALLS'!M1834)/'NORMAL OPTION CALLS'!G1834%</f>
        <v>20</v>
      </c>
    </row>
    <row r="1835" spans="1:15">
      <c r="A1835" s="119">
        <v>4</v>
      </c>
      <c r="B1835" s="124">
        <v>43006</v>
      </c>
      <c r="C1835" s="119">
        <v>170</v>
      </c>
      <c r="D1835" s="119" t="s">
        <v>21</v>
      </c>
      <c r="E1835" s="119" t="s">
        <v>22</v>
      </c>
      <c r="F1835" s="119" t="s">
        <v>208</v>
      </c>
      <c r="G1835" s="123">
        <v>7</v>
      </c>
      <c r="H1835" s="123">
        <v>5</v>
      </c>
      <c r="I1835" s="123">
        <v>8</v>
      </c>
      <c r="J1835" s="123">
        <v>9</v>
      </c>
      <c r="K1835" s="123">
        <v>10</v>
      </c>
      <c r="L1835" s="123">
        <v>7.9</v>
      </c>
      <c r="M1835" s="119">
        <v>3750</v>
      </c>
      <c r="N1835" s="122">
        <f>IF('NORMAL OPTION CALLS'!E1835="BUY",('NORMAL OPTION CALLS'!L1835-'NORMAL OPTION CALLS'!G1835)*('NORMAL OPTION CALLS'!M1835),('NORMAL OPTION CALLS'!G1835-'NORMAL OPTION CALLS'!L1835)*('NORMAL OPTION CALLS'!M1835))</f>
        <v>3375.0000000000014</v>
      </c>
      <c r="O1835" s="8">
        <f>'NORMAL OPTION CALLS'!N1835/('NORMAL OPTION CALLS'!M1835)/'NORMAL OPTION CALLS'!G1835%</f>
        <v>12.857142857142861</v>
      </c>
    </row>
    <row r="1836" spans="1:15">
      <c r="A1836" s="119">
        <v>5</v>
      </c>
      <c r="B1836" s="124">
        <v>43006</v>
      </c>
      <c r="C1836" s="119">
        <v>280</v>
      </c>
      <c r="D1836" s="119" t="s">
        <v>47</v>
      </c>
      <c r="E1836" s="119" t="s">
        <v>22</v>
      </c>
      <c r="F1836" s="119" t="s">
        <v>91</v>
      </c>
      <c r="G1836" s="123">
        <v>5</v>
      </c>
      <c r="H1836" s="123">
        <v>2</v>
      </c>
      <c r="I1836" s="123">
        <v>6.5</v>
      </c>
      <c r="J1836" s="123">
        <v>8</v>
      </c>
      <c r="K1836" s="123">
        <v>9.5</v>
      </c>
      <c r="L1836" s="123">
        <v>9.5</v>
      </c>
      <c r="M1836" s="119">
        <v>2750</v>
      </c>
      <c r="N1836" s="122">
        <f>IF('NORMAL OPTION CALLS'!E1836="BUY",('NORMAL OPTION CALLS'!L1836-'NORMAL OPTION CALLS'!G1836)*('NORMAL OPTION CALLS'!M1836),('NORMAL OPTION CALLS'!G1836-'NORMAL OPTION CALLS'!L1836)*('NORMAL OPTION CALLS'!M1836))</f>
        <v>12375</v>
      </c>
      <c r="O1836" s="8">
        <f>'NORMAL OPTION CALLS'!N1836/('NORMAL OPTION CALLS'!M1836)/'NORMAL OPTION CALLS'!G1836%</f>
        <v>90</v>
      </c>
    </row>
    <row r="1837" spans="1:15">
      <c r="A1837" s="119">
        <v>6</v>
      </c>
      <c r="B1837" s="124">
        <v>43005</v>
      </c>
      <c r="C1837" s="119">
        <v>250</v>
      </c>
      <c r="D1837" s="119" t="s">
        <v>21</v>
      </c>
      <c r="E1837" s="119" t="s">
        <v>22</v>
      </c>
      <c r="F1837" s="119" t="s">
        <v>49</v>
      </c>
      <c r="G1837" s="123">
        <v>1.5</v>
      </c>
      <c r="H1837" s="123">
        <v>0.1</v>
      </c>
      <c r="I1837" s="123">
        <v>3</v>
      </c>
      <c r="J1837" s="123">
        <v>4.5</v>
      </c>
      <c r="K1837" s="123">
        <v>6</v>
      </c>
      <c r="L1837" s="123">
        <v>0.1</v>
      </c>
      <c r="M1837" s="119">
        <v>3000</v>
      </c>
      <c r="N1837" s="122">
        <f>IF('NORMAL OPTION CALLS'!E1837="BUY",('NORMAL OPTION CALLS'!L1837-'NORMAL OPTION CALLS'!G1837)*('NORMAL OPTION CALLS'!M1837),('NORMAL OPTION CALLS'!G1837-'NORMAL OPTION CALLS'!L1837)*('NORMAL OPTION CALLS'!M1837))</f>
        <v>-4200</v>
      </c>
      <c r="O1837" s="8">
        <f>'NORMAL OPTION CALLS'!N1837/('NORMAL OPTION CALLS'!M1837)/'NORMAL OPTION CALLS'!G1837%</f>
        <v>-93.333333333333329</v>
      </c>
    </row>
    <row r="1838" spans="1:15">
      <c r="A1838" s="119">
        <v>7</v>
      </c>
      <c r="B1838" s="124">
        <v>43005</v>
      </c>
      <c r="C1838" s="119">
        <v>350</v>
      </c>
      <c r="D1838" s="119" t="s">
        <v>21</v>
      </c>
      <c r="E1838" s="119" t="s">
        <v>22</v>
      </c>
      <c r="F1838" s="119" t="s">
        <v>207</v>
      </c>
      <c r="G1838" s="123">
        <v>6.5</v>
      </c>
      <c r="H1838" s="123">
        <v>3.5</v>
      </c>
      <c r="I1838" s="123">
        <v>8</v>
      </c>
      <c r="J1838" s="123">
        <v>9.5</v>
      </c>
      <c r="K1838" s="123">
        <v>11</v>
      </c>
      <c r="L1838" s="123">
        <v>8</v>
      </c>
      <c r="M1838" s="119">
        <v>2266</v>
      </c>
      <c r="N1838" s="122">
        <f>IF('NORMAL OPTION CALLS'!E1838="BUY",('NORMAL OPTION CALLS'!L1838-'NORMAL OPTION CALLS'!G1838)*('NORMAL OPTION CALLS'!M1838),('NORMAL OPTION CALLS'!G1838-'NORMAL OPTION CALLS'!L1838)*('NORMAL OPTION CALLS'!M1838))</f>
        <v>3399</v>
      </c>
      <c r="O1838" s="8">
        <f>'NORMAL OPTION CALLS'!N1838/('NORMAL OPTION CALLS'!M1838)/'NORMAL OPTION CALLS'!G1838%</f>
        <v>23.076923076923077</v>
      </c>
    </row>
    <row r="1839" spans="1:15">
      <c r="A1839" s="119">
        <v>8</v>
      </c>
      <c r="B1839" s="124">
        <v>43005</v>
      </c>
      <c r="C1839" s="119">
        <v>125</v>
      </c>
      <c r="D1839" s="119" t="s">
        <v>47</v>
      </c>
      <c r="E1839" s="119" t="s">
        <v>22</v>
      </c>
      <c r="F1839" s="119" t="s">
        <v>59</v>
      </c>
      <c r="G1839" s="123">
        <v>2.5</v>
      </c>
      <c r="H1839" s="123">
        <v>1.5</v>
      </c>
      <c r="I1839" s="123">
        <v>3.3</v>
      </c>
      <c r="J1839" s="123">
        <v>3.7</v>
      </c>
      <c r="K1839" s="123">
        <v>4.3</v>
      </c>
      <c r="L1839" s="123">
        <v>4.3</v>
      </c>
      <c r="M1839" s="119">
        <v>6000</v>
      </c>
      <c r="N1839" s="122">
        <f>IF('NORMAL OPTION CALLS'!E1839="BUY",('NORMAL OPTION CALLS'!L1839-'NORMAL OPTION CALLS'!G1839)*('NORMAL OPTION CALLS'!M1839),('NORMAL OPTION CALLS'!G1839-'NORMAL OPTION CALLS'!L1839)*('NORMAL OPTION CALLS'!M1839))</f>
        <v>10799.999999999998</v>
      </c>
      <c r="O1839" s="8">
        <f>'NORMAL OPTION CALLS'!N1839/('NORMAL OPTION CALLS'!M1839)/'NORMAL OPTION CALLS'!G1839%</f>
        <v>71.999999999999986</v>
      </c>
    </row>
    <row r="1840" spans="1:15">
      <c r="A1840" s="119">
        <v>9</v>
      </c>
      <c r="B1840" s="124">
        <v>43005</v>
      </c>
      <c r="C1840" s="119">
        <v>1060</v>
      </c>
      <c r="D1840" s="119" t="s">
        <v>21</v>
      </c>
      <c r="E1840" s="119" t="s">
        <v>22</v>
      </c>
      <c r="F1840" s="119" t="s">
        <v>156</v>
      </c>
      <c r="G1840" s="123">
        <v>18</v>
      </c>
      <c r="H1840" s="123">
        <v>7</v>
      </c>
      <c r="I1840" s="123">
        <v>24</v>
      </c>
      <c r="J1840" s="123">
        <v>30</v>
      </c>
      <c r="K1840" s="123">
        <v>36</v>
      </c>
      <c r="L1840" s="123">
        <v>24</v>
      </c>
      <c r="M1840" s="119">
        <v>600</v>
      </c>
      <c r="N1840" s="122">
        <f>IF('NORMAL OPTION CALLS'!E1840="BUY",('NORMAL OPTION CALLS'!L1840-'NORMAL OPTION CALLS'!G1840)*('NORMAL OPTION CALLS'!M1840),('NORMAL OPTION CALLS'!G1840-'NORMAL OPTION CALLS'!L1840)*('NORMAL OPTION CALLS'!M1840))</f>
        <v>3600</v>
      </c>
      <c r="O1840" s="8">
        <f>'NORMAL OPTION CALLS'!N1840/('NORMAL OPTION CALLS'!M1840)/'NORMAL OPTION CALLS'!G1840%</f>
        <v>33.333333333333336</v>
      </c>
    </row>
    <row r="1841" spans="1:15">
      <c r="A1841" s="119">
        <v>10</v>
      </c>
      <c r="B1841" s="124">
        <v>43005</v>
      </c>
      <c r="C1841" s="119">
        <v>620</v>
      </c>
      <c r="D1841" s="119" t="s">
        <v>47</v>
      </c>
      <c r="E1841" s="119" t="s">
        <v>22</v>
      </c>
      <c r="F1841" s="119" t="s">
        <v>77</v>
      </c>
      <c r="G1841" s="123">
        <v>9</v>
      </c>
      <c r="H1841" s="123">
        <v>4</v>
      </c>
      <c r="I1841" s="123">
        <v>12</v>
      </c>
      <c r="J1841" s="123">
        <v>15</v>
      </c>
      <c r="K1841" s="123">
        <v>18</v>
      </c>
      <c r="L1841" s="123">
        <v>12</v>
      </c>
      <c r="M1841" s="119">
        <v>1100</v>
      </c>
      <c r="N1841" s="122">
        <f>IF('NORMAL OPTION CALLS'!E1841="BUY",('NORMAL OPTION CALLS'!L1841-'NORMAL OPTION CALLS'!G1841)*('NORMAL OPTION CALLS'!M1841),('NORMAL OPTION CALLS'!G1841-'NORMAL OPTION CALLS'!L1841)*('NORMAL OPTION CALLS'!M1841))</f>
        <v>3300</v>
      </c>
      <c r="O1841" s="8">
        <f>'NORMAL OPTION CALLS'!N1841/('NORMAL OPTION CALLS'!M1841)/'NORMAL OPTION CALLS'!G1841%</f>
        <v>33.333333333333336</v>
      </c>
    </row>
    <row r="1842" spans="1:15">
      <c r="A1842" s="119">
        <v>11</v>
      </c>
      <c r="B1842" s="124">
        <v>43004</v>
      </c>
      <c r="C1842" s="119">
        <v>315</v>
      </c>
      <c r="D1842" s="119" t="s">
        <v>21</v>
      </c>
      <c r="E1842" s="119" t="s">
        <v>22</v>
      </c>
      <c r="F1842" s="119" t="s">
        <v>74</v>
      </c>
      <c r="G1842" s="123">
        <v>3</v>
      </c>
      <c r="H1842" s="123">
        <v>2</v>
      </c>
      <c r="I1842" s="123">
        <v>4</v>
      </c>
      <c r="J1842" s="123">
        <v>5</v>
      </c>
      <c r="K1842" s="123">
        <v>6</v>
      </c>
      <c r="L1842" s="123">
        <v>5</v>
      </c>
      <c r="M1842" s="119">
        <v>3500</v>
      </c>
      <c r="N1842" s="122">
        <f>IF('NORMAL OPTION CALLS'!E1842="BUY",('NORMAL OPTION CALLS'!L1842-'NORMAL OPTION CALLS'!G1842)*('NORMAL OPTION CALLS'!M1842),('NORMAL OPTION CALLS'!G1842-'NORMAL OPTION CALLS'!L1842)*('NORMAL OPTION CALLS'!M1842))</f>
        <v>7000</v>
      </c>
      <c r="O1842" s="8">
        <f>'NORMAL OPTION CALLS'!N1842/('NORMAL OPTION CALLS'!M1842)/'NORMAL OPTION CALLS'!G1842%</f>
        <v>66.666666666666671</v>
      </c>
    </row>
    <row r="1843" spans="1:15">
      <c r="A1843" s="119">
        <v>12</v>
      </c>
      <c r="B1843" s="124">
        <v>43004</v>
      </c>
      <c r="C1843" s="119">
        <v>740</v>
      </c>
      <c r="D1843" s="119" t="s">
        <v>47</v>
      </c>
      <c r="E1843" s="119" t="s">
        <v>22</v>
      </c>
      <c r="F1843" s="119" t="s">
        <v>188</v>
      </c>
      <c r="G1843" s="123">
        <v>12</v>
      </c>
      <c r="H1843" s="123">
        <v>6</v>
      </c>
      <c r="I1843" s="123">
        <v>15</v>
      </c>
      <c r="J1843" s="123">
        <v>18</v>
      </c>
      <c r="K1843" s="123">
        <v>21</v>
      </c>
      <c r="L1843" s="123">
        <v>15</v>
      </c>
      <c r="M1843" s="119">
        <v>1000</v>
      </c>
      <c r="N1843" s="122">
        <f>IF('NORMAL OPTION CALLS'!E1843="BUY",('NORMAL OPTION CALLS'!L1843-'NORMAL OPTION CALLS'!G1843)*('NORMAL OPTION CALLS'!M1843),('NORMAL OPTION CALLS'!G1843-'NORMAL OPTION CALLS'!L1843)*('NORMAL OPTION CALLS'!M1843))</f>
        <v>3000</v>
      </c>
      <c r="O1843" s="8">
        <f>'NORMAL OPTION CALLS'!N1843/('NORMAL OPTION CALLS'!M1843)/'NORMAL OPTION CALLS'!G1843%</f>
        <v>25</v>
      </c>
    </row>
    <row r="1844" spans="1:15">
      <c r="A1844" s="119">
        <v>13</v>
      </c>
      <c r="B1844" s="124">
        <v>43004</v>
      </c>
      <c r="C1844" s="119">
        <v>420</v>
      </c>
      <c r="D1844" s="119" t="s">
        <v>47</v>
      </c>
      <c r="E1844" s="119" t="s">
        <v>22</v>
      </c>
      <c r="F1844" s="119" t="s">
        <v>23</v>
      </c>
      <c r="G1844" s="123">
        <v>8</v>
      </c>
      <c r="H1844" s="123">
        <v>4</v>
      </c>
      <c r="I1844" s="123">
        <v>10</v>
      </c>
      <c r="J1844" s="123">
        <v>12</v>
      </c>
      <c r="K1844" s="123">
        <v>14</v>
      </c>
      <c r="L1844" s="123">
        <v>12</v>
      </c>
      <c r="M1844" s="119">
        <v>1575</v>
      </c>
      <c r="N1844" s="122">
        <f>IF('NORMAL OPTION CALLS'!E1844="BUY",('NORMAL OPTION CALLS'!L1844-'NORMAL OPTION CALLS'!G1844)*('NORMAL OPTION CALLS'!M1844),('NORMAL OPTION CALLS'!G1844-'NORMAL OPTION CALLS'!L1844)*('NORMAL OPTION CALLS'!M1844))</f>
        <v>6300</v>
      </c>
      <c r="O1844" s="8">
        <f>'NORMAL OPTION CALLS'!N1844/('NORMAL OPTION CALLS'!M1844)/'NORMAL OPTION CALLS'!G1844%</f>
        <v>50</v>
      </c>
    </row>
    <row r="1845" spans="1:15">
      <c r="A1845" s="119">
        <v>14</v>
      </c>
      <c r="B1845" s="124">
        <v>43003</v>
      </c>
      <c r="C1845" s="119">
        <v>240</v>
      </c>
      <c r="D1845" s="119" t="s">
        <v>21</v>
      </c>
      <c r="E1845" s="119" t="s">
        <v>22</v>
      </c>
      <c r="F1845" s="119" t="s">
        <v>43</v>
      </c>
      <c r="G1845" s="123">
        <v>3</v>
      </c>
      <c r="H1845" s="123">
        <v>0.1</v>
      </c>
      <c r="I1845" s="123">
        <v>4.5</v>
      </c>
      <c r="J1845" s="123">
        <v>6</v>
      </c>
      <c r="K1845" s="123">
        <v>7.5</v>
      </c>
      <c r="L1845" s="123">
        <v>6</v>
      </c>
      <c r="M1845" s="119">
        <v>3000</v>
      </c>
      <c r="N1845" s="122">
        <f>IF('NORMAL OPTION CALLS'!E1845="BUY",('NORMAL OPTION CALLS'!L1845-'NORMAL OPTION CALLS'!G1845)*('NORMAL OPTION CALLS'!M1845),('NORMAL OPTION CALLS'!G1845-'NORMAL OPTION CALLS'!L1845)*('NORMAL OPTION CALLS'!M1845))</f>
        <v>9000</v>
      </c>
      <c r="O1845" s="8">
        <f>'NORMAL OPTION CALLS'!N1845/('NORMAL OPTION CALLS'!M1845)/'NORMAL OPTION CALLS'!G1845%</f>
        <v>100</v>
      </c>
    </row>
    <row r="1846" spans="1:15">
      <c r="A1846" s="119">
        <v>15</v>
      </c>
      <c r="B1846" s="124">
        <v>43003</v>
      </c>
      <c r="C1846" s="119">
        <v>125</v>
      </c>
      <c r="D1846" s="119" t="s">
        <v>21</v>
      </c>
      <c r="E1846" s="119" t="s">
        <v>22</v>
      </c>
      <c r="F1846" s="119" t="s">
        <v>59</v>
      </c>
      <c r="G1846" s="123">
        <v>4</v>
      </c>
      <c r="H1846" s="123">
        <v>3.9</v>
      </c>
      <c r="I1846" s="123">
        <v>4.5999999999999996</v>
      </c>
      <c r="J1846" s="123">
        <v>5.2</v>
      </c>
      <c r="K1846" s="123">
        <v>6</v>
      </c>
      <c r="L1846" s="123">
        <v>5.2</v>
      </c>
      <c r="M1846" s="119">
        <v>6000</v>
      </c>
      <c r="N1846" s="122">
        <f>IF('NORMAL OPTION CALLS'!E1846="BUY",('NORMAL OPTION CALLS'!L1846-'NORMAL OPTION CALLS'!G1846)*('NORMAL OPTION CALLS'!M1846),('NORMAL OPTION CALLS'!G1846-'NORMAL OPTION CALLS'!L1846)*('NORMAL OPTION CALLS'!M1846))</f>
        <v>7200.0000000000009</v>
      </c>
      <c r="O1846" s="8">
        <f>'NORMAL OPTION CALLS'!N1846/('NORMAL OPTION CALLS'!M1846)/'NORMAL OPTION CALLS'!G1846%</f>
        <v>30.000000000000004</v>
      </c>
    </row>
    <row r="1847" spans="1:15">
      <c r="A1847" s="119">
        <v>16</v>
      </c>
      <c r="B1847" s="124">
        <v>43003</v>
      </c>
      <c r="C1847" s="119">
        <v>115</v>
      </c>
      <c r="D1847" s="119" t="s">
        <v>47</v>
      </c>
      <c r="E1847" s="119" t="s">
        <v>22</v>
      </c>
      <c r="F1847" s="119" t="s">
        <v>53</v>
      </c>
      <c r="G1847" s="123">
        <v>4</v>
      </c>
      <c r="H1847" s="123">
        <v>3.2</v>
      </c>
      <c r="I1847" s="123">
        <v>4.4000000000000004</v>
      </c>
      <c r="J1847" s="123">
        <v>4.8</v>
      </c>
      <c r="K1847" s="123">
        <v>5.2</v>
      </c>
      <c r="L1847" s="123">
        <v>4.4000000000000004</v>
      </c>
      <c r="M1847" s="119">
        <v>11000</v>
      </c>
      <c r="N1847" s="122">
        <f>IF('NORMAL OPTION CALLS'!E1847="BUY",('NORMAL OPTION CALLS'!L1847-'NORMAL OPTION CALLS'!G1847)*('NORMAL OPTION CALLS'!M1847),('NORMAL OPTION CALLS'!G1847-'NORMAL OPTION CALLS'!L1847)*('NORMAL OPTION CALLS'!M1847))</f>
        <v>4400.0000000000036</v>
      </c>
      <c r="O1847" s="8">
        <f>'NORMAL OPTION CALLS'!N1847/('NORMAL OPTION CALLS'!M1847)/'NORMAL OPTION CALLS'!G1847%</f>
        <v>10.000000000000009</v>
      </c>
    </row>
    <row r="1848" spans="1:15">
      <c r="A1848" s="119">
        <v>17</v>
      </c>
      <c r="B1848" s="124">
        <v>42999</v>
      </c>
      <c r="C1848" s="119">
        <v>520</v>
      </c>
      <c r="D1848" s="119" t="s">
        <v>21</v>
      </c>
      <c r="E1848" s="119" t="s">
        <v>22</v>
      </c>
      <c r="F1848" s="119" t="s">
        <v>161</v>
      </c>
      <c r="G1848" s="123">
        <v>12</v>
      </c>
      <c r="H1848" s="123">
        <v>5</v>
      </c>
      <c r="I1848" s="123">
        <v>16</v>
      </c>
      <c r="J1848" s="123">
        <v>20</v>
      </c>
      <c r="K1848" s="123">
        <v>24</v>
      </c>
      <c r="L1848" s="123">
        <v>5</v>
      </c>
      <c r="M1848" s="119">
        <v>200</v>
      </c>
      <c r="N1848" s="122">
        <f>IF('NORMAL OPTION CALLS'!E1848="BUY",('NORMAL OPTION CALLS'!L1848-'NORMAL OPTION CALLS'!G1848)*('NORMAL OPTION CALLS'!M1848),('NORMAL OPTION CALLS'!G1848-'NORMAL OPTION CALLS'!L1848)*('NORMAL OPTION CALLS'!M1848))</f>
        <v>-1400</v>
      </c>
      <c r="O1848" s="8">
        <f>'NORMAL OPTION CALLS'!N1848/('NORMAL OPTION CALLS'!M1848)/'NORMAL OPTION CALLS'!G1848%</f>
        <v>-58.333333333333336</v>
      </c>
    </row>
    <row r="1849" spans="1:15">
      <c r="A1849" s="119">
        <v>18</v>
      </c>
      <c r="B1849" s="124">
        <v>42999</v>
      </c>
      <c r="C1849" s="119">
        <v>580</v>
      </c>
      <c r="D1849" s="119" t="s">
        <v>21</v>
      </c>
      <c r="E1849" s="119" t="s">
        <v>22</v>
      </c>
      <c r="F1849" s="119" t="s">
        <v>205</v>
      </c>
      <c r="G1849" s="123">
        <v>15</v>
      </c>
      <c r="H1849" s="123">
        <v>8</v>
      </c>
      <c r="I1849" s="123">
        <v>19</v>
      </c>
      <c r="J1849" s="123">
        <v>23</v>
      </c>
      <c r="K1849" s="123">
        <v>27</v>
      </c>
      <c r="L1849" s="123">
        <v>19</v>
      </c>
      <c r="M1849" s="119">
        <v>200</v>
      </c>
      <c r="N1849" s="122">
        <f>IF('NORMAL OPTION CALLS'!E1849="BUY",('NORMAL OPTION CALLS'!L1849-'NORMAL OPTION CALLS'!G1849)*('NORMAL OPTION CALLS'!M1849),('NORMAL OPTION CALLS'!G1849-'NORMAL OPTION CALLS'!L1849)*('NORMAL OPTION CALLS'!M1849))</f>
        <v>800</v>
      </c>
      <c r="O1849" s="8">
        <f>'NORMAL OPTION CALLS'!N1849/('NORMAL OPTION CALLS'!M1849)/'NORMAL OPTION CALLS'!G1849%</f>
        <v>26.666666666666668</v>
      </c>
    </row>
    <row r="1850" spans="1:15">
      <c r="A1850" s="119">
        <v>19</v>
      </c>
      <c r="B1850" s="124">
        <v>42999</v>
      </c>
      <c r="C1850" s="119">
        <v>2500</v>
      </c>
      <c r="D1850" s="119" t="s">
        <v>21</v>
      </c>
      <c r="E1850" s="119" t="s">
        <v>22</v>
      </c>
      <c r="F1850" s="119" t="s">
        <v>204</v>
      </c>
      <c r="G1850" s="123">
        <v>55</v>
      </c>
      <c r="H1850" s="123">
        <v>20</v>
      </c>
      <c r="I1850" s="123">
        <v>73</v>
      </c>
      <c r="J1850" s="123">
        <v>90</v>
      </c>
      <c r="K1850" s="123">
        <v>108</v>
      </c>
      <c r="L1850" s="123">
        <v>73</v>
      </c>
      <c r="M1850" s="119">
        <v>200</v>
      </c>
      <c r="N1850" s="122">
        <f>IF('NORMAL OPTION CALLS'!E1850="BUY",('NORMAL OPTION CALLS'!L1850-'NORMAL OPTION CALLS'!G1850)*('NORMAL OPTION CALLS'!M1850),('NORMAL OPTION CALLS'!G1850-'NORMAL OPTION CALLS'!L1850)*('NORMAL OPTION CALLS'!M1850))</f>
        <v>3600</v>
      </c>
      <c r="O1850" s="8">
        <f>'NORMAL OPTION CALLS'!N1850/('NORMAL OPTION CALLS'!M1850)/'NORMAL OPTION CALLS'!G1850%</f>
        <v>32.727272727272727</v>
      </c>
    </row>
    <row r="1851" spans="1:15">
      <c r="A1851" s="119">
        <v>20</v>
      </c>
      <c r="B1851" s="124">
        <v>42999</v>
      </c>
      <c r="C1851" s="119">
        <v>130</v>
      </c>
      <c r="D1851" s="119" t="s">
        <v>21</v>
      </c>
      <c r="E1851" s="119" t="s">
        <v>22</v>
      </c>
      <c r="F1851" s="119" t="s">
        <v>59</v>
      </c>
      <c r="G1851" s="123">
        <v>2.2999999999999998</v>
      </c>
      <c r="H1851" s="123">
        <v>1.3</v>
      </c>
      <c r="I1851" s="123">
        <v>2.7</v>
      </c>
      <c r="J1851" s="123">
        <v>3.3</v>
      </c>
      <c r="K1851" s="123">
        <v>3.7</v>
      </c>
      <c r="L1851" s="123">
        <v>1.3</v>
      </c>
      <c r="M1851" s="119">
        <v>6000</v>
      </c>
      <c r="N1851" s="122">
        <f>IF('NORMAL OPTION CALLS'!E1851="BUY",('NORMAL OPTION CALLS'!L1851-'NORMAL OPTION CALLS'!G1851)*('NORMAL OPTION CALLS'!M1851),('NORMAL OPTION CALLS'!G1851-'NORMAL OPTION CALLS'!L1851)*('NORMAL OPTION CALLS'!M1851))</f>
        <v>-5999.9999999999991</v>
      </c>
      <c r="O1851" s="8">
        <f>'NORMAL OPTION CALLS'!N1851/('NORMAL OPTION CALLS'!M1851)/'NORMAL OPTION CALLS'!G1851%</f>
        <v>-43.478260869565212</v>
      </c>
    </row>
    <row r="1852" spans="1:15">
      <c r="A1852" s="119">
        <v>21</v>
      </c>
      <c r="B1852" s="124">
        <v>42999</v>
      </c>
      <c r="C1852" s="119">
        <v>2400</v>
      </c>
      <c r="D1852" s="119" t="s">
        <v>21</v>
      </c>
      <c r="E1852" s="119" t="s">
        <v>22</v>
      </c>
      <c r="F1852" s="119" t="s">
        <v>204</v>
      </c>
      <c r="G1852" s="123">
        <v>61</v>
      </c>
      <c r="H1852" s="123">
        <v>28</v>
      </c>
      <c r="I1852" s="123">
        <v>78</v>
      </c>
      <c r="J1852" s="123">
        <v>96</v>
      </c>
      <c r="K1852" s="123">
        <v>114</v>
      </c>
      <c r="L1852" s="123">
        <v>96</v>
      </c>
      <c r="M1852" s="119">
        <v>200</v>
      </c>
      <c r="N1852" s="122">
        <f>IF('NORMAL OPTION CALLS'!E1852="BUY",('NORMAL OPTION CALLS'!L1852-'NORMAL OPTION CALLS'!G1852)*('NORMAL OPTION CALLS'!M1852),('NORMAL OPTION CALLS'!G1852-'NORMAL OPTION CALLS'!L1852)*('NORMAL OPTION CALLS'!M1852))</f>
        <v>7000</v>
      </c>
      <c r="O1852" s="8">
        <f>'NORMAL OPTION CALLS'!N1852/('NORMAL OPTION CALLS'!M1852)/'NORMAL OPTION CALLS'!G1852%</f>
        <v>57.377049180327873</v>
      </c>
    </row>
    <row r="1853" spans="1:15">
      <c r="A1853" s="119">
        <v>22</v>
      </c>
      <c r="B1853" s="124">
        <v>42998</v>
      </c>
      <c r="C1853" s="119">
        <v>2350</v>
      </c>
      <c r="D1853" s="119" t="s">
        <v>21</v>
      </c>
      <c r="E1853" s="119" t="s">
        <v>22</v>
      </c>
      <c r="F1853" s="119" t="s">
        <v>204</v>
      </c>
      <c r="G1853" s="123">
        <v>48</v>
      </c>
      <c r="H1853" s="123">
        <v>15</v>
      </c>
      <c r="I1853" s="123">
        <v>68</v>
      </c>
      <c r="J1853" s="123">
        <v>88</v>
      </c>
      <c r="K1853" s="123">
        <v>100</v>
      </c>
      <c r="L1853" s="123">
        <v>100</v>
      </c>
      <c r="M1853" s="119">
        <v>200</v>
      </c>
      <c r="N1853" s="122">
        <f>IF('NORMAL OPTION CALLS'!E1853="BUY",('NORMAL OPTION CALLS'!L1853-'NORMAL OPTION CALLS'!G1853)*('NORMAL OPTION CALLS'!M1853),('NORMAL OPTION CALLS'!G1853-'NORMAL OPTION CALLS'!L1853)*('NORMAL OPTION CALLS'!M1853))</f>
        <v>10400</v>
      </c>
      <c r="O1853" s="8">
        <f>'NORMAL OPTION CALLS'!N1853/('NORMAL OPTION CALLS'!M1853)/'NORMAL OPTION CALLS'!G1853%</f>
        <v>108.33333333333334</v>
      </c>
    </row>
    <row r="1854" spans="1:15">
      <c r="A1854" s="119">
        <v>23</v>
      </c>
      <c r="B1854" s="124">
        <v>42998</v>
      </c>
      <c r="C1854" s="119">
        <v>960</v>
      </c>
      <c r="D1854" s="119" t="s">
        <v>21</v>
      </c>
      <c r="E1854" s="119" t="s">
        <v>22</v>
      </c>
      <c r="F1854" s="119" t="s">
        <v>85</v>
      </c>
      <c r="G1854" s="123">
        <v>21</v>
      </c>
      <c r="H1854" s="123">
        <v>14</v>
      </c>
      <c r="I1854" s="123">
        <v>25</v>
      </c>
      <c r="J1854" s="123">
        <v>29</v>
      </c>
      <c r="K1854" s="123">
        <v>33</v>
      </c>
      <c r="L1854" s="123">
        <v>25</v>
      </c>
      <c r="M1854" s="119">
        <v>1000</v>
      </c>
      <c r="N1854" s="122">
        <f>IF('NORMAL OPTION CALLS'!E1854="BUY",('NORMAL OPTION CALLS'!L1854-'NORMAL OPTION CALLS'!G1854)*('NORMAL OPTION CALLS'!M1854),('NORMAL OPTION CALLS'!G1854-'NORMAL OPTION CALLS'!L1854)*('NORMAL OPTION CALLS'!M1854))</f>
        <v>4000</v>
      </c>
      <c r="O1854" s="8">
        <f>'NORMAL OPTION CALLS'!N1854/('NORMAL OPTION CALLS'!M1854)/'NORMAL OPTION CALLS'!G1854%</f>
        <v>19.047619047619047</v>
      </c>
    </row>
    <row r="1855" spans="1:15">
      <c r="A1855" s="119">
        <v>24</v>
      </c>
      <c r="B1855" s="124">
        <v>42998</v>
      </c>
      <c r="C1855" s="119">
        <v>700</v>
      </c>
      <c r="D1855" s="119" t="s">
        <v>21</v>
      </c>
      <c r="E1855" s="119" t="s">
        <v>22</v>
      </c>
      <c r="F1855" s="119" t="s">
        <v>99</v>
      </c>
      <c r="G1855" s="123">
        <v>6.5</v>
      </c>
      <c r="H1855" s="123">
        <v>3</v>
      </c>
      <c r="I1855" s="123">
        <v>8.5</v>
      </c>
      <c r="J1855" s="123">
        <v>10.5</v>
      </c>
      <c r="K1855" s="123">
        <v>12.5</v>
      </c>
      <c r="L1855" s="123">
        <v>8.5</v>
      </c>
      <c r="M1855" s="119">
        <v>2000</v>
      </c>
      <c r="N1855" s="122">
        <f>IF('NORMAL OPTION CALLS'!E1855="BUY",('NORMAL OPTION CALLS'!L1855-'NORMAL OPTION CALLS'!G1855)*('NORMAL OPTION CALLS'!M1855),('NORMAL OPTION CALLS'!G1855-'NORMAL OPTION CALLS'!L1855)*('NORMAL OPTION CALLS'!M1855))</f>
        <v>4000</v>
      </c>
      <c r="O1855" s="8">
        <f>'NORMAL OPTION CALLS'!N1855/('NORMAL OPTION CALLS'!M1855)/'NORMAL OPTION CALLS'!G1855%</f>
        <v>30.769230769230766</v>
      </c>
    </row>
    <row r="1856" spans="1:15">
      <c r="A1856" s="119">
        <v>25</v>
      </c>
      <c r="B1856" s="124">
        <v>42997</v>
      </c>
      <c r="C1856" s="119">
        <v>135</v>
      </c>
      <c r="D1856" s="119" t="s">
        <v>21</v>
      </c>
      <c r="E1856" s="119" t="s">
        <v>22</v>
      </c>
      <c r="F1856" s="119" t="s">
        <v>59</v>
      </c>
      <c r="G1856" s="123">
        <v>2.8</v>
      </c>
      <c r="H1856" s="123">
        <v>1.5</v>
      </c>
      <c r="I1856" s="123">
        <v>3.5</v>
      </c>
      <c r="J1856" s="123">
        <v>4.5</v>
      </c>
      <c r="K1856" s="123">
        <v>5</v>
      </c>
      <c r="L1856" s="123">
        <v>3.5</v>
      </c>
      <c r="M1856" s="119">
        <v>6000</v>
      </c>
      <c r="N1856" s="122">
        <f>IF('NORMAL OPTION CALLS'!E1856="BUY",('NORMAL OPTION CALLS'!L1856-'NORMAL OPTION CALLS'!G1856)*('NORMAL OPTION CALLS'!M1856),('NORMAL OPTION CALLS'!G1856-'NORMAL OPTION CALLS'!L1856)*('NORMAL OPTION CALLS'!M1856))</f>
        <v>4200.0000000000009</v>
      </c>
      <c r="O1856" s="8">
        <f>'NORMAL OPTION CALLS'!N1856/('NORMAL OPTION CALLS'!M1856)/'NORMAL OPTION CALLS'!G1856%</f>
        <v>25.000000000000011</v>
      </c>
    </row>
    <row r="1857" spans="1:15">
      <c r="A1857" s="119">
        <v>26</v>
      </c>
      <c r="B1857" s="124">
        <v>42997</v>
      </c>
      <c r="C1857" s="119">
        <v>420</v>
      </c>
      <c r="D1857" s="119" t="s">
        <v>21</v>
      </c>
      <c r="E1857" s="119" t="s">
        <v>22</v>
      </c>
      <c r="F1857" s="119" t="s">
        <v>75</v>
      </c>
      <c r="G1857" s="123">
        <v>11</v>
      </c>
      <c r="H1857" s="123">
        <v>6</v>
      </c>
      <c r="I1857" s="123">
        <v>14</v>
      </c>
      <c r="J1857" s="123">
        <v>17</v>
      </c>
      <c r="K1857" s="123">
        <v>20</v>
      </c>
      <c r="L1857" s="123">
        <v>6</v>
      </c>
      <c r="M1857" s="119">
        <v>1500</v>
      </c>
      <c r="N1857" s="122">
        <f>IF('NORMAL OPTION CALLS'!E1857="BUY",('NORMAL OPTION CALLS'!L1857-'NORMAL OPTION CALLS'!G1857)*('NORMAL OPTION CALLS'!M1857),('NORMAL OPTION CALLS'!G1857-'NORMAL OPTION CALLS'!L1857)*('NORMAL OPTION CALLS'!M1857))</f>
        <v>-7500</v>
      </c>
      <c r="O1857" s="8">
        <f>'NORMAL OPTION CALLS'!N1857/('NORMAL OPTION CALLS'!M1857)/'NORMAL OPTION CALLS'!G1857%</f>
        <v>-45.454545454545453</v>
      </c>
    </row>
    <row r="1858" spans="1:15">
      <c r="A1858" s="119">
        <v>27</v>
      </c>
      <c r="B1858" s="124">
        <v>42997</v>
      </c>
      <c r="C1858" s="119">
        <v>420</v>
      </c>
      <c r="D1858" s="119" t="s">
        <v>21</v>
      </c>
      <c r="E1858" s="119" t="s">
        <v>22</v>
      </c>
      <c r="F1858" s="119" t="s">
        <v>195</v>
      </c>
      <c r="G1858" s="123">
        <v>4</v>
      </c>
      <c r="H1858" s="123">
        <v>2.5</v>
      </c>
      <c r="I1858" s="123">
        <v>4.8</v>
      </c>
      <c r="J1858" s="123">
        <v>5.6</v>
      </c>
      <c r="K1858" s="123">
        <v>6.4</v>
      </c>
      <c r="L1858" s="123">
        <v>4.8</v>
      </c>
      <c r="M1858" s="119">
        <v>4500</v>
      </c>
      <c r="N1858" s="122">
        <f>IF('NORMAL OPTION CALLS'!E1858="BUY",('NORMAL OPTION CALLS'!L1858-'NORMAL OPTION CALLS'!G1858)*('NORMAL OPTION CALLS'!M1858),('NORMAL OPTION CALLS'!G1858-'NORMAL OPTION CALLS'!L1858)*('NORMAL OPTION CALLS'!M1858))</f>
        <v>3599.9999999999991</v>
      </c>
      <c r="O1858" s="8">
        <f>'NORMAL OPTION CALLS'!N1858/('NORMAL OPTION CALLS'!M1858)/'NORMAL OPTION CALLS'!G1858%</f>
        <v>19.999999999999996</v>
      </c>
    </row>
    <row r="1859" spans="1:15">
      <c r="A1859" s="119">
        <v>28</v>
      </c>
      <c r="B1859" s="124">
        <v>42996</v>
      </c>
      <c r="C1859" s="119">
        <v>360</v>
      </c>
      <c r="D1859" s="119" t="s">
        <v>21</v>
      </c>
      <c r="E1859" s="119" t="s">
        <v>22</v>
      </c>
      <c r="F1859" s="119" t="s">
        <v>143</v>
      </c>
      <c r="G1859" s="123">
        <v>9</v>
      </c>
      <c r="H1859" s="123">
        <v>4</v>
      </c>
      <c r="I1859" s="123">
        <v>12</v>
      </c>
      <c r="J1859" s="123">
        <v>15</v>
      </c>
      <c r="K1859" s="123">
        <v>18</v>
      </c>
      <c r="L1859" s="123">
        <v>18</v>
      </c>
      <c r="M1859" s="119">
        <v>1800</v>
      </c>
      <c r="N1859" s="122">
        <f>IF('NORMAL OPTION CALLS'!E1859="BUY",('NORMAL OPTION CALLS'!L1859-'NORMAL OPTION CALLS'!G1859)*('NORMAL OPTION CALLS'!M1859),('NORMAL OPTION CALLS'!G1859-'NORMAL OPTION CALLS'!L1859)*('NORMAL OPTION CALLS'!M1859))</f>
        <v>16200</v>
      </c>
      <c r="O1859" s="8">
        <f>'NORMAL OPTION CALLS'!N1859/('NORMAL OPTION CALLS'!M1859)/'NORMAL OPTION CALLS'!G1859%</f>
        <v>100</v>
      </c>
    </row>
    <row r="1860" spans="1:15">
      <c r="A1860" s="119">
        <v>29</v>
      </c>
      <c r="B1860" s="124">
        <v>42996</v>
      </c>
      <c r="C1860" s="119" t="s">
        <v>206</v>
      </c>
      <c r="D1860" s="119" t="s">
        <v>21</v>
      </c>
      <c r="E1860" s="119" t="s">
        <v>22</v>
      </c>
      <c r="F1860" s="119" t="s">
        <v>66</v>
      </c>
      <c r="G1860" s="123">
        <v>4</v>
      </c>
      <c r="H1860" s="123">
        <v>1</v>
      </c>
      <c r="I1860" s="123">
        <v>6</v>
      </c>
      <c r="J1860" s="123">
        <v>8</v>
      </c>
      <c r="K1860" s="123">
        <v>10</v>
      </c>
      <c r="L1860" s="123">
        <v>6</v>
      </c>
      <c r="M1860" s="119">
        <v>1750</v>
      </c>
      <c r="N1860" s="122">
        <f>IF('NORMAL OPTION CALLS'!E1860="BUY",('NORMAL OPTION CALLS'!L1860-'NORMAL OPTION CALLS'!G1860)*('NORMAL OPTION CALLS'!M1860),('NORMAL OPTION CALLS'!G1860-'NORMAL OPTION CALLS'!L1860)*('NORMAL OPTION CALLS'!M1860))</f>
        <v>3500</v>
      </c>
      <c r="O1860" s="8">
        <f>'NORMAL OPTION CALLS'!N1860/('NORMAL OPTION CALLS'!M1860)/'NORMAL OPTION CALLS'!G1860%</f>
        <v>50</v>
      </c>
    </row>
    <row r="1861" spans="1:15">
      <c r="A1861" s="119">
        <v>30</v>
      </c>
      <c r="B1861" s="124">
        <v>42996</v>
      </c>
      <c r="C1861" s="119">
        <v>120</v>
      </c>
      <c r="D1861" s="119" t="s">
        <v>21</v>
      </c>
      <c r="E1861" s="119" t="s">
        <v>22</v>
      </c>
      <c r="F1861" s="119" t="s">
        <v>53</v>
      </c>
      <c r="G1861" s="123">
        <v>1</v>
      </c>
      <c r="H1861" s="123">
        <v>0.3</v>
      </c>
      <c r="I1861" s="123">
        <v>1.4</v>
      </c>
      <c r="J1861" s="123">
        <v>1.8</v>
      </c>
      <c r="K1861" s="123">
        <v>2.2000000000000002</v>
      </c>
      <c r="L1861" s="123">
        <v>1.4</v>
      </c>
      <c r="M1861" s="119">
        <v>11000</v>
      </c>
      <c r="N1861" s="122">
        <f>IF('NORMAL OPTION CALLS'!E1861="BUY",('NORMAL OPTION CALLS'!L1861-'NORMAL OPTION CALLS'!G1861)*('NORMAL OPTION CALLS'!M1861),('NORMAL OPTION CALLS'!G1861-'NORMAL OPTION CALLS'!L1861)*('NORMAL OPTION CALLS'!M1861))</f>
        <v>4399.9999999999991</v>
      </c>
      <c r="O1861" s="8">
        <f>'NORMAL OPTION CALLS'!N1861/('NORMAL OPTION CALLS'!M1861)/'NORMAL OPTION CALLS'!G1861%</f>
        <v>39.999999999999993</v>
      </c>
    </row>
    <row r="1862" spans="1:15">
      <c r="A1862" s="119">
        <v>31</v>
      </c>
      <c r="B1862" s="124">
        <v>42996</v>
      </c>
      <c r="C1862" s="119">
        <v>600</v>
      </c>
      <c r="D1862" s="119" t="s">
        <v>21</v>
      </c>
      <c r="E1862" s="119" t="s">
        <v>22</v>
      </c>
      <c r="F1862" s="119" t="s">
        <v>78</v>
      </c>
      <c r="G1862" s="123">
        <v>14</v>
      </c>
      <c r="H1862" s="123">
        <v>10</v>
      </c>
      <c r="I1862" s="123">
        <v>16.5</v>
      </c>
      <c r="J1862" s="123">
        <v>19</v>
      </c>
      <c r="K1862" s="123">
        <v>21.5</v>
      </c>
      <c r="L1862" s="123">
        <v>19</v>
      </c>
      <c r="M1862" s="119">
        <v>1500</v>
      </c>
      <c r="N1862" s="122">
        <f>IF('NORMAL OPTION CALLS'!E1862="BUY",('NORMAL OPTION CALLS'!L1862-'NORMAL OPTION CALLS'!G1862)*('NORMAL OPTION CALLS'!M1862),('NORMAL OPTION CALLS'!G1862-'NORMAL OPTION CALLS'!L1862)*('NORMAL OPTION CALLS'!M1862))</f>
        <v>7500</v>
      </c>
      <c r="O1862" s="8">
        <f>'NORMAL OPTION CALLS'!N1862/('NORMAL OPTION CALLS'!M1862)/'NORMAL OPTION CALLS'!G1862%</f>
        <v>35.714285714285708</v>
      </c>
    </row>
    <row r="1863" spans="1:15">
      <c r="A1863" s="119">
        <v>32</v>
      </c>
      <c r="B1863" s="124">
        <v>42992</v>
      </c>
      <c r="C1863" s="119">
        <v>240</v>
      </c>
      <c r="D1863" s="119" t="s">
        <v>47</v>
      </c>
      <c r="E1863" s="119" t="s">
        <v>22</v>
      </c>
      <c r="F1863" s="119" t="s">
        <v>24</v>
      </c>
      <c r="G1863" s="123">
        <v>4.5</v>
      </c>
      <c r="H1863" s="123">
        <v>2.5</v>
      </c>
      <c r="I1863" s="123">
        <v>5.5</v>
      </c>
      <c r="J1863" s="123">
        <v>6.5</v>
      </c>
      <c r="K1863" s="123">
        <v>7.5</v>
      </c>
      <c r="L1863" s="123">
        <v>2.5</v>
      </c>
      <c r="M1863" s="119">
        <v>1200</v>
      </c>
      <c r="N1863" s="122">
        <f>IF('NORMAL OPTION CALLS'!E1863="BUY",('NORMAL OPTION CALLS'!L1863-'NORMAL OPTION CALLS'!G1863)*('NORMAL OPTION CALLS'!M1863),('NORMAL OPTION CALLS'!G1863-'NORMAL OPTION CALLS'!L1863)*('NORMAL OPTION CALLS'!M1863))</f>
        <v>-2400</v>
      </c>
      <c r="O1863" s="8">
        <f>'NORMAL OPTION CALLS'!N1863/('NORMAL OPTION CALLS'!M1863)/'NORMAL OPTION CALLS'!G1863%</f>
        <v>-44.444444444444443</v>
      </c>
    </row>
    <row r="1864" spans="1:15">
      <c r="A1864" s="119">
        <v>33</v>
      </c>
      <c r="B1864" s="124">
        <v>42992</v>
      </c>
      <c r="C1864" s="119">
        <v>840</v>
      </c>
      <c r="D1864" s="119" t="s">
        <v>21</v>
      </c>
      <c r="E1864" s="119" t="s">
        <v>22</v>
      </c>
      <c r="F1864" s="119" t="s">
        <v>54</v>
      </c>
      <c r="G1864" s="123">
        <v>16</v>
      </c>
      <c r="H1864" s="123">
        <v>11</v>
      </c>
      <c r="I1864" s="123">
        <v>19</v>
      </c>
      <c r="J1864" s="123">
        <v>22</v>
      </c>
      <c r="K1864" s="123">
        <v>25</v>
      </c>
      <c r="L1864" s="123">
        <v>19</v>
      </c>
      <c r="M1864" s="119">
        <v>1200</v>
      </c>
      <c r="N1864" s="122">
        <f>IF('NORMAL OPTION CALLS'!E1864="BUY",('NORMAL OPTION CALLS'!L1864-'NORMAL OPTION CALLS'!G1864)*('NORMAL OPTION CALLS'!M1864),('NORMAL OPTION CALLS'!G1864-'NORMAL OPTION CALLS'!L1864)*('NORMAL OPTION CALLS'!M1864))</f>
        <v>3600</v>
      </c>
      <c r="O1864" s="8">
        <f>'NORMAL OPTION CALLS'!N1864/('NORMAL OPTION CALLS'!M1864)/'NORMAL OPTION CALLS'!G1864%</f>
        <v>18.75</v>
      </c>
    </row>
    <row r="1865" spans="1:15">
      <c r="A1865" s="119">
        <v>34</v>
      </c>
      <c r="B1865" s="124">
        <v>42992</v>
      </c>
      <c r="C1865" s="119">
        <v>520</v>
      </c>
      <c r="D1865" s="119" t="s">
        <v>21</v>
      </c>
      <c r="E1865" s="119" t="s">
        <v>22</v>
      </c>
      <c r="F1865" s="119" t="s">
        <v>203</v>
      </c>
      <c r="G1865" s="123">
        <v>8</v>
      </c>
      <c r="H1865" s="123">
        <v>5</v>
      </c>
      <c r="I1865" s="123">
        <v>11</v>
      </c>
      <c r="J1865" s="123">
        <v>14</v>
      </c>
      <c r="K1865" s="123">
        <v>17</v>
      </c>
      <c r="L1865" s="123">
        <v>11</v>
      </c>
      <c r="M1865" s="119">
        <v>1200</v>
      </c>
      <c r="N1865" s="122">
        <f>IF('NORMAL OPTION CALLS'!E1865="BUY",('NORMAL OPTION CALLS'!L1865-'NORMAL OPTION CALLS'!G1865)*('NORMAL OPTION CALLS'!M1865),('NORMAL OPTION CALLS'!G1865-'NORMAL OPTION CALLS'!L1865)*('NORMAL OPTION CALLS'!M1865))</f>
        <v>3600</v>
      </c>
      <c r="O1865" s="8">
        <f>'NORMAL OPTION CALLS'!N1865/('NORMAL OPTION CALLS'!M1865)/'NORMAL OPTION CALLS'!G1865%</f>
        <v>37.5</v>
      </c>
    </row>
    <row r="1866" spans="1:15">
      <c r="A1866" s="119">
        <v>35</v>
      </c>
      <c r="B1866" s="124">
        <v>42992</v>
      </c>
      <c r="C1866" s="119">
        <v>400</v>
      </c>
      <c r="D1866" s="119" t="s">
        <v>21</v>
      </c>
      <c r="E1866" s="119" t="s">
        <v>22</v>
      </c>
      <c r="F1866" s="119" t="s">
        <v>75</v>
      </c>
      <c r="G1866" s="123">
        <v>8</v>
      </c>
      <c r="H1866" s="123">
        <v>4</v>
      </c>
      <c r="I1866" s="123">
        <v>10.5</v>
      </c>
      <c r="J1866" s="123">
        <v>13</v>
      </c>
      <c r="K1866" s="123">
        <v>15.5</v>
      </c>
      <c r="L1866" s="123">
        <v>10.5</v>
      </c>
      <c r="M1866" s="119">
        <v>1500</v>
      </c>
      <c r="N1866" s="122">
        <f>IF('NORMAL OPTION CALLS'!E1866="BUY",('NORMAL OPTION CALLS'!L1866-'NORMAL OPTION CALLS'!G1866)*('NORMAL OPTION CALLS'!M1866),('NORMAL OPTION CALLS'!G1866-'NORMAL OPTION CALLS'!L1866)*('NORMAL OPTION CALLS'!M1866))</f>
        <v>3750</v>
      </c>
      <c r="O1866" s="8">
        <f>'NORMAL OPTION CALLS'!N1866/('NORMAL OPTION CALLS'!M1866)/'NORMAL OPTION CALLS'!G1866%</f>
        <v>31.25</v>
      </c>
    </row>
    <row r="1867" spans="1:15">
      <c r="A1867" s="119">
        <v>36</v>
      </c>
      <c r="B1867" s="124">
        <v>42992</v>
      </c>
      <c r="C1867" s="119">
        <v>200</v>
      </c>
      <c r="D1867" s="119" t="s">
        <v>21</v>
      </c>
      <c r="E1867" s="119" t="s">
        <v>22</v>
      </c>
      <c r="F1867" s="119" t="s">
        <v>193</v>
      </c>
      <c r="G1867" s="123">
        <v>4</v>
      </c>
      <c r="H1867" s="123">
        <v>2</v>
      </c>
      <c r="I1867" s="123">
        <v>5</v>
      </c>
      <c r="J1867" s="123">
        <v>6</v>
      </c>
      <c r="K1867" s="123">
        <v>7</v>
      </c>
      <c r="L1867" s="123">
        <v>5</v>
      </c>
      <c r="M1867" s="119">
        <v>3500</v>
      </c>
      <c r="N1867" s="122">
        <f>IF('NORMAL OPTION CALLS'!E1867="BUY",('NORMAL OPTION CALLS'!L1867-'NORMAL OPTION CALLS'!G1867)*('NORMAL OPTION CALLS'!M1867),('NORMAL OPTION CALLS'!G1867-'NORMAL OPTION CALLS'!L1867)*('NORMAL OPTION CALLS'!M1867))</f>
        <v>3500</v>
      </c>
      <c r="O1867" s="8">
        <f>'NORMAL OPTION CALLS'!N1867/('NORMAL OPTION CALLS'!M1867)/'NORMAL OPTION CALLS'!G1867%</f>
        <v>25</v>
      </c>
    </row>
    <row r="1868" spans="1:15">
      <c r="A1868" s="119">
        <v>37</v>
      </c>
      <c r="B1868" s="124">
        <v>42991</v>
      </c>
      <c r="C1868" s="119">
        <v>500</v>
      </c>
      <c r="D1868" s="119" t="s">
        <v>21</v>
      </c>
      <c r="E1868" s="119" t="s">
        <v>22</v>
      </c>
      <c r="F1868" s="119" t="s">
        <v>203</v>
      </c>
      <c r="G1868" s="123">
        <v>11</v>
      </c>
      <c r="H1868" s="123">
        <v>4</v>
      </c>
      <c r="I1868" s="123">
        <v>15</v>
      </c>
      <c r="J1868" s="123">
        <v>19</v>
      </c>
      <c r="K1868" s="123">
        <v>23</v>
      </c>
      <c r="L1868" s="123">
        <v>19</v>
      </c>
      <c r="M1868" s="119">
        <v>1200</v>
      </c>
      <c r="N1868" s="122">
        <f>IF('NORMAL OPTION CALLS'!E1868="BUY",('NORMAL OPTION CALLS'!L1868-'NORMAL OPTION CALLS'!G1868)*('NORMAL OPTION CALLS'!M1868),('NORMAL OPTION CALLS'!G1868-'NORMAL OPTION CALLS'!L1868)*('NORMAL OPTION CALLS'!M1868))</f>
        <v>9600</v>
      </c>
      <c r="O1868" s="8">
        <f>'NORMAL OPTION CALLS'!N1868/('NORMAL OPTION CALLS'!M1868)/'NORMAL OPTION CALLS'!G1868%</f>
        <v>72.727272727272734</v>
      </c>
    </row>
    <row r="1869" spans="1:15">
      <c r="A1869" s="119">
        <v>38</v>
      </c>
      <c r="B1869" s="124">
        <v>42991</v>
      </c>
      <c r="C1869" s="119">
        <v>840</v>
      </c>
      <c r="D1869" s="119" t="s">
        <v>21</v>
      </c>
      <c r="E1869" s="119" t="s">
        <v>22</v>
      </c>
      <c r="F1869" s="119" t="s">
        <v>202</v>
      </c>
      <c r="G1869" s="123">
        <v>25</v>
      </c>
      <c r="H1869" s="123">
        <v>17</v>
      </c>
      <c r="I1869" s="123">
        <v>30</v>
      </c>
      <c r="J1869" s="123">
        <v>35</v>
      </c>
      <c r="K1869" s="123">
        <v>40</v>
      </c>
      <c r="L1869" s="123">
        <v>40</v>
      </c>
      <c r="M1869" s="119">
        <v>800</v>
      </c>
      <c r="N1869" s="122">
        <f>IF('NORMAL OPTION CALLS'!E1869="BUY",('NORMAL OPTION CALLS'!L1869-'NORMAL OPTION CALLS'!G1869)*('NORMAL OPTION CALLS'!M1869),('NORMAL OPTION CALLS'!G1869-'NORMAL OPTION CALLS'!L1869)*('NORMAL OPTION CALLS'!M1869))</f>
        <v>12000</v>
      </c>
      <c r="O1869" s="8">
        <f>'NORMAL OPTION CALLS'!N1869/('NORMAL OPTION CALLS'!M1869)/'NORMAL OPTION CALLS'!G1869%</f>
        <v>60</v>
      </c>
    </row>
    <row r="1870" spans="1:15">
      <c r="A1870" s="119">
        <v>39</v>
      </c>
      <c r="B1870" s="124">
        <v>42991</v>
      </c>
      <c r="C1870" s="119">
        <v>130</v>
      </c>
      <c r="D1870" s="119" t="s">
        <v>21</v>
      </c>
      <c r="E1870" s="119" t="s">
        <v>22</v>
      </c>
      <c r="F1870" s="119" t="s">
        <v>59</v>
      </c>
      <c r="G1870" s="123">
        <v>4</v>
      </c>
      <c r="H1870" s="123">
        <v>3</v>
      </c>
      <c r="I1870" s="123">
        <v>4.5</v>
      </c>
      <c r="J1870" s="123">
        <v>5</v>
      </c>
      <c r="K1870" s="123">
        <v>5.5</v>
      </c>
      <c r="L1870" s="123">
        <v>4.5</v>
      </c>
      <c r="M1870" s="119">
        <v>6000</v>
      </c>
      <c r="N1870" s="122">
        <f>IF('NORMAL OPTION CALLS'!E1870="BUY",('NORMAL OPTION CALLS'!L1870-'NORMAL OPTION CALLS'!G1870)*('NORMAL OPTION CALLS'!M1870),('NORMAL OPTION CALLS'!G1870-'NORMAL OPTION CALLS'!L1870)*('NORMAL OPTION CALLS'!M1870))</f>
        <v>3000</v>
      </c>
      <c r="O1870" s="8">
        <f>'NORMAL OPTION CALLS'!N1870/('NORMAL OPTION CALLS'!M1870)/'NORMAL OPTION CALLS'!G1870%</f>
        <v>12.5</v>
      </c>
    </row>
    <row r="1871" spans="1:15">
      <c r="A1871" s="119">
        <v>40</v>
      </c>
      <c r="B1871" s="124">
        <v>42991</v>
      </c>
      <c r="C1871" s="119">
        <v>150</v>
      </c>
      <c r="D1871" s="119" t="s">
        <v>21</v>
      </c>
      <c r="E1871" s="119" t="s">
        <v>22</v>
      </c>
      <c r="F1871" s="119" t="s">
        <v>180</v>
      </c>
      <c r="G1871" s="123">
        <v>4</v>
      </c>
      <c r="H1871" s="123">
        <v>2.6</v>
      </c>
      <c r="I1871" s="123">
        <v>4.7</v>
      </c>
      <c r="J1871" s="123">
        <v>5.5</v>
      </c>
      <c r="K1871" s="123">
        <v>6.2</v>
      </c>
      <c r="L1871" s="123">
        <v>4.7</v>
      </c>
      <c r="M1871" s="119">
        <v>6000</v>
      </c>
      <c r="N1871" s="122">
        <f>IF('NORMAL OPTION CALLS'!E1871="BUY",('NORMAL OPTION CALLS'!L1871-'NORMAL OPTION CALLS'!G1871)*('NORMAL OPTION CALLS'!M1871),('NORMAL OPTION CALLS'!G1871-'NORMAL OPTION CALLS'!L1871)*('NORMAL OPTION CALLS'!M1871))</f>
        <v>4200.0000000000009</v>
      </c>
      <c r="O1871" s="8">
        <f>'NORMAL OPTION CALLS'!N1871/('NORMAL OPTION CALLS'!M1871)/'NORMAL OPTION CALLS'!G1871%</f>
        <v>17.500000000000004</v>
      </c>
    </row>
    <row r="1872" spans="1:15">
      <c r="A1872" s="119">
        <v>41</v>
      </c>
      <c r="B1872" s="124">
        <v>42990</v>
      </c>
      <c r="C1872" s="119">
        <v>1260</v>
      </c>
      <c r="D1872" s="119" t="s">
        <v>21</v>
      </c>
      <c r="E1872" s="119" t="s">
        <v>22</v>
      </c>
      <c r="F1872" s="119" t="s">
        <v>201</v>
      </c>
      <c r="G1872" s="123">
        <v>20</v>
      </c>
      <c r="H1872" s="123">
        <v>9</v>
      </c>
      <c r="I1872" s="123">
        <v>26</v>
      </c>
      <c r="J1872" s="123">
        <v>32</v>
      </c>
      <c r="K1872" s="123">
        <v>38</v>
      </c>
      <c r="L1872" s="123">
        <v>9</v>
      </c>
      <c r="M1872" s="119">
        <v>1100</v>
      </c>
      <c r="N1872" s="122">
        <f>IF('NORMAL OPTION CALLS'!E1872="BUY",('NORMAL OPTION CALLS'!L1872-'NORMAL OPTION CALLS'!G1872)*('NORMAL OPTION CALLS'!M1872),('NORMAL OPTION CALLS'!G1872-'NORMAL OPTION CALLS'!L1872)*('NORMAL OPTION CALLS'!M1872))</f>
        <v>-12100</v>
      </c>
      <c r="O1872" s="8">
        <f>'NORMAL OPTION CALLS'!N1872/('NORMAL OPTION CALLS'!M1872)/'NORMAL OPTION CALLS'!G1872%</f>
        <v>-55</v>
      </c>
    </row>
    <row r="1873" spans="1:15">
      <c r="A1873" s="119">
        <v>42</v>
      </c>
      <c r="B1873" s="124">
        <v>42990</v>
      </c>
      <c r="C1873" s="119">
        <v>140</v>
      </c>
      <c r="D1873" s="119" t="s">
        <v>21</v>
      </c>
      <c r="E1873" s="119" t="s">
        <v>22</v>
      </c>
      <c r="F1873" s="119" t="s">
        <v>116</v>
      </c>
      <c r="G1873" s="123">
        <v>5</v>
      </c>
      <c r="H1873" s="123">
        <v>3</v>
      </c>
      <c r="I1873" s="123">
        <v>6</v>
      </c>
      <c r="J1873" s="123">
        <v>7</v>
      </c>
      <c r="K1873" s="123">
        <v>8</v>
      </c>
      <c r="L1873" s="123">
        <v>6</v>
      </c>
      <c r="M1873" s="119">
        <v>1100</v>
      </c>
      <c r="N1873" s="122">
        <f>IF('NORMAL OPTION CALLS'!E1873="BUY",('NORMAL OPTION CALLS'!L1873-'NORMAL OPTION CALLS'!G1873)*('NORMAL OPTION CALLS'!M1873),('NORMAL OPTION CALLS'!G1873-'NORMAL OPTION CALLS'!L1873)*('NORMAL OPTION CALLS'!M1873))</f>
        <v>1100</v>
      </c>
      <c r="O1873" s="8">
        <f>'NORMAL OPTION CALLS'!N1873/('NORMAL OPTION CALLS'!M1873)/'NORMAL OPTION CALLS'!G1873%</f>
        <v>20</v>
      </c>
    </row>
    <row r="1874" spans="1:15">
      <c r="A1874" s="119">
        <v>43</v>
      </c>
      <c r="B1874" s="124">
        <v>42990</v>
      </c>
      <c r="C1874" s="119">
        <v>760</v>
      </c>
      <c r="D1874" s="119" t="s">
        <v>21</v>
      </c>
      <c r="E1874" s="119" t="s">
        <v>22</v>
      </c>
      <c r="F1874" s="119" t="s">
        <v>182</v>
      </c>
      <c r="G1874" s="123">
        <v>26</v>
      </c>
      <c r="H1874" s="123">
        <v>18</v>
      </c>
      <c r="I1874" s="123">
        <v>31</v>
      </c>
      <c r="J1874" s="123">
        <v>36</v>
      </c>
      <c r="K1874" s="123">
        <v>41</v>
      </c>
      <c r="L1874" s="123">
        <v>31</v>
      </c>
      <c r="M1874" s="119">
        <v>1100</v>
      </c>
      <c r="N1874" s="122">
        <f>IF('NORMAL OPTION CALLS'!E1874="BUY",('NORMAL OPTION CALLS'!L1874-'NORMAL OPTION CALLS'!G1874)*('NORMAL OPTION CALLS'!M1874),('NORMAL OPTION CALLS'!G1874-'NORMAL OPTION CALLS'!L1874)*('NORMAL OPTION CALLS'!M1874))</f>
        <v>5500</v>
      </c>
      <c r="O1874" s="8">
        <f>'NORMAL OPTION CALLS'!N1874/('NORMAL OPTION CALLS'!M1874)/'NORMAL OPTION CALLS'!G1874%</f>
        <v>19.23076923076923</v>
      </c>
    </row>
    <row r="1875" spans="1:15">
      <c r="A1875" s="119">
        <v>44</v>
      </c>
      <c r="B1875" s="124">
        <v>42990</v>
      </c>
      <c r="C1875" s="119">
        <v>760</v>
      </c>
      <c r="D1875" s="119" t="s">
        <v>21</v>
      </c>
      <c r="E1875" s="119" t="s">
        <v>22</v>
      </c>
      <c r="F1875" s="119" t="s">
        <v>155</v>
      </c>
      <c r="G1875" s="123">
        <v>30</v>
      </c>
      <c r="H1875" s="123">
        <v>20</v>
      </c>
      <c r="I1875" s="123">
        <v>35</v>
      </c>
      <c r="J1875" s="123">
        <v>40</v>
      </c>
      <c r="K1875" s="123">
        <v>45</v>
      </c>
      <c r="L1875" s="123">
        <v>45</v>
      </c>
      <c r="M1875" s="119">
        <v>800</v>
      </c>
      <c r="N1875" s="122">
        <f>IF('NORMAL OPTION CALLS'!E1875="BUY",('NORMAL OPTION CALLS'!L1875-'NORMAL OPTION CALLS'!G1875)*('NORMAL OPTION CALLS'!M1875),('NORMAL OPTION CALLS'!G1875-'NORMAL OPTION CALLS'!L1875)*('NORMAL OPTION CALLS'!M1875))</f>
        <v>12000</v>
      </c>
      <c r="O1875" s="8">
        <f>'NORMAL OPTION CALLS'!N1875/('NORMAL OPTION CALLS'!M1875)/'NORMAL OPTION CALLS'!G1875%</f>
        <v>50</v>
      </c>
    </row>
    <row r="1876" spans="1:15">
      <c r="A1876" s="119">
        <v>45</v>
      </c>
      <c r="B1876" s="124">
        <v>42990</v>
      </c>
      <c r="C1876" s="119">
        <v>560</v>
      </c>
      <c r="D1876" s="119" t="s">
        <v>21</v>
      </c>
      <c r="E1876" s="119" t="s">
        <v>22</v>
      </c>
      <c r="F1876" s="119" t="s">
        <v>94</v>
      </c>
      <c r="G1876" s="123">
        <v>9.5</v>
      </c>
      <c r="H1876" s="123">
        <v>5</v>
      </c>
      <c r="I1876" s="123">
        <v>12</v>
      </c>
      <c r="J1876" s="123">
        <v>14.5</v>
      </c>
      <c r="K1876" s="123">
        <v>17</v>
      </c>
      <c r="L1876" s="123">
        <v>17</v>
      </c>
      <c r="M1876" s="119">
        <v>2000</v>
      </c>
      <c r="N1876" s="122">
        <f>IF('NORMAL OPTION CALLS'!E1876="BUY",('NORMAL OPTION CALLS'!L1876-'NORMAL OPTION CALLS'!G1876)*('NORMAL OPTION CALLS'!M1876),('NORMAL OPTION CALLS'!G1876-'NORMAL OPTION CALLS'!L1876)*('NORMAL OPTION CALLS'!M1876))</f>
        <v>15000</v>
      </c>
      <c r="O1876" s="8">
        <f>'NORMAL OPTION CALLS'!N1876/('NORMAL OPTION CALLS'!M1876)/'NORMAL OPTION CALLS'!G1876%</f>
        <v>78.94736842105263</v>
      </c>
    </row>
    <row r="1877" spans="1:15">
      <c r="A1877" s="119">
        <v>46</v>
      </c>
      <c r="B1877" s="124">
        <v>42989</v>
      </c>
      <c r="C1877" s="119">
        <v>720</v>
      </c>
      <c r="D1877" s="119" t="s">
        <v>21</v>
      </c>
      <c r="E1877" s="119" t="s">
        <v>22</v>
      </c>
      <c r="F1877" s="119" t="s">
        <v>198</v>
      </c>
      <c r="G1877" s="123">
        <v>18</v>
      </c>
      <c r="H1877" s="123">
        <v>10</v>
      </c>
      <c r="I1877" s="123">
        <v>12</v>
      </c>
      <c r="J1877" s="123">
        <v>22</v>
      </c>
      <c r="K1877" s="123">
        <v>26</v>
      </c>
      <c r="L1877" s="123">
        <v>30</v>
      </c>
      <c r="M1877" s="119">
        <v>1100</v>
      </c>
      <c r="N1877" s="122">
        <f>IF('NORMAL OPTION CALLS'!E1877="BUY",('NORMAL OPTION CALLS'!L1877-'NORMAL OPTION CALLS'!G1877)*('NORMAL OPTION CALLS'!M1877),('NORMAL OPTION CALLS'!G1877-'NORMAL OPTION CALLS'!L1877)*('NORMAL OPTION CALLS'!M1877))</f>
        <v>13200</v>
      </c>
      <c r="O1877" s="8">
        <f>'NORMAL OPTION CALLS'!N1877/('NORMAL OPTION CALLS'!M1877)/'NORMAL OPTION CALLS'!G1877%</f>
        <v>66.666666666666671</v>
      </c>
    </row>
    <row r="1878" spans="1:15">
      <c r="A1878" s="119">
        <v>47</v>
      </c>
      <c r="B1878" s="124">
        <v>42989</v>
      </c>
      <c r="C1878" s="119">
        <v>960</v>
      </c>
      <c r="D1878" s="119" t="s">
        <v>21</v>
      </c>
      <c r="E1878" s="119" t="s">
        <v>22</v>
      </c>
      <c r="F1878" s="119" t="s">
        <v>197</v>
      </c>
      <c r="G1878" s="123">
        <v>43</v>
      </c>
      <c r="H1878" s="123">
        <v>40</v>
      </c>
      <c r="I1878" s="123">
        <v>47</v>
      </c>
      <c r="J1878" s="123">
        <v>51</v>
      </c>
      <c r="K1878" s="123">
        <v>55</v>
      </c>
      <c r="L1878" s="123">
        <v>47</v>
      </c>
      <c r="M1878" s="119">
        <v>1000</v>
      </c>
      <c r="N1878" s="122">
        <f>IF('NORMAL OPTION CALLS'!E1878="BUY",('NORMAL OPTION CALLS'!L1878-'NORMAL OPTION CALLS'!G1878)*('NORMAL OPTION CALLS'!M1878),('NORMAL OPTION CALLS'!G1878-'NORMAL OPTION CALLS'!L1878)*('NORMAL OPTION CALLS'!M1878))</f>
        <v>4000</v>
      </c>
      <c r="O1878" s="8">
        <f>'NORMAL OPTION CALLS'!N1878/('NORMAL OPTION CALLS'!M1878)/'NORMAL OPTION CALLS'!G1878%</f>
        <v>9.3023255813953494</v>
      </c>
    </row>
    <row r="1879" spans="1:15">
      <c r="A1879" s="119">
        <v>48</v>
      </c>
      <c r="B1879" s="124">
        <v>42989</v>
      </c>
      <c r="C1879" s="119">
        <v>840</v>
      </c>
      <c r="D1879" s="119" t="s">
        <v>21</v>
      </c>
      <c r="E1879" s="119" t="s">
        <v>22</v>
      </c>
      <c r="F1879" s="119" t="s">
        <v>188</v>
      </c>
      <c r="G1879" s="123">
        <v>23</v>
      </c>
      <c r="H1879" s="123">
        <v>18</v>
      </c>
      <c r="I1879" s="123">
        <v>26</v>
      </c>
      <c r="J1879" s="123">
        <v>30</v>
      </c>
      <c r="K1879" s="123">
        <v>33</v>
      </c>
      <c r="L1879" s="123">
        <v>26</v>
      </c>
      <c r="M1879" s="119">
        <v>1000</v>
      </c>
      <c r="N1879" s="122">
        <f>IF('NORMAL OPTION CALLS'!E1879="BUY",('NORMAL OPTION CALLS'!L1879-'NORMAL OPTION CALLS'!G1879)*('NORMAL OPTION CALLS'!M1879),('NORMAL OPTION CALLS'!G1879-'NORMAL OPTION CALLS'!L1879)*('NORMAL OPTION CALLS'!M1879))</f>
        <v>3000</v>
      </c>
      <c r="O1879" s="8">
        <f>'NORMAL OPTION CALLS'!N1879/('NORMAL OPTION CALLS'!M1879)/'NORMAL OPTION CALLS'!G1879%</f>
        <v>13.043478260869565</v>
      </c>
    </row>
    <row r="1880" spans="1:15">
      <c r="A1880" s="119">
        <v>49</v>
      </c>
      <c r="B1880" s="124">
        <v>42989</v>
      </c>
      <c r="C1880" s="119">
        <v>650</v>
      </c>
      <c r="D1880" s="119" t="s">
        <v>21</v>
      </c>
      <c r="E1880" s="119" t="s">
        <v>22</v>
      </c>
      <c r="F1880" s="119" t="s">
        <v>196</v>
      </c>
      <c r="G1880" s="123">
        <v>13</v>
      </c>
      <c r="H1880" s="123">
        <v>10</v>
      </c>
      <c r="I1880" s="123">
        <v>14.5</v>
      </c>
      <c r="J1880" s="123">
        <v>16</v>
      </c>
      <c r="K1880" s="123">
        <v>17.5</v>
      </c>
      <c r="L1880" s="123">
        <v>17.5</v>
      </c>
      <c r="M1880" s="119">
        <v>2000</v>
      </c>
      <c r="N1880" s="122">
        <f>IF('NORMAL OPTION CALLS'!E1880="BUY",('NORMAL OPTION CALLS'!L1880-'NORMAL OPTION CALLS'!G1880)*('NORMAL OPTION CALLS'!M1880),('NORMAL OPTION CALLS'!G1880-'NORMAL OPTION CALLS'!L1880)*('NORMAL OPTION CALLS'!M1880))</f>
        <v>9000</v>
      </c>
      <c r="O1880" s="8">
        <f>'NORMAL OPTION CALLS'!N1880/('NORMAL OPTION CALLS'!M1880)/'NORMAL OPTION CALLS'!G1880%</f>
        <v>34.615384615384613</v>
      </c>
    </row>
    <row r="1881" spans="1:15">
      <c r="A1881" s="119">
        <v>50</v>
      </c>
      <c r="B1881" s="124">
        <v>42986</v>
      </c>
      <c r="C1881" s="119">
        <v>1180</v>
      </c>
      <c r="D1881" s="119" t="s">
        <v>21</v>
      </c>
      <c r="E1881" s="119" t="s">
        <v>22</v>
      </c>
      <c r="F1881" s="119" t="s">
        <v>131</v>
      </c>
      <c r="G1881" s="123">
        <v>25</v>
      </c>
      <c r="H1881" s="123">
        <v>17</v>
      </c>
      <c r="I1881" s="123">
        <v>30</v>
      </c>
      <c r="J1881" s="123">
        <v>35</v>
      </c>
      <c r="K1881" s="123">
        <v>400</v>
      </c>
      <c r="L1881" s="123">
        <v>30</v>
      </c>
      <c r="M1881" s="119">
        <v>750</v>
      </c>
      <c r="N1881" s="122">
        <f>IF('NORMAL OPTION CALLS'!E1881="BUY",('NORMAL OPTION CALLS'!L1881-'NORMAL OPTION CALLS'!G1881)*('NORMAL OPTION CALLS'!M1881),('NORMAL OPTION CALLS'!G1881-'NORMAL OPTION CALLS'!L1881)*('NORMAL OPTION CALLS'!M1881))</f>
        <v>3750</v>
      </c>
      <c r="O1881" s="8">
        <f>'NORMAL OPTION CALLS'!N1881/('NORMAL OPTION CALLS'!M1881)/'NORMAL OPTION CALLS'!G1881%</f>
        <v>20</v>
      </c>
    </row>
    <row r="1882" spans="1:15">
      <c r="A1882" s="119">
        <v>51</v>
      </c>
      <c r="B1882" s="124">
        <v>42986</v>
      </c>
      <c r="C1882" s="119">
        <v>1160</v>
      </c>
      <c r="D1882" s="119" t="s">
        <v>21</v>
      </c>
      <c r="E1882" s="119" t="s">
        <v>22</v>
      </c>
      <c r="F1882" s="119" t="s">
        <v>131</v>
      </c>
      <c r="G1882" s="123">
        <v>24</v>
      </c>
      <c r="H1882" s="123">
        <v>15</v>
      </c>
      <c r="I1882" s="123">
        <v>29</v>
      </c>
      <c r="J1882" s="123">
        <v>35</v>
      </c>
      <c r="K1882" s="123">
        <v>41</v>
      </c>
      <c r="L1882" s="123">
        <v>35</v>
      </c>
      <c r="M1882" s="119">
        <v>750</v>
      </c>
      <c r="N1882" s="122">
        <f>IF('NORMAL OPTION CALLS'!E1882="BUY",('NORMAL OPTION CALLS'!L1882-'NORMAL OPTION CALLS'!G1882)*('NORMAL OPTION CALLS'!M1882),('NORMAL OPTION CALLS'!G1882-'NORMAL OPTION CALLS'!L1882)*('NORMAL OPTION CALLS'!M1882))</f>
        <v>8250</v>
      </c>
      <c r="O1882" s="8">
        <f>'NORMAL OPTION CALLS'!N1882/('NORMAL OPTION CALLS'!M1882)/'NORMAL OPTION CALLS'!G1882%</f>
        <v>45.833333333333336</v>
      </c>
    </row>
    <row r="1883" spans="1:15">
      <c r="A1883" s="119">
        <v>52</v>
      </c>
      <c r="B1883" s="124">
        <v>42986</v>
      </c>
      <c r="C1883" s="119">
        <v>115</v>
      </c>
      <c r="D1883" s="119" t="s">
        <v>21</v>
      </c>
      <c r="E1883" s="119" t="s">
        <v>22</v>
      </c>
      <c r="F1883" s="119" t="s">
        <v>192</v>
      </c>
      <c r="G1883" s="123">
        <v>4</v>
      </c>
      <c r="H1883" s="123">
        <v>3</v>
      </c>
      <c r="I1883" s="123">
        <v>4.5</v>
      </c>
      <c r="J1883" s="123">
        <v>5</v>
      </c>
      <c r="K1883" s="123">
        <v>5.5</v>
      </c>
      <c r="L1883" s="123">
        <v>5</v>
      </c>
      <c r="M1883" s="119">
        <v>7000</v>
      </c>
      <c r="N1883" s="122">
        <f>IF('NORMAL OPTION CALLS'!E1883="BUY",('NORMAL OPTION CALLS'!L1883-'NORMAL OPTION CALLS'!G1883)*('NORMAL OPTION CALLS'!M1883),('NORMAL OPTION CALLS'!G1883-'NORMAL OPTION CALLS'!L1883)*('NORMAL OPTION CALLS'!M1883))</f>
        <v>7000</v>
      </c>
      <c r="O1883" s="8">
        <f>'NORMAL OPTION CALLS'!N1883/('NORMAL OPTION CALLS'!M1883)/'NORMAL OPTION CALLS'!G1883%</f>
        <v>25</v>
      </c>
    </row>
    <row r="1884" spans="1:15">
      <c r="A1884" s="119">
        <v>53</v>
      </c>
      <c r="B1884" s="124">
        <v>42985</v>
      </c>
      <c r="C1884" s="119">
        <v>340</v>
      </c>
      <c r="D1884" s="119" t="s">
        <v>21</v>
      </c>
      <c r="E1884" s="119" t="s">
        <v>22</v>
      </c>
      <c r="F1884" s="119" t="s">
        <v>143</v>
      </c>
      <c r="G1884" s="123">
        <v>16</v>
      </c>
      <c r="H1884" s="123">
        <v>12</v>
      </c>
      <c r="I1884" s="123">
        <v>18</v>
      </c>
      <c r="J1884" s="123">
        <v>20</v>
      </c>
      <c r="K1884" s="123">
        <v>22</v>
      </c>
      <c r="L1884" s="123">
        <v>12</v>
      </c>
      <c r="M1884" s="119">
        <v>1800</v>
      </c>
      <c r="N1884" s="122">
        <f>IF('NORMAL OPTION CALLS'!E1884="BUY",('NORMAL OPTION CALLS'!L1884-'NORMAL OPTION CALLS'!G1884)*('NORMAL OPTION CALLS'!M1884),('NORMAL OPTION CALLS'!G1884-'NORMAL OPTION CALLS'!L1884)*('NORMAL OPTION CALLS'!M1884))</f>
        <v>-7200</v>
      </c>
      <c r="O1884" s="8">
        <f>'NORMAL OPTION CALLS'!N1884/('NORMAL OPTION CALLS'!M1884)/'NORMAL OPTION CALLS'!G1884%</f>
        <v>-25</v>
      </c>
    </row>
    <row r="1885" spans="1:15">
      <c r="A1885" s="119">
        <v>54</v>
      </c>
      <c r="B1885" s="124">
        <v>42985</v>
      </c>
      <c r="C1885" s="119">
        <v>1800</v>
      </c>
      <c r="D1885" s="119" t="s">
        <v>21</v>
      </c>
      <c r="E1885" s="119" t="s">
        <v>22</v>
      </c>
      <c r="F1885" s="119" t="s">
        <v>119</v>
      </c>
      <c r="G1885" s="123">
        <v>40</v>
      </c>
      <c r="H1885" s="123">
        <v>30</v>
      </c>
      <c r="I1885" s="123">
        <v>45</v>
      </c>
      <c r="J1885" s="123">
        <v>50</v>
      </c>
      <c r="K1885" s="123">
        <v>55</v>
      </c>
      <c r="L1885" s="123">
        <v>30</v>
      </c>
      <c r="M1885" s="119">
        <v>700</v>
      </c>
      <c r="N1885" s="122">
        <f>IF('NORMAL OPTION CALLS'!E1885="BUY",('NORMAL OPTION CALLS'!L1885-'NORMAL OPTION CALLS'!G1885)*('NORMAL OPTION CALLS'!M1885),('NORMAL OPTION CALLS'!G1885-'NORMAL OPTION CALLS'!L1885)*('NORMAL OPTION CALLS'!M1885))</f>
        <v>-7000</v>
      </c>
      <c r="O1885" s="8">
        <f>'NORMAL OPTION CALLS'!N1885/('NORMAL OPTION CALLS'!M1885)/'NORMAL OPTION CALLS'!G1885%</f>
        <v>-25</v>
      </c>
    </row>
    <row r="1886" spans="1:15">
      <c r="A1886" s="119">
        <v>55</v>
      </c>
      <c r="B1886" s="124">
        <v>42985</v>
      </c>
      <c r="C1886" s="119">
        <v>320</v>
      </c>
      <c r="D1886" s="119" t="s">
        <v>21</v>
      </c>
      <c r="E1886" s="119" t="s">
        <v>22</v>
      </c>
      <c r="F1886" s="119" t="s">
        <v>74</v>
      </c>
      <c r="G1886" s="123">
        <v>11</v>
      </c>
      <c r="H1886" s="123">
        <v>9</v>
      </c>
      <c r="I1886" s="123">
        <v>12</v>
      </c>
      <c r="J1886" s="123">
        <v>13</v>
      </c>
      <c r="K1886" s="123">
        <v>14</v>
      </c>
      <c r="L1886" s="123">
        <v>14</v>
      </c>
      <c r="M1886" s="119">
        <v>3500</v>
      </c>
      <c r="N1886" s="122">
        <f>IF('NORMAL OPTION CALLS'!E1886="BUY",('NORMAL OPTION CALLS'!L1886-'NORMAL OPTION CALLS'!G1886)*('NORMAL OPTION CALLS'!M1886),('NORMAL OPTION CALLS'!G1886-'NORMAL OPTION CALLS'!L1886)*('NORMAL OPTION CALLS'!M1886))</f>
        <v>10500</v>
      </c>
      <c r="O1886" s="8">
        <f>'NORMAL OPTION CALLS'!N1886/('NORMAL OPTION CALLS'!M1886)/'NORMAL OPTION CALLS'!G1886%</f>
        <v>27.272727272727273</v>
      </c>
    </row>
    <row r="1887" spans="1:15">
      <c r="A1887" s="119">
        <v>56</v>
      </c>
      <c r="B1887" s="124">
        <v>42984</v>
      </c>
      <c r="C1887" s="119">
        <v>860</v>
      </c>
      <c r="D1887" s="119" t="s">
        <v>21</v>
      </c>
      <c r="E1887" s="119" t="s">
        <v>22</v>
      </c>
      <c r="F1887" s="119" t="s">
        <v>188</v>
      </c>
      <c r="G1887" s="123">
        <v>30</v>
      </c>
      <c r="H1887" s="123">
        <v>24</v>
      </c>
      <c r="I1887" s="123">
        <v>34</v>
      </c>
      <c r="J1887" s="123">
        <v>38</v>
      </c>
      <c r="K1887" s="123">
        <v>42</v>
      </c>
      <c r="L1887" s="123">
        <v>24</v>
      </c>
      <c r="M1887" s="119">
        <v>1000</v>
      </c>
      <c r="N1887" s="122">
        <f>IF('NORMAL OPTION CALLS'!E1887="BUY",('NORMAL OPTION CALLS'!L1887-'NORMAL OPTION CALLS'!G1887)*('NORMAL OPTION CALLS'!M1887),('NORMAL OPTION CALLS'!G1887-'NORMAL OPTION CALLS'!L1887)*('NORMAL OPTION CALLS'!M1887))</f>
        <v>-6000</v>
      </c>
      <c r="O1887" s="8">
        <f>'NORMAL OPTION CALLS'!N1887/('NORMAL OPTION CALLS'!M1887)/'NORMAL OPTION CALLS'!G1887%</f>
        <v>-20</v>
      </c>
    </row>
    <row r="1888" spans="1:15">
      <c r="A1888" s="119">
        <v>57</v>
      </c>
      <c r="B1888" s="124">
        <v>42984</v>
      </c>
      <c r="C1888" s="119">
        <v>550</v>
      </c>
      <c r="D1888" s="119" t="s">
        <v>21</v>
      </c>
      <c r="E1888" s="119" t="s">
        <v>22</v>
      </c>
      <c r="F1888" s="119" t="s">
        <v>78</v>
      </c>
      <c r="G1888" s="123">
        <v>25</v>
      </c>
      <c r="H1888" s="123">
        <v>21</v>
      </c>
      <c r="I1888" s="123">
        <v>27.5</v>
      </c>
      <c r="J1888" s="123">
        <v>30</v>
      </c>
      <c r="K1888" s="123">
        <v>32.5</v>
      </c>
      <c r="L1888" s="123">
        <v>27.5</v>
      </c>
      <c r="M1888" s="119">
        <v>1500</v>
      </c>
      <c r="N1888" s="122">
        <f>IF('NORMAL OPTION CALLS'!E1888="BUY",('NORMAL OPTION CALLS'!L1888-'NORMAL OPTION CALLS'!G1888)*('NORMAL OPTION CALLS'!M1888),('NORMAL OPTION CALLS'!G1888-'NORMAL OPTION CALLS'!L1888)*('NORMAL OPTION CALLS'!M1888))</f>
        <v>3750</v>
      </c>
      <c r="O1888" s="8">
        <f>'NORMAL OPTION CALLS'!N1888/('NORMAL OPTION CALLS'!M1888)/'NORMAL OPTION CALLS'!G1888%</f>
        <v>10</v>
      </c>
    </row>
    <row r="1889" spans="1:15">
      <c r="A1889" s="119">
        <v>58</v>
      </c>
      <c r="B1889" s="124">
        <v>42984</v>
      </c>
      <c r="C1889" s="119">
        <v>205</v>
      </c>
      <c r="D1889" s="119" t="s">
        <v>21</v>
      </c>
      <c r="E1889" s="119" t="s">
        <v>22</v>
      </c>
      <c r="F1889" s="119" t="s">
        <v>195</v>
      </c>
      <c r="G1889" s="123">
        <v>8.6999999999999993</v>
      </c>
      <c r="H1889" s="123">
        <v>6.8</v>
      </c>
      <c r="I1889" s="123">
        <v>9.5</v>
      </c>
      <c r="J1889" s="123">
        <v>10.5</v>
      </c>
      <c r="K1889" s="123">
        <v>11.5</v>
      </c>
      <c r="L1889" s="123">
        <v>9.5</v>
      </c>
      <c r="M1889" s="119">
        <v>4500</v>
      </c>
      <c r="N1889" s="122">
        <f>IF('NORMAL OPTION CALLS'!E1889="BUY",('NORMAL OPTION CALLS'!L1889-'NORMAL OPTION CALLS'!G1889)*('NORMAL OPTION CALLS'!M1889),('NORMAL OPTION CALLS'!G1889-'NORMAL OPTION CALLS'!L1889)*('NORMAL OPTION CALLS'!M1889))</f>
        <v>3600.0000000000032</v>
      </c>
      <c r="O1889" s="8">
        <f>'NORMAL OPTION CALLS'!N1889/('NORMAL OPTION CALLS'!M1889)/'NORMAL OPTION CALLS'!G1889%</f>
        <v>9.195402298850583</v>
      </c>
    </row>
    <row r="1890" spans="1:15">
      <c r="A1890" s="119">
        <v>59</v>
      </c>
      <c r="B1890" s="124">
        <v>42984</v>
      </c>
      <c r="C1890" s="119">
        <v>125</v>
      </c>
      <c r="D1890" s="119" t="s">
        <v>21</v>
      </c>
      <c r="E1890" s="119" t="s">
        <v>22</v>
      </c>
      <c r="F1890" s="119" t="s">
        <v>59</v>
      </c>
      <c r="G1890" s="123">
        <v>4.5</v>
      </c>
      <c r="H1890" s="123">
        <v>3.5</v>
      </c>
      <c r="I1890" s="123">
        <v>5</v>
      </c>
      <c r="J1890" s="123">
        <v>5.5</v>
      </c>
      <c r="K1890" s="123">
        <v>6</v>
      </c>
      <c r="L1890" s="123">
        <v>5</v>
      </c>
      <c r="M1890" s="119">
        <v>6000</v>
      </c>
      <c r="N1890" s="122">
        <f>IF('NORMAL OPTION CALLS'!E1890="BUY",('NORMAL OPTION CALLS'!L1890-'NORMAL OPTION CALLS'!G1890)*('NORMAL OPTION CALLS'!M1890),('NORMAL OPTION CALLS'!G1890-'NORMAL OPTION CALLS'!L1890)*('NORMAL OPTION CALLS'!M1890))</f>
        <v>3000</v>
      </c>
      <c r="O1890" s="8">
        <f>'NORMAL OPTION CALLS'!N1890/('NORMAL OPTION CALLS'!M1890)/'NORMAL OPTION CALLS'!G1890%</f>
        <v>11.111111111111111</v>
      </c>
    </row>
    <row r="1891" spans="1:15">
      <c r="A1891" s="119">
        <v>60</v>
      </c>
      <c r="B1891" s="124">
        <v>42983</v>
      </c>
      <c r="C1891" s="119">
        <v>640</v>
      </c>
      <c r="D1891" s="119" t="s">
        <v>21</v>
      </c>
      <c r="E1891" s="119" t="s">
        <v>22</v>
      </c>
      <c r="F1891" s="119" t="s">
        <v>169</v>
      </c>
      <c r="G1891" s="123">
        <v>21</v>
      </c>
      <c r="H1891" s="123">
        <v>17</v>
      </c>
      <c r="I1891" s="123">
        <v>23.5</v>
      </c>
      <c r="J1891" s="123">
        <v>26</v>
      </c>
      <c r="K1891" s="123">
        <v>28.5</v>
      </c>
      <c r="L1891" s="123">
        <v>28.5</v>
      </c>
      <c r="M1891" s="119">
        <v>1500</v>
      </c>
      <c r="N1891" s="122">
        <f>IF('NORMAL OPTION CALLS'!E1891="BUY",('NORMAL OPTION CALLS'!L1891-'NORMAL OPTION CALLS'!G1891)*('NORMAL OPTION CALLS'!M1891),('NORMAL OPTION CALLS'!G1891-'NORMAL OPTION CALLS'!L1891)*('NORMAL OPTION CALLS'!M1891))</f>
        <v>11250</v>
      </c>
      <c r="O1891" s="8">
        <f>'NORMAL OPTION CALLS'!N1891/('NORMAL OPTION CALLS'!M1891)/'NORMAL OPTION CALLS'!G1891%</f>
        <v>35.714285714285715</v>
      </c>
    </row>
    <row r="1892" spans="1:15">
      <c r="A1892" s="119">
        <v>61</v>
      </c>
      <c r="B1892" s="124">
        <v>42983</v>
      </c>
      <c r="C1892" s="119">
        <v>650</v>
      </c>
      <c r="D1892" s="119" t="s">
        <v>21</v>
      </c>
      <c r="E1892" s="119" t="s">
        <v>22</v>
      </c>
      <c r="F1892" s="119" t="s">
        <v>99</v>
      </c>
      <c r="G1892" s="123">
        <v>20</v>
      </c>
      <c r="H1892" s="123">
        <v>17</v>
      </c>
      <c r="I1892" s="123">
        <v>22.5</v>
      </c>
      <c r="J1892" s="123">
        <v>25</v>
      </c>
      <c r="K1892" s="123">
        <v>27.5</v>
      </c>
      <c r="L1892" s="123">
        <v>17</v>
      </c>
      <c r="M1892" s="119">
        <v>2000</v>
      </c>
      <c r="N1892" s="122">
        <f>IF('NORMAL OPTION CALLS'!E1892="BUY",('NORMAL OPTION CALLS'!L1892-'NORMAL OPTION CALLS'!G1892)*('NORMAL OPTION CALLS'!M1892),('NORMAL OPTION CALLS'!G1892-'NORMAL OPTION CALLS'!L1892)*('NORMAL OPTION CALLS'!M1892))</f>
        <v>-6000</v>
      </c>
      <c r="O1892" s="8">
        <f>'NORMAL OPTION CALLS'!N1892/('NORMAL OPTION CALLS'!M1892)/'NORMAL OPTION CALLS'!G1892%</f>
        <v>-15</v>
      </c>
    </row>
    <row r="1893" spans="1:15">
      <c r="A1893" s="119">
        <v>62</v>
      </c>
      <c r="B1893" s="124">
        <v>42982</v>
      </c>
      <c r="C1893" s="119">
        <v>1060</v>
      </c>
      <c r="D1893" s="119" t="s">
        <v>21</v>
      </c>
      <c r="E1893" s="119" t="s">
        <v>22</v>
      </c>
      <c r="F1893" s="119" t="s">
        <v>156</v>
      </c>
      <c r="G1893" s="123">
        <v>45</v>
      </c>
      <c r="H1893" s="123">
        <v>34</v>
      </c>
      <c r="I1893" s="123">
        <v>51</v>
      </c>
      <c r="J1893" s="123">
        <v>57</v>
      </c>
      <c r="K1893" s="123">
        <v>63</v>
      </c>
      <c r="L1893" s="123">
        <v>51</v>
      </c>
      <c r="M1893" s="119">
        <v>600</v>
      </c>
      <c r="N1893" s="122">
        <f>IF('NORMAL OPTION CALLS'!E1893="BUY",('NORMAL OPTION CALLS'!L1893-'NORMAL OPTION CALLS'!G1893)*('NORMAL OPTION CALLS'!M1893),('NORMAL OPTION CALLS'!G1893-'NORMAL OPTION CALLS'!L1893)*('NORMAL OPTION CALLS'!M1893))</f>
        <v>3600</v>
      </c>
      <c r="O1893" s="8">
        <f>'NORMAL OPTION CALLS'!N1893/('NORMAL OPTION CALLS'!M1893)/'NORMAL OPTION CALLS'!G1893%</f>
        <v>13.333333333333332</v>
      </c>
    </row>
    <row r="1894" spans="1:15">
      <c r="A1894" s="119">
        <v>63</v>
      </c>
      <c r="B1894" s="124">
        <v>42982</v>
      </c>
      <c r="C1894" s="119">
        <v>160</v>
      </c>
      <c r="D1894" s="119" t="s">
        <v>47</v>
      </c>
      <c r="E1894" s="119" t="s">
        <v>22</v>
      </c>
      <c r="F1894" s="119" t="s">
        <v>64</v>
      </c>
      <c r="G1894" s="123">
        <v>3.5</v>
      </c>
      <c r="H1894" s="123">
        <v>2.5</v>
      </c>
      <c r="I1894" s="123">
        <v>4</v>
      </c>
      <c r="J1894" s="123">
        <v>4.5</v>
      </c>
      <c r="K1894" s="123">
        <v>5</v>
      </c>
      <c r="L1894" s="123">
        <v>5</v>
      </c>
      <c r="M1894" s="119">
        <v>6000</v>
      </c>
      <c r="N1894" s="122">
        <f>IF('NORMAL OPTION CALLS'!E1894="BUY",('NORMAL OPTION CALLS'!L1894-'NORMAL OPTION CALLS'!G1894)*('NORMAL OPTION CALLS'!M1894),('NORMAL OPTION CALLS'!G1894-'NORMAL OPTION CALLS'!L1894)*('NORMAL OPTION CALLS'!M1894))</f>
        <v>9000</v>
      </c>
      <c r="O1894" s="8">
        <f>'NORMAL OPTION CALLS'!N1894/('NORMAL OPTION CALLS'!M1894)/'NORMAL OPTION CALLS'!G1894%</f>
        <v>42.857142857142854</v>
      </c>
    </row>
    <row r="1895" spans="1:15">
      <c r="A1895" s="119">
        <v>64</v>
      </c>
      <c r="B1895" s="124">
        <v>42979</v>
      </c>
      <c r="C1895" s="119">
        <v>510</v>
      </c>
      <c r="D1895" s="119" t="s">
        <v>21</v>
      </c>
      <c r="E1895" s="119" t="s">
        <v>22</v>
      </c>
      <c r="F1895" s="119" t="s">
        <v>78</v>
      </c>
      <c r="G1895" s="123">
        <v>20</v>
      </c>
      <c r="H1895" s="123">
        <v>15</v>
      </c>
      <c r="I1895" s="123">
        <v>23</v>
      </c>
      <c r="J1895" s="123">
        <v>26</v>
      </c>
      <c r="K1895" s="123">
        <v>29</v>
      </c>
      <c r="L1895" s="123">
        <v>23</v>
      </c>
      <c r="M1895" s="119">
        <v>1500</v>
      </c>
      <c r="N1895" s="122">
        <f>IF('NORMAL OPTION CALLS'!E1895="BUY",('NORMAL OPTION CALLS'!L1895-'NORMAL OPTION CALLS'!G1895)*('NORMAL OPTION CALLS'!M1895),('NORMAL OPTION CALLS'!G1895-'NORMAL OPTION CALLS'!L1895)*('NORMAL OPTION CALLS'!M1895))</f>
        <v>4500</v>
      </c>
      <c r="O1895" s="8">
        <f>'NORMAL OPTION CALLS'!N1895/('NORMAL OPTION CALLS'!M1895)/'NORMAL OPTION CALLS'!G1895%</f>
        <v>15</v>
      </c>
    </row>
    <row r="1896" spans="1:15">
      <c r="A1896" s="119">
        <v>65</v>
      </c>
      <c r="B1896" s="124">
        <v>42979</v>
      </c>
      <c r="C1896" s="119">
        <v>110</v>
      </c>
      <c r="D1896" s="119" t="s">
        <v>21</v>
      </c>
      <c r="E1896" s="119" t="s">
        <v>22</v>
      </c>
      <c r="F1896" s="119" t="s">
        <v>192</v>
      </c>
      <c r="G1896" s="123">
        <v>3.5</v>
      </c>
      <c r="H1896" s="123">
        <v>2.5</v>
      </c>
      <c r="I1896" s="123">
        <v>4</v>
      </c>
      <c r="J1896" s="123">
        <v>4.5</v>
      </c>
      <c r="K1896" s="123">
        <v>5</v>
      </c>
      <c r="L1896" s="123">
        <v>5</v>
      </c>
      <c r="M1896" s="119">
        <v>7000</v>
      </c>
      <c r="N1896" s="122">
        <f>IF('NORMAL OPTION CALLS'!E1896="BUY",('NORMAL OPTION CALLS'!L1896-'NORMAL OPTION CALLS'!G1896)*('NORMAL OPTION CALLS'!M1896),('NORMAL OPTION CALLS'!G1896-'NORMAL OPTION CALLS'!L1896)*('NORMAL OPTION CALLS'!M1896))</f>
        <v>10500</v>
      </c>
      <c r="O1896" s="8">
        <f>'NORMAL OPTION CALLS'!N1896/('NORMAL OPTION CALLS'!M1896)/'NORMAL OPTION CALLS'!G1896%</f>
        <v>42.857142857142854</v>
      </c>
    </row>
    <row r="1897" spans="1:15">
      <c r="A1897" s="119">
        <v>66</v>
      </c>
      <c r="B1897" s="124">
        <v>42979</v>
      </c>
      <c r="C1897" s="119">
        <v>650</v>
      </c>
      <c r="D1897" s="119" t="s">
        <v>21</v>
      </c>
      <c r="E1897" s="119" t="s">
        <v>22</v>
      </c>
      <c r="F1897" s="119" t="s">
        <v>99</v>
      </c>
      <c r="G1897" s="123">
        <v>16.5</v>
      </c>
      <c r="H1897" s="123">
        <v>13.5</v>
      </c>
      <c r="I1897" s="123">
        <v>18</v>
      </c>
      <c r="J1897" s="123">
        <v>19.5</v>
      </c>
      <c r="K1897" s="123">
        <v>21</v>
      </c>
      <c r="L1897" s="123">
        <v>21</v>
      </c>
      <c r="M1897" s="119">
        <v>2000</v>
      </c>
      <c r="N1897" s="122">
        <f>IF('NORMAL OPTION CALLS'!E1897="BUY",('NORMAL OPTION CALLS'!L1897-'NORMAL OPTION CALLS'!G1897)*('NORMAL OPTION CALLS'!M1897),('NORMAL OPTION CALLS'!G1897-'NORMAL OPTION CALLS'!L1897)*('NORMAL OPTION CALLS'!M1897))</f>
        <v>9000</v>
      </c>
      <c r="O1897" s="8">
        <f>'NORMAL OPTION CALLS'!N1897/('NORMAL OPTION CALLS'!M1897)/'NORMAL OPTION CALLS'!G1897%</f>
        <v>27.27272727272727</v>
      </c>
    </row>
    <row r="1898" spans="1:15" ht="17.25" thickBot="1">
      <c r="A1898" s="91"/>
      <c r="B1898" s="92"/>
      <c r="C1898" s="92"/>
      <c r="D1898" s="93"/>
      <c r="E1898" s="93"/>
      <c r="F1898" s="93"/>
      <c r="G1898" s="94"/>
      <c r="H1898" s="95"/>
      <c r="I1898" s="96" t="s">
        <v>27</v>
      </c>
      <c r="J1898" s="96"/>
      <c r="K1898" s="97"/>
      <c r="L1898" s="97"/>
    </row>
    <row r="1899" spans="1:15" ht="16.5">
      <c r="A1899" s="98"/>
      <c r="B1899" s="92"/>
      <c r="C1899" s="92"/>
      <c r="D1899" s="158" t="s">
        <v>28</v>
      </c>
      <c r="E1899" s="158"/>
      <c r="F1899" s="99">
        <v>66</v>
      </c>
      <c r="G1899" s="100">
        <f>'NORMAL OPTION CALLS'!G1900+'NORMAL OPTION CALLS'!G1901+'NORMAL OPTION CALLS'!G1902+'NORMAL OPTION CALLS'!G1903+'NORMAL OPTION CALLS'!G1904+'NORMAL OPTION CALLS'!G1905</f>
        <v>100</v>
      </c>
      <c r="H1899" s="93">
        <v>66</v>
      </c>
      <c r="I1899" s="101">
        <f>'NORMAL OPTION CALLS'!H1900/'NORMAL OPTION CALLS'!H1899%</f>
        <v>84.848484848484844</v>
      </c>
      <c r="J1899" s="101"/>
      <c r="K1899" s="101"/>
      <c r="L1899" s="102"/>
    </row>
    <row r="1900" spans="1:15" ht="16.5">
      <c r="A1900" s="98"/>
      <c r="B1900" s="92"/>
      <c r="C1900" s="92"/>
      <c r="D1900" s="159" t="s">
        <v>29</v>
      </c>
      <c r="E1900" s="159"/>
      <c r="F1900" s="103">
        <v>56</v>
      </c>
      <c r="G1900" s="104">
        <f>('NORMAL OPTION CALLS'!F1900/'NORMAL OPTION CALLS'!F1899)*100</f>
        <v>84.848484848484844</v>
      </c>
      <c r="H1900" s="93">
        <v>56</v>
      </c>
      <c r="I1900" s="97"/>
      <c r="J1900" s="97"/>
      <c r="K1900" s="93"/>
      <c r="L1900" s="97"/>
      <c r="N1900" s="93" t="s">
        <v>30</v>
      </c>
      <c r="O1900" s="93"/>
    </row>
    <row r="1901" spans="1:15" ht="16.5">
      <c r="A1901" s="105"/>
      <c r="B1901" s="92"/>
      <c r="C1901" s="92"/>
      <c r="D1901" s="159" t="s">
        <v>31</v>
      </c>
      <c r="E1901" s="159"/>
      <c r="F1901" s="103">
        <v>0</v>
      </c>
      <c r="G1901" s="104">
        <f>('NORMAL OPTION CALLS'!F1901/'NORMAL OPTION CALLS'!F1899)*100</f>
        <v>0</v>
      </c>
      <c r="H1901" s="106"/>
      <c r="I1901" s="93"/>
      <c r="J1901" s="93"/>
      <c r="K1901" s="93"/>
      <c r="L1901" s="97"/>
      <c r="N1901" s="98"/>
      <c r="O1901" s="98"/>
    </row>
    <row r="1902" spans="1:15" ht="16.5">
      <c r="A1902" s="105"/>
      <c r="B1902" s="92"/>
      <c r="C1902" s="92"/>
      <c r="D1902" s="159" t="s">
        <v>32</v>
      </c>
      <c r="E1902" s="159"/>
      <c r="F1902" s="103">
        <v>0</v>
      </c>
      <c r="G1902" s="104">
        <f>('NORMAL OPTION CALLS'!F1902/'NORMAL OPTION CALLS'!F1899)*100</f>
        <v>0</v>
      </c>
      <c r="H1902" s="106"/>
      <c r="I1902" s="93"/>
      <c r="J1902" s="93"/>
      <c r="K1902" s="93"/>
      <c r="L1902" s="97"/>
    </row>
    <row r="1903" spans="1:15" ht="16.5">
      <c r="A1903" s="105"/>
      <c r="B1903" s="92"/>
      <c r="C1903" s="92"/>
      <c r="D1903" s="159" t="s">
        <v>33</v>
      </c>
      <c r="E1903" s="159"/>
      <c r="F1903" s="103">
        <v>10</v>
      </c>
      <c r="G1903" s="104">
        <f>('NORMAL OPTION CALLS'!F1903/'NORMAL OPTION CALLS'!F1899)*100</f>
        <v>15.151515151515152</v>
      </c>
      <c r="H1903" s="106"/>
      <c r="I1903" s="93" t="s">
        <v>34</v>
      </c>
      <c r="J1903" s="93"/>
      <c r="K1903" s="97"/>
      <c r="L1903" s="97"/>
    </row>
    <row r="1904" spans="1:15" ht="16.5">
      <c r="A1904" s="105"/>
      <c r="B1904" s="92"/>
      <c r="C1904" s="92"/>
      <c r="D1904" s="159" t="s">
        <v>35</v>
      </c>
      <c r="E1904" s="159"/>
      <c r="F1904" s="103">
        <v>0</v>
      </c>
      <c r="G1904" s="104">
        <f>('NORMAL OPTION CALLS'!F1904/'NORMAL OPTION CALLS'!F1899)*100</f>
        <v>0</v>
      </c>
      <c r="H1904" s="106"/>
      <c r="I1904" s="93"/>
      <c r="J1904" s="93"/>
      <c r="K1904" s="97"/>
      <c r="L1904" s="97"/>
    </row>
    <row r="1905" spans="1:15" ht="17.25" thickBot="1">
      <c r="A1905" s="105"/>
      <c r="B1905" s="92"/>
      <c r="C1905" s="92"/>
      <c r="D1905" s="160" t="s">
        <v>36</v>
      </c>
      <c r="E1905" s="160"/>
      <c r="F1905" s="107"/>
      <c r="G1905" s="108">
        <f>('NORMAL OPTION CALLS'!F1905/'NORMAL OPTION CALLS'!F1899)*100</f>
        <v>0</v>
      </c>
      <c r="H1905" s="106"/>
      <c r="I1905" s="93"/>
      <c r="J1905" s="93"/>
      <c r="K1905" s="102"/>
      <c r="L1905" s="102"/>
    </row>
    <row r="1906" spans="1:15" ht="16.5">
      <c r="A1906" s="109" t="s">
        <v>37</v>
      </c>
      <c r="B1906" s="92"/>
      <c r="C1906" s="92"/>
      <c r="D1906" s="98"/>
      <c r="E1906" s="98"/>
      <c r="F1906" s="93"/>
      <c r="G1906" s="93"/>
      <c r="H1906" s="110"/>
      <c r="I1906" s="111"/>
      <c r="J1906" s="111"/>
      <c r="K1906" s="111"/>
      <c r="L1906" s="93"/>
      <c r="N1906" s="115"/>
      <c r="O1906" s="115"/>
    </row>
    <row r="1907" spans="1:15" ht="16.5">
      <c r="A1907" s="112" t="s">
        <v>38</v>
      </c>
      <c r="B1907" s="92"/>
      <c r="C1907" s="92"/>
      <c r="D1907" s="113"/>
      <c r="E1907" s="114"/>
      <c r="F1907" s="98"/>
      <c r="G1907" s="111"/>
      <c r="H1907" s="110"/>
      <c r="I1907" s="111"/>
      <c r="J1907" s="111"/>
      <c r="K1907" s="111"/>
      <c r="L1907" s="93"/>
      <c r="N1907" s="98"/>
      <c r="O1907" s="98"/>
    </row>
    <row r="1908" spans="1:15" ht="16.5">
      <c r="A1908" s="112" t="s">
        <v>39</v>
      </c>
      <c r="B1908" s="92"/>
      <c r="C1908" s="92"/>
      <c r="D1908" s="98"/>
      <c r="E1908" s="114"/>
      <c r="F1908" s="98"/>
      <c r="G1908" s="111"/>
      <c r="H1908" s="110"/>
      <c r="I1908" s="97"/>
      <c r="J1908" s="97"/>
      <c r="K1908" s="97"/>
      <c r="L1908" s="93"/>
    </row>
    <row r="1909" spans="1:15" ht="16.5">
      <c r="A1909" s="112" t="s">
        <v>40</v>
      </c>
      <c r="B1909" s="113"/>
      <c r="C1909" s="92"/>
      <c r="D1909" s="98"/>
      <c r="E1909" s="114"/>
      <c r="F1909" s="98"/>
      <c r="G1909" s="111"/>
      <c r="H1909" s="95"/>
      <c r="I1909" s="97"/>
      <c r="J1909" s="97"/>
      <c r="K1909" s="97"/>
      <c r="L1909" s="93"/>
    </row>
    <row r="1910" spans="1:15" ht="16.5">
      <c r="A1910" s="112" t="s">
        <v>41</v>
      </c>
      <c r="B1910" s="105"/>
      <c r="C1910" s="113"/>
      <c r="D1910" s="98"/>
      <c r="E1910" s="116"/>
      <c r="F1910" s="111"/>
      <c r="G1910" s="111"/>
      <c r="H1910" s="95"/>
      <c r="I1910" s="97"/>
      <c r="J1910" s="97"/>
      <c r="K1910" s="97"/>
      <c r="L1910" s="111"/>
    </row>
    <row r="1911" spans="1:15" s="91" customFormat="1" ht="15" customHeight="1"/>
    <row r="1912" spans="1:15" ht="15" customHeight="1">
      <c r="A1912" s="161" t="s">
        <v>0</v>
      </c>
      <c r="B1912" s="161"/>
      <c r="C1912" s="161"/>
      <c r="D1912" s="161"/>
      <c r="E1912" s="161"/>
      <c r="F1912" s="161"/>
      <c r="G1912" s="161"/>
      <c r="H1912" s="161"/>
      <c r="I1912" s="161"/>
      <c r="J1912" s="161"/>
      <c r="K1912" s="161"/>
      <c r="L1912" s="161"/>
      <c r="M1912" s="161"/>
      <c r="N1912" s="161"/>
      <c r="O1912" s="161"/>
    </row>
    <row r="1913" spans="1:15">
      <c r="A1913" s="161"/>
      <c r="B1913" s="161"/>
      <c r="C1913" s="161"/>
      <c r="D1913" s="161"/>
      <c r="E1913" s="161"/>
      <c r="F1913" s="161"/>
      <c r="G1913" s="161"/>
      <c r="H1913" s="161"/>
      <c r="I1913" s="161"/>
      <c r="J1913" s="161"/>
      <c r="K1913" s="161"/>
      <c r="L1913" s="161"/>
      <c r="M1913" s="161"/>
      <c r="N1913" s="161"/>
      <c r="O1913" s="161"/>
    </row>
    <row r="1914" spans="1:15">
      <c r="A1914" s="161"/>
      <c r="B1914" s="161"/>
      <c r="C1914" s="161"/>
      <c r="D1914" s="161"/>
      <c r="E1914" s="161"/>
      <c r="F1914" s="161"/>
      <c r="G1914" s="161"/>
      <c r="H1914" s="161"/>
      <c r="I1914" s="161"/>
      <c r="J1914" s="161"/>
      <c r="K1914" s="161"/>
      <c r="L1914" s="161"/>
      <c r="M1914" s="161"/>
      <c r="N1914" s="161"/>
      <c r="O1914" s="161"/>
    </row>
    <row r="1915" spans="1:15">
      <c r="A1915" s="172" t="s">
        <v>1</v>
      </c>
      <c r="B1915" s="172"/>
      <c r="C1915" s="172"/>
      <c r="D1915" s="172"/>
      <c r="E1915" s="172"/>
      <c r="F1915" s="172"/>
      <c r="G1915" s="172"/>
      <c r="H1915" s="172"/>
      <c r="I1915" s="172"/>
      <c r="J1915" s="172"/>
      <c r="K1915" s="172"/>
      <c r="L1915" s="172"/>
      <c r="M1915" s="172"/>
      <c r="N1915" s="172"/>
      <c r="O1915" s="172"/>
    </row>
    <row r="1916" spans="1:15" s="125" customFormat="1">
      <c r="A1916" s="172" t="s">
        <v>2</v>
      </c>
      <c r="B1916" s="172"/>
      <c r="C1916" s="172"/>
      <c r="D1916" s="172"/>
      <c r="E1916" s="172"/>
      <c r="F1916" s="172"/>
      <c r="G1916" s="172"/>
      <c r="H1916" s="172"/>
      <c r="I1916" s="172"/>
      <c r="J1916" s="172"/>
      <c r="K1916" s="172"/>
      <c r="L1916" s="172"/>
      <c r="M1916" s="172"/>
      <c r="N1916" s="172"/>
      <c r="O1916" s="172"/>
    </row>
    <row r="1917" spans="1:15" s="126" customFormat="1">
      <c r="A1917" s="165" t="s">
        <v>3</v>
      </c>
      <c r="B1917" s="165"/>
      <c r="C1917" s="165"/>
      <c r="D1917" s="165"/>
      <c r="E1917" s="165"/>
      <c r="F1917" s="165"/>
      <c r="G1917" s="165"/>
      <c r="H1917" s="165"/>
      <c r="I1917" s="165"/>
      <c r="J1917" s="165"/>
      <c r="K1917" s="165"/>
      <c r="L1917" s="165"/>
      <c r="M1917" s="165"/>
      <c r="N1917" s="165"/>
      <c r="O1917" s="165"/>
    </row>
    <row r="1918" spans="1:15" ht="16.5">
      <c r="A1918" s="171" t="s">
        <v>4</v>
      </c>
      <c r="B1918" s="171"/>
      <c r="C1918" s="171"/>
      <c r="D1918" s="171"/>
      <c r="E1918" s="171"/>
      <c r="F1918" s="171"/>
      <c r="G1918" s="171"/>
      <c r="H1918" s="171"/>
      <c r="I1918" s="171"/>
      <c r="J1918" s="171"/>
      <c r="K1918" s="171"/>
      <c r="L1918" s="171"/>
      <c r="M1918" s="171"/>
      <c r="N1918" s="171"/>
      <c r="O1918" s="171"/>
    </row>
    <row r="1919" spans="1:15" ht="16.5">
      <c r="A1919" s="166" t="s">
        <v>5</v>
      </c>
      <c r="B1919" s="166"/>
      <c r="C1919" s="166"/>
      <c r="D1919" s="166"/>
      <c r="E1919" s="166"/>
      <c r="F1919" s="166"/>
      <c r="G1919" s="166"/>
      <c r="H1919" s="166"/>
      <c r="I1919" s="166"/>
      <c r="J1919" s="166"/>
      <c r="K1919" s="166"/>
      <c r="L1919" s="166"/>
      <c r="M1919" s="166"/>
      <c r="N1919" s="166"/>
      <c r="O1919" s="166"/>
    </row>
    <row r="1920" spans="1:15" ht="16.5" customHeight="1">
      <c r="A1920" s="167" t="s">
        <v>6</v>
      </c>
      <c r="B1920" s="168" t="s">
        <v>7</v>
      </c>
      <c r="C1920" s="169" t="s">
        <v>8</v>
      </c>
      <c r="D1920" s="168" t="s">
        <v>9</v>
      </c>
      <c r="E1920" s="167" t="s">
        <v>10</v>
      </c>
      <c r="F1920" s="167" t="s">
        <v>11</v>
      </c>
      <c r="G1920" s="169" t="s">
        <v>12</v>
      </c>
      <c r="H1920" s="169" t="s">
        <v>13</v>
      </c>
      <c r="I1920" s="169" t="s">
        <v>14</v>
      </c>
      <c r="J1920" s="169" t="s">
        <v>15</v>
      </c>
      <c r="K1920" s="169" t="s">
        <v>16</v>
      </c>
      <c r="L1920" s="170" t="s">
        <v>17</v>
      </c>
      <c r="M1920" s="168" t="s">
        <v>18</v>
      </c>
      <c r="N1920" s="168" t="s">
        <v>19</v>
      </c>
      <c r="O1920" s="168" t="s">
        <v>20</v>
      </c>
    </row>
    <row r="1921" spans="1:15" ht="16.5" customHeight="1">
      <c r="A1921" s="167"/>
      <c r="B1921" s="168"/>
      <c r="C1921" s="169"/>
      <c r="D1921" s="168"/>
      <c r="E1921" s="167"/>
      <c r="F1921" s="167"/>
      <c r="G1921" s="169"/>
      <c r="H1921" s="169"/>
      <c r="I1921" s="169"/>
      <c r="J1921" s="169"/>
      <c r="K1921" s="169"/>
      <c r="L1921" s="170"/>
      <c r="M1921" s="168"/>
      <c r="N1921" s="168"/>
      <c r="O1921" s="168"/>
    </row>
    <row r="1922" spans="1:15" ht="16.5" customHeight="1">
      <c r="A1922" s="119"/>
      <c r="B1922" s="124">
        <v>42978</v>
      </c>
      <c r="C1922" s="119">
        <v>530</v>
      </c>
      <c r="D1922" s="119" t="s">
        <v>21</v>
      </c>
      <c r="E1922" s="119" t="s">
        <v>22</v>
      </c>
      <c r="F1922" s="119" t="s">
        <v>76</v>
      </c>
      <c r="G1922" s="123">
        <v>6</v>
      </c>
      <c r="H1922" s="123">
        <v>2.5</v>
      </c>
      <c r="I1922" s="123">
        <v>8</v>
      </c>
      <c r="J1922" s="123">
        <v>10</v>
      </c>
      <c r="K1922" s="123">
        <v>12</v>
      </c>
      <c r="L1922" s="123">
        <v>2.5</v>
      </c>
      <c r="M1922" s="119">
        <v>1800</v>
      </c>
      <c r="N1922" s="122">
        <f>IF('NORMAL OPTION CALLS'!E1922="BUY",('NORMAL OPTION CALLS'!L1922-'NORMAL OPTION CALLS'!G1922)*('NORMAL OPTION CALLS'!M1922),('NORMAL OPTION CALLS'!G1922-'NORMAL OPTION CALLS'!L1922)*('NORMAL OPTION CALLS'!M1922))</f>
        <v>-6300</v>
      </c>
      <c r="O1922" s="8">
        <f>'NORMAL OPTION CALLS'!N1922/('NORMAL OPTION CALLS'!M1922)/'NORMAL OPTION CALLS'!G1922%</f>
        <v>-58.333333333333336</v>
      </c>
    </row>
    <row r="1923" spans="1:15" ht="16.5" customHeight="1">
      <c r="A1923" s="119"/>
      <c r="B1923" s="124">
        <v>42978</v>
      </c>
      <c r="C1923" s="119">
        <v>200</v>
      </c>
      <c r="D1923" s="119" t="s">
        <v>21</v>
      </c>
      <c r="E1923" s="119" t="s">
        <v>22</v>
      </c>
      <c r="F1923" s="119" t="s">
        <v>184</v>
      </c>
      <c r="G1923" s="123">
        <v>2</v>
      </c>
      <c r="H1923" s="123">
        <v>0.2</v>
      </c>
      <c r="I1923" s="123">
        <v>3</v>
      </c>
      <c r="J1923" s="123">
        <v>4</v>
      </c>
      <c r="K1923" s="123">
        <v>5</v>
      </c>
      <c r="L1923" s="123">
        <v>2.8</v>
      </c>
      <c r="M1923" s="119">
        <v>4500</v>
      </c>
      <c r="N1923" s="122">
        <f>IF('NORMAL OPTION CALLS'!E1923="BUY",('NORMAL OPTION CALLS'!L1923-'NORMAL OPTION CALLS'!G1923)*('NORMAL OPTION CALLS'!M1923),('NORMAL OPTION CALLS'!G1923-'NORMAL OPTION CALLS'!L1923)*('NORMAL OPTION CALLS'!M1923))</f>
        <v>3599.9999999999991</v>
      </c>
      <c r="O1923" s="8">
        <f>'NORMAL OPTION CALLS'!N1923/('NORMAL OPTION CALLS'!M1923)/'NORMAL OPTION CALLS'!G1923%</f>
        <v>39.999999999999993</v>
      </c>
    </row>
    <row r="1924" spans="1:15" ht="16.5" customHeight="1">
      <c r="A1924" s="119"/>
      <c r="B1924" s="124">
        <v>42977</v>
      </c>
      <c r="C1924" s="119">
        <v>480</v>
      </c>
      <c r="D1924" s="119" t="s">
        <v>21</v>
      </c>
      <c r="E1924" s="119" t="s">
        <v>22</v>
      </c>
      <c r="F1924" s="119" t="s">
        <v>185</v>
      </c>
      <c r="G1924" s="123">
        <v>4</v>
      </c>
      <c r="H1924" s="123">
        <v>0.2</v>
      </c>
      <c r="I1924" s="123">
        <v>6</v>
      </c>
      <c r="J1924" s="123">
        <v>8</v>
      </c>
      <c r="K1924" s="123">
        <v>10</v>
      </c>
      <c r="L1924" s="123">
        <v>10</v>
      </c>
      <c r="M1924" s="119">
        <v>1575</v>
      </c>
      <c r="N1924" s="122">
        <f>IF('NORMAL OPTION CALLS'!E1924="BUY",('NORMAL OPTION CALLS'!L1924-'NORMAL OPTION CALLS'!G1924)*('NORMAL OPTION CALLS'!M1924),('NORMAL OPTION CALLS'!G1924-'NORMAL OPTION CALLS'!L1924)*('NORMAL OPTION CALLS'!M1924))</f>
        <v>9450</v>
      </c>
      <c r="O1924" s="8">
        <f>'NORMAL OPTION CALLS'!N1924/('NORMAL OPTION CALLS'!M1924)/'NORMAL OPTION CALLS'!G1924%</f>
        <v>150</v>
      </c>
    </row>
    <row r="1925" spans="1:15" ht="16.5" customHeight="1">
      <c r="A1925" s="119"/>
      <c r="B1925" s="124">
        <v>42977</v>
      </c>
      <c r="C1925" s="119">
        <v>305</v>
      </c>
      <c r="D1925" s="119" t="s">
        <v>21</v>
      </c>
      <c r="E1925" s="119" t="s">
        <v>22</v>
      </c>
      <c r="F1925" s="119" t="s">
        <v>74</v>
      </c>
      <c r="G1925" s="123">
        <v>3</v>
      </c>
      <c r="H1925" s="123">
        <v>1</v>
      </c>
      <c r="I1925" s="123">
        <v>4</v>
      </c>
      <c r="J1925" s="123">
        <v>5</v>
      </c>
      <c r="K1925" s="123">
        <v>6</v>
      </c>
      <c r="L1925" s="123">
        <v>1</v>
      </c>
      <c r="M1925" s="119">
        <v>3500</v>
      </c>
      <c r="N1925" s="122">
        <f>IF('NORMAL OPTION CALLS'!E1925="BUY",('NORMAL OPTION CALLS'!L1925-'NORMAL OPTION CALLS'!G1925)*('NORMAL OPTION CALLS'!M1925),('NORMAL OPTION CALLS'!G1925-'NORMAL OPTION CALLS'!L1925)*('NORMAL OPTION CALLS'!M1925))</f>
        <v>-7000</v>
      </c>
      <c r="O1925" s="8">
        <f>'NORMAL OPTION CALLS'!N1925/('NORMAL OPTION CALLS'!M1925)/'NORMAL OPTION CALLS'!G1925%</f>
        <v>-66.666666666666671</v>
      </c>
    </row>
    <row r="1926" spans="1:15" ht="16.5" customHeight="1">
      <c r="A1926" s="119"/>
      <c r="B1926" s="124">
        <v>42977</v>
      </c>
      <c r="C1926" s="119">
        <v>700</v>
      </c>
      <c r="D1926" s="119" t="s">
        <v>21</v>
      </c>
      <c r="E1926" s="119" t="s">
        <v>22</v>
      </c>
      <c r="F1926" s="119" t="s">
        <v>155</v>
      </c>
      <c r="G1926" s="123">
        <v>10</v>
      </c>
      <c r="H1926" s="123">
        <v>2</v>
      </c>
      <c r="I1926" s="123">
        <v>14</v>
      </c>
      <c r="J1926" s="123">
        <v>18</v>
      </c>
      <c r="K1926" s="123">
        <v>22</v>
      </c>
      <c r="L1926" s="123">
        <v>2</v>
      </c>
      <c r="M1926" s="119">
        <v>800</v>
      </c>
      <c r="N1926" s="122">
        <f>IF('NORMAL OPTION CALLS'!E1926="BUY",('NORMAL OPTION CALLS'!L1926-'NORMAL OPTION CALLS'!G1926)*('NORMAL OPTION CALLS'!M1926),('NORMAL OPTION CALLS'!G1926-'NORMAL OPTION CALLS'!L1926)*('NORMAL OPTION CALLS'!M1926))</f>
        <v>-6400</v>
      </c>
      <c r="O1926" s="8">
        <f>'NORMAL OPTION CALLS'!N1926/('NORMAL OPTION CALLS'!M1926)/'NORMAL OPTION CALLS'!G1926%</f>
        <v>-80</v>
      </c>
    </row>
    <row r="1927" spans="1:15" ht="16.5" customHeight="1">
      <c r="A1927" s="119">
        <v>2</v>
      </c>
      <c r="B1927" s="124">
        <v>42976</v>
      </c>
      <c r="C1927" s="119">
        <v>680</v>
      </c>
      <c r="D1927" s="119" t="s">
        <v>21</v>
      </c>
      <c r="E1927" s="119" t="s">
        <v>22</v>
      </c>
      <c r="F1927" s="119" t="s">
        <v>77</v>
      </c>
      <c r="G1927" s="123">
        <v>3.6</v>
      </c>
      <c r="H1927" s="123">
        <v>0.2</v>
      </c>
      <c r="I1927" s="123">
        <v>6.5</v>
      </c>
      <c r="J1927" s="123">
        <v>9.5</v>
      </c>
      <c r="K1927" s="123">
        <v>12.5</v>
      </c>
      <c r="L1927" s="123">
        <v>0.2</v>
      </c>
      <c r="M1927" s="119">
        <v>1100</v>
      </c>
      <c r="N1927" s="122">
        <f>IF('NORMAL OPTION CALLS'!E1927="BUY",('NORMAL OPTION CALLS'!L1927-'NORMAL OPTION CALLS'!G1927)*('NORMAL OPTION CALLS'!M1927),('NORMAL OPTION CALLS'!G1927-'NORMAL OPTION CALLS'!L1927)*('NORMAL OPTION CALLS'!M1927))</f>
        <v>-3740</v>
      </c>
      <c r="O1927" s="8">
        <f>'NORMAL OPTION CALLS'!N1927/('NORMAL OPTION CALLS'!M1927)/'NORMAL OPTION CALLS'!G1927%</f>
        <v>-94.444444444444429</v>
      </c>
    </row>
    <row r="1928" spans="1:15" ht="16.5" customHeight="1">
      <c r="A1928" s="119">
        <v>3</v>
      </c>
      <c r="B1928" s="124">
        <v>42976</v>
      </c>
      <c r="C1928" s="119">
        <v>1540</v>
      </c>
      <c r="D1928" s="119" t="s">
        <v>47</v>
      </c>
      <c r="E1928" s="119" t="s">
        <v>22</v>
      </c>
      <c r="F1928" s="119" t="s">
        <v>132</v>
      </c>
      <c r="G1928" s="123">
        <v>10</v>
      </c>
      <c r="H1928" s="123">
        <v>1</v>
      </c>
      <c r="I1928" s="123">
        <v>17</v>
      </c>
      <c r="J1928" s="123">
        <v>24</v>
      </c>
      <c r="K1928" s="123">
        <v>30</v>
      </c>
      <c r="L1928" s="123">
        <v>16.5</v>
      </c>
      <c r="M1928" s="119">
        <v>500</v>
      </c>
      <c r="N1928" s="122">
        <f>IF('NORMAL OPTION CALLS'!E1928="BUY",('NORMAL OPTION CALLS'!L1928-'NORMAL OPTION CALLS'!G1928)*('NORMAL OPTION CALLS'!M1928),('NORMAL OPTION CALLS'!G1928-'NORMAL OPTION CALLS'!L1928)*('NORMAL OPTION CALLS'!M1928))</f>
        <v>3250</v>
      </c>
      <c r="O1928" s="8">
        <f>'NORMAL OPTION CALLS'!N1928/('NORMAL OPTION CALLS'!M1928)/'NORMAL OPTION CALLS'!G1928%</f>
        <v>65</v>
      </c>
    </row>
    <row r="1929" spans="1:15" ht="16.5" customHeight="1">
      <c r="A1929" s="119">
        <v>4</v>
      </c>
      <c r="B1929" s="124">
        <v>42975</v>
      </c>
      <c r="C1929" s="119">
        <v>125</v>
      </c>
      <c r="D1929" s="119" t="s">
        <v>21</v>
      </c>
      <c r="E1929" s="119" t="s">
        <v>22</v>
      </c>
      <c r="F1929" s="119" t="s">
        <v>59</v>
      </c>
      <c r="G1929" s="123">
        <v>1</v>
      </c>
      <c r="H1929" s="123">
        <v>0.2</v>
      </c>
      <c r="I1929" s="123">
        <v>1.5</v>
      </c>
      <c r="J1929" s="123">
        <v>2</v>
      </c>
      <c r="K1929" s="123">
        <v>2.5</v>
      </c>
      <c r="L1929" s="123">
        <v>1.5</v>
      </c>
      <c r="M1929" s="119">
        <v>6000</v>
      </c>
      <c r="N1929" s="122">
        <f>IF('NORMAL OPTION CALLS'!E1929="BUY",('NORMAL OPTION CALLS'!L1929-'NORMAL OPTION CALLS'!G1929)*('NORMAL OPTION CALLS'!M1929),('NORMAL OPTION CALLS'!G1929-'NORMAL OPTION CALLS'!L1929)*('NORMAL OPTION CALLS'!M1929))</f>
        <v>3000</v>
      </c>
      <c r="O1929" s="8">
        <f>'NORMAL OPTION CALLS'!N1929/('NORMAL OPTION CALLS'!M1929)/'NORMAL OPTION CALLS'!G1929%</f>
        <v>50</v>
      </c>
    </row>
    <row r="1930" spans="1:15" ht="16.5" customHeight="1">
      <c r="A1930" s="119">
        <v>5</v>
      </c>
      <c r="B1930" s="124">
        <v>42975</v>
      </c>
      <c r="C1930" s="119">
        <v>600</v>
      </c>
      <c r="D1930" s="119" t="s">
        <v>21</v>
      </c>
      <c r="E1930" s="119" t="s">
        <v>22</v>
      </c>
      <c r="F1930" s="119" t="s">
        <v>26</v>
      </c>
      <c r="G1930" s="123">
        <v>8</v>
      </c>
      <c r="H1930" s="123">
        <v>5</v>
      </c>
      <c r="I1930" s="123">
        <v>9.5</v>
      </c>
      <c r="J1930" s="123">
        <v>11</v>
      </c>
      <c r="K1930" s="123">
        <v>12.5</v>
      </c>
      <c r="L1930" s="123">
        <v>11</v>
      </c>
      <c r="M1930" s="119">
        <v>2000</v>
      </c>
      <c r="N1930" s="122">
        <f>IF('NORMAL OPTION CALLS'!E1930="BUY",('NORMAL OPTION CALLS'!L1930-'NORMAL OPTION CALLS'!G1930)*('NORMAL OPTION CALLS'!M1930),('NORMAL OPTION CALLS'!G1930-'NORMAL OPTION CALLS'!L1930)*('NORMAL OPTION CALLS'!M1930))</f>
        <v>6000</v>
      </c>
      <c r="O1930" s="8">
        <f>'NORMAL OPTION CALLS'!N1930/('NORMAL OPTION CALLS'!M1930)/'NORMAL OPTION CALLS'!G1930%</f>
        <v>37.5</v>
      </c>
    </row>
    <row r="1931" spans="1:15" ht="16.5" customHeight="1">
      <c r="A1931" s="119">
        <v>6</v>
      </c>
      <c r="B1931" s="124">
        <v>42975</v>
      </c>
      <c r="C1931" s="119">
        <v>180</v>
      </c>
      <c r="D1931" s="119" t="s">
        <v>21</v>
      </c>
      <c r="E1931" s="119" t="s">
        <v>22</v>
      </c>
      <c r="F1931" s="119" t="s">
        <v>184</v>
      </c>
      <c r="G1931" s="123">
        <v>4</v>
      </c>
      <c r="H1931" s="123">
        <v>2.5</v>
      </c>
      <c r="I1931" s="123">
        <v>4.8</v>
      </c>
      <c r="J1931" s="123">
        <v>5.6</v>
      </c>
      <c r="K1931" s="123">
        <v>6.4</v>
      </c>
      <c r="L1931" s="123">
        <v>6.4</v>
      </c>
      <c r="M1931" s="119">
        <v>4500</v>
      </c>
      <c r="N1931" s="122">
        <f>IF('NORMAL OPTION CALLS'!E1931="BUY",('NORMAL OPTION CALLS'!L1931-'NORMAL OPTION CALLS'!G1931)*('NORMAL OPTION CALLS'!M1931),('NORMAL OPTION CALLS'!G1931-'NORMAL OPTION CALLS'!L1931)*('NORMAL OPTION CALLS'!M1931))</f>
        <v>10800.000000000002</v>
      </c>
      <c r="O1931" s="8">
        <f>'NORMAL OPTION CALLS'!N1931/('NORMAL OPTION CALLS'!M1931)/'NORMAL OPTION CALLS'!G1931%</f>
        <v>60.000000000000007</v>
      </c>
    </row>
    <row r="1932" spans="1:15" ht="16.5" customHeight="1">
      <c r="A1932" s="119">
        <v>7</v>
      </c>
      <c r="B1932" s="124">
        <v>42975</v>
      </c>
      <c r="C1932" s="119">
        <v>980</v>
      </c>
      <c r="D1932" s="119" t="s">
        <v>21</v>
      </c>
      <c r="E1932" s="119" t="s">
        <v>22</v>
      </c>
      <c r="F1932" s="119" t="s">
        <v>105</v>
      </c>
      <c r="G1932" s="123">
        <v>23</v>
      </c>
      <c r="H1932" s="123">
        <v>18</v>
      </c>
      <c r="I1932" s="123">
        <v>26</v>
      </c>
      <c r="J1932" s="123">
        <v>30</v>
      </c>
      <c r="K1932" s="123">
        <v>33</v>
      </c>
      <c r="L1932" s="123">
        <v>33</v>
      </c>
      <c r="M1932" s="119">
        <v>1100</v>
      </c>
      <c r="N1932" s="122">
        <f>IF('NORMAL OPTION CALLS'!E1932="BUY",('NORMAL OPTION CALLS'!L1932-'NORMAL OPTION CALLS'!G1932)*('NORMAL OPTION CALLS'!M1932),('NORMAL OPTION CALLS'!G1932-'NORMAL OPTION CALLS'!L1932)*('NORMAL OPTION CALLS'!M1932))</f>
        <v>11000</v>
      </c>
      <c r="O1932" s="8">
        <f>'NORMAL OPTION CALLS'!N1932/('NORMAL OPTION CALLS'!M1932)/'NORMAL OPTION CALLS'!G1932%</f>
        <v>43.478260869565219</v>
      </c>
    </row>
    <row r="1933" spans="1:15" ht="16.5" customHeight="1">
      <c r="A1933" s="119">
        <v>8</v>
      </c>
      <c r="B1933" s="124">
        <v>42971</v>
      </c>
      <c r="C1933" s="119">
        <v>240</v>
      </c>
      <c r="D1933" s="119" t="s">
        <v>21</v>
      </c>
      <c r="E1933" s="119" t="s">
        <v>22</v>
      </c>
      <c r="F1933" s="119" t="s">
        <v>43</v>
      </c>
      <c r="G1933" s="123">
        <v>9</v>
      </c>
      <c r="H1933" s="123">
        <v>7</v>
      </c>
      <c r="I1933" s="123">
        <v>10</v>
      </c>
      <c r="J1933" s="123">
        <v>11</v>
      </c>
      <c r="K1933" s="123">
        <v>12</v>
      </c>
      <c r="L1933" s="123">
        <v>7</v>
      </c>
      <c r="M1933" s="119">
        <v>350</v>
      </c>
      <c r="N1933" s="122">
        <f>IF('NORMAL OPTION CALLS'!E1933="BUY",('NORMAL OPTION CALLS'!L1933-'NORMAL OPTION CALLS'!G1933)*('NORMAL OPTION CALLS'!M1933),('NORMAL OPTION CALLS'!G1933-'NORMAL OPTION CALLS'!L1933)*('NORMAL OPTION CALLS'!M1933))</f>
        <v>-700</v>
      </c>
      <c r="O1933" s="8">
        <f>'NORMAL OPTION CALLS'!N1933/('NORMAL OPTION CALLS'!M1933)/'NORMAL OPTION CALLS'!G1933%</f>
        <v>-22.222222222222221</v>
      </c>
    </row>
    <row r="1934" spans="1:15" ht="16.5" customHeight="1">
      <c r="A1934" s="119">
        <v>9</v>
      </c>
      <c r="B1934" s="124">
        <v>42971</v>
      </c>
      <c r="C1934" s="119">
        <v>145</v>
      </c>
      <c r="D1934" s="119" t="s">
        <v>21</v>
      </c>
      <c r="E1934" s="119" t="s">
        <v>22</v>
      </c>
      <c r="F1934" s="119" t="s">
        <v>116</v>
      </c>
      <c r="G1934" s="123">
        <v>2.4</v>
      </c>
      <c r="H1934" s="123">
        <v>1</v>
      </c>
      <c r="I1934" s="123">
        <v>3.4</v>
      </c>
      <c r="J1934" s="123">
        <v>4.5</v>
      </c>
      <c r="K1934" s="123">
        <v>5.4</v>
      </c>
      <c r="L1934" s="123">
        <v>3.4</v>
      </c>
      <c r="M1934" s="119">
        <v>3500</v>
      </c>
      <c r="N1934" s="122">
        <f>IF('NORMAL OPTION CALLS'!E1934="BUY",('NORMAL OPTION CALLS'!L1934-'NORMAL OPTION CALLS'!G1934)*('NORMAL OPTION CALLS'!M1934),('NORMAL OPTION CALLS'!G1934-'NORMAL OPTION CALLS'!L1934)*('NORMAL OPTION CALLS'!M1934))</f>
        <v>3500</v>
      </c>
      <c r="O1934" s="8">
        <f>'NORMAL OPTION CALLS'!N1934/('NORMAL OPTION CALLS'!M1934)/'NORMAL OPTION CALLS'!G1934%</f>
        <v>41.666666666666664</v>
      </c>
    </row>
    <row r="1935" spans="1:15" ht="16.5" customHeight="1">
      <c r="A1935" s="119">
        <v>10</v>
      </c>
      <c r="B1935" s="124">
        <v>42971</v>
      </c>
      <c r="C1935" s="119">
        <v>160</v>
      </c>
      <c r="D1935" s="119" t="s">
        <v>21</v>
      </c>
      <c r="E1935" s="119" t="s">
        <v>22</v>
      </c>
      <c r="F1935" s="119" t="s">
        <v>64</v>
      </c>
      <c r="G1935" s="123">
        <v>2.5</v>
      </c>
      <c r="H1935" s="123">
        <v>1.5</v>
      </c>
      <c r="I1935" s="123">
        <v>3</v>
      </c>
      <c r="J1935" s="123">
        <v>3.5</v>
      </c>
      <c r="K1935" s="123">
        <v>4</v>
      </c>
      <c r="L1935" s="123">
        <v>3.5</v>
      </c>
      <c r="M1935" s="119">
        <v>6000</v>
      </c>
      <c r="N1935" s="122">
        <f>IF('NORMAL OPTION CALLS'!E1935="BUY",('NORMAL OPTION CALLS'!L1935-'NORMAL OPTION CALLS'!G1935)*('NORMAL OPTION CALLS'!M1935),('NORMAL OPTION CALLS'!G1935-'NORMAL OPTION CALLS'!L1935)*('NORMAL OPTION CALLS'!M1935))</f>
        <v>6000</v>
      </c>
      <c r="O1935" s="8">
        <f>'NORMAL OPTION CALLS'!N1935/('NORMAL OPTION CALLS'!M1935)/'NORMAL OPTION CALLS'!G1935%</f>
        <v>40</v>
      </c>
    </row>
    <row r="1936" spans="1:15" ht="16.5" customHeight="1">
      <c r="A1936" s="119">
        <v>12</v>
      </c>
      <c r="B1936" s="124">
        <v>42969</v>
      </c>
      <c r="C1936" s="119">
        <v>1700</v>
      </c>
      <c r="D1936" s="119" t="s">
        <v>47</v>
      </c>
      <c r="E1936" s="119" t="s">
        <v>22</v>
      </c>
      <c r="F1936" s="119" t="s">
        <v>55</v>
      </c>
      <c r="G1936" s="123">
        <v>28</v>
      </c>
      <c r="H1936" s="123">
        <v>14</v>
      </c>
      <c r="I1936" s="123">
        <v>38</v>
      </c>
      <c r="J1936" s="123">
        <v>48</v>
      </c>
      <c r="K1936" s="123">
        <v>58</v>
      </c>
      <c r="L1936" s="123">
        <v>14</v>
      </c>
      <c r="M1936" s="119">
        <v>350</v>
      </c>
      <c r="N1936" s="122">
        <f>IF('NORMAL OPTION CALLS'!E1936="BUY",('NORMAL OPTION CALLS'!L1936-'NORMAL OPTION CALLS'!G1936)*('NORMAL OPTION CALLS'!M1936),('NORMAL OPTION CALLS'!G1936-'NORMAL OPTION CALLS'!L1936)*('NORMAL OPTION CALLS'!M1936))</f>
        <v>-4900</v>
      </c>
      <c r="O1936" s="8">
        <f>'NORMAL OPTION CALLS'!N1936/('NORMAL OPTION CALLS'!M1936)/'NORMAL OPTION CALLS'!G1936%</f>
        <v>-49.999999999999993</v>
      </c>
    </row>
    <row r="1937" spans="1:15" ht="16.5" customHeight="1">
      <c r="A1937" s="119">
        <v>13</v>
      </c>
      <c r="B1937" s="124">
        <v>42969</v>
      </c>
      <c r="C1937" s="119">
        <v>620</v>
      </c>
      <c r="D1937" s="119" t="s">
        <v>47</v>
      </c>
      <c r="E1937" s="119" t="s">
        <v>22</v>
      </c>
      <c r="F1937" s="119" t="s">
        <v>99</v>
      </c>
      <c r="G1937" s="123">
        <v>12</v>
      </c>
      <c r="H1937" s="123">
        <v>9</v>
      </c>
      <c r="I1937" s="123">
        <v>13.5</v>
      </c>
      <c r="J1937" s="123">
        <v>15</v>
      </c>
      <c r="K1937" s="123">
        <v>16.5</v>
      </c>
      <c r="L1937" s="123">
        <v>9</v>
      </c>
      <c r="M1937" s="119">
        <v>2000</v>
      </c>
      <c r="N1937" s="122">
        <f>IF('NORMAL OPTION CALLS'!E1937="BUY",('NORMAL OPTION CALLS'!L1937-'NORMAL OPTION CALLS'!G1937)*('NORMAL OPTION CALLS'!M1937),('NORMAL OPTION CALLS'!G1937-'NORMAL OPTION CALLS'!L1937)*('NORMAL OPTION CALLS'!M1937))</f>
        <v>-6000</v>
      </c>
      <c r="O1937" s="8">
        <f>'NORMAL OPTION CALLS'!N1937/('NORMAL OPTION CALLS'!M1937)/'NORMAL OPTION CALLS'!G1937%</f>
        <v>-25</v>
      </c>
    </row>
    <row r="1938" spans="1:15" ht="16.5" customHeight="1">
      <c r="A1938" s="119">
        <v>14</v>
      </c>
      <c r="B1938" s="124">
        <v>42968</v>
      </c>
      <c r="C1938" s="119">
        <v>160</v>
      </c>
      <c r="D1938" s="119" t="s">
        <v>47</v>
      </c>
      <c r="E1938" s="119" t="s">
        <v>22</v>
      </c>
      <c r="F1938" s="119" t="s">
        <v>64</v>
      </c>
      <c r="G1938" s="123">
        <v>2.5</v>
      </c>
      <c r="H1938" s="123">
        <v>1</v>
      </c>
      <c r="I1938" s="123">
        <v>3.3</v>
      </c>
      <c r="J1938" s="123">
        <v>4</v>
      </c>
      <c r="K1938" s="123">
        <v>4.8</v>
      </c>
      <c r="L1938" s="123">
        <v>3.3</v>
      </c>
      <c r="M1938" s="119">
        <v>6000</v>
      </c>
      <c r="N1938" s="122">
        <f>IF('NORMAL OPTION CALLS'!E1938="BUY",('NORMAL OPTION CALLS'!L1938-'NORMAL OPTION CALLS'!G1938)*('NORMAL OPTION CALLS'!M1938),('NORMAL OPTION CALLS'!G1938-'NORMAL OPTION CALLS'!L1938)*('NORMAL OPTION CALLS'!M1938))</f>
        <v>4799.9999999999991</v>
      </c>
      <c r="O1938" s="8">
        <f>'NORMAL OPTION CALLS'!N1938/('NORMAL OPTION CALLS'!M1938)/'NORMAL OPTION CALLS'!G1938%</f>
        <v>31.999999999999993</v>
      </c>
    </row>
    <row r="1939" spans="1:15" ht="16.5" customHeight="1">
      <c r="A1939" s="119">
        <v>15</v>
      </c>
      <c r="B1939" s="124">
        <v>42968</v>
      </c>
      <c r="C1939" s="119">
        <v>105</v>
      </c>
      <c r="D1939" s="119" t="s">
        <v>47</v>
      </c>
      <c r="E1939" s="119" t="s">
        <v>22</v>
      </c>
      <c r="F1939" s="119" t="s">
        <v>53</v>
      </c>
      <c r="G1939" s="123">
        <v>1.6</v>
      </c>
      <c r="H1939" s="123">
        <v>1</v>
      </c>
      <c r="I1939" s="123">
        <v>2</v>
      </c>
      <c r="J1939" s="123">
        <v>2.2999999999999998</v>
      </c>
      <c r="K1939" s="123">
        <v>2.6</v>
      </c>
      <c r="L1939" s="123">
        <v>2</v>
      </c>
      <c r="M1939" s="119">
        <v>11000</v>
      </c>
      <c r="N1939" s="122">
        <f>IF('NORMAL OPTION CALLS'!E1939="BUY",('NORMAL OPTION CALLS'!L1939-'NORMAL OPTION CALLS'!G1939)*('NORMAL OPTION CALLS'!M1939),('NORMAL OPTION CALLS'!G1939-'NORMAL OPTION CALLS'!L1939)*('NORMAL OPTION CALLS'!M1939))</f>
        <v>4399.9999999999991</v>
      </c>
      <c r="O1939" s="8">
        <f>'NORMAL OPTION CALLS'!N1939/('NORMAL OPTION CALLS'!M1939)/'NORMAL OPTION CALLS'!G1939%</f>
        <v>24.999999999999993</v>
      </c>
    </row>
    <row r="1940" spans="1:15" ht="16.5" customHeight="1">
      <c r="A1940" s="119">
        <v>16</v>
      </c>
      <c r="B1940" s="124">
        <v>42968</v>
      </c>
      <c r="C1940" s="119">
        <v>370</v>
      </c>
      <c r="D1940" s="119" t="s">
        <v>47</v>
      </c>
      <c r="E1940" s="119" t="s">
        <v>22</v>
      </c>
      <c r="F1940" s="119" t="s">
        <v>67</v>
      </c>
      <c r="G1940" s="123">
        <v>5</v>
      </c>
      <c r="H1940" s="123">
        <v>2</v>
      </c>
      <c r="I1940" s="123">
        <v>7</v>
      </c>
      <c r="J1940" s="123">
        <v>9</v>
      </c>
      <c r="K1940" s="123">
        <v>11</v>
      </c>
      <c r="L1940" s="123">
        <v>6</v>
      </c>
      <c r="M1940" s="119">
        <v>1500</v>
      </c>
      <c r="N1940" s="122">
        <f>IF('NORMAL OPTION CALLS'!E1940="BUY",('NORMAL OPTION CALLS'!L1940-'NORMAL OPTION CALLS'!G1940)*('NORMAL OPTION CALLS'!M1940),('NORMAL OPTION CALLS'!G1940-'NORMAL OPTION CALLS'!L1940)*('NORMAL OPTION CALLS'!M1940))</f>
        <v>1500</v>
      </c>
      <c r="O1940" s="8">
        <f>'NORMAL OPTION CALLS'!N1940/('NORMAL OPTION CALLS'!M1940)/'NORMAL OPTION CALLS'!G1940%</f>
        <v>20</v>
      </c>
    </row>
    <row r="1941" spans="1:15" ht="16.5" customHeight="1">
      <c r="A1941" s="119">
        <v>17</v>
      </c>
      <c r="B1941" s="124">
        <v>42968</v>
      </c>
      <c r="C1941" s="119">
        <v>120</v>
      </c>
      <c r="D1941" s="119" t="s">
        <v>47</v>
      </c>
      <c r="E1941" s="119" t="s">
        <v>22</v>
      </c>
      <c r="F1941" s="119" t="s">
        <v>59</v>
      </c>
      <c r="G1941" s="123">
        <v>2.2999999999999998</v>
      </c>
      <c r="H1941" s="123">
        <v>1.2</v>
      </c>
      <c r="I1941" s="123">
        <v>2.8</v>
      </c>
      <c r="J1941" s="123">
        <v>3.2</v>
      </c>
      <c r="K1941" s="123">
        <v>3.8</v>
      </c>
      <c r="L1941" s="123">
        <v>3.8</v>
      </c>
      <c r="M1941" s="119">
        <v>6000</v>
      </c>
      <c r="N1941" s="122">
        <f>IF('NORMAL OPTION CALLS'!E1941="BUY",('NORMAL OPTION CALLS'!L1941-'NORMAL OPTION CALLS'!G1941)*('NORMAL OPTION CALLS'!M1941),('NORMAL OPTION CALLS'!G1941-'NORMAL OPTION CALLS'!L1941)*('NORMAL OPTION CALLS'!M1941))</f>
        <v>9000</v>
      </c>
      <c r="O1941" s="8">
        <f>'NORMAL OPTION CALLS'!N1941/('NORMAL OPTION CALLS'!M1941)/'NORMAL OPTION CALLS'!G1941%</f>
        <v>65.217391304347828</v>
      </c>
    </row>
    <row r="1942" spans="1:15" ht="16.5" customHeight="1">
      <c r="A1942" s="119">
        <v>18</v>
      </c>
      <c r="B1942" s="124">
        <v>42965</v>
      </c>
      <c r="C1942" s="119">
        <v>440</v>
      </c>
      <c r="D1942" s="119" t="s">
        <v>21</v>
      </c>
      <c r="E1942" s="119" t="s">
        <v>22</v>
      </c>
      <c r="F1942" s="119" t="s">
        <v>56</v>
      </c>
      <c r="G1942" s="123">
        <v>8</v>
      </c>
      <c r="H1942" s="123">
        <v>5</v>
      </c>
      <c r="I1942" s="123">
        <v>10.5</v>
      </c>
      <c r="J1942" s="123">
        <v>13</v>
      </c>
      <c r="K1942" s="123">
        <v>15</v>
      </c>
      <c r="L1942" s="123">
        <v>5</v>
      </c>
      <c r="M1942" s="119">
        <v>1500</v>
      </c>
      <c r="N1942" s="122">
        <f>IF('NORMAL OPTION CALLS'!E1942="BUY",('NORMAL OPTION CALLS'!L1942-'NORMAL OPTION CALLS'!G1942)*('NORMAL OPTION CALLS'!M1942),('NORMAL OPTION CALLS'!G1942-'NORMAL OPTION CALLS'!L1942)*('NORMAL OPTION CALLS'!M1942))</f>
        <v>-4500</v>
      </c>
      <c r="O1942" s="8">
        <f>'NORMAL OPTION CALLS'!N1942/('NORMAL OPTION CALLS'!M1942)/'NORMAL OPTION CALLS'!G1942%</f>
        <v>-37.5</v>
      </c>
    </row>
    <row r="1943" spans="1:15" ht="16.5" customHeight="1">
      <c r="A1943" s="119">
        <v>19</v>
      </c>
      <c r="B1943" s="124">
        <v>42964</v>
      </c>
      <c r="C1943" s="119">
        <v>140</v>
      </c>
      <c r="D1943" s="119" t="s">
        <v>21</v>
      </c>
      <c r="E1943" s="119" t="s">
        <v>22</v>
      </c>
      <c r="F1943" s="119" t="s">
        <v>190</v>
      </c>
      <c r="G1943" s="123">
        <v>6</v>
      </c>
      <c r="H1943" s="123">
        <v>4.5</v>
      </c>
      <c r="I1943" s="123">
        <v>7</v>
      </c>
      <c r="J1943" s="123">
        <v>8</v>
      </c>
      <c r="K1943" s="123">
        <v>9</v>
      </c>
      <c r="L1943" s="123">
        <v>7</v>
      </c>
      <c r="M1943" s="119">
        <v>4500</v>
      </c>
      <c r="N1943" s="122">
        <f>IF('NORMAL OPTION CALLS'!E1943="BUY",('NORMAL OPTION CALLS'!L1943-'NORMAL OPTION CALLS'!G1943)*('NORMAL OPTION CALLS'!M1943),('NORMAL OPTION CALLS'!G1943-'NORMAL OPTION CALLS'!L1943)*('NORMAL OPTION CALLS'!M1943))</f>
        <v>4500</v>
      </c>
      <c r="O1943" s="8">
        <f>'NORMAL OPTION CALLS'!N1943/('NORMAL OPTION CALLS'!M1943)/'NORMAL OPTION CALLS'!G1943%</f>
        <v>16.666666666666668</v>
      </c>
    </row>
    <row r="1944" spans="1:15" ht="16.5" customHeight="1">
      <c r="A1944" s="119">
        <v>20</v>
      </c>
      <c r="B1944" s="124">
        <v>42964</v>
      </c>
      <c r="C1944" s="119">
        <v>230</v>
      </c>
      <c r="D1944" s="119" t="s">
        <v>47</v>
      </c>
      <c r="E1944" s="119" t="s">
        <v>22</v>
      </c>
      <c r="F1944" s="119" t="s">
        <v>24</v>
      </c>
      <c r="G1944" s="123">
        <v>4</v>
      </c>
      <c r="H1944" s="123">
        <v>2.5</v>
      </c>
      <c r="I1944" s="123">
        <v>5</v>
      </c>
      <c r="J1944" s="123">
        <v>6</v>
      </c>
      <c r="K1944" s="123">
        <v>7</v>
      </c>
      <c r="L1944" s="123">
        <v>6</v>
      </c>
      <c r="M1944" s="119">
        <v>3500</v>
      </c>
      <c r="N1944" s="122">
        <f>IF('NORMAL OPTION CALLS'!E1944="BUY",('NORMAL OPTION CALLS'!L1944-'NORMAL OPTION CALLS'!G1944)*('NORMAL OPTION CALLS'!M1944),('NORMAL OPTION CALLS'!G1944-'NORMAL OPTION CALLS'!L1944)*('NORMAL OPTION CALLS'!M1944))</f>
        <v>7000</v>
      </c>
      <c r="O1944" s="8">
        <f>'NORMAL OPTION CALLS'!N1944/('NORMAL OPTION CALLS'!M1944)/'NORMAL OPTION CALLS'!G1944%</f>
        <v>50</v>
      </c>
    </row>
    <row r="1945" spans="1:15" ht="16.5" customHeight="1">
      <c r="A1945" s="119">
        <v>21</v>
      </c>
      <c r="B1945" s="124">
        <v>42964</v>
      </c>
      <c r="C1945" s="119">
        <v>170</v>
      </c>
      <c r="D1945" s="119" t="s">
        <v>21</v>
      </c>
      <c r="E1945" s="119" t="s">
        <v>22</v>
      </c>
      <c r="F1945" s="119" t="s">
        <v>64</v>
      </c>
      <c r="G1945" s="123">
        <v>5.0999999999999996</v>
      </c>
      <c r="H1945" s="123">
        <v>4.0999999999999996</v>
      </c>
      <c r="I1945" s="123">
        <v>5.6</v>
      </c>
      <c r="J1945" s="123">
        <v>6.1</v>
      </c>
      <c r="K1945" s="123">
        <v>6.6</v>
      </c>
      <c r="L1945" s="123">
        <v>6.1</v>
      </c>
      <c r="M1945" s="119">
        <v>6000</v>
      </c>
      <c r="N1945" s="122">
        <f>IF('NORMAL OPTION CALLS'!E1945="BUY",('NORMAL OPTION CALLS'!L1945-'NORMAL OPTION CALLS'!G1945)*('NORMAL OPTION CALLS'!M1945),('NORMAL OPTION CALLS'!G1945-'NORMAL OPTION CALLS'!L1945)*('NORMAL OPTION CALLS'!M1945))</f>
        <v>6000</v>
      </c>
      <c r="O1945" s="8">
        <f>'NORMAL OPTION CALLS'!N1945/('NORMAL OPTION CALLS'!M1945)/'NORMAL OPTION CALLS'!G1945%</f>
        <v>19.607843137254903</v>
      </c>
    </row>
    <row r="1946" spans="1:15" ht="16.5" customHeight="1">
      <c r="A1946" s="119">
        <v>22</v>
      </c>
      <c r="B1946" s="124">
        <v>42964</v>
      </c>
      <c r="C1946" s="119">
        <v>170</v>
      </c>
      <c r="D1946" s="119" t="s">
        <v>21</v>
      </c>
      <c r="E1946" s="119" t="s">
        <v>22</v>
      </c>
      <c r="F1946" s="119" t="s">
        <v>64</v>
      </c>
      <c r="G1946" s="123">
        <v>3.6</v>
      </c>
      <c r="H1946" s="123">
        <v>2.6</v>
      </c>
      <c r="I1946" s="123">
        <v>4.0999999999999996</v>
      </c>
      <c r="J1946" s="123">
        <v>4.5999999999999996</v>
      </c>
      <c r="K1946" s="123">
        <v>5.0999999999999996</v>
      </c>
      <c r="L1946" s="123">
        <v>5.0999999999999996</v>
      </c>
      <c r="M1946" s="119">
        <v>6000</v>
      </c>
      <c r="N1946" s="122">
        <f>IF('NORMAL OPTION CALLS'!E1946="BUY",('NORMAL OPTION CALLS'!L1946-'NORMAL OPTION CALLS'!G1946)*('NORMAL OPTION CALLS'!M1946),('NORMAL OPTION CALLS'!G1946-'NORMAL OPTION CALLS'!L1946)*('NORMAL OPTION CALLS'!M1946))</f>
        <v>8999.9999999999982</v>
      </c>
      <c r="O1946" s="8">
        <f>'NORMAL OPTION CALLS'!N1946/('NORMAL OPTION CALLS'!M1946)/'NORMAL OPTION CALLS'!G1946%</f>
        <v>41.666666666666657</v>
      </c>
    </row>
    <row r="1947" spans="1:15" ht="16.5" customHeight="1">
      <c r="A1947" s="119">
        <v>23</v>
      </c>
      <c r="B1947" s="124">
        <v>42963</v>
      </c>
      <c r="C1947" s="119">
        <v>160</v>
      </c>
      <c r="D1947" s="119" t="s">
        <v>47</v>
      </c>
      <c r="E1947" s="119" t="s">
        <v>22</v>
      </c>
      <c r="F1947" s="119" t="s">
        <v>64</v>
      </c>
      <c r="G1947" s="123">
        <v>3.5</v>
      </c>
      <c r="H1947" s="123">
        <v>2.5</v>
      </c>
      <c r="I1947" s="123">
        <v>4</v>
      </c>
      <c r="J1947" s="123">
        <v>4.5</v>
      </c>
      <c r="K1947" s="123">
        <v>5</v>
      </c>
      <c r="L1947" s="123">
        <v>2.5</v>
      </c>
      <c r="M1947" s="119">
        <v>6000</v>
      </c>
      <c r="N1947" s="122">
        <f>IF('NORMAL OPTION CALLS'!E1947="BUY",('NORMAL OPTION CALLS'!L1947-'NORMAL OPTION CALLS'!G1947)*('NORMAL OPTION CALLS'!M1947),('NORMAL OPTION CALLS'!G1947-'NORMAL OPTION CALLS'!L1947)*('NORMAL OPTION CALLS'!M1947))</f>
        <v>-6000</v>
      </c>
      <c r="O1947" s="8">
        <f>'NORMAL OPTION CALLS'!N1947/('NORMAL OPTION CALLS'!M1947)/'NORMAL OPTION CALLS'!G1947%</f>
        <v>-28.571428571428569</v>
      </c>
    </row>
    <row r="1948" spans="1:15" ht="16.5" customHeight="1">
      <c r="A1948" s="119">
        <v>24</v>
      </c>
      <c r="B1948" s="124">
        <v>42963</v>
      </c>
      <c r="C1948" s="119">
        <v>140</v>
      </c>
      <c r="D1948" s="119" t="s">
        <v>47</v>
      </c>
      <c r="E1948" s="119" t="s">
        <v>22</v>
      </c>
      <c r="F1948" s="119" t="s">
        <v>189</v>
      </c>
      <c r="G1948" s="123">
        <v>5.55</v>
      </c>
      <c r="H1948" s="123">
        <v>3.7</v>
      </c>
      <c r="I1948" s="123">
        <v>6.5</v>
      </c>
      <c r="J1948" s="123">
        <v>7.5</v>
      </c>
      <c r="K1948" s="123">
        <v>8.5</v>
      </c>
      <c r="L1948" s="123">
        <v>3.7</v>
      </c>
      <c r="M1948" s="119">
        <v>3500</v>
      </c>
      <c r="N1948" s="122">
        <f>IF('NORMAL OPTION CALLS'!E1948="BUY",('NORMAL OPTION CALLS'!L1948-'NORMAL OPTION CALLS'!G1948)*('NORMAL OPTION CALLS'!M1948),('NORMAL OPTION CALLS'!G1948-'NORMAL OPTION CALLS'!L1948)*('NORMAL OPTION CALLS'!M1948))</f>
        <v>-6474.9999999999991</v>
      </c>
      <c r="O1948" s="8">
        <f>'NORMAL OPTION CALLS'!N1948/('NORMAL OPTION CALLS'!M1948)/'NORMAL OPTION CALLS'!G1948%</f>
        <v>-33.333333333333329</v>
      </c>
    </row>
    <row r="1949" spans="1:15" ht="16.5" customHeight="1">
      <c r="A1949" s="119">
        <v>25</v>
      </c>
      <c r="B1949" s="124">
        <v>42963</v>
      </c>
      <c r="C1949" s="119">
        <v>230</v>
      </c>
      <c r="D1949" s="119" t="s">
        <v>21</v>
      </c>
      <c r="E1949" s="119" t="s">
        <v>22</v>
      </c>
      <c r="F1949" s="119" t="s">
        <v>24</v>
      </c>
      <c r="G1949" s="123">
        <v>9</v>
      </c>
      <c r="H1949" s="123">
        <v>7</v>
      </c>
      <c r="I1949" s="123">
        <v>10</v>
      </c>
      <c r="J1949" s="123">
        <v>11</v>
      </c>
      <c r="K1949" s="123">
        <v>12</v>
      </c>
      <c r="L1949" s="123">
        <v>12</v>
      </c>
      <c r="M1949" s="119">
        <v>3500</v>
      </c>
      <c r="N1949" s="122">
        <f>IF('NORMAL OPTION CALLS'!E1949="BUY",('NORMAL OPTION CALLS'!L1949-'NORMAL OPTION CALLS'!G1949)*('NORMAL OPTION CALLS'!M1949),('NORMAL OPTION CALLS'!G1949-'NORMAL OPTION CALLS'!L1949)*('NORMAL OPTION CALLS'!M1949))</f>
        <v>10500</v>
      </c>
      <c r="O1949" s="8">
        <f>'NORMAL OPTION CALLS'!N1949/('NORMAL OPTION CALLS'!M1949)/'NORMAL OPTION CALLS'!G1949%</f>
        <v>33.333333333333336</v>
      </c>
    </row>
    <row r="1950" spans="1:15" ht="16.5" customHeight="1">
      <c r="A1950" s="119">
        <v>26</v>
      </c>
      <c r="B1950" s="124">
        <v>42961</v>
      </c>
      <c r="C1950" s="119">
        <v>740</v>
      </c>
      <c r="D1950" s="119" t="s">
        <v>21</v>
      </c>
      <c r="E1950" s="119" t="s">
        <v>22</v>
      </c>
      <c r="F1950" s="119" t="s">
        <v>188</v>
      </c>
      <c r="G1950" s="123">
        <v>26</v>
      </c>
      <c r="H1950" s="123">
        <v>18</v>
      </c>
      <c r="I1950" s="123">
        <v>30</v>
      </c>
      <c r="J1950" s="123">
        <v>34</v>
      </c>
      <c r="K1950" s="123">
        <v>38</v>
      </c>
      <c r="L1950" s="123">
        <v>34</v>
      </c>
      <c r="M1950" s="119">
        <v>1000</v>
      </c>
      <c r="N1950" s="122">
        <f>IF('NORMAL OPTION CALLS'!E1950="BUY",('NORMAL OPTION CALLS'!L1950-'NORMAL OPTION CALLS'!G1950)*('NORMAL OPTION CALLS'!M1950),('NORMAL OPTION CALLS'!G1950-'NORMAL OPTION CALLS'!L1950)*('NORMAL OPTION CALLS'!M1950))</f>
        <v>8000</v>
      </c>
      <c r="O1950" s="8">
        <f>'NORMAL OPTION CALLS'!N1950/('NORMAL OPTION CALLS'!M1950)/'NORMAL OPTION CALLS'!G1950%</f>
        <v>30.769230769230766</v>
      </c>
    </row>
    <row r="1951" spans="1:15" ht="16.5" customHeight="1">
      <c r="A1951" s="119">
        <v>27</v>
      </c>
      <c r="B1951" s="124">
        <v>42961</v>
      </c>
      <c r="C1951" s="119">
        <v>630</v>
      </c>
      <c r="D1951" s="119" t="s">
        <v>21</v>
      </c>
      <c r="E1951" s="119" t="s">
        <v>22</v>
      </c>
      <c r="F1951" s="119" t="s">
        <v>169</v>
      </c>
      <c r="G1951" s="123">
        <v>16</v>
      </c>
      <c r="H1951" s="123">
        <v>10</v>
      </c>
      <c r="I1951" s="123">
        <v>19</v>
      </c>
      <c r="J1951" s="123">
        <v>23</v>
      </c>
      <c r="K1951" s="123">
        <v>26</v>
      </c>
      <c r="L1951" s="123">
        <v>19</v>
      </c>
      <c r="M1951" s="119">
        <v>1500</v>
      </c>
      <c r="N1951" s="122">
        <f>IF('NORMAL OPTION CALLS'!E1951="BUY",('NORMAL OPTION CALLS'!L1951-'NORMAL OPTION CALLS'!G1951)*('NORMAL OPTION CALLS'!M1951),('NORMAL OPTION CALLS'!G1951-'NORMAL OPTION CALLS'!L1951)*('NORMAL OPTION CALLS'!M1951))</f>
        <v>4500</v>
      </c>
      <c r="O1951" s="8">
        <f>'NORMAL OPTION CALLS'!N1951/('NORMAL OPTION CALLS'!M1951)/'NORMAL OPTION CALLS'!G1951%</f>
        <v>18.75</v>
      </c>
    </row>
    <row r="1952" spans="1:15" ht="16.5" customHeight="1">
      <c r="A1952" s="119">
        <v>28</v>
      </c>
      <c r="B1952" s="124">
        <v>42961</v>
      </c>
      <c r="C1952" s="119">
        <v>620</v>
      </c>
      <c r="D1952" s="119" t="s">
        <v>21</v>
      </c>
      <c r="E1952" s="119" t="s">
        <v>22</v>
      </c>
      <c r="F1952" s="119" t="s">
        <v>99</v>
      </c>
      <c r="G1952" s="123">
        <v>14</v>
      </c>
      <c r="H1952" s="123">
        <v>11</v>
      </c>
      <c r="I1952" s="123">
        <v>15.5</v>
      </c>
      <c r="J1952" s="123">
        <v>17</v>
      </c>
      <c r="K1952" s="123">
        <v>18.5</v>
      </c>
      <c r="L1952" s="123">
        <v>18.5</v>
      </c>
      <c r="M1952" s="119">
        <v>2000</v>
      </c>
      <c r="N1952" s="122">
        <f>IF('NORMAL OPTION CALLS'!E1952="BUY",('NORMAL OPTION CALLS'!L1952-'NORMAL OPTION CALLS'!G1952)*('NORMAL OPTION CALLS'!M1952),('NORMAL OPTION CALLS'!G1952-'NORMAL OPTION CALLS'!L1952)*('NORMAL OPTION CALLS'!M1952))</f>
        <v>9000</v>
      </c>
      <c r="O1952" s="8">
        <f>'NORMAL OPTION CALLS'!N1952/('NORMAL OPTION CALLS'!M1952)/'NORMAL OPTION CALLS'!G1952%</f>
        <v>32.142857142857139</v>
      </c>
    </row>
    <row r="1953" spans="1:15" ht="16.5" customHeight="1">
      <c r="A1953" s="119">
        <v>29</v>
      </c>
      <c r="B1953" s="124">
        <v>42958</v>
      </c>
      <c r="C1953" s="119">
        <v>280</v>
      </c>
      <c r="D1953" s="119" t="s">
        <v>47</v>
      </c>
      <c r="E1953" s="119" t="s">
        <v>22</v>
      </c>
      <c r="F1953" s="119" t="s">
        <v>49</v>
      </c>
      <c r="G1953" s="123">
        <v>9.5</v>
      </c>
      <c r="H1953" s="123">
        <v>7.5</v>
      </c>
      <c r="I1953" s="123">
        <v>10.5</v>
      </c>
      <c r="J1953" s="123">
        <v>11.5</v>
      </c>
      <c r="K1953" s="123">
        <v>12.5</v>
      </c>
      <c r="L1953" s="123">
        <v>10.5</v>
      </c>
      <c r="M1953" s="119">
        <v>3000</v>
      </c>
      <c r="N1953" s="122">
        <f>IF('NORMAL OPTION CALLS'!E1953="BUY",('NORMAL OPTION CALLS'!L1953-'NORMAL OPTION CALLS'!G1953)*('NORMAL OPTION CALLS'!M1953),('NORMAL OPTION CALLS'!G1953-'NORMAL OPTION CALLS'!L1953)*('NORMAL OPTION CALLS'!M1953))</f>
        <v>3000</v>
      </c>
      <c r="O1953" s="8">
        <f>'NORMAL OPTION CALLS'!N1953/('NORMAL OPTION CALLS'!M1953)/'NORMAL OPTION CALLS'!G1953%</f>
        <v>10.526315789473685</v>
      </c>
    </row>
    <row r="1954" spans="1:15" ht="16.5" customHeight="1">
      <c r="A1954" s="119">
        <v>30</v>
      </c>
      <c r="B1954" s="124">
        <v>42958</v>
      </c>
      <c r="C1954" s="119">
        <v>160</v>
      </c>
      <c r="D1954" s="119" t="s">
        <v>47</v>
      </c>
      <c r="E1954" s="119" t="s">
        <v>22</v>
      </c>
      <c r="F1954" s="119" t="s">
        <v>69</v>
      </c>
      <c r="G1954" s="123">
        <v>9.6</v>
      </c>
      <c r="H1954" s="123">
        <v>8</v>
      </c>
      <c r="I1954" s="123">
        <v>10.3</v>
      </c>
      <c r="J1954" s="123">
        <v>11</v>
      </c>
      <c r="K1954" s="123">
        <v>11.7</v>
      </c>
      <c r="L1954" s="123">
        <v>11.7</v>
      </c>
      <c r="M1954" s="119">
        <v>5000</v>
      </c>
      <c r="N1954" s="122">
        <f>IF('NORMAL OPTION CALLS'!E1954="BUY",('NORMAL OPTION CALLS'!L1954-'NORMAL OPTION CALLS'!G1954)*('NORMAL OPTION CALLS'!M1954),('NORMAL OPTION CALLS'!G1954-'NORMAL OPTION CALLS'!L1954)*('NORMAL OPTION CALLS'!M1954))</f>
        <v>10499.999999999998</v>
      </c>
      <c r="O1954" s="8">
        <f>'NORMAL OPTION CALLS'!N1954/('NORMAL OPTION CALLS'!M1954)/'NORMAL OPTION CALLS'!G1954%</f>
        <v>21.874999999999996</v>
      </c>
    </row>
    <row r="1955" spans="1:15" ht="16.5" customHeight="1">
      <c r="A1955" s="119">
        <v>31</v>
      </c>
      <c r="B1955" s="124">
        <v>42958</v>
      </c>
      <c r="C1955" s="119">
        <v>230</v>
      </c>
      <c r="D1955" s="119" t="s">
        <v>47</v>
      </c>
      <c r="E1955" s="119" t="s">
        <v>22</v>
      </c>
      <c r="F1955" s="119" t="s">
        <v>24</v>
      </c>
      <c r="G1955" s="123">
        <v>8</v>
      </c>
      <c r="H1955" s="123">
        <v>6</v>
      </c>
      <c r="I1955" s="123">
        <v>9</v>
      </c>
      <c r="J1955" s="123">
        <v>10</v>
      </c>
      <c r="K1955" s="123">
        <v>11</v>
      </c>
      <c r="L1955" s="123">
        <v>11</v>
      </c>
      <c r="M1955" s="119">
        <v>3500</v>
      </c>
      <c r="N1955" s="122">
        <f>IF('NORMAL OPTION CALLS'!E1955="BUY",('NORMAL OPTION CALLS'!L1955-'NORMAL OPTION CALLS'!G1955)*('NORMAL OPTION CALLS'!M1955),('NORMAL OPTION CALLS'!G1955-'NORMAL OPTION CALLS'!L1955)*('NORMAL OPTION CALLS'!M1955))</f>
        <v>10500</v>
      </c>
      <c r="O1955" s="8">
        <f>'NORMAL OPTION CALLS'!N1955/('NORMAL OPTION CALLS'!M1955)/'NORMAL OPTION CALLS'!G1955%</f>
        <v>37.5</v>
      </c>
    </row>
    <row r="1956" spans="1:15" ht="16.5" customHeight="1">
      <c r="A1956" s="119">
        <v>32</v>
      </c>
      <c r="B1956" s="124">
        <v>42957</v>
      </c>
      <c r="C1956" s="119">
        <v>1740</v>
      </c>
      <c r="D1956" s="119" t="s">
        <v>21</v>
      </c>
      <c r="E1956" s="119" t="s">
        <v>22</v>
      </c>
      <c r="F1956" s="119" t="s">
        <v>186</v>
      </c>
      <c r="G1956" s="123">
        <v>34</v>
      </c>
      <c r="H1956" s="123">
        <v>20</v>
      </c>
      <c r="I1956" s="123">
        <v>41</v>
      </c>
      <c r="J1956" s="123">
        <v>48</v>
      </c>
      <c r="K1956" s="123">
        <v>55</v>
      </c>
      <c r="L1956" s="123">
        <v>20</v>
      </c>
      <c r="M1956" s="119">
        <v>500</v>
      </c>
      <c r="N1956" s="122">
        <f>IF('NORMAL OPTION CALLS'!E1956="BUY",('NORMAL OPTION CALLS'!L1956-'NORMAL OPTION CALLS'!G1956)*('NORMAL OPTION CALLS'!M1956),('NORMAL OPTION CALLS'!G1956-'NORMAL OPTION CALLS'!L1956)*('NORMAL OPTION CALLS'!M1956))</f>
        <v>-7000</v>
      </c>
      <c r="O1956" s="8">
        <f>'NORMAL OPTION CALLS'!N1956/('NORMAL OPTION CALLS'!M1956)/'NORMAL OPTION CALLS'!G1956%</f>
        <v>-41.17647058823529</v>
      </c>
    </row>
    <row r="1957" spans="1:15" ht="16.5" customHeight="1">
      <c r="A1957" s="119">
        <v>33</v>
      </c>
      <c r="B1957" s="124">
        <v>42957</v>
      </c>
      <c r="C1957" s="119">
        <v>300</v>
      </c>
      <c r="D1957" s="119" t="s">
        <v>21</v>
      </c>
      <c r="E1957" s="119" t="s">
        <v>22</v>
      </c>
      <c r="F1957" s="119" t="s">
        <v>74</v>
      </c>
      <c r="G1957" s="123">
        <v>11</v>
      </c>
      <c r="H1957" s="123">
        <v>9</v>
      </c>
      <c r="I1957" s="123">
        <v>12</v>
      </c>
      <c r="J1957" s="123">
        <v>13</v>
      </c>
      <c r="K1957" s="123">
        <v>14</v>
      </c>
      <c r="L1957" s="123">
        <v>9</v>
      </c>
      <c r="M1957" s="119">
        <v>3500</v>
      </c>
      <c r="N1957" s="122">
        <f>IF('NORMAL OPTION CALLS'!E1957="BUY",('NORMAL OPTION CALLS'!L1957-'NORMAL OPTION CALLS'!G1957)*('NORMAL OPTION CALLS'!M1957),('NORMAL OPTION CALLS'!G1957-'NORMAL OPTION CALLS'!L1957)*('NORMAL OPTION CALLS'!M1957))</f>
        <v>-7000</v>
      </c>
      <c r="O1957" s="8">
        <f>'NORMAL OPTION CALLS'!N1957/('NORMAL OPTION CALLS'!M1957)/'NORMAL OPTION CALLS'!G1957%</f>
        <v>-18.181818181818183</v>
      </c>
    </row>
    <row r="1958" spans="1:15" ht="16.5" customHeight="1">
      <c r="A1958" s="119">
        <v>34</v>
      </c>
      <c r="B1958" s="124">
        <v>42957</v>
      </c>
      <c r="C1958" s="119">
        <v>160</v>
      </c>
      <c r="D1958" s="119" t="s">
        <v>47</v>
      </c>
      <c r="E1958" s="119" t="s">
        <v>22</v>
      </c>
      <c r="F1958" s="119" t="s">
        <v>64</v>
      </c>
      <c r="G1958" s="123">
        <v>5</v>
      </c>
      <c r="H1958" s="123">
        <v>4</v>
      </c>
      <c r="I1958" s="123">
        <v>6</v>
      </c>
      <c r="J1958" s="123">
        <v>7</v>
      </c>
      <c r="K1958" s="123">
        <v>8</v>
      </c>
      <c r="L1958" s="123">
        <v>6</v>
      </c>
      <c r="M1958" s="119">
        <v>6000</v>
      </c>
      <c r="N1958" s="122">
        <f>IF('NORMAL OPTION CALLS'!E1958="BUY",('NORMAL OPTION CALLS'!L1958-'NORMAL OPTION CALLS'!G1958)*('NORMAL OPTION CALLS'!M1958),('NORMAL OPTION CALLS'!G1958-'NORMAL OPTION CALLS'!L1958)*('NORMAL OPTION CALLS'!M1958))</f>
        <v>6000</v>
      </c>
      <c r="O1958" s="8">
        <f>'NORMAL OPTION CALLS'!N1958/('NORMAL OPTION CALLS'!M1958)/'NORMAL OPTION CALLS'!G1958%</f>
        <v>20</v>
      </c>
    </row>
    <row r="1959" spans="1:15" ht="16.5" customHeight="1">
      <c r="A1959" s="119">
        <v>35</v>
      </c>
      <c r="B1959" s="124">
        <v>42957</v>
      </c>
      <c r="C1959" s="119">
        <v>610</v>
      </c>
      <c r="D1959" s="119" t="s">
        <v>21</v>
      </c>
      <c r="E1959" s="119" t="s">
        <v>22</v>
      </c>
      <c r="F1959" s="119" t="s">
        <v>99</v>
      </c>
      <c r="G1959" s="123">
        <v>18</v>
      </c>
      <c r="H1959" s="123">
        <v>15</v>
      </c>
      <c r="I1959" s="123">
        <v>19.5</v>
      </c>
      <c r="J1959" s="123">
        <v>21</v>
      </c>
      <c r="K1959" s="123">
        <v>22.5</v>
      </c>
      <c r="L1959" s="123">
        <v>19.5</v>
      </c>
      <c r="M1959" s="119">
        <v>2000</v>
      </c>
      <c r="N1959" s="122">
        <f>IF('NORMAL OPTION CALLS'!E1959="BUY",('NORMAL OPTION CALLS'!L1959-'NORMAL OPTION CALLS'!G1959)*('NORMAL OPTION CALLS'!M1959),('NORMAL OPTION CALLS'!G1959-'NORMAL OPTION CALLS'!L1959)*('NORMAL OPTION CALLS'!M1959))</f>
        <v>3000</v>
      </c>
      <c r="O1959" s="8">
        <f>'NORMAL OPTION CALLS'!N1959/('NORMAL OPTION CALLS'!M1959)/'NORMAL OPTION CALLS'!G1959%</f>
        <v>8.3333333333333339</v>
      </c>
    </row>
    <row r="1960" spans="1:15" ht="16.5" customHeight="1">
      <c r="A1960" s="119">
        <v>36</v>
      </c>
      <c r="B1960" s="124">
        <v>42957</v>
      </c>
      <c r="C1960" s="119">
        <v>130</v>
      </c>
      <c r="D1960" s="119" t="s">
        <v>47</v>
      </c>
      <c r="E1960" s="119" t="s">
        <v>22</v>
      </c>
      <c r="F1960" s="119" t="s">
        <v>59</v>
      </c>
      <c r="G1960" s="123">
        <v>4.7</v>
      </c>
      <c r="H1960" s="123">
        <v>3.7</v>
      </c>
      <c r="I1960" s="123">
        <v>5.2</v>
      </c>
      <c r="J1960" s="123">
        <v>5.7</v>
      </c>
      <c r="K1960" s="123">
        <v>6.2</v>
      </c>
      <c r="L1960" s="123">
        <v>6.2</v>
      </c>
      <c r="M1960" s="119">
        <v>6000</v>
      </c>
      <c r="N1960" s="122">
        <f>IF('NORMAL OPTION CALLS'!E1960="BUY",('NORMAL OPTION CALLS'!L1960-'NORMAL OPTION CALLS'!G1960)*('NORMAL OPTION CALLS'!M1960),('NORMAL OPTION CALLS'!G1960-'NORMAL OPTION CALLS'!L1960)*('NORMAL OPTION CALLS'!M1960))</f>
        <v>9000</v>
      </c>
      <c r="O1960" s="8">
        <f>'NORMAL OPTION CALLS'!N1960/('NORMAL OPTION CALLS'!M1960)/'NORMAL OPTION CALLS'!G1960%</f>
        <v>31.914893617021278</v>
      </c>
    </row>
    <row r="1961" spans="1:15" ht="16.5" customHeight="1">
      <c r="A1961" s="119">
        <v>37</v>
      </c>
      <c r="B1961" s="124">
        <v>42956</v>
      </c>
      <c r="C1961" s="119">
        <v>140</v>
      </c>
      <c r="D1961" s="119" t="s">
        <v>21</v>
      </c>
      <c r="E1961" s="119" t="s">
        <v>22</v>
      </c>
      <c r="F1961" s="119" t="s">
        <v>59</v>
      </c>
      <c r="G1961" s="123">
        <v>5</v>
      </c>
      <c r="H1961" s="123">
        <v>4</v>
      </c>
      <c r="I1961" s="123">
        <v>5.5</v>
      </c>
      <c r="J1961" s="123">
        <v>6</v>
      </c>
      <c r="K1961" s="123">
        <v>6.5</v>
      </c>
      <c r="L1961" s="123">
        <v>4</v>
      </c>
      <c r="M1961" s="119">
        <v>6000</v>
      </c>
      <c r="N1961" s="122">
        <f>IF('NORMAL OPTION CALLS'!E1961="BUY",('NORMAL OPTION CALLS'!L1961-'NORMAL OPTION CALLS'!G1961)*('NORMAL OPTION CALLS'!M1961),('NORMAL OPTION CALLS'!G1961-'NORMAL OPTION CALLS'!L1961)*('NORMAL OPTION CALLS'!M1961))</f>
        <v>-6000</v>
      </c>
      <c r="O1961" s="8">
        <f>'NORMAL OPTION CALLS'!N1961/('NORMAL OPTION CALLS'!M1961)/'NORMAL OPTION CALLS'!G1961%</f>
        <v>-20</v>
      </c>
    </row>
    <row r="1962" spans="1:15" ht="16.5" customHeight="1">
      <c r="A1962" s="119">
        <v>38</v>
      </c>
      <c r="B1962" s="124">
        <v>42956</v>
      </c>
      <c r="C1962" s="119">
        <v>180</v>
      </c>
      <c r="D1962" s="119" t="s">
        <v>47</v>
      </c>
      <c r="E1962" s="119" t="s">
        <v>22</v>
      </c>
      <c r="F1962" s="119" t="s">
        <v>64</v>
      </c>
      <c r="G1962" s="123">
        <v>7.7</v>
      </c>
      <c r="H1962" s="123">
        <v>6.7</v>
      </c>
      <c r="I1962" s="123">
        <v>8.1999999999999993</v>
      </c>
      <c r="J1962" s="123">
        <v>9.6999999999999993</v>
      </c>
      <c r="K1962" s="123">
        <v>10.199999999999999</v>
      </c>
      <c r="L1962" s="123">
        <v>8.1999999999999993</v>
      </c>
      <c r="M1962" s="119">
        <v>6000</v>
      </c>
      <c r="N1962" s="122">
        <f>IF('NORMAL OPTION CALLS'!E1962="BUY",('NORMAL OPTION CALLS'!L1962-'NORMAL OPTION CALLS'!G1962)*('NORMAL OPTION CALLS'!M1962),('NORMAL OPTION CALLS'!G1962-'NORMAL OPTION CALLS'!L1962)*('NORMAL OPTION CALLS'!M1962))</f>
        <v>2999.9999999999945</v>
      </c>
      <c r="O1962" s="8">
        <f>'NORMAL OPTION CALLS'!N1962/('NORMAL OPTION CALLS'!M1962)/'NORMAL OPTION CALLS'!G1962%</f>
        <v>6.4935064935064819</v>
      </c>
    </row>
    <row r="1963" spans="1:15" ht="16.5" customHeight="1">
      <c r="A1963" s="119">
        <v>39</v>
      </c>
      <c r="B1963" s="124">
        <v>42956</v>
      </c>
      <c r="C1963" s="119">
        <v>620</v>
      </c>
      <c r="D1963" s="119" t="s">
        <v>21</v>
      </c>
      <c r="E1963" s="119" t="s">
        <v>22</v>
      </c>
      <c r="F1963" s="119" t="s">
        <v>169</v>
      </c>
      <c r="G1963" s="123">
        <v>16</v>
      </c>
      <c r="H1963" s="123">
        <v>11</v>
      </c>
      <c r="I1963" s="123">
        <v>18.5</v>
      </c>
      <c r="J1963" s="123">
        <v>20</v>
      </c>
      <c r="K1963" s="123">
        <v>22.5</v>
      </c>
      <c r="L1963" s="123">
        <v>22.5</v>
      </c>
      <c r="M1963" s="119">
        <v>1500</v>
      </c>
      <c r="N1963" s="122">
        <f>IF('NORMAL OPTION CALLS'!E1963="BUY",('NORMAL OPTION CALLS'!L1963-'NORMAL OPTION CALLS'!G1963)*('NORMAL OPTION CALLS'!M1963),('NORMAL OPTION CALLS'!G1963-'NORMAL OPTION CALLS'!L1963)*('NORMAL OPTION CALLS'!M1963))</f>
        <v>9750</v>
      </c>
      <c r="O1963" s="8">
        <f>'NORMAL OPTION CALLS'!N1963/('NORMAL OPTION CALLS'!M1963)/'NORMAL OPTION CALLS'!G1963%</f>
        <v>40.625</v>
      </c>
    </row>
    <row r="1964" spans="1:15" ht="16.5" customHeight="1">
      <c r="A1964" s="119">
        <v>40</v>
      </c>
      <c r="B1964" s="124">
        <v>42955</v>
      </c>
      <c r="C1964" s="119">
        <v>180</v>
      </c>
      <c r="D1964" s="119" t="s">
        <v>21</v>
      </c>
      <c r="E1964" s="119" t="s">
        <v>22</v>
      </c>
      <c r="F1964" s="119" t="s">
        <v>184</v>
      </c>
      <c r="G1964" s="123">
        <v>5</v>
      </c>
      <c r="H1964" s="123">
        <v>3</v>
      </c>
      <c r="I1964" s="123">
        <v>6</v>
      </c>
      <c r="J1964" s="123">
        <v>7</v>
      </c>
      <c r="K1964" s="123">
        <v>8</v>
      </c>
      <c r="L1964" s="123">
        <v>3</v>
      </c>
      <c r="M1964" s="119">
        <v>4500</v>
      </c>
      <c r="N1964" s="122">
        <f>IF('NORMAL OPTION CALLS'!E1964="BUY",('NORMAL OPTION CALLS'!L1964-'NORMAL OPTION CALLS'!G1964)*('NORMAL OPTION CALLS'!M1964),('NORMAL OPTION CALLS'!G1964-'NORMAL OPTION CALLS'!L1964)*('NORMAL OPTION CALLS'!M1964))</f>
        <v>-9000</v>
      </c>
      <c r="O1964" s="8">
        <f>'NORMAL OPTION CALLS'!N1964/('NORMAL OPTION CALLS'!M1964)/'NORMAL OPTION CALLS'!G1964%</f>
        <v>-40</v>
      </c>
    </row>
    <row r="1965" spans="1:15" ht="16.5" customHeight="1">
      <c r="A1965" s="119">
        <v>41</v>
      </c>
      <c r="B1965" s="124">
        <v>42955</v>
      </c>
      <c r="C1965" s="119">
        <v>620</v>
      </c>
      <c r="D1965" s="119" t="s">
        <v>21</v>
      </c>
      <c r="E1965" s="119" t="s">
        <v>22</v>
      </c>
      <c r="F1965" s="119" t="s">
        <v>99</v>
      </c>
      <c r="G1965" s="123">
        <v>18.5</v>
      </c>
      <c r="H1965" s="123">
        <v>15.5</v>
      </c>
      <c r="I1965" s="123">
        <v>20</v>
      </c>
      <c r="J1965" s="123">
        <v>21.5</v>
      </c>
      <c r="K1965" s="123">
        <v>23</v>
      </c>
      <c r="L1965" s="123">
        <v>20</v>
      </c>
      <c r="M1965" s="119">
        <v>2000</v>
      </c>
      <c r="N1965" s="122">
        <f>IF('NORMAL OPTION CALLS'!E1965="BUY",('NORMAL OPTION CALLS'!L1965-'NORMAL OPTION CALLS'!G1965)*('NORMAL OPTION CALLS'!M1965),('NORMAL OPTION CALLS'!G1965-'NORMAL OPTION CALLS'!L1965)*('NORMAL OPTION CALLS'!M1965))</f>
        <v>3000</v>
      </c>
      <c r="O1965" s="8">
        <f>'NORMAL OPTION CALLS'!N1965/('NORMAL OPTION CALLS'!M1965)/'NORMAL OPTION CALLS'!G1965%</f>
        <v>8.1081081081081088</v>
      </c>
    </row>
    <row r="1966" spans="1:15" ht="16.5" customHeight="1">
      <c r="A1966" s="119">
        <v>42</v>
      </c>
      <c r="B1966" s="124">
        <v>42955</v>
      </c>
      <c r="C1966" s="119">
        <v>640</v>
      </c>
      <c r="D1966" s="119" t="s">
        <v>21</v>
      </c>
      <c r="E1966" s="119" t="s">
        <v>22</v>
      </c>
      <c r="F1966" s="119" t="s">
        <v>183</v>
      </c>
      <c r="G1966" s="123">
        <v>21</v>
      </c>
      <c r="H1966" s="123">
        <v>15</v>
      </c>
      <c r="I1966" s="123">
        <v>24</v>
      </c>
      <c r="J1966" s="123">
        <v>27</v>
      </c>
      <c r="K1966" s="123">
        <v>30</v>
      </c>
      <c r="L1966" s="123">
        <v>24</v>
      </c>
      <c r="M1966" s="119">
        <v>1200</v>
      </c>
      <c r="N1966" s="122">
        <f>IF('NORMAL OPTION CALLS'!E1966="BUY",('NORMAL OPTION CALLS'!L1966-'NORMAL OPTION CALLS'!G1966)*('NORMAL OPTION CALLS'!M1966),('NORMAL OPTION CALLS'!G1966-'NORMAL OPTION CALLS'!L1966)*('NORMAL OPTION CALLS'!M1966))</f>
        <v>3600</v>
      </c>
      <c r="O1966" s="8">
        <f>'NORMAL OPTION CALLS'!N1966/('NORMAL OPTION CALLS'!M1966)/'NORMAL OPTION CALLS'!G1966%</f>
        <v>14.285714285714286</v>
      </c>
    </row>
    <row r="1967" spans="1:15" ht="16.5" customHeight="1">
      <c r="A1967" s="119">
        <v>43</v>
      </c>
      <c r="B1967" s="124">
        <v>42954</v>
      </c>
      <c r="C1967" s="119">
        <v>180</v>
      </c>
      <c r="D1967" s="119" t="s">
        <v>21</v>
      </c>
      <c r="E1967" s="119" t="s">
        <v>22</v>
      </c>
      <c r="F1967" s="119" t="s">
        <v>64</v>
      </c>
      <c r="G1967" s="123">
        <v>5</v>
      </c>
      <c r="H1967" s="123">
        <v>4</v>
      </c>
      <c r="I1967" s="123">
        <v>5.5</v>
      </c>
      <c r="J1967" s="123">
        <v>6</v>
      </c>
      <c r="K1967" s="123">
        <v>6.5</v>
      </c>
      <c r="L1967" s="123">
        <v>6.5</v>
      </c>
      <c r="M1967" s="119">
        <v>6000</v>
      </c>
      <c r="N1967" s="122">
        <f>IF('NORMAL OPTION CALLS'!E1967="BUY",('NORMAL OPTION CALLS'!L1967-'NORMAL OPTION CALLS'!G1967)*('NORMAL OPTION CALLS'!M1967),('NORMAL OPTION CALLS'!G1967-'NORMAL OPTION CALLS'!L1967)*('NORMAL OPTION CALLS'!M1967))</f>
        <v>9000</v>
      </c>
      <c r="O1967" s="8">
        <f>'NORMAL OPTION CALLS'!N1967/('NORMAL OPTION CALLS'!M1967)/'NORMAL OPTION CALLS'!G1967%</f>
        <v>30</v>
      </c>
    </row>
    <row r="1968" spans="1:15" ht="16.5" customHeight="1">
      <c r="A1968" s="119">
        <v>44</v>
      </c>
      <c r="B1968" s="124">
        <v>42954</v>
      </c>
      <c r="C1968" s="119">
        <v>600</v>
      </c>
      <c r="D1968" s="119" t="s">
        <v>21</v>
      </c>
      <c r="E1968" s="119" t="s">
        <v>22</v>
      </c>
      <c r="F1968" s="119" t="s">
        <v>99</v>
      </c>
      <c r="G1968" s="123">
        <v>17</v>
      </c>
      <c r="H1968" s="123">
        <v>13</v>
      </c>
      <c r="I1968" s="123">
        <v>19</v>
      </c>
      <c r="J1968" s="123">
        <v>21</v>
      </c>
      <c r="K1968" s="123">
        <v>23</v>
      </c>
      <c r="L1968" s="123">
        <v>23</v>
      </c>
      <c r="M1968" s="119">
        <v>2000</v>
      </c>
      <c r="N1968" s="122">
        <f>IF('NORMAL OPTION CALLS'!E1968="BUY",('NORMAL OPTION CALLS'!L1968-'NORMAL OPTION CALLS'!G1968)*('NORMAL OPTION CALLS'!M1968),('NORMAL OPTION CALLS'!G1968-'NORMAL OPTION CALLS'!L1968)*('NORMAL OPTION CALLS'!M1968))</f>
        <v>12000</v>
      </c>
      <c r="O1968" s="8">
        <f>'NORMAL OPTION CALLS'!N1968/('NORMAL OPTION CALLS'!M1968)/'NORMAL OPTION CALLS'!G1968%</f>
        <v>35.294117647058819</v>
      </c>
    </row>
    <row r="1969" spans="1:15" ht="16.5" customHeight="1">
      <c r="A1969" s="119">
        <v>45</v>
      </c>
      <c r="B1969" s="124">
        <v>42954</v>
      </c>
      <c r="C1969" s="119">
        <v>440</v>
      </c>
      <c r="D1969" s="119" t="s">
        <v>21</v>
      </c>
      <c r="E1969" s="119" t="s">
        <v>22</v>
      </c>
      <c r="F1969" s="119" t="s">
        <v>185</v>
      </c>
      <c r="G1969" s="123">
        <v>23.5</v>
      </c>
      <c r="H1969" s="123">
        <v>19.5</v>
      </c>
      <c r="I1969" s="123">
        <v>25.5</v>
      </c>
      <c r="J1969" s="123">
        <v>27.5</v>
      </c>
      <c r="K1969" s="123">
        <v>29.5</v>
      </c>
      <c r="L1969" s="123">
        <v>25.5</v>
      </c>
      <c r="M1969" s="119">
        <v>1575</v>
      </c>
      <c r="N1969" s="122">
        <f>IF('NORMAL OPTION CALLS'!E1969="BUY",('NORMAL OPTION CALLS'!L1969-'NORMAL OPTION CALLS'!G1969)*('NORMAL OPTION CALLS'!M1969),('NORMAL OPTION CALLS'!G1969-'NORMAL OPTION CALLS'!L1969)*('NORMAL OPTION CALLS'!M1969))</f>
        <v>3150</v>
      </c>
      <c r="O1969" s="8">
        <f>'NORMAL OPTION CALLS'!N1969/('NORMAL OPTION CALLS'!M1969)/'NORMAL OPTION CALLS'!G1969%</f>
        <v>8.5106382978723403</v>
      </c>
    </row>
    <row r="1970" spans="1:15" ht="16.5" customHeight="1">
      <c r="A1970" s="119">
        <v>46</v>
      </c>
      <c r="B1970" s="124">
        <v>42951</v>
      </c>
      <c r="C1970" s="119">
        <v>230</v>
      </c>
      <c r="D1970" s="119" t="s">
        <v>21</v>
      </c>
      <c r="E1970" s="119" t="s">
        <v>22</v>
      </c>
      <c r="F1970" s="119" t="s">
        <v>43</v>
      </c>
      <c r="G1970" s="123">
        <v>6.5</v>
      </c>
      <c r="H1970" s="123">
        <v>4.5</v>
      </c>
      <c r="I1970" s="123">
        <v>7.5</v>
      </c>
      <c r="J1970" s="123">
        <v>8.5</v>
      </c>
      <c r="K1970" s="123">
        <v>9.5</v>
      </c>
      <c r="L1970" s="123">
        <v>7</v>
      </c>
      <c r="M1970" s="119">
        <v>3000</v>
      </c>
      <c r="N1970" s="122">
        <f>IF('NORMAL OPTION CALLS'!E1970="BUY",('NORMAL OPTION CALLS'!L1970-'NORMAL OPTION CALLS'!G1970)*('NORMAL OPTION CALLS'!M1970),('NORMAL OPTION CALLS'!G1970-'NORMAL OPTION CALLS'!L1970)*('NORMAL OPTION CALLS'!M1970))</f>
        <v>1500</v>
      </c>
      <c r="O1970" s="8">
        <f>'NORMAL OPTION CALLS'!N1970/('NORMAL OPTION CALLS'!M1970)/'NORMAL OPTION CALLS'!G1970%</f>
        <v>7.6923076923076916</v>
      </c>
    </row>
    <row r="1971" spans="1:15" ht="16.5" customHeight="1">
      <c r="A1971" s="119">
        <v>47</v>
      </c>
      <c r="B1971" s="124">
        <v>42951</v>
      </c>
      <c r="C1971" s="119">
        <v>400</v>
      </c>
      <c r="D1971" s="119" t="s">
        <v>21</v>
      </c>
      <c r="E1971" s="119" t="s">
        <v>22</v>
      </c>
      <c r="F1971" s="119" t="s">
        <v>56</v>
      </c>
      <c r="G1971" s="123">
        <v>11</v>
      </c>
      <c r="H1971" s="123">
        <v>7</v>
      </c>
      <c r="I1971" s="123">
        <v>13</v>
      </c>
      <c r="J1971" s="123">
        <v>15</v>
      </c>
      <c r="K1971" s="123">
        <v>17</v>
      </c>
      <c r="L1971" s="123">
        <v>17</v>
      </c>
      <c r="M1971" s="119">
        <v>1500</v>
      </c>
      <c r="N1971" s="122">
        <f>IF('NORMAL OPTION CALLS'!E1971="BUY",('NORMAL OPTION CALLS'!L1971-'NORMAL OPTION CALLS'!G1971)*('NORMAL OPTION CALLS'!M1971),('NORMAL OPTION CALLS'!G1971-'NORMAL OPTION CALLS'!L1971)*('NORMAL OPTION CALLS'!M1971))</f>
        <v>9000</v>
      </c>
      <c r="O1971" s="8">
        <f>'NORMAL OPTION CALLS'!N1971/('NORMAL OPTION CALLS'!M1971)/'NORMAL OPTION CALLS'!G1971%</f>
        <v>54.545454545454547</v>
      </c>
    </row>
    <row r="1972" spans="1:15" ht="16.5" customHeight="1">
      <c r="A1972" s="119">
        <v>48</v>
      </c>
      <c r="B1972" s="124">
        <v>42950</v>
      </c>
      <c r="C1972" s="119">
        <v>560</v>
      </c>
      <c r="D1972" s="119" t="s">
        <v>21</v>
      </c>
      <c r="E1972" s="119" t="s">
        <v>22</v>
      </c>
      <c r="F1972" s="119" t="s">
        <v>169</v>
      </c>
      <c r="G1972" s="123">
        <v>20</v>
      </c>
      <c r="H1972" s="123">
        <v>15</v>
      </c>
      <c r="I1972" s="123">
        <v>23</v>
      </c>
      <c r="J1972" s="123">
        <v>26</v>
      </c>
      <c r="K1972" s="123">
        <v>29</v>
      </c>
      <c r="L1972" s="123">
        <v>15</v>
      </c>
      <c r="M1972" s="119">
        <v>1500</v>
      </c>
      <c r="N1972" s="122">
        <f>IF('NORMAL OPTION CALLS'!E1972="BUY",('NORMAL OPTION CALLS'!L1972-'NORMAL OPTION CALLS'!G1972)*('NORMAL OPTION CALLS'!M1972),('NORMAL OPTION CALLS'!G1972-'NORMAL OPTION CALLS'!L1972)*('NORMAL OPTION CALLS'!M1972))</f>
        <v>-7500</v>
      </c>
      <c r="O1972" s="8">
        <f>'NORMAL OPTION CALLS'!N1972/('NORMAL OPTION CALLS'!M1972)/'NORMAL OPTION CALLS'!G1972%</f>
        <v>-25</v>
      </c>
    </row>
    <row r="1973" spans="1:15" ht="16.5" customHeight="1">
      <c r="A1973" s="119">
        <v>49</v>
      </c>
      <c r="B1973" s="124">
        <v>42950</v>
      </c>
      <c r="C1973" s="119">
        <v>170</v>
      </c>
      <c r="D1973" s="119" t="s">
        <v>47</v>
      </c>
      <c r="E1973" s="119" t="s">
        <v>22</v>
      </c>
      <c r="F1973" s="119" t="s">
        <v>64</v>
      </c>
      <c r="G1973" s="123">
        <v>5.7</v>
      </c>
      <c r="H1973" s="123">
        <v>4.7</v>
      </c>
      <c r="I1973" s="123">
        <v>6.2</v>
      </c>
      <c r="J1973" s="123">
        <v>6.7</v>
      </c>
      <c r="K1973" s="123">
        <v>7.2</v>
      </c>
      <c r="L1973" s="123">
        <v>4.7</v>
      </c>
      <c r="M1973" s="119">
        <v>6000</v>
      </c>
      <c r="N1973" s="122">
        <f>IF('NORMAL OPTION CALLS'!E1973="BUY",('NORMAL OPTION CALLS'!L1973-'NORMAL OPTION CALLS'!G1973)*('NORMAL OPTION CALLS'!M1973),('NORMAL OPTION CALLS'!G1973-'NORMAL OPTION CALLS'!L1973)*('NORMAL OPTION CALLS'!M1973))</f>
        <v>-6000</v>
      </c>
      <c r="O1973" s="8">
        <f>'NORMAL OPTION CALLS'!N1973/('NORMAL OPTION CALLS'!M1973)/'NORMAL OPTION CALLS'!G1973%</f>
        <v>-17.543859649122805</v>
      </c>
    </row>
    <row r="1974" spans="1:15" ht="16.5" customHeight="1">
      <c r="A1974" s="119">
        <v>50</v>
      </c>
      <c r="B1974" s="124">
        <v>42950</v>
      </c>
      <c r="C1974" s="119">
        <v>760</v>
      </c>
      <c r="D1974" s="119" t="s">
        <v>21</v>
      </c>
      <c r="E1974" s="119" t="s">
        <v>22</v>
      </c>
      <c r="F1974" s="119" t="s">
        <v>182</v>
      </c>
      <c r="G1974" s="123">
        <v>25</v>
      </c>
      <c r="H1974" s="123">
        <v>18</v>
      </c>
      <c r="I1974" s="123">
        <v>29</v>
      </c>
      <c r="J1974" s="123">
        <v>33</v>
      </c>
      <c r="K1974" s="123">
        <v>37</v>
      </c>
      <c r="L1974" s="123">
        <v>18</v>
      </c>
      <c r="M1974" s="119">
        <v>800</v>
      </c>
      <c r="N1974" s="122">
        <f>IF('NORMAL OPTION CALLS'!E1974="BUY",('NORMAL OPTION CALLS'!L1974-'NORMAL OPTION CALLS'!G1974)*('NORMAL OPTION CALLS'!M1974),('NORMAL OPTION CALLS'!G1974-'NORMAL OPTION CALLS'!L1974)*('NORMAL OPTION CALLS'!M1974))</f>
        <v>-5600</v>
      </c>
      <c r="O1974" s="8">
        <f>'NORMAL OPTION CALLS'!N1974/('NORMAL OPTION CALLS'!M1974)/'NORMAL OPTION CALLS'!G1974%</f>
        <v>-28</v>
      </c>
    </row>
    <row r="1975" spans="1:15" ht="16.5" customHeight="1">
      <c r="A1975" s="119">
        <v>51</v>
      </c>
      <c r="B1975" s="124">
        <v>42949</v>
      </c>
      <c r="C1975" s="119">
        <v>1620</v>
      </c>
      <c r="D1975" s="119" t="s">
        <v>21</v>
      </c>
      <c r="E1975" s="119" t="s">
        <v>22</v>
      </c>
      <c r="F1975" s="119" t="s">
        <v>132</v>
      </c>
      <c r="G1975" s="123">
        <v>46</v>
      </c>
      <c r="H1975" s="123">
        <v>34</v>
      </c>
      <c r="I1975" s="123">
        <v>52</v>
      </c>
      <c r="J1975" s="123">
        <v>58</v>
      </c>
      <c r="K1975" s="123">
        <v>64</v>
      </c>
      <c r="L1975" s="123">
        <v>64</v>
      </c>
      <c r="M1975" s="119">
        <v>500</v>
      </c>
      <c r="N1975" s="122">
        <f>IF('NORMAL OPTION CALLS'!E1975="BUY",('NORMAL OPTION CALLS'!L1975-'NORMAL OPTION CALLS'!G1975)*('NORMAL OPTION CALLS'!M1975),('NORMAL OPTION CALLS'!G1975-'NORMAL OPTION CALLS'!L1975)*('NORMAL OPTION CALLS'!M1975))</f>
        <v>9000</v>
      </c>
      <c r="O1975" s="8">
        <f>'NORMAL OPTION CALLS'!N1975/('NORMAL OPTION CALLS'!M1975)/'NORMAL OPTION CALLS'!G1975%</f>
        <v>39.130434782608695</v>
      </c>
    </row>
    <row r="1976" spans="1:15" ht="16.5" customHeight="1">
      <c r="A1976" s="119">
        <v>52</v>
      </c>
      <c r="B1976" s="124">
        <v>42949</v>
      </c>
      <c r="C1976" s="119">
        <v>170</v>
      </c>
      <c r="D1976" s="119" t="s">
        <v>47</v>
      </c>
      <c r="E1976" s="119" t="s">
        <v>22</v>
      </c>
      <c r="F1976" s="119" t="s">
        <v>64</v>
      </c>
      <c r="G1976" s="123">
        <v>4.3</v>
      </c>
      <c r="H1976" s="123">
        <v>3.5</v>
      </c>
      <c r="I1976" s="123">
        <v>5</v>
      </c>
      <c r="J1976" s="123">
        <v>5.5</v>
      </c>
      <c r="K1976" s="123">
        <v>6</v>
      </c>
      <c r="L1976" s="123">
        <v>5</v>
      </c>
      <c r="M1976" s="119">
        <v>6000</v>
      </c>
      <c r="N1976" s="122">
        <f>IF('NORMAL OPTION CALLS'!E1976="BUY",('NORMAL OPTION CALLS'!L1976-'NORMAL OPTION CALLS'!G1976)*('NORMAL OPTION CALLS'!M1976),('NORMAL OPTION CALLS'!G1976-'NORMAL OPTION CALLS'!L1976)*('NORMAL OPTION CALLS'!M1976))</f>
        <v>4200.0000000000009</v>
      </c>
      <c r="O1976" s="8">
        <f>'NORMAL OPTION CALLS'!N1976/('NORMAL OPTION CALLS'!M1976)/'NORMAL OPTION CALLS'!G1976%</f>
        <v>16.279069767441865</v>
      </c>
    </row>
    <row r="1977" spans="1:15" ht="16.5" customHeight="1">
      <c r="A1977" s="119">
        <v>53</v>
      </c>
      <c r="B1977" s="124">
        <v>42948</v>
      </c>
      <c r="C1977" s="119">
        <v>400</v>
      </c>
      <c r="D1977" s="119" t="s">
        <v>21</v>
      </c>
      <c r="E1977" s="119" t="s">
        <v>22</v>
      </c>
      <c r="F1977" s="119" t="s">
        <v>23</v>
      </c>
      <c r="G1977" s="123">
        <v>13.5</v>
      </c>
      <c r="H1977" s="123">
        <v>9.5</v>
      </c>
      <c r="I1977" s="123">
        <v>15.5</v>
      </c>
      <c r="J1977" s="123">
        <v>17.5</v>
      </c>
      <c r="K1977" s="123">
        <v>19.5</v>
      </c>
      <c r="L1977" s="123">
        <v>9.5</v>
      </c>
      <c r="M1977" s="119">
        <v>1575</v>
      </c>
      <c r="N1977" s="122">
        <f>IF('NORMAL OPTION CALLS'!E1977="BUY",('NORMAL OPTION CALLS'!L1977-'NORMAL OPTION CALLS'!G1977)*('NORMAL OPTION CALLS'!M1977),('NORMAL OPTION CALLS'!G1977-'NORMAL OPTION CALLS'!L1977)*('NORMAL OPTION CALLS'!M1977))</f>
        <v>-6300</v>
      </c>
      <c r="O1977" s="8">
        <f>'NORMAL OPTION CALLS'!N1977/('NORMAL OPTION CALLS'!M1977)/'NORMAL OPTION CALLS'!G1977%</f>
        <v>-29.629629629629626</v>
      </c>
    </row>
    <row r="1978" spans="1:15" ht="16.5" customHeight="1">
      <c r="A1978" s="119">
        <v>54</v>
      </c>
      <c r="B1978" s="124">
        <v>42948</v>
      </c>
      <c r="C1978" s="119">
        <v>230</v>
      </c>
      <c r="D1978" s="119" t="s">
        <v>21</v>
      </c>
      <c r="E1978" s="119" t="s">
        <v>22</v>
      </c>
      <c r="F1978" s="119" t="s">
        <v>24</v>
      </c>
      <c r="G1978" s="123">
        <v>7</v>
      </c>
      <c r="H1978" s="123">
        <v>5</v>
      </c>
      <c r="I1978" s="123">
        <v>8</v>
      </c>
      <c r="J1978" s="123">
        <v>9</v>
      </c>
      <c r="K1978" s="123">
        <v>10</v>
      </c>
      <c r="L1978" s="123">
        <v>8</v>
      </c>
      <c r="M1978" s="119">
        <v>3500</v>
      </c>
      <c r="N1978" s="122">
        <f>IF('NORMAL OPTION CALLS'!E1978="BUY",('NORMAL OPTION CALLS'!L1978-'NORMAL OPTION CALLS'!G1978)*('NORMAL OPTION CALLS'!M1978),('NORMAL OPTION CALLS'!G1978-'NORMAL OPTION CALLS'!L1978)*('NORMAL OPTION CALLS'!M1978))</f>
        <v>3500</v>
      </c>
      <c r="O1978" s="8">
        <f>'NORMAL OPTION CALLS'!N1978/('NORMAL OPTION CALLS'!M1978)/'NORMAL OPTION CALLS'!G1978%</f>
        <v>14.285714285714285</v>
      </c>
    </row>
    <row r="1979" spans="1:15" ht="16.5" customHeight="1">
      <c r="A1979" s="119">
        <v>55</v>
      </c>
      <c r="B1979" s="124">
        <v>42948</v>
      </c>
      <c r="C1979" s="119">
        <v>115</v>
      </c>
      <c r="D1979" s="119" t="s">
        <v>21</v>
      </c>
      <c r="E1979" s="119" t="s">
        <v>22</v>
      </c>
      <c r="F1979" s="119" t="s">
        <v>25</v>
      </c>
      <c r="G1979" s="123">
        <v>2.5</v>
      </c>
      <c r="H1979" s="123">
        <v>1.5</v>
      </c>
      <c r="I1979" s="123">
        <v>3</v>
      </c>
      <c r="J1979" s="123">
        <v>3.5</v>
      </c>
      <c r="K1979" s="123">
        <v>4</v>
      </c>
      <c r="L1979" s="123">
        <v>3</v>
      </c>
      <c r="M1979" s="119">
        <v>7000</v>
      </c>
      <c r="N1979" s="122">
        <f>IF('NORMAL OPTION CALLS'!E1979="BUY",('NORMAL OPTION CALLS'!L1979-'NORMAL OPTION CALLS'!G1979)*('NORMAL OPTION CALLS'!M1979),('NORMAL OPTION CALLS'!G1979-'NORMAL OPTION CALLS'!L1979)*('NORMAL OPTION CALLS'!M1979))</f>
        <v>3500</v>
      </c>
      <c r="O1979" s="8">
        <f>'NORMAL OPTION CALLS'!N1979/('NORMAL OPTION CALLS'!M1979)/'NORMAL OPTION CALLS'!G1979%</f>
        <v>20</v>
      </c>
    </row>
    <row r="1980" spans="1:15" ht="16.5" customHeight="1">
      <c r="A1980" s="119">
        <v>56</v>
      </c>
      <c r="B1980" s="124">
        <v>42948</v>
      </c>
      <c r="C1980" s="119">
        <v>600</v>
      </c>
      <c r="D1980" s="119" t="s">
        <v>21</v>
      </c>
      <c r="E1980" s="119" t="s">
        <v>22</v>
      </c>
      <c r="F1980" s="119" t="s">
        <v>26</v>
      </c>
      <c r="G1980" s="123">
        <v>19</v>
      </c>
      <c r="H1980" s="123">
        <v>15</v>
      </c>
      <c r="I1980" s="123">
        <v>21</v>
      </c>
      <c r="J1980" s="123">
        <v>23</v>
      </c>
      <c r="K1980" s="123">
        <v>25</v>
      </c>
      <c r="L1980" s="123">
        <v>21</v>
      </c>
      <c r="M1980" s="119">
        <v>2000</v>
      </c>
      <c r="N1980" s="122">
        <f>IF('NORMAL OPTION CALLS'!E1980="BUY",('NORMAL OPTION CALLS'!L1980-'NORMAL OPTION CALLS'!G1980)*('NORMAL OPTION CALLS'!M1980),('NORMAL OPTION CALLS'!G1980-'NORMAL OPTION CALLS'!L1980)*('NORMAL OPTION CALLS'!M1980))</f>
        <v>4000</v>
      </c>
      <c r="O1980" s="8">
        <f>'NORMAL OPTION CALLS'!N1980/('NORMAL OPTION CALLS'!M1980)/'NORMAL OPTION CALLS'!G1980%</f>
        <v>10.526315789473685</v>
      </c>
    </row>
    <row r="1981" spans="1:15" s="91" customFormat="1" ht="16.5">
      <c r="A1981" s="127"/>
      <c r="B1981" s="124"/>
      <c r="C1981" s="119"/>
      <c r="D1981" s="119"/>
      <c r="E1981" s="119"/>
      <c r="F1981" s="119"/>
      <c r="G1981" s="123"/>
      <c r="H1981" s="123"/>
      <c r="I1981" s="123"/>
      <c r="J1981" s="123"/>
      <c r="K1981" s="123"/>
      <c r="L1981" s="123"/>
      <c r="M1981" s="119"/>
      <c r="N1981" s="122"/>
      <c r="O1981" s="8"/>
    </row>
    <row r="1982" spans="1:15" ht="17.25" thickBot="1">
      <c r="A1982" s="91"/>
      <c r="B1982" s="92"/>
      <c r="C1982" s="92"/>
      <c r="D1982" s="93"/>
      <c r="E1982" s="93"/>
      <c r="F1982" s="93"/>
      <c r="G1982" s="94"/>
      <c r="H1982" s="95"/>
      <c r="I1982" s="96" t="s">
        <v>27</v>
      </c>
      <c r="J1982" s="96"/>
      <c r="K1982" s="97"/>
      <c r="L1982" s="97"/>
    </row>
    <row r="1983" spans="1:15" ht="16.5">
      <c r="A1983" s="98"/>
      <c r="B1983" s="92"/>
      <c r="C1983" s="92"/>
      <c r="D1983" s="158" t="s">
        <v>28</v>
      </c>
      <c r="E1983" s="158"/>
      <c r="F1983" s="99">
        <v>55</v>
      </c>
      <c r="G1983" s="100">
        <f>'NORMAL OPTION CALLS'!G1984+'NORMAL OPTION CALLS'!G1985+'NORMAL OPTION CALLS'!G1986+'NORMAL OPTION CALLS'!G1987+'NORMAL OPTION CALLS'!G1988+'NORMAL OPTION CALLS'!G1989</f>
        <v>99.999999999999986</v>
      </c>
      <c r="H1983" s="93">
        <v>55</v>
      </c>
      <c r="I1983" s="101">
        <f>'NORMAL OPTION CALLS'!H1984/'NORMAL OPTION CALLS'!H1983%</f>
        <v>67.272727272727266</v>
      </c>
      <c r="J1983" s="101"/>
      <c r="K1983" s="101"/>
      <c r="L1983" s="102"/>
    </row>
    <row r="1984" spans="1:15" ht="16.5">
      <c r="A1984" s="98"/>
      <c r="B1984" s="92"/>
      <c r="C1984" s="92"/>
      <c r="D1984" s="159" t="s">
        <v>29</v>
      </c>
      <c r="E1984" s="159"/>
      <c r="F1984" s="103">
        <v>37</v>
      </c>
      <c r="G1984" s="104">
        <f>('NORMAL OPTION CALLS'!F1984/'NORMAL OPTION CALLS'!F1983)*100</f>
        <v>67.272727272727266</v>
      </c>
      <c r="H1984" s="93">
        <v>37</v>
      </c>
      <c r="I1984" s="97"/>
      <c r="J1984" s="97"/>
      <c r="K1984" s="93"/>
      <c r="L1984" s="97"/>
      <c r="N1984" s="93" t="s">
        <v>30</v>
      </c>
      <c r="O1984" s="93"/>
    </row>
    <row r="1985" spans="1:15" ht="16.5">
      <c r="A1985" s="105"/>
      <c r="B1985" s="92"/>
      <c r="C1985" s="92"/>
      <c r="D1985" s="159" t="s">
        <v>31</v>
      </c>
      <c r="E1985" s="159"/>
      <c r="F1985" s="103">
        <v>2</v>
      </c>
      <c r="G1985" s="104">
        <f>('NORMAL OPTION CALLS'!F1985/'NORMAL OPTION CALLS'!F1983)*100</f>
        <v>3.6363636363636362</v>
      </c>
      <c r="H1985" s="106"/>
      <c r="I1985" s="93"/>
      <c r="J1985" s="93"/>
      <c r="K1985" s="93"/>
      <c r="L1985" s="97"/>
      <c r="N1985" s="98"/>
      <c r="O1985" s="98"/>
    </row>
    <row r="1986" spans="1:15" ht="16.5">
      <c r="A1986" s="105"/>
      <c r="B1986" s="92"/>
      <c r="C1986" s="92"/>
      <c r="D1986" s="159" t="s">
        <v>32</v>
      </c>
      <c r="E1986" s="159"/>
      <c r="F1986" s="103">
        <v>0</v>
      </c>
      <c r="G1986" s="104">
        <f>('NORMAL OPTION CALLS'!F1986/'NORMAL OPTION CALLS'!F1983)*100</f>
        <v>0</v>
      </c>
      <c r="H1986" s="106"/>
      <c r="I1986" s="93"/>
      <c r="J1986" s="93"/>
      <c r="K1986" s="93"/>
      <c r="L1986" s="97"/>
    </row>
    <row r="1987" spans="1:15" ht="16.5">
      <c r="A1987" s="105"/>
      <c r="B1987" s="92"/>
      <c r="C1987" s="92"/>
      <c r="D1987" s="159" t="s">
        <v>33</v>
      </c>
      <c r="E1987" s="159"/>
      <c r="F1987" s="103">
        <v>15</v>
      </c>
      <c r="G1987" s="104">
        <f>('NORMAL OPTION CALLS'!F1987/'NORMAL OPTION CALLS'!F1983)*100</f>
        <v>27.27272727272727</v>
      </c>
      <c r="H1987" s="106"/>
      <c r="I1987" s="93" t="s">
        <v>34</v>
      </c>
      <c r="J1987" s="93"/>
      <c r="K1987" s="97"/>
      <c r="L1987" s="97"/>
    </row>
    <row r="1988" spans="1:15" ht="16.5">
      <c r="A1988" s="105"/>
      <c r="B1988" s="92"/>
      <c r="C1988" s="92"/>
      <c r="D1988" s="159" t="s">
        <v>35</v>
      </c>
      <c r="E1988" s="159"/>
      <c r="F1988" s="103">
        <v>1</v>
      </c>
      <c r="G1988" s="104">
        <f>('NORMAL OPTION CALLS'!F1988/'NORMAL OPTION CALLS'!F1983)*100</f>
        <v>1.8181818181818181</v>
      </c>
      <c r="H1988" s="106"/>
      <c r="I1988" s="93"/>
      <c r="J1988" s="93"/>
      <c r="K1988" s="97"/>
      <c r="L1988" s="97"/>
    </row>
    <row r="1989" spans="1:15" ht="17.25" thickBot="1">
      <c r="A1989" s="105"/>
      <c r="B1989" s="92"/>
      <c r="C1989" s="92"/>
      <c r="D1989" s="160" t="s">
        <v>36</v>
      </c>
      <c r="E1989" s="160"/>
      <c r="F1989" s="107"/>
      <c r="G1989" s="108">
        <f>('NORMAL OPTION CALLS'!F1989/'NORMAL OPTION CALLS'!F1983)*100</f>
        <v>0</v>
      </c>
      <c r="H1989" s="106"/>
      <c r="I1989" s="93"/>
      <c r="J1989" s="93"/>
      <c r="K1989" s="102"/>
      <c r="L1989" s="102"/>
    </row>
    <row r="1990" spans="1:15" ht="16.5">
      <c r="A1990" s="105"/>
      <c r="B1990" s="92"/>
      <c r="C1990" s="92"/>
      <c r="G1990" s="97"/>
      <c r="H1990" s="106"/>
      <c r="I1990" s="101"/>
      <c r="J1990" s="101"/>
      <c r="K1990" s="97"/>
      <c r="L1990" s="101"/>
    </row>
    <row r="1991" spans="1:15" ht="16.5">
      <c r="A1991" s="105"/>
      <c r="B1991" s="92"/>
      <c r="C1991" s="92"/>
      <c r="D1991" s="98"/>
      <c r="E1991" s="115"/>
      <c r="F1991" s="93"/>
      <c r="G1991" s="93"/>
      <c r="H1991" s="110"/>
      <c r="I1991" s="97"/>
      <c r="J1991" s="97"/>
      <c r="K1991" s="97"/>
      <c r="L1991" s="94"/>
    </row>
    <row r="1992" spans="1:15" ht="16.5">
      <c r="A1992" s="109" t="s">
        <v>37</v>
      </c>
      <c r="B1992" s="92"/>
      <c r="C1992" s="92"/>
      <c r="D1992" s="98"/>
      <c r="E1992" s="98"/>
      <c r="F1992" s="93"/>
      <c r="G1992" s="93"/>
      <c r="H1992" s="110"/>
      <c r="I1992" s="111"/>
      <c r="J1992" s="111"/>
      <c r="K1992" s="111"/>
      <c r="L1992" s="93"/>
      <c r="N1992" s="115"/>
      <c r="O1992" s="115"/>
    </row>
    <row r="1993" spans="1:15" ht="16.5">
      <c r="A1993" s="112" t="s">
        <v>38</v>
      </c>
      <c r="B1993" s="92"/>
      <c r="C1993" s="92"/>
      <c r="D1993" s="113"/>
      <c r="E1993" s="114"/>
      <c r="F1993" s="98"/>
      <c r="G1993" s="111"/>
      <c r="H1993" s="110"/>
      <c r="I1993" s="111"/>
      <c r="J1993" s="111"/>
      <c r="K1993" s="111"/>
      <c r="L1993" s="93"/>
      <c r="N1993" s="98"/>
      <c r="O1993" s="98"/>
    </row>
    <row r="1994" spans="1:15" ht="16.5">
      <c r="A1994" s="112" t="s">
        <v>39</v>
      </c>
      <c r="B1994" s="92"/>
      <c r="C1994" s="92"/>
      <c r="D1994" s="98"/>
      <c r="E1994" s="114"/>
      <c r="F1994" s="98"/>
      <c r="G1994" s="111"/>
      <c r="H1994" s="110"/>
      <c r="I1994" s="97"/>
      <c r="J1994" s="97"/>
      <c r="K1994" s="97"/>
      <c r="L1994" s="93"/>
    </row>
    <row r="1995" spans="1:15" ht="16.5">
      <c r="A1995" s="112" t="s">
        <v>40</v>
      </c>
      <c r="B1995" s="113"/>
      <c r="C1995" s="92"/>
      <c r="D1995" s="98"/>
      <c r="E1995" s="114"/>
      <c r="F1995" s="98"/>
      <c r="G1995" s="111"/>
      <c r="H1995" s="95"/>
      <c r="I1995" s="97"/>
      <c r="J1995" s="97"/>
      <c r="K1995" s="97"/>
      <c r="L1995" s="93"/>
    </row>
    <row r="1996" spans="1:15" ht="16.5">
      <c r="A1996" s="112" t="s">
        <v>41</v>
      </c>
      <c r="B1996" s="105"/>
      <c r="C1996" s="113"/>
      <c r="D1996" s="98"/>
      <c r="E1996" s="116"/>
      <c r="F1996" s="111"/>
      <c r="G1996" s="111"/>
      <c r="H1996" s="95"/>
      <c r="I1996" s="97"/>
      <c r="J1996" s="97"/>
      <c r="K1996" s="97"/>
      <c r="L1996" s="111"/>
    </row>
    <row r="1999" spans="1:15" ht="16.5" customHeight="1"/>
    <row r="2000" spans="1:15" ht="16.5" customHeight="1">
      <c r="A2000" s="161" t="s">
        <v>0</v>
      </c>
      <c r="B2000" s="161"/>
      <c r="C2000" s="161"/>
      <c r="D2000" s="161"/>
      <c r="E2000" s="161"/>
      <c r="F2000" s="161"/>
      <c r="G2000" s="161"/>
      <c r="H2000" s="161"/>
      <c r="I2000" s="161"/>
      <c r="J2000" s="161"/>
      <c r="K2000" s="161"/>
      <c r="L2000" s="161"/>
      <c r="M2000" s="161"/>
      <c r="N2000" s="161"/>
      <c r="O2000" s="161"/>
    </row>
    <row r="2001" spans="1:15">
      <c r="A2001" s="161"/>
      <c r="B2001" s="161"/>
      <c r="C2001" s="161"/>
      <c r="D2001" s="161"/>
      <c r="E2001" s="161"/>
      <c r="F2001" s="161"/>
      <c r="G2001" s="161"/>
      <c r="H2001" s="161"/>
      <c r="I2001" s="161"/>
      <c r="J2001" s="161"/>
      <c r="K2001" s="161"/>
      <c r="L2001" s="161"/>
      <c r="M2001" s="161"/>
      <c r="N2001" s="161"/>
      <c r="O2001" s="161"/>
    </row>
    <row r="2002" spans="1:15" ht="16.5" customHeight="1">
      <c r="A2002" s="161"/>
      <c r="B2002" s="161"/>
      <c r="C2002" s="161"/>
      <c r="D2002" s="161"/>
      <c r="E2002" s="161"/>
      <c r="F2002" s="161"/>
      <c r="G2002" s="161"/>
      <c r="H2002" s="161"/>
      <c r="I2002" s="161"/>
      <c r="J2002" s="161"/>
      <c r="K2002" s="161"/>
      <c r="L2002" s="161"/>
      <c r="M2002" s="161"/>
      <c r="N2002" s="161"/>
      <c r="O2002" s="161"/>
    </row>
    <row r="2003" spans="1:15" ht="16.5" customHeight="1">
      <c r="A2003" s="172" t="s">
        <v>1</v>
      </c>
      <c r="B2003" s="172"/>
      <c r="C2003" s="172"/>
      <c r="D2003" s="172"/>
      <c r="E2003" s="172"/>
      <c r="F2003" s="172"/>
      <c r="G2003" s="172"/>
      <c r="H2003" s="172"/>
      <c r="I2003" s="172"/>
      <c r="J2003" s="172"/>
      <c r="K2003" s="172"/>
      <c r="L2003" s="172"/>
      <c r="M2003" s="172"/>
      <c r="N2003" s="172"/>
      <c r="O2003" s="172"/>
    </row>
    <row r="2004" spans="1:15" ht="16.5" customHeight="1">
      <c r="A2004" s="172" t="s">
        <v>2</v>
      </c>
      <c r="B2004" s="172"/>
      <c r="C2004" s="172"/>
      <c r="D2004" s="172"/>
      <c r="E2004" s="172"/>
      <c r="F2004" s="172"/>
      <c r="G2004" s="172"/>
      <c r="H2004" s="172"/>
      <c r="I2004" s="172"/>
      <c r="J2004" s="172"/>
      <c r="K2004" s="172"/>
      <c r="L2004" s="172"/>
      <c r="M2004" s="172"/>
      <c r="N2004" s="172"/>
      <c r="O2004" s="172"/>
    </row>
    <row r="2005" spans="1:15">
      <c r="A2005" s="165" t="s">
        <v>3</v>
      </c>
      <c r="B2005" s="165"/>
      <c r="C2005" s="165"/>
      <c r="D2005" s="165"/>
      <c r="E2005" s="165"/>
      <c r="F2005" s="165"/>
      <c r="G2005" s="165"/>
      <c r="H2005" s="165"/>
      <c r="I2005" s="165"/>
      <c r="J2005" s="165"/>
      <c r="K2005" s="165"/>
      <c r="L2005" s="165"/>
      <c r="M2005" s="165"/>
      <c r="N2005" s="165"/>
      <c r="O2005" s="165"/>
    </row>
    <row r="2006" spans="1:15" ht="16.5">
      <c r="A2006" s="171" t="s">
        <v>42</v>
      </c>
      <c r="B2006" s="171"/>
      <c r="C2006" s="171"/>
      <c r="D2006" s="171"/>
      <c r="E2006" s="171"/>
      <c r="F2006" s="171"/>
      <c r="G2006" s="171"/>
      <c r="H2006" s="171"/>
      <c r="I2006" s="171"/>
      <c r="J2006" s="171"/>
      <c r="K2006" s="171"/>
      <c r="L2006" s="171"/>
      <c r="M2006" s="171"/>
      <c r="N2006" s="171"/>
      <c r="O2006" s="171"/>
    </row>
    <row r="2007" spans="1:15" ht="16.5">
      <c r="A2007" s="166" t="s">
        <v>5</v>
      </c>
      <c r="B2007" s="166"/>
      <c r="C2007" s="166"/>
      <c r="D2007" s="166"/>
      <c r="E2007" s="166"/>
      <c r="F2007" s="166"/>
      <c r="G2007" s="166"/>
      <c r="H2007" s="166"/>
      <c r="I2007" s="166"/>
      <c r="J2007" s="166"/>
      <c r="K2007" s="166"/>
      <c r="L2007" s="166"/>
      <c r="M2007" s="166"/>
      <c r="N2007" s="166"/>
      <c r="O2007" s="166"/>
    </row>
    <row r="2008" spans="1:15" ht="13.9" customHeight="1">
      <c r="A2008" s="167" t="s">
        <v>6</v>
      </c>
      <c r="B2008" s="168" t="s">
        <v>7</v>
      </c>
      <c r="C2008" s="169" t="s">
        <v>8</v>
      </c>
      <c r="D2008" s="168" t="s">
        <v>9</v>
      </c>
      <c r="E2008" s="167" t="s">
        <v>10</v>
      </c>
      <c r="F2008" s="167" t="s">
        <v>11</v>
      </c>
      <c r="G2008" s="169" t="s">
        <v>12</v>
      </c>
      <c r="H2008" s="169" t="s">
        <v>13</v>
      </c>
      <c r="I2008" s="169" t="s">
        <v>14</v>
      </c>
      <c r="J2008" s="169" t="s">
        <v>15</v>
      </c>
      <c r="K2008" s="169" t="s">
        <v>16</v>
      </c>
      <c r="L2008" s="170" t="s">
        <v>17</v>
      </c>
      <c r="M2008" s="168" t="s">
        <v>18</v>
      </c>
      <c r="N2008" s="168" t="s">
        <v>19</v>
      </c>
      <c r="O2008" s="168" t="s">
        <v>20</v>
      </c>
    </row>
    <row r="2009" spans="1:15">
      <c r="A2009" s="167"/>
      <c r="B2009" s="168"/>
      <c r="C2009" s="169"/>
      <c r="D2009" s="168"/>
      <c r="E2009" s="167"/>
      <c r="F2009" s="167"/>
      <c r="G2009" s="169"/>
      <c r="H2009" s="169"/>
      <c r="I2009" s="169"/>
      <c r="J2009" s="169"/>
      <c r="K2009" s="169"/>
      <c r="L2009" s="170"/>
      <c r="M2009" s="168"/>
      <c r="N2009" s="168"/>
      <c r="O2009" s="168"/>
    </row>
    <row r="2010" spans="1:15">
      <c r="A2010" s="91">
        <v>1</v>
      </c>
      <c r="B2010" s="124">
        <v>42947</v>
      </c>
      <c r="C2010" s="119">
        <v>220</v>
      </c>
      <c r="D2010" s="119" t="s">
        <v>21</v>
      </c>
      <c r="E2010" s="119" t="s">
        <v>22</v>
      </c>
      <c r="F2010" s="119" t="s">
        <v>43</v>
      </c>
      <c r="G2010" s="123">
        <v>12</v>
      </c>
      <c r="H2010" s="123">
        <v>9</v>
      </c>
      <c r="I2010" s="123">
        <v>13.5</v>
      </c>
      <c r="J2010" s="123">
        <v>15</v>
      </c>
      <c r="K2010" s="123">
        <v>16.5</v>
      </c>
      <c r="L2010" s="123">
        <v>9</v>
      </c>
      <c r="M2010" s="119">
        <v>3000</v>
      </c>
      <c r="N2010" s="122">
        <f>IF('NORMAL OPTION CALLS'!E2010="BUY",('NORMAL OPTION CALLS'!L2010-'NORMAL OPTION CALLS'!G2010)*('NORMAL OPTION CALLS'!M2010),('NORMAL OPTION CALLS'!G2010-'NORMAL OPTION CALLS'!L2010)*('NORMAL OPTION CALLS'!M2010))</f>
        <v>-9000</v>
      </c>
      <c r="O2010" s="8">
        <f>'NORMAL OPTION CALLS'!N2010/('NORMAL OPTION CALLS'!M2010)/'NORMAL OPTION CALLS'!G2010%</f>
        <v>-25</v>
      </c>
    </row>
    <row r="2011" spans="1:15">
      <c r="A2011" s="91">
        <v>2</v>
      </c>
      <c r="B2011" s="124">
        <v>42947</v>
      </c>
      <c r="C2011" s="119">
        <v>570</v>
      </c>
      <c r="D2011" s="119" t="s">
        <v>21</v>
      </c>
      <c r="E2011" s="119" t="s">
        <v>22</v>
      </c>
      <c r="F2011" s="119" t="s">
        <v>44</v>
      </c>
      <c r="G2011" s="123">
        <v>19</v>
      </c>
      <c r="H2011" s="123">
        <v>15</v>
      </c>
      <c r="I2011" s="123">
        <v>21</v>
      </c>
      <c r="J2011" s="123">
        <v>23</v>
      </c>
      <c r="K2011" s="123">
        <v>25</v>
      </c>
      <c r="L2011" s="123">
        <v>21</v>
      </c>
      <c r="M2011" s="119">
        <v>2000</v>
      </c>
      <c r="N2011" s="122">
        <f>IF('NORMAL OPTION CALLS'!E2011="BUY",('NORMAL OPTION CALLS'!L2011-'NORMAL OPTION CALLS'!G2011)*('NORMAL OPTION CALLS'!M2011),('NORMAL OPTION CALLS'!G2011-'NORMAL OPTION CALLS'!L2011)*('NORMAL OPTION CALLS'!M2011))</f>
        <v>4000</v>
      </c>
      <c r="O2011" s="8">
        <f>'NORMAL OPTION CALLS'!N2011/('NORMAL OPTION CALLS'!M2011)/'NORMAL OPTION CALLS'!G2011%</f>
        <v>10.526315789473685</v>
      </c>
    </row>
    <row r="2012" spans="1:15">
      <c r="A2012" s="91">
        <v>3</v>
      </c>
      <c r="B2012" s="124">
        <v>42947</v>
      </c>
      <c r="C2012" s="119">
        <v>380</v>
      </c>
      <c r="D2012" s="119" t="s">
        <v>21</v>
      </c>
      <c r="E2012" s="119" t="s">
        <v>22</v>
      </c>
      <c r="F2012" s="119" t="s">
        <v>23</v>
      </c>
      <c r="G2012" s="123">
        <v>15</v>
      </c>
      <c r="H2012" s="123">
        <v>11</v>
      </c>
      <c r="I2012" s="123">
        <v>17</v>
      </c>
      <c r="J2012" s="123">
        <v>19</v>
      </c>
      <c r="K2012" s="123">
        <v>21</v>
      </c>
      <c r="L2012" s="123">
        <v>17</v>
      </c>
      <c r="M2012" s="119">
        <v>1575</v>
      </c>
      <c r="N2012" s="122">
        <f>IF('NORMAL OPTION CALLS'!E2012="BUY",('NORMAL OPTION CALLS'!L2012-'NORMAL OPTION CALLS'!G2012)*('NORMAL OPTION CALLS'!M2012),('NORMAL OPTION CALLS'!G2012-'NORMAL OPTION CALLS'!L2012)*('NORMAL OPTION CALLS'!M2012))</f>
        <v>3150</v>
      </c>
      <c r="O2012" s="8">
        <f>'NORMAL OPTION CALLS'!N2012/('NORMAL OPTION CALLS'!M2012)/'NORMAL OPTION CALLS'!G2012%</f>
        <v>13.333333333333334</v>
      </c>
    </row>
    <row r="2013" spans="1:15">
      <c r="A2013" s="91">
        <v>4</v>
      </c>
      <c r="B2013" s="124">
        <v>42944</v>
      </c>
      <c r="C2013" s="119">
        <v>680</v>
      </c>
      <c r="D2013" s="119" t="s">
        <v>21</v>
      </c>
      <c r="E2013" s="119" t="s">
        <v>22</v>
      </c>
      <c r="F2013" s="119" t="s">
        <v>45</v>
      </c>
      <c r="G2013" s="123">
        <v>37</v>
      </c>
      <c r="H2013" s="123">
        <v>31</v>
      </c>
      <c r="I2013" s="123">
        <v>40</v>
      </c>
      <c r="J2013" s="123">
        <v>43</v>
      </c>
      <c r="K2013" s="123">
        <v>46</v>
      </c>
      <c r="L2013" s="123">
        <v>40</v>
      </c>
      <c r="M2013" s="119">
        <v>1500</v>
      </c>
      <c r="N2013" s="122">
        <f>IF('NORMAL OPTION CALLS'!E2013="BUY",('NORMAL OPTION CALLS'!L2013-'NORMAL OPTION CALLS'!G2013)*('NORMAL OPTION CALLS'!M2013),('NORMAL OPTION CALLS'!G2013-'NORMAL OPTION CALLS'!L2013)*('NORMAL OPTION CALLS'!M2013))</f>
        <v>4500</v>
      </c>
      <c r="O2013" s="8">
        <f>'NORMAL OPTION CALLS'!N2013/('NORMAL OPTION CALLS'!M2013)/'NORMAL OPTION CALLS'!G2013%</f>
        <v>8.1081081081081088</v>
      </c>
    </row>
    <row r="2014" spans="1:15">
      <c r="A2014" s="91">
        <v>5</v>
      </c>
      <c r="B2014" s="124">
        <v>42944</v>
      </c>
      <c r="C2014" s="119">
        <v>100</v>
      </c>
      <c r="D2014" s="119" t="s">
        <v>21</v>
      </c>
      <c r="E2014" s="119" t="s">
        <v>22</v>
      </c>
      <c r="F2014" s="119" t="s">
        <v>46</v>
      </c>
      <c r="G2014" s="123">
        <v>2</v>
      </c>
      <c r="H2014" s="123">
        <v>1</v>
      </c>
      <c r="I2014" s="123">
        <v>2.5</v>
      </c>
      <c r="J2014" s="123">
        <v>3</v>
      </c>
      <c r="K2014" s="123">
        <v>3.5</v>
      </c>
      <c r="L2014" s="123">
        <v>3.5</v>
      </c>
      <c r="M2014" s="119">
        <v>7000</v>
      </c>
      <c r="N2014" s="122">
        <f>IF('NORMAL OPTION CALLS'!E2014="BUY",('NORMAL OPTION CALLS'!L2014-'NORMAL OPTION CALLS'!G2014)*('NORMAL OPTION CALLS'!M2014),('NORMAL OPTION CALLS'!G2014-'NORMAL OPTION CALLS'!L2014)*('NORMAL OPTION CALLS'!M2014))</f>
        <v>10500</v>
      </c>
      <c r="O2014" s="8">
        <f>'NORMAL OPTION CALLS'!N2014/('NORMAL OPTION CALLS'!M2014)/'NORMAL OPTION CALLS'!G2014%</f>
        <v>75</v>
      </c>
    </row>
    <row r="2015" spans="1:15">
      <c r="A2015" s="91">
        <v>6</v>
      </c>
      <c r="B2015" s="124">
        <v>42943</v>
      </c>
      <c r="C2015" s="119">
        <v>105</v>
      </c>
      <c r="D2015" s="119" t="s">
        <v>47</v>
      </c>
      <c r="E2015" s="119" t="s">
        <v>22</v>
      </c>
      <c r="F2015" s="119" t="s">
        <v>48</v>
      </c>
      <c r="G2015" s="123">
        <v>0.3</v>
      </c>
      <c r="H2015" s="123">
        <v>0.05</v>
      </c>
      <c r="I2015" s="123">
        <v>0.8</v>
      </c>
      <c r="J2015" s="123">
        <v>1.3</v>
      </c>
      <c r="K2015" s="123">
        <v>1.8</v>
      </c>
      <c r="L2015" s="123">
        <v>0.05</v>
      </c>
      <c r="M2015" s="119">
        <v>9000</v>
      </c>
      <c r="N2015" s="122">
        <f>IF('NORMAL OPTION CALLS'!E2015="BUY",('NORMAL OPTION CALLS'!L2015-'NORMAL OPTION CALLS'!G2015)*('NORMAL OPTION CALLS'!M2015),('NORMAL OPTION CALLS'!G2015-'NORMAL OPTION CALLS'!L2015)*('NORMAL OPTION CALLS'!M2015))</f>
        <v>-2250</v>
      </c>
      <c r="O2015" s="8">
        <f>'NORMAL OPTION CALLS'!N2015/('NORMAL OPTION CALLS'!M2015)/'NORMAL OPTION CALLS'!G2015%</f>
        <v>-83.333333333333329</v>
      </c>
    </row>
    <row r="2016" spans="1:15">
      <c r="A2016" s="91">
        <v>7</v>
      </c>
      <c r="B2016" s="124">
        <v>42943</v>
      </c>
      <c r="C2016" s="119">
        <v>300</v>
      </c>
      <c r="D2016" s="119" t="s">
        <v>21</v>
      </c>
      <c r="E2016" s="119" t="s">
        <v>22</v>
      </c>
      <c r="F2016" s="119" t="s">
        <v>49</v>
      </c>
      <c r="G2016" s="123">
        <v>1.5</v>
      </c>
      <c r="H2016" s="123">
        <v>0.1</v>
      </c>
      <c r="I2016" s="123">
        <v>2.5</v>
      </c>
      <c r="J2016" s="123">
        <v>3.5</v>
      </c>
      <c r="K2016" s="123">
        <v>4.5</v>
      </c>
      <c r="L2016" s="123">
        <v>0.1</v>
      </c>
      <c r="M2016" s="119">
        <v>3000</v>
      </c>
      <c r="N2016" s="122">
        <f>IF('NORMAL OPTION CALLS'!E2016="BUY",('NORMAL OPTION CALLS'!L2016-'NORMAL OPTION CALLS'!G2016)*('NORMAL OPTION CALLS'!M2016),('NORMAL OPTION CALLS'!G2016-'NORMAL OPTION CALLS'!L2016)*('NORMAL OPTION CALLS'!M2016))</f>
        <v>-4200</v>
      </c>
      <c r="O2016" s="8">
        <f>'NORMAL OPTION CALLS'!N2016/('NORMAL OPTION CALLS'!M2016)/'NORMAL OPTION CALLS'!G2016%</f>
        <v>-93.333333333333329</v>
      </c>
    </row>
    <row r="2017" spans="1:38">
      <c r="A2017" s="91">
        <v>8</v>
      </c>
      <c r="B2017" s="124">
        <v>42943</v>
      </c>
      <c r="C2017" s="119">
        <v>1700</v>
      </c>
      <c r="D2017" s="119" t="s">
        <v>21</v>
      </c>
      <c r="E2017" s="119" t="s">
        <v>22</v>
      </c>
      <c r="F2017" s="119" t="s">
        <v>50</v>
      </c>
      <c r="G2017" s="123">
        <v>36</v>
      </c>
      <c r="H2017" s="123">
        <v>24</v>
      </c>
      <c r="I2017" s="123">
        <v>42</v>
      </c>
      <c r="J2017" s="123">
        <v>48</v>
      </c>
      <c r="K2017" s="123">
        <v>54</v>
      </c>
      <c r="L2017" s="123">
        <v>24</v>
      </c>
      <c r="M2017" s="119">
        <v>500</v>
      </c>
      <c r="N2017" s="122">
        <f>IF('NORMAL OPTION CALLS'!E2017="BUY",('NORMAL OPTION CALLS'!L2017-'NORMAL OPTION CALLS'!G2017)*('NORMAL OPTION CALLS'!M2017),('NORMAL OPTION CALLS'!G2017-'NORMAL OPTION CALLS'!L2017)*('NORMAL OPTION CALLS'!M2017))</f>
        <v>-6000</v>
      </c>
      <c r="O2017" s="8">
        <f>'NORMAL OPTION CALLS'!N2017/('NORMAL OPTION CALLS'!M2017)/'NORMAL OPTION CALLS'!G2017%</f>
        <v>-33.333333333333336</v>
      </c>
    </row>
    <row r="2018" spans="1:38">
      <c r="A2018" s="91">
        <v>9</v>
      </c>
      <c r="B2018" s="124">
        <v>42942</v>
      </c>
      <c r="C2018" s="119">
        <v>150</v>
      </c>
      <c r="D2018" s="119" t="s">
        <v>21</v>
      </c>
      <c r="E2018" s="119" t="s">
        <v>22</v>
      </c>
      <c r="F2018" s="119" t="s">
        <v>51</v>
      </c>
      <c r="G2018" s="123">
        <v>2</v>
      </c>
      <c r="H2018" s="123">
        <v>0.5</v>
      </c>
      <c r="I2018" s="123">
        <v>3</v>
      </c>
      <c r="J2018" s="123">
        <v>4</v>
      </c>
      <c r="K2018" s="123">
        <v>5</v>
      </c>
      <c r="L2018" s="123">
        <v>3</v>
      </c>
      <c r="M2018" s="119">
        <v>4500</v>
      </c>
      <c r="N2018" s="122">
        <f>IF('NORMAL OPTION CALLS'!E2018="BUY",('NORMAL OPTION CALLS'!L2018-'NORMAL OPTION CALLS'!G2018)*('NORMAL OPTION CALLS'!M2018),('NORMAL OPTION CALLS'!G2018-'NORMAL OPTION CALLS'!L2018)*('NORMAL OPTION CALLS'!M2018))</f>
        <v>4500</v>
      </c>
      <c r="O2018" s="8">
        <f>'NORMAL OPTION CALLS'!N2018/('NORMAL OPTION CALLS'!M2018)/'NORMAL OPTION CALLS'!G2018%</f>
        <v>50</v>
      </c>
    </row>
    <row r="2019" spans="1:38">
      <c r="A2019" s="91">
        <v>10</v>
      </c>
      <c r="B2019" s="124">
        <v>42942</v>
      </c>
      <c r="C2019" s="119">
        <v>560</v>
      </c>
      <c r="D2019" s="119" t="s">
        <v>21</v>
      </c>
      <c r="E2019" s="119" t="s">
        <v>22</v>
      </c>
      <c r="F2019" s="119" t="s">
        <v>44</v>
      </c>
      <c r="G2019" s="123">
        <v>4.5</v>
      </c>
      <c r="H2019" s="123">
        <v>1.5</v>
      </c>
      <c r="I2019" s="123">
        <v>6</v>
      </c>
      <c r="J2019" s="123">
        <v>7.5</v>
      </c>
      <c r="K2019" s="123">
        <v>9</v>
      </c>
      <c r="L2019" s="123">
        <v>7.5</v>
      </c>
      <c r="M2019" s="119">
        <v>2000</v>
      </c>
      <c r="N2019" s="122">
        <f>IF('NORMAL OPTION CALLS'!E2019="BUY",('NORMAL OPTION CALLS'!L2019-'NORMAL OPTION CALLS'!G2019)*('NORMAL OPTION CALLS'!M2019),('NORMAL OPTION CALLS'!G2019-'NORMAL OPTION CALLS'!L2019)*('NORMAL OPTION CALLS'!M2019))</f>
        <v>6000</v>
      </c>
      <c r="O2019" s="8">
        <f>'NORMAL OPTION CALLS'!N2019/('NORMAL OPTION CALLS'!M2019)/'NORMAL OPTION CALLS'!G2019%</f>
        <v>66.666666666666671</v>
      </c>
    </row>
    <row r="2020" spans="1:38">
      <c r="A2020" s="91">
        <v>11</v>
      </c>
      <c r="B2020" s="124">
        <v>42941</v>
      </c>
      <c r="C2020" s="119">
        <v>2600</v>
      </c>
      <c r="D2020" s="119" t="s">
        <v>21</v>
      </c>
      <c r="E2020" s="119" t="s">
        <v>22</v>
      </c>
      <c r="F2020" s="119" t="s">
        <v>52</v>
      </c>
      <c r="G2020" s="123">
        <v>7</v>
      </c>
      <c r="H2020" s="123">
        <v>0.5</v>
      </c>
      <c r="I2020" s="123">
        <v>21</v>
      </c>
      <c r="J2020" s="123">
        <v>35</v>
      </c>
      <c r="K2020" s="123">
        <v>48</v>
      </c>
      <c r="L2020" s="123">
        <v>0.5</v>
      </c>
      <c r="M2020" s="119">
        <v>250</v>
      </c>
      <c r="N2020" s="122">
        <f>IF('NORMAL OPTION CALLS'!E2020="BUY",('NORMAL OPTION CALLS'!L2020-'NORMAL OPTION CALLS'!G2020)*('NORMAL OPTION CALLS'!M2020),('NORMAL OPTION CALLS'!G2020-'NORMAL OPTION CALLS'!L2020)*('NORMAL OPTION CALLS'!M2020))</f>
        <v>-1625</v>
      </c>
      <c r="O2020" s="8">
        <f>'NORMAL OPTION CALLS'!N2020/('NORMAL OPTION CALLS'!M2020)/'NORMAL OPTION CALLS'!G2020%</f>
        <v>-92.857142857142847</v>
      </c>
    </row>
    <row r="2021" spans="1:38" s="119" customFormat="1">
      <c r="A2021" s="91">
        <v>12</v>
      </c>
      <c r="B2021" s="124">
        <v>42941</v>
      </c>
      <c r="C2021" s="119">
        <v>120</v>
      </c>
      <c r="D2021" s="119" t="s">
        <v>21</v>
      </c>
      <c r="E2021" s="119" t="s">
        <v>22</v>
      </c>
      <c r="F2021" s="119" t="s">
        <v>53</v>
      </c>
      <c r="G2021" s="123">
        <v>2.5</v>
      </c>
      <c r="H2021" s="123">
        <v>1.5</v>
      </c>
      <c r="I2021" s="123">
        <v>3</v>
      </c>
      <c r="J2021" s="123">
        <v>3.5</v>
      </c>
      <c r="K2021" s="123">
        <v>4</v>
      </c>
      <c r="L2021" s="123">
        <v>3</v>
      </c>
      <c r="M2021" s="119">
        <v>11000</v>
      </c>
      <c r="N2021" s="122">
        <f>IF('NORMAL OPTION CALLS'!E2021="BUY",('NORMAL OPTION CALLS'!L2021-'NORMAL OPTION CALLS'!G2021)*('NORMAL OPTION CALLS'!M2021),('NORMAL OPTION CALLS'!G2021-'NORMAL OPTION CALLS'!L2021)*('NORMAL OPTION CALLS'!M2021))</f>
        <v>5500</v>
      </c>
      <c r="O2021" s="8">
        <f>'NORMAL OPTION CALLS'!N2021/('NORMAL OPTION CALLS'!M2021)/'NORMAL OPTION CALLS'!G2021%</f>
        <v>20</v>
      </c>
      <c r="P2021" s="115"/>
      <c r="Q2021" s="115"/>
      <c r="R2021" s="115"/>
      <c r="S2021" s="115"/>
      <c r="T2021" s="115"/>
      <c r="U2021" s="115"/>
      <c r="V2021" s="115"/>
      <c r="W2021" s="115"/>
      <c r="X2021" s="115"/>
      <c r="Y2021" s="115"/>
      <c r="Z2021" s="115"/>
      <c r="AA2021" s="115"/>
      <c r="AB2021" s="115"/>
      <c r="AC2021" s="115"/>
      <c r="AD2021" s="115"/>
      <c r="AE2021" s="115"/>
      <c r="AF2021" s="115"/>
      <c r="AG2021" s="115"/>
      <c r="AH2021" s="115"/>
      <c r="AI2021" s="115"/>
      <c r="AJ2021" s="115"/>
      <c r="AK2021" s="115"/>
      <c r="AL2021" s="128"/>
    </row>
    <row r="2022" spans="1:38">
      <c r="A2022" s="91">
        <v>13</v>
      </c>
      <c r="B2022" s="124">
        <v>42941</v>
      </c>
      <c r="C2022" s="119">
        <v>215</v>
      </c>
      <c r="D2022" s="119" t="s">
        <v>21</v>
      </c>
      <c r="E2022" s="119" t="s">
        <v>22</v>
      </c>
      <c r="F2022" s="119" t="s">
        <v>24</v>
      </c>
      <c r="G2022" s="123">
        <v>3</v>
      </c>
      <c r="H2022" s="123">
        <v>1</v>
      </c>
      <c r="I2022" s="123">
        <v>4</v>
      </c>
      <c r="J2022" s="123">
        <v>5</v>
      </c>
      <c r="K2022" s="123">
        <v>6</v>
      </c>
      <c r="L2022" s="123">
        <v>4</v>
      </c>
      <c r="M2022" s="119">
        <v>3500</v>
      </c>
      <c r="N2022" s="122">
        <f>IF('NORMAL OPTION CALLS'!E2022="BUY",('NORMAL OPTION CALLS'!L2022-'NORMAL OPTION CALLS'!G2022)*('NORMAL OPTION CALLS'!M2022),('NORMAL OPTION CALLS'!G2022-'NORMAL OPTION CALLS'!L2022)*('NORMAL OPTION CALLS'!M2022))</f>
        <v>3500</v>
      </c>
      <c r="O2022" s="8">
        <f>'NORMAL OPTION CALLS'!N2022/('NORMAL OPTION CALLS'!M2022)/'NORMAL OPTION CALLS'!G2022%</f>
        <v>33.333333333333336</v>
      </c>
      <c r="P2022" s="118"/>
      <c r="Q2022" s="118"/>
      <c r="R2022" s="118"/>
      <c r="S2022" s="118"/>
      <c r="T2022" s="118"/>
      <c r="U2022" s="118"/>
      <c r="V2022" s="118"/>
      <c r="W2022" s="118"/>
      <c r="X2022" s="118"/>
      <c r="Y2022" s="118"/>
      <c r="Z2022" s="118"/>
      <c r="AA2022" s="118"/>
      <c r="AB2022" s="118"/>
      <c r="AC2022" s="118"/>
      <c r="AD2022" s="118"/>
      <c r="AE2022" s="118"/>
      <c r="AF2022" s="118"/>
      <c r="AG2022" s="118"/>
      <c r="AH2022" s="118"/>
      <c r="AI2022" s="118"/>
      <c r="AJ2022" s="118"/>
      <c r="AK2022" s="118"/>
    </row>
    <row r="2023" spans="1:38" s="119" customFormat="1">
      <c r="A2023" s="91">
        <v>14</v>
      </c>
      <c r="B2023" s="124">
        <v>42941</v>
      </c>
      <c r="C2023" s="119">
        <v>100</v>
      </c>
      <c r="D2023" s="119" t="s">
        <v>21</v>
      </c>
      <c r="E2023" s="119" t="s">
        <v>22</v>
      </c>
      <c r="F2023" s="119" t="s">
        <v>46</v>
      </c>
      <c r="G2023" s="123">
        <v>1.5</v>
      </c>
      <c r="H2023" s="123">
        <v>0.5</v>
      </c>
      <c r="I2023" s="123">
        <v>2</v>
      </c>
      <c r="J2023" s="123">
        <v>2.5</v>
      </c>
      <c r="K2023" s="123">
        <v>3</v>
      </c>
      <c r="L2023" s="123">
        <v>2.5</v>
      </c>
      <c r="M2023" s="119">
        <v>7000</v>
      </c>
      <c r="N2023" s="122">
        <f>IF('NORMAL OPTION CALLS'!E2023="BUY",('NORMAL OPTION CALLS'!L2023-'NORMAL OPTION CALLS'!G2023)*('NORMAL OPTION CALLS'!M2023),('NORMAL OPTION CALLS'!G2023-'NORMAL OPTION CALLS'!L2023)*('NORMAL OPTION CALLS'!M2023))</f>
        <v>7000</v>
      </c>
      <c r="O2023" s="8">
        <f>'NORMAL OPTION CALLS'!N2023/('NORMAL OPTION CALLS'!M2023)/'NORMAL OPTION CALLS'!G2023%</f>
        <v>66.666666666666671</v>
      </c>
      <c r="P2023" s="115"/>
      <c r="Q2023" s="115"/>
      <c r="R2023" s="115"/>
      <c r="S2023" s="115"/>
      <c r="T2023" s="115"/>
      <c r="U2023" s="115"/>
      <c r="V2023" s="115"/>
      <c r="W2023" s="115"/>
      <c r="X2023" s="115"/>
      <c r="Y2023" s="115"/>
      <c r="Z2023" s="115"/>
      <c r="AA2023" s="115"/>
      <c r="AB2023" s="115"/>
      <c r="AC2023" s="115"/>
      <c r="AD2023" s="115"/>
      <c r="AE2023" s="115"/>
      <c r="AF2023" s="115"/>
      <c r="AG2023" s="115"/>
      <c r="AH2023" s="115"/>
      <c r="AI2023" s="115"/>
      <c r="AJ2023" s="115"/>
      <c r="AK2023" s="115"/>
      <c r="AL2023" s="128"/>
    </row>
    <row r="2024" spans="1:38" s="119" customFormat="1">
      <c r="A2024" s="91">
        <v>15</v>
      </c>
      <c r="B2024" s="124">
        <v>42940</v>
      </c>
      <c r="C2024" s="119">
        <v>860</v>
      </c>
      <c r="D2024" s="119" t="s">
        <v>21</v>
      </c>
      <c r="E2024" s="119" t="s">
        <v>22</v>
      </c>
      <c r="F2024" s="119" t="s">
        <v>54</v>
      </c>
      <c r="G2024" s="123">
        <v>12</v>
      </c>
      <c r="H2024" s="123">
        <v>4</v>
      </c>
      <c r="I2024" s="123">
        <v>16</v>
      </c>
      <c r="J2024" s="123">
        <v>20</v>
      </c>
      <c r="K2024" s="123">
        <v>24</v>
      </c>
      <c r="L2024" s="123">
        <v>24</v>
      </c>
      <c r="M2024" s="119">
        <v>1200</v>
      </c>
      <c r="N2024" s="122">
        <f>IF('NORMAL OPTION CALLS'!E2024="BUY",('NORMAL OPTION CALLS'!L2024-'NORMAL OPTION CALLS'!G2024)*('NORMAL OPTION CALLS'!M2024),('NORMAL OPTION CALLS'!G2024-'NORMAL OPTION CALLS'!L2024)*('NORMAL OPTION CALLS'!M2024))</f>
        <v>14400</v>
      </c>
      <c r="O2024" s="8">
        <f>'NORMAL OPTION CALLS'!N2024/('NORMAL OPTION CALLS'!M2024)/'NORMAL OPTION CALLS'!G2024%</f>
        <v>100</v>
      </c>
      <c r="P2024" s="115"/>
      <c r="Q2024" s="115"/>
      <c r="R2024" s="115"/>
      <c r="S2024" s="115"/>
      <c r="T2024" s="115"/>
      <c r="U2024" s="115"/>
      <c r="V2024" s="115"/>
      <c r="W2024" s="115"/>
      <c r="X2024" s="115"/>
      <c r="Y2024" s="115"/>
      <c r="Z2024" s="115"/>
      <c r="AA2024" s="115"/>
      <c r="AB2024" s="115"/>
      <c r="AC2024" s="115"/>
      <c r="AD2024" s="115"/>
      <c r="AE2024" s="115"/>
      <c r="AF2024" s="115"/>
      <c r="AG2024" s="115"/>
      <c r="AH2024" s="115"/>
      <c r="AI2024" s="115"/>
      <c r="AJ2024" s="115"/>
      <c r="AK2024" s="115"/>
      <c r="AL2024" s="128"/>
    </row>
    <row r="2025" spans="1:38" s="119" customFormat="1">
      <c r="A2025" s="91">
        <v>16</v>
      </c>
      <c r="B2025" s="124">
        <v>42940</v>
      </c>
      <c r="C2025" s="119">
        <v>1600</v>
      </c>
      <c r="D2025" s="119" t="s">
        <v>21</v>
      </c>
      <c r="E2025" s="119" t="s">
        <v>22</v>
      </c>
      <c r="F2025" s="119" t="s">
        <v>55</v>
      </c>
      <c r="G2025" s="123">
        <v>22</v>
      </c>
      <c r="H2025" s="123">
        <v>8</v>
      </c>
      <c r="I2025" s="123">
        <v>30</v>
      </c>
      <c r="J2025" s="123">
        <v>38</v>
      </c>
      <c r="K2025" s="123">
        <v>46</v>
      </c>
      <c r="L2025" s="123">
        <v>30</v>
      </c>
      <c r="M2025" s="119">
        <v>350</v>
      </c>
      <c r="N2025" s="122">
        <f>IF('NORMAL OPTION CALLS'!E2025="BUY",('NORMAL OPTION CALLS'!L2025-'NORMAL OPTION CALLS'!G2025)*('NORMAL OPTION CALLS'!M2025),('NORMAL OPTION CALLS'!G2025-'NORMAL OPTION CALLS'!L2025)*('NORMAL OPTION CALLS'!M2025))</f>
        <v>2800</v>
      </c>
      <c r="O2025" s="8">
        <f>'NORMAL OPTION CALLS'!N2025/('NORMAL OPTION CALLS'!M2025)/'NORMAL OPTION CALLS'!G2025%</f>
        <v>36.363636363636367</v>
      </c>
      <c r="P2025" s="115"/>
      <c r="Q2025" s="115"/>
      <c r="R2025" s="115"/>
      <c r="S2025" s="115"/>
      <c r="T2025" s="115"/>
      <c r="U2025" s="115"/>
      <c r="V2025" s="115"/>
      <c r="W2025" s="115"/>
      <c r="X2025" s="115"/>
      <c r="Y2025" s="115"/>
      <c r="Z2025" s="115"/>
      <c r="AA2025" s="115"/>
      <c r="AB2025" s="115"/>
      <c r="AC2025" s="115"/>
      <c r="AD2025" s="115"/>
      <c r="AE2025" s="115"/>
      <c r="AF2025" s="115"/>
      <c r="AG2025" s="115"/>
      <c r="AH2025" s="115"/>
      <c r="AI2025" s="115"/>
      <c r="AJ2025" s="115"/>
      <c r="AK2025" s="115"/>
      <c r="AL2025" s="128"/>
    </row>
    <row r="2026" spans="1:38">
      <c r="A2026" s="91">
        <v>17</v>
      </c>
      <c r="B2026" s="124">
        <v>42937</v>
      </c>
      <c r="C2026" s="119">
        <v>380</v>
      </c>
      <c r="D2026" s="119" t="s">
        <v>21</v>
      </c>
      <c r="E2026" s="119" t="s">
        <v>22</v>
      </c>
      <c r="F2026" s="119" t="s">
        <v>56</v>
      </c>
      <c r="G2026" s="123">
        <v>5.5</v>
      </c>
      <c r="H2026" s="123">
        <v>2</v>
      </c>
      <c r="I2026" s="123">
        <v>7.5</v>
      </c>
      <c r="J2026" s="123">
        <v>9.5</v>
      </c>
      <c r="K2026" s="123">
        <v>11.5</v>
      </c>
      <c r="L2026" s="123">
        <v>2</v>
      </c>
      <c r="M2026" s="119">
        <v>1500</v>
      </c>
      <c r="N2026" s="122">
        <f>IF('NORMAL OPTION CALLS'!E2026="BUY",('NORMAL OPTION CALLS'!L2026-'NORMAL OPTION CALLS'!G2026)*('NORMAL OPTION CALLS'!M2026),('NORMAL OPTION CALLS'!G2026-'NORMAL OPTION CALLS'!L2026)*('NORMAL OPTION CALLS'!M2026))</f>
        <v>-5250</v>
      </c>
      <c r="O2026" s="8">
        <f>'NORMAL OPTION CALLS'!N2026/('NORMAL OPTION CALLS'!M2026)/'NORMAL OPTION CALLS'!G2026%</f>
        <v>-63.636363636363633</v>
      </c>
      <c r="P2026" s="118"/>
      <c r="Q2026" s="118"/>
      <c r="R2026" s="118"/>
      <c r="S2026" s="118"/>
      <c r="T2026" s="118"/>
      <c r="U2026" s="118"/>
      <c r="V2026" s="118"/>
      <c r="W2026" s="118"/>
      <c r="X2026" s="118"/>
      <c r="Y2026" s="118"/>
      <c r="Z2026" s="118"/>
      <c r="AA2026" s="118"/>
      <c r="AB2026" s="118"/>
      <c r="AC2026" s="118"/>
      <c r="AD2026" s="118"/>
      <c r="AE2026" s="118"/>
      <c r="AF2026" s="118"/>
      <c r="AG2026" s="118"/>
      <c r="AH2026" s="118"/>
      <c r="AI2026" s="118"/>
      <c r="AJ2026" s="118"/>
      <c r="AK2026" s="118"/>
    </row>
    <row r="2027" spans="1:38" s="119" customFormat="1">
      <c r="A2027" s="91">
        <v>18</v>
      </c>
      <c r="B2027" s="124">
        <v>42936</v>
      </c>
      <c r="C2027" s="119">
        <v>215</v>
      </c>
      <c r="D2027" s="119" t="s">
        <v>21</v>
      </c>
      <c r="E2027" s="119" t="s">
        <v>22</v>
      </c>
      <c r="F2027" s="119" t="s">
        <v>24</v>
      </c>
      <c r="G2027" s="123">
        <v>3.5</v>
      </c>
      <c r="H2027" s="123">
        <v>1.5</v>
      </c>
      <c r="I2027" s="123">
        <v>4.5</v>
      </c>
      <c r="J2027" s="123">
        <v>5.5</v>
      </c>
      <c r="K2027" s="123">
        <v>6.5</v>
      </c>
      <c r="L2027" s="123">
        <v>1.5</v>
      </c>
      <c r="M2027" s="119">
        <v>3500</v>
      </c>
      <c r="N2027" s="122">
        <f>IF('NORMAL OPTION CALLS'!E2027="BUY",('NORMAL OPTION CALLS'!L2027-'NORMAL OPTION CALLS'!G2027)*('NORMAL OPTION CALLS'!M2027),('NORMAL OPTION CALLS'!G2027-'NORMAL OPTION CALLS'!L2027)*('NORMAL OPTION CALLS'!M2027))</f>
        <v>-7000</v>
      </c>
      <c r="O2027" s="8">
        <f>'NORMAL OPTION CALLS'!N2027/('NORMAL OPTION CALLS'!M2027)/'NORMAL OPTION CALLS'!G2027%</f>
        <v>-57.142857142857139</v>
      </c>
      <c r="P2027" s="115"/>
      <c r="Q2027" s="115"/>
      <c r="R2027" s="115"/>
      <c r="S2027" s="115"/>
      <c r="T2027" s="115"/>
      <c r="U2027" s="115"/>
      <c r="V2027" s="115"/>
      <c r="W2027" s="115"/>
      <c r="X2027" s="115"/>
      <c r="Y2027" s="115"/>
      <c r="Z2027" s="115"/>
      <c r="AA2027" s="115"/>
      <c r="AB2027" s="115"/>
      <c r="AC2027" s="115"/>
      <c r="AD2027" s="115"/>
      <c r="AE2027" s="115"/>
      <c r="AF2027" s="115"/>
      <c r="AG2027" s="115"/>
      <c r="AH2027" s="115"/>
      <c r="AI2027" s="115"/>
      <c r="AJ2027" s="115"/>
      <c r="AK2027" s="115"/>
      <c r="AL2027" s="128"/>
    </row>
    <row r="2028" spans="1:38">
      <c r="A2028" s="91">
        <v>19</v>
      </c>
      <c r="B2028" s="124">
        <v>42936</v>
      </c>
      <c r="C2028" s="119">
        <v>2900</v>
      </c>
      <c r="D2028" s="119" t="s">
        <v>21</v>
      </c>
      <c r="E2028" s="119" t="s">
        <v>22</v>
      </c>
      <c r="F2028" s="119" t="s">
        <v>57</v>
      </c>
      <c r="G2028" s="123">
        <v>20</v>
      </c>
      <c r="H2028" s="123">
        <v>5</v>
      </c>
      <c r="I2028" s="123">
        <v>30</v>
      </c>
      <c r="J2028" s="123">
        <v>40</v>
      </c>
      <c r="K2028" s="123">
        <v>50</v>
      </c>
      <c r="L2028" s="123">
        <v>10</v>
      </c>
      <c r="M2028" s="119">
        <v>250</v>
      </c>
      <c r="N2028" s="122">
        <f>IF('NORMAL OPTION CALLS'!E2028="BUY",('NORMAL OPTION CALLS'!L2028-'NORMAL OPTION CALLS'!G2028)*('NORMAL OPTION CALLS'!M2028),('NORMAL OPTION CALLS'!G2028-'NORMAL OPTION CALLS'!L2028)*('NORMAL OPTION CALLS'!M2028))</f>
        <v>-2500</v>
      </c>
      <c r="O2028" s="8">
        <f>'NORMAL OPTION CALLS'!N2028/('NORMAL OPTION CALLS'!M2028)/'NORMAL OPTION CALLS'!G2028%</f>
        <v>-50</v>
      </c>
      <c r="P2028" s="118"/>
      <c r="Q2028" s="118"/>
      <c r="R2028" s="118"/>
      <c r="S2028" s="118"/>
      <c r="T2028" s="118"/>
      <c r="U2028" s="118"/>
      <c r="V2028" s="118"/>
      <c r="W2028" s="118"/>
      <c r="X2028" s="118"/>
      <c r="Y2028" s="118"/>
      <c r="Z2028" s="118"/>
      <c r="AA2028" s="118"/>
      <c r="AB2028" s="118"/>
      <c r="AC2028" s="118"/>
      <c r="AD2028" s="118"/>
      <c r="AE2028" s="118"/>
      <c r="AF2028" s="118"/>
      <c r="AG2028" s="118"/>
      <c r="AH2028" s="118"/>
      <c r="AI2028" s="118"/>
      <c r="AJ2028" s="118"/>
      <c r="AK2028" s="118"/>
    </row>
    <row r="2029" spans="1:38">
      <c r="A2029" s="91">
        <v>20</v>
      </c>
      <c r="B2029" s="124">
        <v>42936</v>
      </c>
      <c r="C2029" s="119">
        <v>540</v>
      </c>
      <c r="D2029" s="119" t="s">
        <v>21</v>
      </c>
      <c r="E2029" s="119" t="s">
        <v>22</v>
      </c>
      <c r="F2029" s="119" t="s">
        <v>58</v>
      </c>
      <c r="G2029" s="123">
        <v>11</v>
      </c>
      <c r="H2029" s="123">
        <v>5</v>
      </c>
      <c r="I2029" s="123">
        <v>14</v>
      </c>
      <c r="J2029" s="123">
        <v>17</v>
      </c>
      <c r="K2029" s="123">
        <v>20</v>
      </c>
      <c r="L2029" s="123">
        <v>14</v>
      </c>
      <c r="M2029" s="119">
        <v>1200</v>
      </c>
      <c r="N2029" s="122">
        <f>IF('NORMAL OPTION CALLS'!E2029="BUY",('NORMAL OPTION CALLS'!L2029-'NORMAL OPTION CALLS'!G2029)*('NORMAL OPTION CALLS'!M2029),('NORMAL OPTION CALLS'!G2029-'NORMAL OPTION CALLS'!L2029)*('NORMAL OPTION CALLS'!M2029))</f>
        <v>3600</v>
      </c>
      <c r="O2029" s="8">
        <f>'NORMAL OPTION CALLS'!N2029/('NORMAL OPTION CALLS'!M2029)/'NORMAL OPTION CALLS'!G2029%</f>
        <v>27.272727272727273</v>
      </c>
      <c r="P2029" s="118"/>
      <c r="Q2029" s="118"/>
      <c r="R2029" s="118"/>
      <c r="S2029" s="118"/>
      <c r="T2029" s="118"/>
      <c r="U2029" s="118"/>
      <c r="V2029" s="118"/>
      <c r="W2029" s="118"/>
      <c r="X2029" s="118"/>
      <c r="Y2029" s="118"/>
      <c r="Z2029" s="118"/>
      <c r="AA2029" s="118"/>
      <c r="AB2029" s="118"/>
      <c r="AC2029" s="118"/>
      <c r="AD2029" s="118"/>
      <c r="AE2029" s="118"/>
      <c r="AF2029" s="118"/>
      <c r="AG2029" s="118"/>
      <c r="AH2029" s="118"/>
      <c r="AI2029" s="118"/>
      <c r="AJ2029" s="118"/>
      <c r="AK2029" s="118"/>
    </row>
    <row r="2030" spans="1:38" s="119" customFormat="1">
      <c r="A2030" s="91">
        <v>21</v>
      </c>
      <c r="B2030" s="124">
        <v>42936</v>
      </c>
      <c r="C2030" s="119">
        <v>125</v>
      </c>
      <c r="D2030" s="119" t="s">
        <v>21</v>
      </c>
      <c r="E2030" s="119" t="s">
        <v>22</v>
      </c>
      <c r="F2030" s="119" t="s">
        <v>59</v>
      </c>
      <c r="G2030" s="123">
        <v>2.5</v>
      </c>
      <c r="H2030" s="123">
        <v>1.5</v>
      </c>
      <c r="I2030" s="123">
        <v>3</v>
      </c>
      <c r="J2030" s="123">
        <v>3.5</v>
      </c>
      <c r="K2030" s="123">
        <v>4</v>
      </c>
      <c r="L2030" s="123">
        <v>4</v>
      </c>
      <c r="M2030" s="119">
        <v>6000</v>
      </c>
      <c r="N2030" s="122">
        <f>IF('NORMAL OPTION CALLS'!E2030="BUY",('NORMAL OPTION CALLS'!L2030-'NORMAL OPTION CALLS'!G2030)*('NORMAL OPTION CALLS'!M2030),('NORMAL OPTION CALLS'!G2030-'NORMAL OPTION CALLS'!L2030)*('NORMAL OPTION CALLS'!M2030))</f>
        <v>9000</v>
      </c>
      <c r="O2030" s="8">
        <f>'NORMAL OPTION CALLS'!N2030/('NORMAL OPTION CALLS'!M2030)/'NORMAL OPTION CALLS'!G2030%</f>
        <v>60</v>
      </c>
      <c r="P2030" s="115"/>
      <c r="Q2030" s="115"/>
      <c r="R2030" s="115"/>
      <c r="S2030" s="115"/>
      <c r="T2030" s="115"/>
      <c r="U2030" s="115"/>
      <c r="V2030" s="115"/>
      <c r="W2030" s="115"/>
      <c r="X2030" s="115"/>
      <c r="Y2030" s="115"/>
      <c r="Z2030" s="115"/>
      <c r="AA2030" s="115"/>
      <c r="AB2030" s="115"/>
      <c r="AC2030" s="115"/>
      <c r="AD2030" s="115"/>
      <c r="AE2030" s="115"/>
      <c r="AF2030" s="115"/>
      <c r="AG2030" s="115"/>
      <c r="AH2030" s="115"/>
      <c r="AI2030" s="115"/>
      <c r="AJ2030" s="115"/>
      <c r="AK2030" s="115"/>
      <c r="AL2030" s="128"/>
    </row>
    <row r="2031" spans="1:38">
      <c r="A2031" s="91">
        <v>22</v>
      </c>
      <c r="B2031" s="124">
        <v>42935</v>
      </c>
      <c r="C2031" s="119">
        <v>210</v>
      </c>
      <c r="D2031" s="119" t="s">
        <v>21</v>
      </c>
      <c r="E2031" s="119" t="s">
        <v>22</v>
      </c>
      <c r="F2031" s="119" t="s">
        <v>24</v>
      </c>
      <c r="G2031" s="123">
        <v>5</v>
      </c>
      <c r="H2031" s="123">
        <v>3</v>
      </c>
      <c r="I2031" s="123">
        <v>6</v>
      </c>
      <c r="J2031" s="123">
        <v>7</v>
      </c>
      <c r="K2031" s="123">
        <v>8</v>
      </c>
      <c r="L2031" s="123">
        <v>6</v>
      </c>
      <c r="M2031" s="119">
        <v>3500</v>
      </c>
      <c r="N2031" s="122">
        <f>IF('NORMAL OPTION CALLS'!E2031="BUY",('NORMAL OPTION CALLS'!L2031-'NORMAL OPTION CALLS'!G2031)*('NORMAL OPTION CALLS'!M2031),('NORMAL OPTION CALLS'!G2031-'NORMAL OPTION CALLS'!L2031)*('NORMAL OPTION CALLS'!M2031))</f>
        <v>3500</v>
      </c>
      <c r="O2031" s="8">
        <f>'NORMAL OPTION CALLS'!N2031/('NORMAL OPTION CALLS'!M2031)/'NORMAL OPTION CALLS'!G2031%</f>
        <v>20</v>
      </c>
      <c r="P2031" s="118"/>
      <c r="Q2031" s="118"/>
      <c r="R2031" s="118"/>
      <c r="S2031" s="118"/>
      <c r="T2031" s="118"/>
      <c r="U2031" s="118"/>
      <c r="V2031" s="118"/>
      <c r="W2031" s="118"/>
      <c r="X2031" s="118"/>
      <c r="Y2031" s="118"/>
      <c r="Z2031" s="118"/>
      <c r="AA2031" s="118"/>
      <c r="AB2031" s="118"/>
      <c r="AC2031" s="118"/>
      <c r="AD2031" s="118"/>
      <c r="AE2031" s="118"/>
      <c r="AF2031" s="118"/>
      <c r="AG2031" s="118"/>
      <c r="AH2031" s="118"/>
      <c r="AI2031" s="118"/>
      <c r="AJ2031" s="118"/>
      <c r="AK2031" s="118"/>
    </row>
    <row r="2032" spans="1:38">
      <c r="A2032" s="91">
        <v>23</v>
      </c>
      <c r="B2032" s="124">
        <v>42935</v>
      </c>
      <c r="C2032" s="119">
        <v>1680</v>
      </c>
      <c r="D2032" s="119" t="s">
        <v>21</v>
      </c>
      <c r="E2032" s="119" t="s">
        <v>22</v>
      </c>
      <c r="F2032" s="119" t="s">
        <v>60</v>
      </c>
      <c r="G2032" s="123">
        <v>20</v>
      </c>
      <c r="H2032" s="123">
        <v>8</v>
      </c>
      <c r="I2032" s="123">
        <v>27</v>
      </c>
      <c r="J2032" s="123">
        <v>34</v>
      </c>
      <c r="K2032" s="123">
        <v>40</v>
      </c>
      <c r="L2032" s="123">
        <v>27</v>
      </c>
      <c r="M2032" s="119">
        <v>500</v>
      </c>
      <c r="N2032" s="122">
        <f>IF('NORMAL OPTION CALLS'!E2032="BUY",('NORMAL OPTION CALLS'!L2032-'NORMAL OPTION CALLS'!G2032)*('NORMAL OPTION CALLS'!M2032),('NORMAL OPTION CALLS'!G2032-'NORMAL OPTION CALLS'!L2032)*('NORMAL OPTION CALLS'!M2032))</f>
        <v>3500</v>
      </c>
      <c r="O2032" s="8">
        <f>'NORMAL OPTION CALLS'!N2032/('NORMAL OPTION CALLS'!M2032)/'NORMAL OPTION CALLS'!G2032%</f>
        <v>35</v>
      </c>
      <c r="P2032" s="118"/>
      <c r="Q2032" s="118"/>
      <c r="R2032" s="118"/>
      <c r="S2032" s="118"/>
      <c r="T2032" s="118"/>
      <c r="U2032" s="118"/>
      <c r="V2032" s="118"/>
      <c r="W2032" s="118"/>
      <c r="X2032" s="118"/>
      <c r="Y2032" s="118"/>
      <c r="Z2032" s="118"/>
      <c r="AA2032" s="118"/>
      <c r="AB2032" s="118"/>
      <c r="AC2032" s="118"/>
      <c r="AD2032" s="118"/>
      <c r="AE2032" s="118"/>
      <c r="AF2032" s="118"/>
      <c r="AG2032" s="118"/>
      <c r="AH2032" s="118"/>
      <c r="AI2032" s="118"/>
      <c r="AJ2032" s="118"/>
      <c r="AK2032" s="118"/>
    </row>
    <row r="2033" spans="1:38">
      <c r="A2033" s="91">
        <v>24</v>
      </c>
      <c r="B2033" s="124">
        <v>42934</v>
      </c>
      <c r="C2033" s="119">
        <v>370</v>
      </c>
      <c r="D2033" s="119" t="s">
        <v>21</v>
      </c>
      <c r="E2033" s="119" t="s">
        <v>22</v>
      </c>
      <c r="F2033" s="119" t="s">
        <v>61</v>
      </c>
      <c r="G2033" s="123">
        <v>11</v>
      </c>
      <c r="H2033" s="123">
        <v>9</v>
      </c>
      <c r="I2033" s="123">
        <v>12</v>
      </c>
      <c r="J2033" s="123">
        <v>13</v>
      </c>
      <c r="K2033" s="123">
        <v>14</v>
      </c>
      <c r="L2033" s="123">
        <v>9</v>
      </c>
      <c r="M2033" s="119">
        <v>3084</v>
      </c>
      <c r="N2033" s="122">
        <f>IF('NORMAL OPTION CALLS'!E2033="BUY",('NORMAL OPTION CALLS'!L2033-'NORMAL OPTION CALLS'!G2033)*('NORMAL OPTION CALLS'!M2033),('NORMAL OPTION CALLS'!G2033-'NORMAL OPTION CALLS'!L2033)*('NORMAL OPTION CALLS'!M2033))</f>
        <v>-6168</v>
      </c>
      <c r="O2033" s="8">
        <f>'NORMAL OPTION CALLS'!N2033/('NORMAL OPTION CALLS'!M2033)/'NORMAL OPTION CALLS'!G2033%</f>
        <v>-18.181818181818183</v>
      </c>
      <c r="P2033" s="118"/>
      <c r="Q2033" s="118"/>
      <c r="R2033" s="118"/>
      <c r="S2033" s="118"/>
      <c r="T2033" s="118"/>
      <c r="U2033" s="118"/>
      <c r="V2033" s="118"/>
      <c r="W2033" s="118"/>
      <c r="X2033" s="118"/>
      <c r="Y2033" s="118"/>
      <c r="Z2033" s="118"/>
      <c r="AA2033" s="118"/>
      <c r="AB2033" s="118"/>
      <c r="AC2033" s="118"/>
      <c r="AD2033" s="118"/>
      <c r="AE2033" s="118"/>
      <c r="AF2033" s="118"/>
      <c r="AG2033" s="118"/>
      <c r="AH2033" s="118"/>
      <c r="AI2033" s="118"/>
      <c r="AJ2033" s="118"/>
      <c r="AK2033" s="118"/>
    </row>
    <row r="2034" spans="1:38">
      <c r="A2034" s="91">
        <v>25</v>
      </c>
      <c r="B2034" s="124">
        <v>42934</v>
      </c>
      <c r="C2034" s="119">
        <v>220</v>
      </c>
      <c r="D2034" s="119" t="s">
        <v>21</v>
      </c>
      <c r="E2034" s="119" t="s">
        <v>22</v>
      </c>
      <c r="F2034" s="119" t="s">
        <v>62</v>
      </c>
      <c r="G2034" s="123">
        <v>2.5</v>
      </c>
      <c r="H2034" s="123">
        <v>1</v>
      </c>
      <c r="I2034" s="123">
        <v>3.2</v>
      </c>
      <c r="J2034" s="123">
        <v>4</v>
      </c>
      <c r="K2034" s="123">
        <v>4.7</v>
      </c>
      <c r="L2034" s="123">
        <v>1</v>
      </c>
      <c r="M2034" s="119">
        <v>4000</v>
      </c>
      <c r="N2034" s="122">
        <f>IF('NORMAL OPTION CALLS'!E2034="BUY",('NORMAL OPTION CALLS'!L2034-'NORMAL OPTION CALLS'!G2034)*('NORMAL OPTION CALLS'!M2034),('NORMAL OPTION CALLS'!G2034-'NORMAL OPTION CALLS'!L2034)*('NORMAL OPTION CALLS'!M2034))</f>
        <v>-6000</v>
      </c>
      <c r="O2034" s="8">
        <f>'NORMAL OPTION CALLS'!N2034/('NORMAL OPTION CALLS'!M2034)/'NORMAL OPTION CALLS'!G2034%</f>
        <v>-60</v>
      </c>
      <c r="P2034" s="118"/>
      <c r="Q2034" s="118"/>
      <c r="R2034" s="118"/>
      <c r="S2034" s="118"/>
      <c r="T2034" s="118"/>
      <c r="U2034" s="118"/>
      <c r="V2034" s="118"/>
      <c r="W2034" s="118"/>
      <c r="X2034" s="118"/>
      <c r="Y2034" s="118"/>
      <c r="Z2034" s="118"/>
      <c r="AA2034" s="118"/>
      <c r="AB2034" s="118"/>
      <c r="AC2034" s="118"/>
      <c r="AD2034" s="118"/>
      <c r="AE2034" s="118"/>
      <c r="AF2034" s="118"/>
      <c r="AG2034" s="118"/>
      <c r="AH2034" s="118"/>
      <c r="AI2034" s="118"/>
      <c r="AJ2034" s="118"/>
      <c r="AK2034" s="118"/>
    </row>
    <row r="2035" spans="1:38" s="119" customFormat="1">
      <c r="A2035" s="91">
        <v>26</v>
      </c>
      <c r="B2035" s="124">
        <v>42934</v>
      </c>
      <c r="C2035" s="119">
        <v>305</v>
      </c>
      <c r="D2035" s="119" t="s">
        <v>21</v>
      </c>
      <c r="E2035" s="119" t="s">
        <v>22</v>
      </c>
      <c r="F2035" s="119" t="s">
        <v>63</v>
      </c>
      <c r="G2035" s="123">
        <v>5</v>
      </c>
      <c r="H2035" s="123">
        <v>3</v>
      </c>
      <c r="I2035" s="123">
        <v>6</v>
      </c>
      <c r="J2035" s="123">
        <v>7</v>
      </c>
      <c r="K2035" s="123">
        <v>8</v>
      </c>
      <c r="L2035" s="123">
        <v>3</v>
      </c>
      <c r="M2035" s="119">
        <v>2750</v>
      </c>
      <c r="N2035" s="122">
        <f>IF('NORMAL OPTION CALLS'!E2035="BUY",('NORMAL OPTION CALLS'!L2035-'NORMAL OPTION CALLS'!G2035)*('NORMAL OPTION CALLS'!M2035),('NORMAL OPTION CALLS'!G2035-'NORMAL OPTION CALLS'!L2035)*('NORMAL OPTION CALLS'!M2035))</f>
        <v>-5500</v>
      </c>
      <c r="O2035" s="8">
        <f>'NORMAL OPTION CALLS'!N2035/('NORMAL OPTION CALLS'!M2035)/'NORMAL OPTION CALLS'!G2035%</f>
        <v>-40</v>
      </c>
      <c r="P2035" s="115"/>
      <c r="Q2035" s="115"/>
      <c r="R2035" s="115"/>
      <c r="S2035" s="115"/>
      <c r="T2035" s="115"/>
      <c r="U2035" s="115"/>
      <c r="V2035" s="115"/>
      <c r="W2035" s="115"/>
      <c r="X2035" s="115"/>
      <c r="Y2035" s="115"/>
      <c r="Z2035" s="115"/>
      <c r="AA2035" s="115"/>
      <c r="AB2035" s="115"/>
      <c r="AC2035" s="115"/>
      <c r="AD2035" s="115"/>
      <c r="AE2035" s="115"/>
      <c r="AF2035" s="115"/>
      <c r="AG2035" s="115"/>
      <c r="AH2035" s="115"/>
      <c r="AI2035" s="115"/>
      <c r="AJ2035" s="115"/>
      <c r="AK2035" s="115"/>
      <c r="AL2035" s="128"/>
    </row>
    <row r="2036" spans="1:38">
      <c r="A2036" s="91">
        <v>27</v>
      </c>
      <c r="B2036" s="124">
        <v>42933</v>
      </c>
      <c r="C2036" s="119">
        <v>190</v>
      </c>
      <c r="D2036" s="119" t="s">
        <v>21</v>
      </c>
      <c r="E2036" s="119" t="s">
        <v>22</v>
      </c>
      <c r="F2036" s="119" t="s">
        <v>64</v>
      </c>
      <c r="G2036" s="123">
        <v>2.2000000000000002</v>
      </c>
      <c r="H2036" s="123">
        <v>1.2</v>
      </c>
      <c r="I2036" s="123">
        <v>2.7</v>
      </c>
      <c r="J2036" s="123">
        <v>3.2</v>
      </c>
      <c r="K2036" s="123">
        <v>3.7</v>
      </c>
      <c r="L2036" s="123">
        <v>2.7</v>
      </c>
      <c r="M2036" s="119">
        <v>6000</v>
      </c>
      <c r="N2036" s="122">
        <f>IF('NORMAL OPTION CALLS'!E2036="BUY",('NORMAL OPTION CALLS'!L2036-'NORMAL OPTION CALLS'!G2036)*('NORMAL OPTION CALLS'!M2036),('NORMAL OPTION CALLS'!G2036-'NORMAL OPTION CALLS'!L2036)*('NORMAL OPTION CALLS'!M2036))</f>
        <v>3000</v>
      </c>
      <c r="O2036" s="8">
        <f>'NORMAL OPTION CALLS'!N2036/('NORMAL OPTION CALLS'!M2036)/'NORMAL OPTION CALLS'!G2036%</f>
        <v>22.727272727272727</v>
      </c>
      <c r="P2036" s="118"/>
      <c r="Q2036" s="118"/>
      <c r="R2036" s="118"/>
      <c r="S2036" s="118"/>
      <c r="T2036" s="118"/>
      <c r="U2036" s="118"/>
      <c r="V2036" s="118"/>
      <c r="W2036" s="118"/>
      <c r="X2036" s="118"/>
      <c r="Y2036" s="118"/>
      <c r="Z2036" s="118"/>
      <c r="AA2036" s="118"/>
      <c r="AB2036" s="118"/>
      <c r="AC2036" s="118"/>
      <c r="AD2036" s="118"/>
      <c r="AE2036" s="118"/>
      <c r="AF2036" s="118"/>
      <c r="AG2036" s="118"/>
      <c r="AH2036" s="118"/>
      <c r="AI2036" s="118"/>
      <c r="AJ2036" s="118"/>
      <c r="AK2036" s="118"/>
    </row>
    <row r="2037" spans="1:38" s="119" customFormat="1">
      <c r="A2037" s="91">
        <v>28</v>
      </c>
      <c r="B2037" s="124">
        <v>42933</v>
      </c>
      <c r="C2037" s="119">
        <v>300</v>
      </c>
      <c r="D2037" s="119" t="s">
        <v>21</v>
      </c>
      <c r="E2037" s="119" t="s">
        <v>22</v>
      </c>
      <c r="F2037" s="119" t="s">
        <v>63</v>
      </c>
      <c r="G2037" s="123">
        <v>6.5</v>
      </c>
      <c r="H2037" s="123">
        <v>4.5</v>
      </c>
      <c r="I2037" s="123">
        <v>7.5</v>
      </c>
      <c r="J2037" s="123">
        <v>8.5</v>
      </c>
      <c r="K2037" s="123">
        <v>9.5</v>
      </c>
      <c r="L2037" s="123">
        <v>7.5</v>
      </c>
      <c r="M2037" s="119">
        <v>2750</v>
      </c>
      <c r="N2037" s="122">
        <f>IF('NORMAL OPTION CALLS'!E2037="BUY",('NORMAL OPTION CALLS'!L2037-'NORMAL OPTION CALLS'!G2037)*('NORMAL OPTION CALLS'!M2037),('NORMAL OPTION CALLS'!G2037-'NORMAL OPTION CALLS'!L2037)*('NORMAL OPTION CALLS'!M2037))</f>
        <v>2750</v>
      </c>
      <c r="O2037" s="8">
        <f>'NORMAL OPTION CALLS'!N2037/('NORMAL OPTION CALLS'!M2037)/'NORMAL OPTION CALLS'!G2037%</f>
        <v>15.384615384615383</v>
      </c>
      <c r="P2037" s="115"/>
      <c r="Q2037" s="115"/>
      <c r="R2037" s="115"/>
      <c r="S2037" s="115"/>
      <c r="T2037" s="115"/>
      <c r="U2037" s="115"/>
      <c r="V2037" s="115"/>
      <c r="W2037" s="115"/>
      <c r="X2037" s="115"/>
      <c r="Y2037" s="115"/>
      <c r="Z2037" s="115"/>
      <c r="AA2037" s="115"/>
      <c r="AB2037" s="115"/>
      <c r="AC2037" s="115"/>
      <c r="AD2037" s="115"/>
      <c r="AE2037" s="115"/>
      <c r="AF2037" s="115"/>
      <c r="AG2037" s="115"/>
      <c r="AH2037" s="115"/>
      <c r="AI2037" s="115"/>
      <c r="AJ2037" s="115"/>
      <c r="AK2037" s="115"/>
      <c r="AL2037" s="128"/>
    </row>
    <row r="2038" spans="1:38">
      <c r="A2038" s="91">
        <v>29</v>
      </c>
      <c r="B2038" s="124">
        <v>42930</v>
      </c>
      <c r="C2038" s="119">
        <v>290</v>
      </c>
      <c r="D2038" s="119" t="s">
        <v>21</v>
      </c>
      <c r="E2038" s="119" t="s">
        <v>22</v>
      </c>
      <c r="F2038" s="119" t="s">
        <v>49</v>
      </c>
      <c r="G2038" s="123">
        <v>6.5</v>
      </c>
      <c r="H2038" s="123">
        <v>4.5</v>
      </c>
      <c r="I2038" s="123">
        <v>7.5</v>
      </c>
      <c r="J2038" s="123">
        <v>8.5</v>
      </c>
      <c r="K2038" s="123">
        <v>9.5</v>
      </c>
      <c r="L2038" s="123">
        <v>7.5</v>
      </c>
      <c r="M2038" s="119">
        <v>3000</v>
      </c>
      <c r="N2038" s="122">
        <f>IF('NORMAL OPTION CALLS'!E2038="BUY",('NORMAL OPTION CALLS'!L2038-'NORMAL OPTION CALLS'!G2038)*('NORMAL OPTION CALLS'!M2038),('NORMAL OPTION CALLS'!G2038-'NORMAL OPTION CALLS'!L2038)*('NORMAL OPTION CALLS'!M2038))</f>
        <v>3000</v>
      </c>
      <c r="O2038" s="8">
        <f>'NORMAL OPTION CALLS'!N2038/('NORMAL OPTION CALLS'!M2038)/'NORMAL OPTION CALLS'!G2038%</f>
        <v>15.384615384615383</v>
      </c>
      <c r="P2038" s="118"/>
      <c r="Q2038" s="118"/>
      <c r="R2038" s="118"/>
      <c r="S2038" s="118"/>
      <c r="T2038" s="118"/>
      <c r="U2038" s="118"/>
      <c r="V2038" s="118"/>
      <c r="W2038" s="118"/>
      <c r="X2038" s="118"/>
      <c r="Y2038" s="118"/>
      <c r="Z2038" s="118"/>
      <c r="AA2038" s="118"/>
      <c r="AB2038" s="118"/>
      <c r="AC2038" s="118"/>
      <c r="AD2038" s="118"/>
      <c r="AE2038" s="118"/>
      <c r="AF2038" s="118"/>
      <c r="AG2038" s="118"/>
      <c r="AH2038" s="118"/>
      <c r="AI2038" s="118"/>
      <c r="AJ2038" s="118"/>
      <c r="AK2038" s="118"/>
    </row>
    <row r="2039" spans="1:38">
      <c r="A2039" s="91">
        <v>30</v>
      </c>
      <c r="B2039" s="124">
        <v>42929</v>
      </c>
      <c r="C2039" s="119">
        <v>35</v>
      </c>
      <c r="D2039" s="119" t="s">
        <v>21</v>
      </c>
      <c r="E2039" s="119" t="s">
        <v>22</v>
      </c>
      <c r="F2039" s="119" t="s">
        <v>65</v>
      </c>
      <c r="G2039" s="123">
        <v>1.5</v>
      </c>
      <c r="H2039" s="123">
        <v>0.7</v>
      </c>
      <c r="I2039" s="123">
        <v>2</v>
      </c>
      <c r="J2039" s="123">
        <v>2.5</v>
      </c>
      <c r="K2039" s="123">
        <v>3</v>
      </c>
      <c r="L2039" s="123">
        <v>2</v>
      </c>
      <c r="M2039" s="119">
        <v>7125</v>
      </c>
      <c r="N2039" s="122">
        <f>IF('NORMAL OPTION CALLS'!E2039="BUY",('NORMAL OPTION CALLS'!L2039-'NORMAL OPTION CALLS'!G2039)*('NORMAL OPTION CALLS'!M2039),('NORMAL OPTION CALLS'!G2039-'NORMAL OPTION CALLS'!L2039)*('NORMAL OPTION CALLS'!M2039))</f>
        <v>3562.5</v>
      </c>
      <c r="O2039" s="8">
        <f>'NORMAL OPTION CALLS'!N2039/('NORMAL OPTION CALLS'!M2039)/'NORMAL OPTION CALLS'!G2039%</f>
        <v>33.333333333333336</v>
      </c>
      <c r="P2039" s="118"/>
      <c r="Q2039" s="118"/>
      <c r="R2039" s="118"/>
      <c r="S2039" s="118"/>
      <c r="T2039" s="118"/>
      <c r="U2039" s="118"/>
      <c r="V2039" s="118"/>
      <c r="W2039" s="118"/>
      <c r="X2039" s="118"/>
      <c r="Y2039" s="118"/>
      <c r="Z2039" s="118"/>
      <c r="AA2039" s="118"/>
      <c r="AB2039" s="118"/>
      <c r="AC2039" s="118"/>
      <c r="AD2039" s="118"/>
      <c r="AE2039" s="118"/>
      <c r="AF2039" s="118"/>
      <c r="AG2039" s="118"/>
      <c r="AH2039" s="118"/>
      <c r="AI2039" s="118"/>
      <c r="AJ2039" s="118"/>
      <c r="AK2039" s="118"/>
    </row>
    <row r="2040" spans="1:38" s="119" customFormat="1">
      <c r="A2040" s="91">
        <v>31</v>
      </c>
      <c r="B2040" s="124">
        <v>42929</v>
      </c>
      <c r="C2040" s="119">
        <v>1540</v>
      </c>
      <c r="D2040" s="119" t="s">
        <v>21</v>
      </c>
      <c r="E2040" s="119" t="s">
        <v>22</v>
      </c>
      <c r="F2040" s="119" t="s">
        <v>66</v>
      </c>
      <c r="G2040" s="123">
        <v>35</v>
      </c>
      <c r="H2040" s="123">
        <v>18</v>
      </c>
      <c r="I2040" s="123">
        <v>45</v>
      </c>
      <c r="J2040" s="123">
        <v>55</v>
      </c>
      <c r="K2040" s="123">
        <v>65</v>
      </c>
      <c r="L2040" s="123">
        <v>55</v>
      </c>
      <c r="M2040" s="119">
        <v>350</v>
      </c>
      <c r="N2040" s="122">
        <f>IF('NORMAL OPTION CALLS'!E2040="BUY",('NORMAL OPTION CALLS'!L2040-'NORMAL OPTION CALLS'!G2040)*('NORMAL OPTION CALLS'!M2040),('NORMAL OPTION CALLS'!G2040-'NORMAL OPTION CALLS'!L2040)*('NORMAL OPTION CALLS'!M2040))</f>
        <v>7000</v>
      </c>
      <c r="O2040" s="8">
        <f>'NORMAL OPTION CALLS'!N2040/('NORMAL OPTION CALLS'!M2040)/'NORMAL OPTION CALLS'!G2040%</f>
        <v>57.142857142857146</v>
      </c>
      <c r="P2040" s="115"/>
      <c r="Q2040" s="115"/>
      <c r="R2040" s="115"/>
      <c r="S2040" s="115"/>
      <c r="T2040" s="115"/>
      <c r="U2040" s="115"/>
      <c r="V2040" s="115"/>
      <c r="W2040" s="115"/>
      <c r="X2040" s="115"/>
      <c r="Y2040" s="115"/>
      <c r="Z2040" s="115"/>
      <c r="AA2040" s="115"/>
      <c r="AB2040" s="115"/>
      <c r="AC2040" s="115"/>
      <c r="AD2040" s="115"/>
      <c r="AE2040" s="115"/>
      <c r="AF2040" s="115"/>
      <c r="AG2040" s="115"/>
      <c r="AH2040" s="115"/>
      <c r="AI2040" s="115"/>
      <c r="AJ2040" s="115"/>
      <c r="AK2040" s="115"/>
      <c r="AL2040" s="128"/>
    </row>
    <row r="2041" spans="1:38">
      <c r="A2041" s="91">
        <v>32</v>
      </c>
      <c r="B2041" s="124">
        <v>42928</v>
      </c>
      <c r="C2041" s="119">
        <v>460</v>
      </c>
      <c r="D2041" s="119" t="s">
        <v>21</v>
      </c>
      <c r="E2041" s="119" t="s">
        <v>22</v>
      </c>
      <c r="F2041" s="119" t="s">
        <v>67</v>
      </c>
      <c r="G2041" s="123">
        <v>10</v>
      </c>
      <c r="H2041" s="123">
        <v>7</v>
      </c>
      <c r="I2041" s="123">
        <v>11.5</v>
      </c>
      <c r="J2041" s="123">
        <v>13</v>
      </c>
      <c r="K2041" s="123">
        <v>14.5</v>
      </c>
      <c r="L2041" s="123">
        <v>9</v>
      </c>
      <c r="M2041" s="119">
        <v>1500</v>
      </c>
      <c r="N2041" s="122">
        <f>IF('NORMAL OPTION CALLS'!E2041="BUY",('NORMAL OPTION CALLS'!L2041-'NORMAL OPTION CALLS'!G2041)*('NORMAL OPTION CALLS'!M2041),('NORMAL OPTION CALLS'!G2041-'NORMAL OPTION CALLS'!L2041)*('NORMAL OPTION CALLS'!M2041))</f>
        <v>-1500</v>
      </c>
      <c r="O2041" s="8">
        <f>'NORMAL OPTION CALLS'!N2041/('NORMAL OPTION CALLS'!M2041)/'NORMAL OPTION CALLS'!G2041%</f>
        <v>-10</v>
      </c>
    </row>
    <row r="2042" spans="1:38">
      <c r="A2042" s="91">
        <v>33</v>
      </c>
      <c r="B2042" s="124">
        <v>42928</v>
      </c>
      <c r="C2042" s="119">
        <v>190</v>
      </c>
      <c r="D2042" s="119" t="s">
        <v>21</v>
      </c>
      <c r="E2042" s="119" t="s">
        <v>22</v>
      </c>
      <c r="F2042" s="119" t="s">
        <v>64</v>
      </c>
      <c r="G2042" s="123">
        <v>3.5</v>
      </c>
      <c r="H2042" s="123">
        <v>2.5</v>
      </c>
      <c r="I2042" s="123">
        <v>4</v>
      </c>
      <c r="J2042" s="123">
        <v>4.5</v>
      </c>
      <c r="K2042" s="123">
        <v>5</v>
      </c>
      <c r="L2042" s="123">
        <v>4</v>
      </c>
      <c r="M2042" s="119">
        <v>6000</v>
      </c>
      <c r="N2042" s="122">
        <f>IF('NORMAL OPTION CALLS'!E2042="BUY",('NORMAL OPTION CALLS'!L2042-'NORMAL OPTION CALLS'!G2042)*('NORMAL OPTION CALLS'!M2042),('NORMAL OPTION CALLS'!G2042-'NORMAL OPTION CALLS'!L2042)*('NORMAL OPTION CALLS'!M2042))</f>
        <v>3000</v>
      </c>
      <c r="O2042" s="8">
        <f>'NORMAL OPTION CALLS'!N2042/('NORMAL OPTION CALLS'!M2042)/'NORMAL OPTION CALLS'!G2042%</f>
        <v>14.285714285714285</v>
      </c>
    </row>
    <row r="2043" spans="1:38">
      <c r="A2043" s="91">
        <v>34</v>
      </c>
      <c r="B2043" s="124">
        <v>42928</v>
      </c>
      <c r="C2043" s="119">
        <v>125</v>
      </c>
      <c r="D2043" s="119" t="s">
        <v>21</v>
      </c>
      <c r="E2043" s="119" t="s">
        <v>22</v>
      </c>
      <c r="F2043" s="119" t="s">
        <v>59</v>
      </c>
      <c r="G2043" s="123">
        <v>4.3</v>
      </c>
      <c r="H2043" s="123">
        <v>3.3</v>
      </c>
      <c r="I2043" s="123">
        <v>4.8</v>
      </c>
      <c r="J2043" s="123">
        <v>5.3</v>
      </c>
      <c r="K2043" s="123">
        <v>5.8</v>
      </c>
      <c r="L2043" s="123">
        <v>4.8</v>
      </c>
      <c r="M2043" s="119">
        <v>6000</v>
      </c>
      <c r="N2043" s="122">
        <f>IF('NORMAL OPTION CALLS'!E2043="BUY",('NORMAL OPTION CALLS'!L2043-'NORMAL OPTION CALLS'!G2043)*('NORMAL OPTION CALLS'!M2043),('NORMAL OPTION CALLS'!G2043-'NORMAL OPTION CALLS'!L2043)*('NORMAL OPTION CALLS'!M2043))</f>
        <v>3000</v>
      </c>
      <c r="O2043" s="8">
        <f>'NORMAL OPTION CALLS'!N2043/('NORMAL OPTION CALLS'!M2043)/'NORMAL OPTION CALLS'!G2043%</f>
        <v>11.627906976744187</v>
      </c>
    </row>
    <row r="2044" spans="1:38" s="91" customFormat="1">
      <c r="A2044" s="91">
        <v>35</v>
      </c>
      <c r="B2044" s="124">
        <v>42927</v>
      </c>
      <c r="C2044" s="119">
        <v>1560</v>
      </c>
      <c r="D2044" s="119" t="s">
        <v>21</v>
      </c>
      <c r="E2044" s="119" t="s">
        <v>22</v>
      </c>
      <c r="F2044" s="119" t="s">
        <v>68</v>
      </c>
      <c r="G2044" s="123">
        <v>33</v>
      </c>
      <c r="H2044" s="123">
        <v>23</v>
      </c>
      <c r="I2044" s="123">
        <v>38</v>
      </c>
      <c r="J2044" s="123">
        <v>43</v>
      </c>
      <c r="K2044" s="123">
        <v>48</v>
      </c>
      <c r="L2044" s="123">
        <v>23</v>
      </c>
      <c r="M2044" s="119">
        <v>600</v>
      </c>
      <c r="N2044" s="122">
        <f>IF('NORMAL OPTION CALLS'!E2044="BUY",('NORMAL OPTION CALLS'!L2044-'NORMAL OPTION CALLS'!G2044)*('NORMAL OPTION CALLS'!M2044),('NORMAL OPTION CALLS'!G2044-'NORMAL OPTION CALLS'!L2044)*('NORMAL OPTION CALLS'!M2044))</f>
        <v>-6000</v>
      </c>
      <c r="O2044" s="8">
        <f>'NORMAL OPTION CALLS'!N2044/('NORMAL OPTION CALLS'!M2044)/'NORMAL OPTION CALLS'!G2044%</f>
        <v>-30.303030303030301</v>
      </c>
    </row>
    <row r="2045" spans="1:38">
      <c r="A2045" s="91">
        <v>36</v>
      </c>
      <c r="B2045" s="124">
        <v>42927</v>
      </c>
      <c r="C2045" s="119">
        <v>1520</v>
      </c>
      <c r="D2045" s="119" t="s">
        <v>21</v>
      </c>
      <c r="E2045" s="119" t="s">
        <v>22</v>
      </c>
      <c r="F2045" s="119" t="s">
        <v>66</v>
      </c>
      <c r="G2045" s="123">
        <v>36</v>
      </c>
      <c r="H2045" s="123">
        <v>25</v>
      </c>
      <c r="I2045" s="123">
        <v>46</v>
      </c>
      <c r="J2045" s="123">
        <v>56</v>
      </c>
      <c r="K2045" s="123">
        <v>66</v>
      </c>
      <c r="L2045" s="123">
        <v>66</v>
      </c>
      <c r="M2045" s="119">
        <v>350</v>
      </c>
      <c r="N2045" s="122">
        <f>IF('NORMAL OPTION CALLS'!E2045="BUY",('NORMAL OPTION CALLS'!L2045-'NORMAL OPTION CALLS'!G2045)*('NORMAL OPTION CALLS'!M2045),('NORMAL OPTION CALLS'!G2045-'NORMAL OPTION CALLS'!L2045)*('NORMAL OPTION CALLS'!M2045))</f>
        <v>10500</v>
      </c>
      <c r="O2045" s="8">
        <f>'NORMAL OPTION CALLS'!N2045/('NORMAL OPTION CALLS'!M2045)/'NORMAL OPTION CALLS'!G2045%</f>
        <v>83.333333333333343</v>
      </c>
    </row>
    <row r="2046" spans="1:38">
      <c r="A2046" s="91">
        <v>37</v>
      </c>
      <c r="B2046" s="124">
        <v>42926</v>
      </c>
      <c r="C2046" s="119">
        <v>210</v>
      </c>
      <c r="D2046" s="119" t="s">
        <v>21</v>
      </c>
      <c r="E2046" s="119" t="s">
        <v>22</v>
      </c>
      <c r="F2046" s="119" t="s">
        <v>69</v>
      </c>
      <c r="G2046" s="123">
        <v>6.2</v>
      </c>
      <c r="H2046" s="123">
        <v>5.2</v>
      </c>
      <c r="I2046" s="123">
        <v>6.7</v>
      </c>
      <c r="J2046" s="123">
        <v>7.2</v>
      </c>
      <c r="K2046" s="123">
        <v>7.7</v>
      </c>
      <c r="L2046" s="123">
        <v>5.2</v>
      </c>
      <c r="M2046" s="119">
        <v>5000</v>
      </c>
      <c r="N2046" s="122">
        <f>IF('NORMAL OPTION CALLS'!E2046="BUY",('NORMAL OPTION CALLS'!L2046-'NORMAL OPTION CALLS'!G2046)*('NORMAL OPTION CALLS'!M2046),('NORMAL OPTION CALLS'!G2046-'NORMAL OPTION CALLS'!L2046)*('NORMAL OPTION CALLS'!M2046))</f>
        <v>-5000</v>
      </c>
      <c r="O2046" s="8">
        <f>'NORMAL OPTION CALLS'!N2046/('NORMAL OPTION CALLS'!M2046)/'NORMAL OPTION CALLS'!G2046%</f>
        <v>-16.129032258064516</v>
      </c>
    </row>
    <row r="2047" spans="1:38">
      <c r="A2047" s="91">
        <v>38</v>
      </c>
      <c r="B2047" s="124">
        <v>42926</v>
      </c>
      <c r="C2047" s="119">
        <v>190</v>
      </c>
      <c r="D2047" s="119" t="s">
        <v>21</v>
      </c>
      <c r="E2047" s="119" t="s">
        <v>22</v>
      </c>
      <c r="F2047" s="119" t="s">
        <v>64</v>
      </c>
      <c r="G2047" s="123">
        <v>3.6</v>
      </c>
      <c r="H2047" s="123">
        <v>2.7</v>
      </c>
      <c r="I2047" s="123">
        <v>4</v>
      </c>
      <c r="J2047" s="123">
        <v>4.5</v>
      </c>
      <c r="K2047" s="123">
        <v>5</v>
      </c>
      <c r="L2047" s="123">
        <v>4</v>
      </c>
      <c r="M2047" s="119">
        <v>6000</v>
      </c>
      <c r="N2047" s="122">
        <f>IF('NORMAL OPTION CALLS'!E2047="BUY",('NORMAL OPTION CALLS'!L2047-'NORMAL OPTION CALLS'!G2047)*('NORMAL OPTION CALLS'!M2047),('NORMAL OPTION CALLS'!G2047-'NORMAL OPTION CALLS'!L2047)*('NORMAL OPTION CALLS'!M2047))</f>
        <v>2399.9999999999995</v>
      </c>
      <c r="O2047" s="8">
        <f>'NORMAL OPTION CALLS'!N2047/('NORMAL OPTION CALLS'!M2047)/'NORMAL OPTION CALLS'!G2047%</f>
        <v>11.111111111111107</v>
      </c>
    </row>
    <row r="2048" spans="1:38">
      <c r="A2048" s="91">
        <v>39</v>
      </c>
      <c r="B2048" s="124">
        <v>42923</v>
      </c>
      <c r="C2048" s="119">
        <v>205</v>
      </c>
      <c r="D2048" s="119" t="s">
        <v>21</v>
      </c>
      <c r="E2048" s="119" t="s">
        <v>22</v>
      </c>
      <c r="F2048" s="119" t="s">
        <v>69</v>
      </c>
      <c r="G2048" s="123">
        <v>7</v>
      </c>
      <c r="H2048" s="123">
        <v>5.5</v>
      </c>
      <c r="I2048" s="123">
        <v>7.7</v>
      </c>
      <c r="J2048" s="123">
        <v>8.4</v>
      </c>
      <c r="K2048" s="123">
        <v>9.1</v>
      </c>
      <c r="L2048" s="123">
        <v>7.7</v>
      </c>
      <c r="M2048" s="119">
        <v>5000</v>
      </c>
      <c r="N2048" s="122">
        <f>IF('NORMAL OPTION CALLS'!E2048="BUY",('NORMAL OPTION CALLS'!L2048-'NORMAL OPTION CALLS'!G2048)*('NORMAL OPTION CALLS'!M2048),('NORMAL OPTION CALLS'!G2048-'NORMAL OPTION CALLS'!L2048)*('NORMAL OPTION CALLS'!M2048))</f>
        <v>3500.0000000000009</v>
      </c>
      <c r="O2048" s="8">
        <f>'NORMAL OPTION CALLS'!N2048/('NORMAL OPTION CALLS'!M2048)/'NORMAL OPTION CALLS'!G2048%</f>
        <v>10.000000000000002</v>
      </c>
    </row>
    <row r="2049" spans="1:15">
      <c r="A2049" s="91">
        <v>40</v>
      </c>
      <c r="B2049" s="124">
        <v>42923</v>
      </c>
      <c r="C2049" s="119">
        <v>105</v>
      </c>
      <c r="D2049" s="119" t="s">
        <v>21</v>
      </c>
      <c r="E2049" s="119" t="s">
        <v>22</v>
      </c>
      <c r="F2049" s="119" t="s">
        <v>70</v>
      </c>
      <c r="G2049" s="123">
        <v>2.25</v>
      </c>
      <c r="H2049" s="123">
        <v>1.3</v>
      </c>
      <c r="I2049" s="123">
        <v>2.8</v>
      </c>
      <c r="J2049" s="123">
        <v>3.3</v>
      </c>
      <c r="K2049" s="123">
        <v>3.8</v>
      </c>
      <c r="L2049" s="123">
        <v>3.8</v>
      </c>
      <c r="M2049" s="119">
        <v>7000</v>
      </c>
      <c r="N2049" s="122">
        <f>IF('NORMAL OPTION CALLS'!E2049="BUY",('NORMAL OPTION CALLS'!L2049-'NORMAL OPTION CALLS'!G2049)*('NORMAL OPTION CALLS'!M2049),('NORMAL OPTION CALLS'!G2049-'NORMAL OPTION CALLS'!L2049)*('NORMAL OPTION CALLS'!M2049))</f>
        <v>10849.999999999998</v>
      </c>
      <c r="O2049" s="8">
        <f>'NORMAL OPTION CALLS'!N2049/('NORMAL OPTION CALLS'!M2049)/'NORMAL OPTION CALLS'!G2049%</f>
        <v>68.888888888888886</v>
      </c>
    </row>
    <row r="2050" spans="1:15">
      <c r="A2050" s="91">
        <v>41</v>
      </c>
      <c r="B2050" s="124">
        <v>42923</v>
      </c>
      <c r="C2050" s="119">
        <v>130</v>
      </c>
      <c r="D2050" s="119" t="s">
        <v>21</v>
      </c>
      <c r="E2050" s="119" t="s">
        <v>22</v>
      </c>
      <c r="F2050" s="119" t="s">
        <v>51</v>
      </c>
      <c r="G2050" s="123">
        <v>6.5</v>
      </c>
      <c r="H2050" s="123">
        <v>5</v>
      </c>
      <c r="I2050" s="123">
        <v>7.5</v>
      </c>
      <c r="J2050" s="123">
        <v>8.5</v>
      </c>
      <c r="K2050" s="123">
        <v>9.5</v>
      </c>
      <c r="L2050" s="123">
        <v>8.5</v>
      </c>
      <c r="M2050" s="119">
        <v>4500</v>
      </c>
      <c r="N2050" s="122">
        <f>IF('NORMAL OPTION CALLS'!E2050="BUY",('NORMAL OPTION CALLS'!L2050-'NORMAL OPTION CALLS'!G2050)*('NORMAL OPTION CALLS'!M2050),('NORMAL OPTION CALLS'!G2050-'NORMAL OPTION CALLS'!L2050)*('NORMAL OPTION CALLS'!M2050))</f>
        <v>9000</v>
      </c>
      <c r="O2050" s="8">
        <f>'NORMAL OPTION CALLS'!N2050/('NORMAL OPTION CALLS'!M2050)/'NORMAL OPTION CALLS'!G2050%</f>
        <v>30.769230769230766</v>
      </c>
    </row>
    <row r="2051" spans="1:15">
      <c r="A2051" s="91">
        <v>42</v>
      </c>
      <c r="B2051" s="124">
        <v>42922</v>
      </c>
      <c r="C2051" s="119">
        <v>90</v>
      </c>
      <c r="D2051" s="119" t="s">
        <v>21</v>
      </c>
      <c r="E2051" s="119" t="s">
        <v>22</v>
      </c>
      <c r="F2051" s="119" t="s">
        <v>71</v>
      </c>
      <c r="G2051" s="123">
        <v>3.5</v>
      </c>
      <c r="H2051" s="123">
        <v>3</v>
      </c>
      <c r="I2051" s="123">
        <v>4</v>
      </c>
      <c r="J2051" s="123">
        <v>4.5</v>
      </c>
      <c r="K2051" s="123">
        <v>5</v>
      </c>
      <c r="L2051" s="123">
        <v>3</v>
      </c>
      <c r="M2051" s="119">
        <v>8000</v>
      </c>
      <c r="N2051" s="122">
        <f>IF('NORMAL OPTION CALLS'!E2051="BUY",('NORMAL OPTION CALLS'!L2051-'NORMAL OPTION CALLS'!G2051)*('NORMAL OPTION CALLS'!M2051),('NORMAL OPTION CALLS'!G2051-'NORMAL OPTION CALLS'!L2051)*('NORMAL OPTION CALLS'!M2051))</f>
        <v>-4000</v>
      </c>
      <c r="O2051" s="8">
        <f>'NORMAL OPTION CALLS'!N2051/('NORMAL OPTION CALLS'!M2051)/'NORMAL OPTION CALLS'!G2051%</f>
        <v>-14.285714285714285</v>
      </c>
    </row>
    <row r="2052" spans="1:15">
      <c r="A2052" s="91">
        <v>43</v>
      </c>
      <c r="B2052" s="124">
        <v>42922</v>
      </c>
      <c r="C2052" s="119">
        <v>130</v>
      </c>
      <c r="D2052" s="119" t="s">
        <v>21</v>
      </c>
      <c r="E2052" s="119" t="s">
        <v>22</v>
      </c>
      <c r="F2052" s="119" t="s">
        <v>59</v>
      </c>
      <c r="G2052" s="123">
        <v>2.1</v>
      </c>
      <c r="H2052" s="123">
        <v>1.2</v>
      </c>
      <c r="I2052" s="123">
        <v>2.5</v>
      </c>
      <c r="J2052" s="123">
        <v>3</v>
      </c>
      <c r="K2052" s="123">
        <v>3.5</v>
      </c>
      <c r="L2052" s="123">
        <v>2.5</v>
      </c>
      <c r="M2052" s="119">
        <v>6000</v>
      </c>
      <c r="N2052" s="122">
        <f>IF('NORMAL OPTION CALLS'!E2052="BUY",('NORMAL OPTION CALLS'!L2052-'NORMAL OPTION CALLS'!G2052)*('NORMAL OPTION CALLS'!M2052),('NORMAL OPTION CALLS'!G2052-'NORMAL OPTION CALLS'!L2052)*('NORMAL OPTION CALLS'!M2052))</f>
        <v>2399.9999999999995</v>
      </c>
      <c r="O2052" s="8">
        <f>'NORMAL OPTION CALLS'!N2052/('NORMAL OPTION CALLS'!M2052)/'NORMAL OPTION CALLS'!G2052%</f>
        <v>19.047619047619044</v>
      </c>
    </row>
    <row r="2053" spans="1:15">
      <c r="A2053" s="91">
        <v>44</v>
      </c>
      <c r="B2053" s="124">
        <v>42922</v>
      </c>
      <c r="C2053" s="119">
        <v>200</v>
      </c>
      <c r="D2053" s="119" t="s">
        <v>21</v>
      </c>
      <c r="E2053" s="119" t="s">
        <v>22</v>
      </c>
      <c r="F2053" s="119" t="s">
        <v>69</v>
      </c>
      <c r="G2053" s="123">
        <v>9</v>
      </c>
      <c r="H2053" s="123">
        <v>7.5</v>
      </c>
      <c r="I2053" s="123">
        <v>10</v>
      </c>
      <c r="J2053" s="123">
        <v>11</v>
      </c>
      <c r="K2053" s="123">
        <v>12</v>
      </c>
      <c r="L2053" s="123">
        <v>10</v>
      </c>
      <c r="M2053" s="119">
        <v>5000</v>
      </c>
      <c r="N2053" s="122">
        <f>IF('NORMAL OPTION CALLS'!E2053="BUY",('NORMAL OPTION CALLS'!L2053-'NORMAL OPTION CALLS'!G2053)*('NORMAL OPTION CALLS'!M2053),('NORMAL OPTION CALLS'!G2053-'NORMAL OPTION CALLS'!L2053)*('NORMAL OPTION CALLS'!M2053))</f>
        <v>5000</v>
      </c>
      <c r="O2053" s="8">
        <f>'NORMAL OPTION CALLS'!N2053/('NORMAL OPTION CALLS'!M2053)/'NORMAL OPTION CALLS'!G2053%</f>
        <v>11.111111111111111</v>
      </c>
    </row>
    <row r="2054" spans="1:15">
      <c r="A2054" s="91">
        <v>45</v>
      </c>
      <c r="B2054" s="124">
        <v>42922</v>
      </c>
      <c r="C2054" s="119">
        <v>280</v>
      </c>
      <c r="D2054" s="119" t="s">
        <v>21</v>
      </c>
      <c r="E2054" s="119" t="s">
        <v>22</v>
      </c>
      <c r="F2054" s="119" t="s">
        <v>49</v>
      </c>
      <c r="G2054" s="123">
        <v>6.5</v>
      </c>
      <c r="H2054" s="123">
        <v>4.5</v>
      </c>
      <c r="I2054" s="123">
        <v>7.5</v>
      </c>
      <c r="J2054" s="123">
        <v>8.5</v>
      </c>
      <c r="K2054" s="123">
        <v>9.5</v>
      </c>
      <c r="L2054" s="123">
        <v>7.5</v>
      </c>
      <c r="M2054" s="119">
        <v>3000</v>
      </c>
      <c r="N2054" s="122">
        <f>IF('NORMAL OPTION CALLS'!E2054="BUY",('NORMAL OPTION CALLS'!L2054-'NORMAL OPTION CALLS'!G2054)*('NORMAL OPTION CALLS'!M2054),('NORMAL OPTION CALLS'!G2054-'NORMAL OPTION CALLS'!L2054)*('NORMAL OPTION CALLS'!M2054))</f>
        <v>3000</v>
      </c>
      <c r="O2054" s="8">
        <f>'NORMAL OPTION CALLS'!N2054/('NORMAL OPTION CALLS'!M2054)/'NORMAL OPTION CALLS'!G2054%</f>
        <v>15.384615384615383</v>
      </c>
    </row>
    <row r="2055" spans="1:15">
      <c r="A2055" s="91">
        <v>46</v>
      </c>
      <c r="B2055" s="124">
        <v>42921</v>
      </c>
      <c r="C2055" s="119">
        <v>115</v>
      </c>
      <c r="D2055" s="119" t="s">
        <v>21</v>
      </c>
      <c r="E2055" s="119" t="s">
        <v>22</v>
      </c>
      <c r="F2055" s="119" t="s">
        <v>53</v>
      </c>
      <c r="G2055" s="123">
        <v>3.2</v>
      </c>
      <c r="H2055" s="123">
        <v>2.2999999999999998</v>
      </c>
      <c r="I2055" s="123">
        <v>3.7</v>
      </c>
      <c r="J2055" s="123">
        <v>4.2</v>
      </c>
      <c r="K2055" s="123">
        <v>5.7</v>
      </c>
      <c r="L2055" s="123">
        <v>3.7</v>
      </c>
      <c r="M2055" s="119">
        <v>11000</v>
      </c>
      <c r="N2055" s="122">
        <f>IF('NORMAL OPTION CALLS'!E2055="BUY",('NORMAL OPTION CALLS'!L2055-'NORMAL OPTION CALLS'!G2055)*('NORMAL OPTION CALLS'!M2055),('NORMAL OPTION CALLS'!G2055-'NORMAL OPTION CALLS'!L2055)*('NORMAL OPTION CALLS'!M2055))</f>
        <v>5500</v>
      </c>
      <c r="O2055" s="8">
        <f>'NORMAL OPTION CALLS'!N2055/('NORMAL OPTION CALLS'!M2055)/'NORMAL OPTION CALLS'!G2055%</f>
        <v>15.625</v>
      </c>
    </row>
    <row r="2056" spans="1:15">
      <c r="A2056" s="91">
        <v>47</v>
      </c>
      <c r="B2056" s="124">
        <v>42921</v>
      </c>
      <c r="C2056" s="119">
        <v>125</v>
      </c>
      <c r="D2056" s="119" t="s">
        <v>21</v>
      </c>
      <c r="E2056" s="119" t="s">
        <v>22</v>
      </c>
      <c r="F2056" s="119" t="s">
        <v>59</v>
      </c>
      <c r="G2056" s="123">
        <v>3.5</v>
      </c>
      <c r="H2056" s="123">
        <v>2.5</v>
      </c>
      <c r="I2056" s="123">
        <v>4</v>
      </c>
      <c r="J2056" s="123">
        <v>4.5</v>
      </c>
      <c r="K2056" s="123">
        <v>5</v>
      </c>
      <c r="L2056" s="123">
        <v>5</v>
      </c>
      <c r="M2056" s="119">
        <v>6000</v>
      </c>
      <c r="N2056" s="122">
        <f>IF('NORMAL OPTION CALLS'!E2056="BUY",('NORMAL OPTION CALLS'!L2056-'NORMAL OPTION CALLS'!G2056)*('NORMAL OPTION CALLS'!M2056),('NORMAL OPTION CALLS'!G2056-'NORMAL OPTION CALLS'!L2056)*('NORMAL OPTION CALLS'!M2056))</f>
        <v>9000</v>
      </c>
      <c r="O2056" s="8">
        <f>'NORMAL OPTION CALLS'!N2056/('NORMAL OPTION CALLS'!M2056)/'NORMAL OPTION CALLS'!G2056%</f>
        <v>42.857142857142854</v>
      </c>
    </row>
    <row r="2057" spans="1:15" ht="13.5" customHeight="1">
      <c r="A2057" s="91">
        <v>48</v>
      </c>
      <c r="B2057" s="124">
        <v>42920</v>
      </c>
      <c r="C2057" s="119">
        <v>200</v>
      </c>
      <c r="D2057" s="119" t="s">
        <v>21</v>
      </c>
      <c r="E2057" s="119" t="s">
        <v>22</v>
      </c>
      <c r="F2057" s="119" t="s">
        <v>24</v>
      </c>
      <c r="G2057" s="123">
        <v>7</v>
      </c>
      <c r="H2057" s="123">
        <v>5</v>
      </c>
      <c r="I2057" s="123">
        <v>8</v>
      </c>
      <c r="J2057" s="123">
        <v>9</v>
      </c>
      <c r="K2057" s="123">
        <v>10</v>
      </c>
      <c r="L2057" s="123">
        <v>5</v>
      </c>
      <c r="M2057" s="119">
        <v>3500</v>
      </c>
      <c r="N2057" s="122">
        <f>IF('NORMAL OPTION CALLS'!E2057="BUY",('NORMAL OPTION CALLS'!L2057-'NORMAL OPTION CALLS'!G2057)*('NORMAL OPTION CALLS'!M2057),('NORMAL OPTION CALLS'!G2057-'NORMAL OPTION CALLS'!L2057)*('NORMAL OPTION CALLS'!M2057))</f>
        <v>-7000</v>
      </c>
      <c r="O2057" s="8">
        <f>'NORMAL OPTION CALLS'!N2057/('NORMAL OPTION CALLS'!M2057)/'NORMAL OPTION CALLS'!G2057%</f>
        <v>-28.571428571428569</v>
      </c>
    </row>
    <row r="2058" spans="1:15" ht="14.25" customHeight="1">
      <c r="A2058" s="91">
        <v>49</v>
      </c>
      <c r="B2058" s="124">
        <v>42919</v>
      </c>
      <c r="C2058" s="119">
        <v>100</v>
      </c>
      <c r="D2058" s="119" t="s">
        <v>21</v>
      </c>
      <c r="E2058" s="119" t="s">
        <v>22</v>
      </c>
      <c r="F2058" s="119" t="s">
        <v>70</v>
      </c>
      <c r="G2058" s="123">
        <v>3.3</v>
      </c>
      <c r="H2058" s="123">
        <v>2.4</v>
      </c>
      <c r="I2058" s="123">
        <v>3.8</v>
      </c>
      <c r="J2058" s="123">
        <v>4.3</v>
      </c>
      <c r="K2058" s="123">
        <v>4.8</v>
      </c>
      <c r="L2058" s="123">
        <v>3.8</v>
      </c>
      <c r="M2058" s="119">
        <v>7000</v>
      </c>
      <c r="N2058" s="122">
        <f>IF('NORMAL OPTION CALLS'!E2058="BUY",('NORMAL OPTION CALLS'!L2058-'NORMAL OPTION CALLS'!G2058)*('NORMAL OPTION CALLS'!M2058),('NORMAL OPTION CALLS'!G2058-'NORMAL OPTION CALLS'!L2058)*('NORMAL OPTION CALLS'!M2058))</f>
        <v>3500</v>
      </c>
      <c r="O2058" s="8">
        <f>'NORMAL OPTION CALLS'!N2058/('NORMAL OPTION CALLS'!M2058)/'NORMAL OPTION CALLS'!G2058%</f>
        <v>15.15151515151515</v>
      </c>
    </row>
    <row r="2059" spans="1:15" ht="15" customHeight="1">
      <c r="A2059" s="91">
        <v>50</v>
      </c>
      <c r="B2059" s="124">
        <v>42919</v>
      </c>
      <c r="C2059" s="119">
        <v>1500</v>
      </c>
      <c r="D2059" s="119" t="s">
        <v>21</v>
      </c>
      <c r="E2059" s="119" t="s">
        <v>22</v>
      </c>
      <c r="F2059" s="119" t="s">
        <v>66</v>
      </c>
      <c r="G2059" s="123">
        <v>36</v>
      </c>
      <c r="H2059" s="123">
        <v>16</v>
      </c>
      <c r="I2059" s="123">
        <v>46</v>
      </c>
      <c r="J2059" s="123">
        <v>56</v>
      </c>
      <c r="K2059" s="123">
        <v>66</v>
      </c>
      <c r="L2059" s="123">
        <v>46</v>
      </c>
      <c r="M2059" s="119">
        <v>350</v>
      </c>
      <c r="N2059" s="122">
        <f>IF('NORMAL OPTION CALLS'!E2059="BUY",('NORMAL OPTION CALLS'!L2059-'NORMAL OPTION CALLS'!G2059)*('NORMAL OPTION CALLS'!M2059),('NORMAL OPTION CALLS'!G2059-'NORMAL OPTION CALLS'!L2059)*('NORMAL OPTION CALLS'!M2059))</f>
        <v>3500</v>
      </c>
      <c r="O2059" s="8">
        <f>'NORMAL OPTION CALLS'!N2059/('NORMAL OPTION CALLS'!M2059)/'NORMAL OPTION CALLS'!G2059%</f>
        <v>27.777777777777779</v>
      </c>
    </row>
    <row r="2060" spans="1:15">
      <c r="A2060" s="91">
        <v>51</v>
      </c>
      <c r="B2060" s="124">
        <v>42919</v>
      </c>
      <c r="C2060" s="119">
        <v>550</v>
      </c>
      <c r="D2060" s="119" t="s">
        <v>21</v>
      </c>
      <c r="E2060" s="119" t="s">
        <v>22</v>
      </c>
      <c r="F2060" s="119" t="s">
        <v>44</v>
      </c>
      <c r="G2060" s="123">
        <v>12</v>
      </c>
      <c r="H2060" s="123">
        <v>8</v>
      </c>
      <c r="I2060" s="123">
        <v>14</v>
      </c>
      <c r="J2060" s="123">
        <v>16</v>
      </c>
      <c r="K2060" s="123">
        <v>18</v>
      </c>
      <c r="L2060" s="123">
        <v>12</v>
      </c>
      <c r="M2060" s="119">
        <v>2000</v>
      </c>
      <c r="N2060" s="122">
        <f>IF('NORMAL OPTION CALLS'!E2060="BUY",('NORMAL OPTION CALLS'!L2060-'NORMAL OPTION CALLS'!G2060)*('NORMAL OPTION CALLS'!M2060),('NORMAL OPTION CALLS'!G2060-'NORMAL OPTION CALLS'!L2060)*('NORMAL OPTION CALLS'!M2060))</f>
        <v>0</v>
      </c>
      <c r="O2060" s="8">
        <f>'NORMAL OPTION CALLS'!N2060/('NORMAL OPTION CALLS'!M2060)/'NORMAL OPTION CALLS'!G2060%</f>
        <v>0</v>
      </c>
    </row>
    <row r="2061" spans="1:15" ht="16.5">
      <c r="A2061" s="127"/>
      <c r="B2061" s="124"/>
      <c r="C2061" s="119"/>
      <c r="D2061" s="119"/>
      <c r="E2061" s="119"/>
      <c r="F2061" s="119"/>
      <c r="G2061" s="123"/>
      <c r="H2061" s="123"/>
      <c r="I2061" s="123"/>
      <c r="J2061" s="123"/>
      <c r="K2061" s="123"/>
      <c r="L2061" s="123"/>
      <c r="M2061" s="119"/>
      <c r="N2061" s="122"/>
      <c r="O2061" s="8"/>
    </row>
    <row r="2062" spans="1:15" ht="17.25" thickBot="1">
      <c r="A2062" s="91"/>
      <c r="B2062" s="92"/>
      <c r="C2062" s="92"/>
      <c r="D2062" s="93"/>
      <c r="E2062" s="93"/>
      <c r="F2062" s="93"/>
      <c r="G2062" s="94"/>
      <c r="H2062" s="95"/>
      <c r="I2062" s="96" t="s">
        <v>27</v>
      </c>
      <c r="J2062" s="96"/>
      <c r="K2062" s="97"/>
      <c r="L2062" s="97"/>
    </row>
    <row r="2063" spans="1:15" ht="16.5">
      <c r="A2063" s="98"/>
      <c r="B2063" s="92"/>
      <c r="C2063" s="92"/>
      <c r="D2063" s="158" t="s">
        <v>28</v>
      </c>
      <c r="E2063" s="158"/>
      <c r="F2063" s="99">
        <v>51</v>
      </c>
      <c r="G2063" s="100">
        <f>'NORMAL OPTION CALLS'!G2064+'NORMAL OPTION CALLS'!G2065+'NORMAL OPTION CALLS'!G2066+'NORMAL OPTION CALLS'!G2067+'NORMAL OPTION CALLS'!G2068+'NORMAL OPTION CALLS'!G2069</f>
        <v>99.999999999999972</v>
      </c>
      <c r="H2063" s="93">
        <v>51</v>
      </c>
      <c r="I2063" s="101">
        <f>'NORMAL OPTION CALLS'!H2064/'NORMAL OPTION CALLS'!H2063%</f>
        <v>66.666666666666671</v>
      </c>
      <c r="J2063" s="101"/>
      <c r="K2063" s="101"/>
      <c r="L2063" s="102"/>
    </row>
    <row r="2064" spans="1:15" ht="16.5">
      <c r="A2064" s="98"/>
      <c r="B2064" s="92"/>
      <c r="C2064" s="92"/>
      <c r="D2064" s="159" t="s">
        <v>29</v>
      </c>
      <c r="E2064" s="159"/>
      <c r="F2064" s="103">
        <v>34</v>
      </c>
      <c r="G2064" s="104">
        <f>('NORMAL OPTION CALLS'!F2064/'NORMAL OPTION CALLS'!F2063)*100</f>
        <v>66.666666666666657</v>
      </c>
      <c r="H2064" s="93">
        <v>34</v>
      </c>
      <c r="I2064" s="97"/>
      <c r="J2064" s="97"/>
      <c r="K2064" s="93"/>
      <c r="L2064" s="97"/>
      <c r="N2064" s="93" t="s">
        <v>30</v>
      </c>
      <c r="O2064" s="93"/>
    </row>
    <row r="2065" spans="1:15" ht="17.25" customHeight="1">
      <c r="A2065" s="105"/>
      <c r="B2065" s="92"/>
      <c r="C2065" s="92"/>
      <c r="D2065" s="159" t="s">
        <v>31</v>
      </c>
      <c r="E2065" s="159"/>
      <c r="F2065" s="103">
        <v>0</v>
      </c>
      <c r="G2065" s="104">
        <f>('NORMAL OPTION CALLS'!F2065/'NORMAL OPTION CALLS'!F2063)*100</f>
        <v>0</v>
      </c>
      <c r="H2065" s="106"/>
      <c r="I2065" s="93"/>
      <c r="J2065" s="93"/>
      <c r="K2065" s="93"/>
      <c r="L2065" s="97"/>
      <c r="N2065" s="98"/>
      <c r="O2065" s="98"/>
    </row>
    <row r="2066" spans="1:15" ht="15.75" customHeight="1">
      <c r="A2066" s="105"/>
      <c r="B2066" s="92"/>
      <c r="C2066" s="92"/>
      <c r="D2066" s="159" t="s">
        <v>32</v>
      </c>
      <c r="E2066" s="159"/>
      <c r="F2066" s="103">
        <v>3</v>
      </c>
      <c r="G2066" s="104">
        <f>('NORMAL OPTION CALLS'!F2066/'NORMAL OPTION CALLS'!F2063)*100</f>
        <v>5.8823529411764701</v>
      </c>
      <c r="H2066" s="106"/>
      <c r="I2066" s="93"/>
      <c r="J2066" s="93"/>
      <c r="K2066" s="93"/>
      <c r="L2066" s="97"/>
    </row>
    <row r="2067" spans="1:15" ht="15.75" customHeight="1">
      <c r="A2067" s="105"/>
      <c r="B2067" s="92"/>
      <c r="C2067" s="92"/>
      <c r="D2067" s="159" t="s">
        <v>33</v>
      </c>
      <c r="E2067" s="159"/>
      <c r="F2067" s="103">
        <v>13</v>
      </c>
      <c r="G2067" s="104">
        <f>('NORMAL OPTION CALLS'!F2067/'NORMAL OPTION CALLS'!F2063)*100</f>
        <v>25.490196078431371</v>
      </c>
      <c r="H2067" s="106"/>
      <c r="I2067" s="93" t="s">
        <v>34</v>
      </c>
      <c r="J2067" s="93"/>
      <c r="K2067" s="97"/>
      <c r="L2067" s="97"/>
    </row>
    <row r="2068" spans="1:15" ht="15" customHeight="1">
      <c r="A2068" s="105"/>
      <c r="B2068" s="92"/>
      <c r="C2068" s="92"/>
      <c r="D2068" s="159" t="s">
        <v>35</v>
      </c>
      <c r="E2068" s="159"/>
      <c r="F2068" s="103">
        <v>1</v>
      </c>
      <c r="G2068" s="104">
        <f>('NORMAL OPTION CALLS'!F2068/'NORMAL OPTION CALLS'!F2063)*100</f>
        <v>1.9607843137254901</v>
      </c>
      <c r="H2068" s="106"/>
      <c r="I2068" s="93"/>
      <c r="J2068" s="93"/>
      <c r="K2068" s="97"/>
      <c r="L2068" s="97"/>
    </row>
    <row r="2069" spans="1:15" ht="17.25" thickBot="1">
      <c r="A2069" s="105"/>
      <c r="B2069" s="92"/>
      <c r="C2069" s="92"/>
      <c r="D2069" s="160" t="s">
        <v>36</v>
      </c>
      <c r="E2069" s="160"/>
      <c r="F2069" s="107"/>
      <c r="G2069" s="108">
        <f>('NORMAL OPTION CALLS'!F2069/'NORMAL OPTION CALLS'!F2063)*100</f>
        <v>0</v>
      </c>
      <c r="H2069" s="106"/>
      <c r="I2069" s="93"/>
      <c r="J2069" s="93"/>
      <c r="K2069" s="102"/>
      <c r="L2069" s="102"/>
    </row>
    <row r="2070" spans="1:15" ht="16.5">
      <c r="A2070" s="105"/>
      <c r="B2070" s="92"/>
      <c r="C2070" s="92"/>
      <c r="G2070" s="97"/>
      <c r="H2070" s="106"/>
      <c r="I2070" s="101"/>
      <c r="J2070" s="101"/>
      <c r="K2070" s="97"/>
      <c r="L2070" s="101"/>
    </row>
    <row r="2071" spans="1:15" ht="16.5">
      <c r="A2071" s="105"/>
      <c r="B2071" s="92"/>
      <c r="C2071" s="92"/>
      <c r="D2071" s="98"/>
      <c r="E2071" s="115"/>
      <c r="F2071" s="93"/>
      <c r="G2071" s="93"/>
      <c r="H2071" s="110"/>
      <c r="I2071" s="97"/>
      <c r="J2071" s="97"/>
      <c r="K2071" s="97"/>
      <c r="L2071" s="94"/>
    </row>
    <row r="2072" spans="1:15" ht="16.5">
      <c r="A2072" s="109" t="s">
        <v>37</v>
      </c>
      <c r="B2072" s="92"/>
      <c r="C2072" s="92"/>
      <c r="D2072" s="98"/>
      <c r="E2072" s="98"/>
      <c r="F2072" s="93"/>
      <c r="G2072" s="93"/>
      <c r="H2072" s="110"/>
      <c r="I2072" s="111"/>
      <c r="J2072" s="111"/>
      <c r="K2072" s="111"/>
      <c r="L2072" s="93"/>
      <c r="N2072" s="115"/>
      <c r="O2072" s="115"/>
    </row>
    <row r="2073" spans="1:15" ht="16.5">
      <c r="A2073" s="112" t="s">
        <v>38</v>
      </c>
      <c r="B2073" s="92"/>
      <c r="C2073" s="92"/>
      <c r="D2073" s="113"/>
      <c r="E2073" s="114"/>
      <c r="F2073" s="98"/>
      <c r="G2073" s="111"/>
      <c r="H2073" s="110"/>
      <c r="I2073" s="111"/>
      <c r="J2073" s="111"/>
      <c r="K2073" s="111"/>
      <c r="L2073" s="93"/>
      <c r="N2073" s="98"/>
      <c r="O2073" s="98"/>
    </row>
    <row r="2074" spans="1:15" ht="16.5">
      <c r="A2074" s="112" t="s">
        <v>39</v>
      </c>
      <c r="B2074" s="92"/>
      <c r="C2074" s="92"/>
      <c r="D2074" s="98"/>
      <c r="E2074" s="114"/>
      <c r="F2074" s="98"/>
      <c r="G2074" s="111"/>
      <c r="H2074" s="110"/>
      <c r="I2074" s="97"/>
      <c r="J2074" s="97"/>
      <c r="K2074" s="97"/>
      <c r="L2074" s="93"/>
    </row>
    <row r="2075" spans="1:15" ht="16.5">
      <c r="A2075" s="112" t="s">
        <v>40</v>
      </c>
      <c r="B2075" s="113"/>
      <c r="C2075" s="92"/>
      <c r="D2075" s="98"/>
      <c r="E2075" s="114"/>
      <c r="F2075" s="98"/>
      <c r="G2075" s="111"/>
      <c r="H2075" s="95"/>
      <c r="I2075" s="97"/>
      <c r="J2075" s="97"/>
      <c r="K2075" s="97"/>
      <c r="L2075" s="93"/>
    </row>
    <row r="2076" spans="1:15" ht="16.5">
      <c r="A2076" s="112" t="s">
        <v>41</v>
      </c>
      <c r="B2076" s="105"/>
      <c r="C2076" s="113"/>
      <c r="D2076" s="98"/>
      <c r="E2076" s="116"/>
      <c r="F2076" s="111"/>
      <c r="G2076" s="111"/>
      <c r="H2076" s="95"/>
      <c r="I2076" s="97"/>
      <c r="J2076" s="97"/>
      <c r="K2076" s="97"/>
      <c r="L2076" s="111"/>
    </row>
    <row r="2079" spans="1:15">
      <c r="A2079" s="161" t="s">
        <v>0</v>
      </c>
      <c r="B2079" s="161"/>
      <c r="C2079" s="161"/>
      <c r="D2079" s="161"/>
      <c r="E2079" s="161"/>
      <c r="F2079" s="161"/>
      <c r="G2079" s="161"/>
      <c r="H2079" s="161"/>
      <c r="I2079" s="161"/>
      <c r="J2079" s="161"/>
      <c r="K2079" s="161"/>
      <c r="L2079" s="161"/>
      <c r="M2079" s="161"/>
      <c r="N2079" s="161"/>
      <c r="O2079" s="161"/>
    </row>
    <row r="2080" spans="1:15">
      <c r="A2080" s="161"/>
      <c r="B2080" s="161"/>
      <c r="C2080" s="161"/>
      <c r="D2080" s="161"/>
      <c r="E2080" s="161"/>
      <c r="F2080" s="161"/>
      <c r="G2080" s="161"/>
      <c r="H2080" s="161"/>
      <c r="I2080" s="161"/>
      <c r="J2080" s="161"/>
      <c r="K2080" s="161"/>
      <c r="L2080" s="161"/>
      <c r="M2080" s="161"/>
      <c r="N2080" s="161"/>
      <c r="O2080" s="161"/>
    </row>
    <row r="2081" spans="1:15">
      <c r="A2081" s="161"/>
      <c r="B2081" s="161"/>
      <c r="C2081" s="161"/>
      <c r="D2081" s="161"/>
      <c r="E2081" s="161"/>
      <c r="F2081" s="161"/>
      <c r="G2081" s="161"/>
      <c r="H2081" s="161"/>
      <c r="I2081" s="161"/>
      <c r="J2081" s="161"/>
      <c r="K2081" s="161"/>
      <c r="L2081" s="161"/>
      <c r="M2081" s="161"/>
      <c r="N2081" s="161"/>
      <c r="O2081" s="161"/>
    </row>
    <row r="2082" spans="1:15">
      <c r="A2082" s="172" t="s">
        <v>1</v>
      </c>
      <c r="B2082" s="172"/>
      <c r="C2082" s="172"/>
      <c r="D2082" s="172"/>
      <c r="E2082" s="172"/>
      <c r="F2082" s="172"/>
      <c r="G2082" s="172"/>
      <c r="H2082" s="172"/>
      <c r="I2082" s="172"/>
      <c r="J2082" s="172"/>
      <c r="K2082" s="172"/>
      <c r="L2082" s="172"/>
      <c r="M2082" s="172"/>
      <c r="N2082" s="172"/>
      <c r="O2082" s="172"/>
    </row>
    <row r="2083" spans="1:15">
      <c r="A2083" s="172" t="s">
        <v>2</v>
      </c>
      <c r="B2083" s="172"/>
      <c r="C2083" s="172"/>
      <c r="D2083" s="172"/>
      <c r="E2083" s="172"/>
      <c r="F2083" s="172"/>
      <c r="G2083" s="172"/>
      <c r="H2083" s="172"/>
      <c r="I2083" s="172"/>
      <c r="J2083" s="172"/>
      <c r="K2083" s="172"/>
      <c r="L2083" s="172"/>
      <c r="M2083" s="172"/>
      <c r="N2083" s="172"/>
      <c r="O2083" s="172"/>
    </row>
    <row r="2084" spans="1:15">
      <c r="A2084" s="165" t="s">
        <v>3</v>
      </c>
      <c r="B2084" s="165"/>
      <c r="C2084" s="165"/>
      <c r="D2084" s="165"/>
      <c r="E2084" s="165"/>
      <c r="F2084" s="165"/>
      <c r="G2084" s="165"/>
      <c r="H2084" s="165"/>
      <c r="I2084" s="165"/>
      <c r="J2084" s="165"/>
      <c r="K2084" s="165"/>
      <c r="L2084" s="165"/>
      <c r="M2084" s="165"/>
      <c r="N2084" s="165"/>
      <c r="O2084" s="165"/>
    </row>
    <row r="2085" spans="1:15" ht="16.5">
      <c r="A2085" s="171" t="s">
        <v>73</v>
      </c>
      <c r="B2085" s="171"/>
      <c r="C2085" s="171"/>
      <c r="D2085" s="171"/>
      <c r="E2085" s="171"/>
      <c r="F2085" s="171"/>
      <c r="G2085" s="171"/>
      <c r="H2085" s="171"/>
      <c r="I2085" s="171"/>
      <c r="J2085" s="171"/>
      <c r="K2085" s="171"/>
      <c r="L2085" s="171"/>
      <c r="M2085" s="171"/>
      <c r="N2085" s="171"/>
      <c r="O2085" s="171"/>
    </row>
    <row r="2086" spans="1:15" ht="16.5">
      <c r="A2086" s="166" t="s">
        <v>5</v>
      </c>
      <c r="B2086" s="166"/>
      <c r="C2086" s="166"/>
      <c r="D2086" s="166"/>
      <c r="E2086" s="166"/>
      <c r="F2086" s="166"/>
      <c r="G2086" s="166"/>
      <c r="H2086" s="166"/>
      <c r="I2086" s="166"/>
      <c r="J2086" s="166"/>
      <c r="K2086" s="166"/>
      <c r="L2086" s="166"/>
      <c r="M2086" s="166"/>
      <c r="N2086" s="166"/>
      <c r="O2086" s="166"/>
    </row>
    <row r="2087" spans="1:15" ht="13.9" customHeight="1">
      <c r="A2087" s="167" t="s">
        <v>6</v>
      </c>
      <c r="B2087" s="168" t="s">
        <v>7</v>
      </c>
      <c r="C2087" s="169" t="s">
        <v>8</v>
      </c>
      <c r="D2087" s="168" t="s">
        <v>9</v>
      </c>
      <c r="E2087" s="167" t="s">
        <v>10</v>
      </c>
      <c r="F2087" s="167" t="s">
        <v>11</v>
      </c>
      <c r="G2087" s="169" t="s">
        <v>12</v>
      </c>
      <c r="H2087" s="169" t="s">
        <v>13</v>
      </c>
      <c r="I2087" s="169" t="s">
        <v>14</v>
      </c>
      <c r="J2087" s="169" t="s">
        <v>15</v>
      </c>
      <c r="K2087" s="169" t="s">
        <v>16</v>
      </c>
      <c r="L2087" s="170" t="s">
        <v>17</v>
      </c>
      <c r="M2087" s="168" t="s">
        <v>18</v>
      </c>
      <c r="N2087" s="168" t="s">
        <v>19</v>
      </c>
      <c r="O2087" s="168" t="s">
        <v>20</v>
      </c>
    </row>
    <row r="2088" spans="1:15">
      <c r="A2088" s="167"/>
      <c r="B2088" s="168"/>
      <c r="C2088" s="169"/>
      <c r="D2088" s="168"/>
      <c r="E2088" s="167"/>
      <c r="F2088" s="167"/>
      <c r="G2088" s="169"/>
      <c r="H2088" s="169"/>
      <c r="I2088" s="169"/>
      <c r="J2088" s="169"/>
      <c r="K2088" s="169"/>
      <c r="L2088" s="170"/>
      <c r="M2088" s="168"/>
      <c r="N2088" s="168"/>
      <c r="O2088" s="168"/>
    </row>
    <row r="2089" spans="1:15" ht="16.5">
      <c r="A2089" s="127">
        <v>1</v>
      </c>
      <c r="B2089" s="124">
        <v>42916</v>
      </c>
      <c r="C2089" s="119">
        <v>530</v>
      </c>
      <c r="D2089" s="119" t="s">
        <v>21</v>
      </c>
      <c r="E2089" s="119" t="s">
        <v>22</v>
      </c>
      <c r="F2089" s="119" t="s">
        <v>44</v>
      </c>
      <c r="G2089" s="123">
        <v>19</v>
      </c>
      <c r="H2089" s="123">
        <v>15</v>
      </c>
      <c r="I2089" s="123">
        <v>22</v>
      </c>
      <c r="J2089" s="123">
        <v>24</v>
      </c>
      <c r="K2089" s="123">
        <v>26</v>
      </c>
      <c r="L2089" s="123">
        <v>22</v>
      </c>
      <c r="M2089" s="119">
        <v>2000</v>
      </c>
      <c r="N2089" s="122">
        <f>IF('NORMAL OPTION CALLS'!E2089="BUY",('NORMAL OPTION CALLS'!L2089-'NORMAL OPTION CALLS'!G2089)*('NORMAL OPTION CALLS'!M2089),('NORMAL OPTION CALLS'!G2089-'NORMAL OPTION CALLS'!L2089)*('NORMAL OPTION CALLS'!M2089))</f>
        <v>6000</v>
      </c>
      <c r="O2089" s="8">
        <f>'NORMAL OPTION CALLS'!N2089/('NORMAL OPTION CALLS'!M2089)/'NORMAL OPTION CALLS'!G2089%</f>
        <v>15.789473684210526</v>
      </c>
    </row>
    <row r="2090" spans="1:15" ht="16.5">
      <c r="A2090" s="127">
        <v>2</v>
      </c>
      <c r="B2090" s="124">
        <v>42916</v>
      </c>
      <c r="C2090" s="119">
        <v>530</v>
      </c>
      <c r="D2090" s="119" t="s">
        <v>21</v>
      </c>
      <c r="E2090" s="119" t="s">
        <v>22</v>
      </c>
      <c r="F2090" s="119" t="s">
        <v>44</v>
      </c>
      <c r="G2090" s="123">
        <v>15.5</v>
      </c>
      <c r="H2090" s="123">
        <v>13.5</v>
      </c>
      <c r="I2090" s="123">
        <v>16.5</v>
      </c>
      <c r="J2090" s="123">
        <v>17.5</v>
      </c>
      <c r="K2090" s="123">
        <v>18.5</v>
      </c>
      <c r="L2090" s="123">
        <v>18.5</v>
      </c>
      <c r="M2090" s="119">
        <v>2000</v>
      </c>
      <c r="N2090" s="122">
        <f>IF('NORMAL OPTION CALLS'!E2090="BUY",('NORMAL OPTION CALLS'!L2090-'NORMAL OPTION CALLS'!G2090)*('NORMAL OPTION CALLS'!M2090),('NORMAL OPTION CALLS'!G2090-'NORMAL OPTION CALLS'!L2090)*('NORMAL OPTION CALLS'!M2090))</f>
        <v>6000</v>
      </c>
      <c r="O2090" s="8">
        <f>'NORMAL OPTION CALLS'!N2090/('NORMAL OPTION CALLS'!M2090)/'NORMAL OPTION CALLS'!G2090%</f>
        <v>19.35483870967742</v>
      </c>
    </row>
    <row r="2091" spans="1:15" ht="16.5">
      <c r="A2091" s="127">
        <v>3</v>
      </c>
      <c r="B2091" s="124">
        <v>42915</v>
      </c>
      <c r="C2091" s="119">
        <v>245</v>
      </c>
      <c r="D2091" s="119" t="s">
        <v>21</v>
      </c>
      <c r="E2091" s="119" t="s">
        <v>22</v>
      </c>
      <c r="F2091" s="119" t="s">
        <v>74</v>
      </c>
      <c r="G2091" s="123">
        <v>2.8</v>
      </c>
      <c r="H2091" s="123">
        <v>1.8</v>
      </c>
      <c r="I2091" s="123">
        <v>4</v>
      </c>
      <c r="J2091" s="123">
        <v>5</v>
      </c>
      <c r="K2091" s="123">
        <v>6</v>
      </c>
      <c r="L2091" s="123">
        <v>6</v>
      </c>
      <c r="M2091" s="119">
        <v>3500</v>
      </c>
      <c r="N2091" s="122">
        <f>IF('NORMAL OPTION CALLS'!E2091="BUY",('NORMAL OPTION CALLS'!L2091-'NORMAL OPTION CALLS'!G2091)*('NORMAL OPTION CALLS'!M2091),('NORMAL OPTION CALLS'!G2091-'NORMAL OPTION CALLS'!L2091)*('NORMAL OPTION CALLS'!M2091))</f>
        <v>11200</v>
      </c>
      <c r="O2091" s="8">
        <f>'NORMAL OPTION CALLS'!N2091/('NORMAL OPTION CALLS'!M2091)/'NORMAL OPTION CALLS'!G2091%</f>
        <v>114.28571428571431</v>
      </c>
    </row>
    <row r="2092" spans="1:15" ht="16.5">
      <c r="A2092" s="127">
        <v>4</v>
      </c>
      <c r="B2092" s="124">
        <v>42914</v>
      </c>
      <c r="C2092" s="119">
        <v>125</v>
      </c>
      <c r="D2092" s="119" t="s">
        <v>21</v>
      </c>
      <c r="E2092" s="119" t="s">
        <v>22</v>
      </c>
      <c r="F2092" s="119" t="s">
        <v>59</v>
      </c>
      <c r="G2092" s="123">
        <v>1.25</v>
      </c>
      <c r="H2092" s="123">
        <v>0.3</v>
      </c>
      <c r="I2092" s="123">
        <v>1.8</v>
      </c>
      <c r="J2092" s="123">
        <v>2.2999999999999998</v>
      </c>
      <c r="K2092" s="123">
        <v>2.8</v>
      </c>
      <c r="L2092" s="123">
        <v>0.3</v>
      </c>
      <c r="M2092" s="119">
        <v>6000</v>
      </c>
      <c r="N2092" s="122">
        <f>IF('NORMAL OPTION CALLS'!E2092="BUY",('NORMAL OPTION CALLS'!L2092-'NORMAL OPTION CALLS'!G2092)*('NORMAL OPTION CALLS'!M2092),('NORMAL OPTION CALLS'!G2092-'NORMAL OPTION CALLS'!L2092)*('NORMAL OPTION CALLS'!M2092))</f>
        <v>-5700</v>
      </c>
      <c r="O2092" s="8">
        <f>'NORMAL OPTION CALLS'!N2092/('NORMAL OPTION CALLS'!M2092)/'NORMAL OPTION CALLS'!G2092%</f>
        <v>-75.999999999999986</v>
      </c>
    </row>
    <row r="2093" spans="1:15" ht="16.5">
      <c r="A2093" s="127">
        <v>5</v>
      </c>
      <c r="B2093" s="124">
        <v>42914</v>
      </c>
      <c r="C2093" s="119">
        <v>235</v>
      </c>
      <c r="D2093" s="119" t="s">
        <v>21</v>
      </c>
      <c r="E2093" s="119" t="s">
        <v>22</v>
      </c>
      <c r="F2093" s="119" t="s">
        <v>74</v>
      </c>
      <c r="G2093" s="123">
        <v>2.5</v>
      </c>
      <c r="H2093" s="123">
        <v>1.5</v>
      </c>
      <c r="I2093" s="123">
        <v>3</v>
      </c>
      <c r="J2093" s="123">
        <v>3.5</v>
      </c>
      <c r="K2093" s="123">
        <v>4</v>
      </c>
      <c r="L2093" s="123">
        <v>4</v>
      </c>
      <c r="M2093" s="119">
        <v>3500</v>
      </c>
      <c r="N2093" s="122">
        <f>IF('NORMAL OPTION CALLS'!E2093="BUY",('NORMAL OPTION CALLS'!L2093-'NORMAL OPTION CALLS'!G2093)*('NORMAL OPTION CALLS'!M2093),('NORMAL OPTION CALLS'!G2093-'NORMAL OPTION CALLS'!L2093)*('NORMAL OPTION CALLS'!M2093))</f>
        <v>5250</v>
      </c>
      <c r="O2093" s="8">
        <f>'NORMAL OPTION CALLS'!N2093/('NORMAL OPTION CALLS'!M2093)/'NORMAL OPTION CALLS'!G2093%</f>
        <v>60</v>
      </c>
    </row>
    <row r="2094" spans="1:15" ht="16.5">
      <c r="A2094" s="127">
        <v>6</v>
      </c>
      <c r="B2094" s="124">
        <v>42913</v>
      </c>
      <c r="C2094" s="119">
        <v>440</v>
      </c>
      <c r="D2094" s="119" t="s">
        <v>47</v>
      </c>
      <c r="E2094" s="119" t="s">
        <v>22</v>
      </c>
      <c r="F2094" s="119" t="s">
        <v>75</v>
      </c>
      <c r="G2094" s="123">
        <v>7.5</v>
      </c>
      <c r="H2094" s="123">
        <v>3</v>
      </c>
      <c r="I2094" s="123">
        <v>11</v>
      </c>
      <c r="J2094" s="123">
        <v>14</v>
      </c>
      <c r="K2094" s="123">
        <v>17</v>
      </c>
      <c r="L2094" s="123">
        <v>3</v>
      </c>
      <c r="M2094" s="119">
        <v>1500</v>
      </c>
      <c r="N2094" s="122">
        <f>IF('NORMAL OPTION CALLS'!E2094="BUY",('NORMAL OPTION CALLS'!L2094-'NORMAL OPTION CALLS'!G2094)*('NORMAL OPTION CALLS'!M2094),('NORMAL OPTION CALLS'!G2094-'NORMAL OPTION CALLS'!L2094)*('NORMAL OPTION CALLS'!M2094))</f>
        <v>-6750</v>
      </c>
      <c r="O2094" s="8">
        <f>'NORMAL OPTION CALLS'!N2094/('NORMAL OPTION CALLS'!M2094)/'NORMAL OPTION CALLS'!G2094%</f>
        <v>-60</v>
      </c>
    </row>
    <row r="2095" spans="1:15" ht="16.5">
      <c r="A2095" s="127">
        <v>7</v>
      </c>
      <c r="B2095" s="124">
        <v>42913</v>
      </c>
      <c r="C2095" s="119">
        <v>640</v>
      </c>
      <c r="D2095" s="119" t="s">
        <v>47</v>
      </c>
      <c r="E2095" s="119" t="s">
        <v>22</v>
      </c>
      <c r="F2095" s="119" t="s">
        <v>76</v>
      </c>
      <c r="G2095" s="123">
        <v>30</v>
      </c>
      <c r="H2095" s="123">
        <v>24</v>
      </c>
      <c r="I2095" s="123">
        <v>33</v>
      </c>
      <c r="J2095" s="123">
        <v>36</v>
      </c>
      <c r="K2095" s="123">
        <v>39</v>
      </c>
      <c r="L2095" s="123">
        <v>39</v>
      </c>
      <c r="M2095" s="119">
        <v>1200</v>
      </c>
      <c r="N2095" s="122">
        <f>IF('NORMAL OPTION CALLS'!E2095="BUY",('NORMAL OPTION CALLS'!L2095-'NORMAL OPTION CALLS'!G2095)*('NORMAL OPTION CALLS'!M2095),('NORMAL OPTION CALLS'!G2095-'NORMAL OPTION CALLS'!L2095)*('NORMAL OPTION CALLS'!M2095))</f>
        <v>10800</v>
      </c>
      <c r="O2095" s="8">
        <f>'NORMAL OPTION CALLS'!N2095/('NORMAL OPTION CALLS'!M2095)/'NORMAL OPTION CALLS'!G2095%</f>
        <v>30</v>
      </c>
    </row>
    <row r="2096" spans="1:15" ht="16.5">
      <c r="A2096" s="127">
        <v>8</v>
      </c>
      <c r="B2096" s="124">
        <v>42913</v>
      </c>
      <c r="C2096" s="119">
        <v>500</v>
      </c>
      <c r="D2096" s="119" t="s">
        <v>47</v>
      </c>
      <c r="E2096" s="119" t="s">
        <v>22</v>
      </c>
      <c r="F2096" s="119" t="s">
        <v>58</v>
      </c>
      <c r="G2096" s="123">
        <v>13</v>
      </c>
      <c r="H2096" s="123">
        <v>7</v>
      </c>
      <c r="I2096" s="123">
        <v>16</v>
      </c>
      <c r="J2096" s="123">
        <v>19</v>
      </c>
      <c r="K2096" s="123">
        <v>22</v>
      </c>
      <c r="L2096" s="123">
        <v>16</v>
      </c>
      <c r="M2096" s="119">
        <v>1200</v>
      </c>
      <c r="N2096" s="122">
        <f>IF('NORMAL OPTION CALLS'!E2096="BUY",('NORMAL OPTION CALLS'!L2096-'NORMAL OPTION CALLS'!G2096)*('NORMAL OPTION CALLS'!M2096),('NORMAL OPTION CALLS'!G2096-'NORMAL OPTION CALLS'!L2096)*('NORMAL OPTION CALLS'!M2096))</f>
        <v>3600</v>
      </c>
      <c r="O2096" s="8">
        <f>'NORMAL OPTION CALLS'!N2096/('NORMAL OPTION CALLS'!M2096)/'NORMAL OPTION CALLS'!G2096%</f>
        <v>23.076923076923077</v>
      </c>
    </row>
    <row r="2097" spans="1:15" ht="16.5">
      <c r="A2097" s="127">
        <v>9</v>
      </c>
      <c r="B2097" s="124">
        <v>42909</v>
      </c>
      <c r="C2097" s="119">
        <v>500</v>
      </c>
      <c r="D2097" s="119" t="s">
        <v>47</v>
      </c>
      <c r="E2097" s="119" t="s">
        <v>22</v>
      </c>
      <c r="F2097" s="119" t="s">
        <v>23</v>
      </c>
      <c r="G2097" s="123">
        <v>6.3</v>
      </c>
      <c r="H2097" s="123">
        <v>0.5</v>
      </c>
      <c r="I2097" s="123">
        <v>9</v>
      </c>
      <c r="J2097" s="123">
        <v>12</v>
      </c>
      <c r="K2097" s="123">
        <v>15</v>
      </c>
      <c r="L2097" s="123">
        <v>15</v>
      </c>
      <c r="M2097" s="119">
        <v>1050</v>
      </c>
      <c r="N2097" s="122">
        <f>IF('NORMAL OPTION CALLS'!E2097="BUY",('NORMAL OPTION CALLS'!L2097-'NORMAL OPTION CALLS'!G2097)*('NORMAL OPTION CALLS'!M2097),('NORMAL OPTION CALLS'!G2097-'NORMAL OPTION CALLS'!L2097)*('NORMAL OPTION CALLS'!M2097))</f>
        <v>9135</v>
      </c>
      <c r="O2097" s="8">
        <f>'NORMAL OPTION CALLS'!N2097/('NORMAL OPTION CALLS'!M2097)/'NORMAL OPTION CALLS'!G2097%</f>
        <v>138.09523809523807</v>
      </c>
    </row>
    <row r="2098" spans="1:15" ht="16.5">
      <c r="A2098" s="127">
        <v>10</v>
      </c>
      <c r="B2098" s="124">
        <v>42909</v>
      </c>
      <c r="C2098" s="119">
        <v>640</v>
      </c>
      <c r="D2098" s="119" t="s">
        <v>47</v>
      </c>
      <c r="E2098" s="119" t="s">
        <v>22</v>
      </c>
      <c r="F2098" s="119" t="s">
        <v>76</v>
      </c>
      <c r="G2098" s="123">
        <v>10</v>
      </c>
      <c r="H2098" s="123">
        <v>4</v>
      </c>
      <c r="I2098" s="123">
        <v>13</v>
      </c>
      <c r="J2098" s="123">
        <v>16</v>
      </c>
      <c r="K2098" s="123">
        <v>19</v>
      </c>
      <c r="L2098" s="123">
        <v>13</v>
      </c>
      <c r="M2098" s="119">
        <v>1200</v>
      </c>
      <c r="N2098" s="122">
        <f>IF('NORMAL OPTION CALLS'!E2098="BUY",('NORMAL OPTION CALLS'!L2098-'NORMAL OPTION CALLS'!G2098)*('NORMAL OPTION CALLS'!M2098),('NORMAL OPTION CALLS'!G2098-'NORMAL OPTION CALLS'!L2098)*('NORMAL OPTION CALLS'!M2098))</f>
        <v>3600</v>
      </c>
      <c r="O2098" s="8">
        <f>'NORMAL OPTION CALLS'!N2098/('NORMAL OPTION CALLS'!M2098)/'NORMAL OPTION CALLS'!G2098%</f>
        <v>30</v>
      </c>
    </row>
    <row r="2099" spans="1:15" ht="16.5">
      <c r="A2099" s="127">
        <v>11</v>
      </c>
      <c r="B2099" s="124">
        <v>42909</v>
      </c>
      <c r="C2099" s="119">
        <v>180</v>
      </c>
      <c r="D2099" s="119" t="s">
        <v>47</v>
      </c>
      <c r="E2099" s="119" t="s">
        <v>22</v>
      </c>
      <c r="F2099" s="119" t="s">
        <v>64</v>
      </c>
      <c r="G2099" s="123">
        <v>3.2</v>
      </c>
      <c r="H2099" s="123">
        <v>2.2000000000000002</v>
      </c>
      <c r="I2099" s="123">
        <v>3.7</v>
      </c>
      <c r="J2099" s="123">
        <v>4.2</v>
      </c>
      <c r="K2099" s="123">
        <v>4.7</v>
      </c>
      <c r="L2099" s="123">
        <v>4.7</v>
      </c>
      <c r="M2099" s="119">
        <v>6000</v>
      </c>
      <c r="N2099" s="122">
        <f>IF('NORMAL OPTION CALLS'!E2099="BUY",('NORMAL OPTION CALLS'!L2099-'NORMAL OPTION CALLS'!G2099)*('NORMAL OPTION CALLS'!M2099),('NORMAL OPTION CALLS'!G2099-'NORMAL OPTION CALLS'!L2099)*('NORMAL OPTION CALLS'!M2099))</f>
        <v>9000</v>
      </c>
      <c r="O2099" s="8">
        <f>'NORMAL OPTION CALLS'!N2099/('NORMAL OPTION CALLS'!M2099)/'NORMAL OPTION CALLS'!G2099%</f>
        <v>46.875</v>
      </c>
    </row>
    <row r="2100" spans="1:15" ht="16.5">
      <c r="A2100" s="127">
        <v>12</v>
      </c>
      <c r="B2100" s="124">
        <v>42908</v>
      </c>
      <c r="C2100" s="119">
        <v>1460</v>
      </c>
      <c r="D2100" s="119" t="s">
        <v>21</v>
      </c>
      <c r="E2100" s="119" t="s">
        <v>22</v>
      </c>
      <c r="F2100" s="119" t="s">
        <v>55</v>
      </c>
      <c r="G2100" s="123">
        <v>23</v>
      </c>
      <c r="H2100" s="123">
        <v>10</v>
      </c>
      <c r="I2100" s="123">
        <v>31</v>
      </c>
      <c r="J2100" s="123">
        <v>39</v>
      </c>
      <c r="K2100" s="123">
        <v>47</v>
      </c>
      <c r="L2100" s="123">
        <v>10</v>
      </c>
      <c r="M2100" s="119">
        <v>350</v>
      </c>
      <c r="N2100" s="122">
        <f>IF('NORMAL OPTION CALLS'!E2100="BUY",('NORMAL OPTION CALLS'!L2100-'NORMAL OPTION CALLS'!G2100)*('NORMAL OPTION CALLS'!M2100),('NORMAL OPTION CALLS'!G2100-'NORMAL OPTION CALLS'!L2100)*('NORMAL OPTION CALLS'!M2100))</f>
        <v>-4550</v>
      </c>
      <c r="O2100" s="8">
        <f>'NORMAL OPTION CALLS'!N2100/('NORMAL OPTION CALLS'!M2100)/'NORMAL OPTION CALLS'!G2100%</f>
        <v>-56.521739130434781</v>
      </c>
    </row>
    <row r="2101" spans="1:15" ht="16.5">
      <c r="A2101" s="127">
        <v>13</v>
      </c>
      <c r="B2101" s="124">
        <v>42907</v>
      </c>
      <c r="C2101" s="119">
        <v>85</v>
      </c>
      <c r="D2101" s="119" t="s">
        <v>21</v>
      </c>
      <c r="E2101" s="119" t="s">
        <v>22</v>
      </c>
      <c r="F2101" s="119" t="s">
        <v>46</v>
      </c>
      <c r="G2101" s="123">
        <v>1.3</v>
      </c>
      <c r="H2101" s="123">
        <v>0.5</v>
      </c>
      <c r="I2101" s="123">
        <v>1.8</v>
      </c>
      <c r="J2101" s="123">
        <v>2.2999999999999998</v>
      </c>
      <c r="K2101" s="123">
        <v>2.8</v>
      </c>
      <c r="L2101" s="123">
        <v>0.6</v>
      </c>
      <c r="M2101" s="119">
        <v>7000</v>
      </c>
      <c r="N2101" s="122">
        <f>IF('NORMAL OPTION CALLS'!E2101="BUY",('NORMAL OPTION CALLS'!L2101-'NORMAL OPTION CALLS'!G2101)*('NORMAL OPTION CALLS'!M2101),('NORMAL OPTION CALLS'!G2101-'NORMAL OPTION CALLS'!L2101)*('NORMAL OPTION CALLS'!M2101))</f>
        <v>-4900.0000000000009</v>
      </c>
      <c r="O2101" s="8">
        <f>'NORMAL OPTION CALLS'!N2101/('NORMAL OPTION CALLS'!M2101)/'NORMAL OPTION CALLS'!G2101%</f>
        <v>-53.846153846153854</v>
      </c>
    </row>
    <row r="2102" spans="1:15" ht="16.5">
      <c r="A2102" s="127">
        <v>14</v>
      </c>
      <c r="B2102" s="124">
        <v>42906</v>
      </c>
      <c r="C2102" s="119">
        <v>780</v>
      </c>
      <c r="D2102" s="119" t="s">
        <v>21</v>
      </c>
      <c r="E2102" s="119" t="s">
        <v>22</v>
      </c>
      <c r="F2102" s="119" t="s">
        <v>77</v>
      </c>
      <c r="G2102" s="123">
        <v>16</v>
      </c>
      <c r="H2102" s="123">
        <v>12</v>
      </c>
      <c r="I2102" s="123">
        <v>20</v>
      </c>
      <c r="J2102" s="123">
        <v>24</v>
      </c>
      <c r="K2102" s="123">
        <v>28</v>
      </c>
      <c r="L2102" s="123">
        <v>20</v>
      </c>
      <c r="M2102" s="119">
        <v>1100</v>
      </c>
      <c r="N2102" s="122">
        <f>IF('NORMAL OPTION CALLS'!E2102="BUY",('NORMAL OPTION CALLS'!L2102-'NORMAL OPTION CALLS'!G2102)*('NORMAL OPTION CALLS'!M2102),('NORMAL OPTION CALLS'!G2102-'NORMAL OPTION CALLS'!L2102)*('NORMAL OPTION CALLS'!M2102))</f>
        <v>4400</v>
      </c>
      <c r="O2102" s="8">
        <f>'NORMAL OPTION CALLS'!N2102/('NORMAL OPTION CALLS'!M2102)/'NORMAL OPTION CALLS'!G2102%</f>
        <v>25</v>
      </c>
    </row>
    <row r="2103" spans="1:15" ht="16.5">
      <c r="A2103" s="127">
        <v>15</v>
      </c>
      <c r="B2103" s="124">
        <v>42906</v>
      </c>
      <c r="C2103" s="119">
        <v>470</v>
      </c>
      <c r="D2103" s="119" t="s">
        <v>21</v>
      </c>
      <c r="E2103" s="119" t="s">
        <v>22</v>
      </c>
      <c r="F2103" s="119" t="s">
        <v>78</v>
      </c>
      <c r="G2103" s="123">
        <v>7.5</v>
      </c>
      <c r="H2103" s="123">
        <v>4.5</v>
      </c>
      <c r="I2103" s="123">
        <v>9.5</v>
      </c>
      <c r="J2103" s="123">
        <v>11.5</v>
      </c>
      <c r="K2103" s="123">
        <v>13.5</v>
      </c>
      <c r="L2103" s="123">
        <v>4.5</v>
      </c>
      <c r="M2103" s="119">
        <v>1500</v>
      </c>
      <c r="N2103" s="122">
        <f>IF('NORMAL OPTION CALLS'!E2103="BUY",('NORMAL OPTION CALLS'!L2103-'NORMAL OPTION CALLS'!G2103)*('NORMAL OPTION CALLS'!M2103),('NORMAL OPTION CALLS'!G2103-'NORMAL OPTION CALLS'!L2103)*('NORMAL OPTION CALLS'!M2103))</f>
        <v>-4500</v>
      </c>
      <c r="O2103" s="8">
        <f>'NORMAL OPTION CALLS'!N2103/('NORMAL OPTION CALLS'!M2103)/'NORMAL OPTION CALLS'!G2103%</f>
        <v>-40</v>
      </c>
    </row>
    <row r="2104" spans="1:15" ht="16.5">
      <c r="A2104" s="127">
        <v>16</v>
      </c>
      <c r="B2104" s="124">
        <v>42906</v>
      </c>
      <c r="C2104" s="119">
        <v>470</v>
      </c>
      <c r="D2104" s="119" t="s">
        <v>21</v>
      </c>
      <c r="E2104" s="119" t="s">
        <v>22</v>
      </c>
      <c r="F2104" s="119" t="s">
        <v>79</v>
      </c>
      <c r="G2104" s="123">
        <v>9</v>
      </c>
      <c r="H2104" s="123">
        <v>5</v>
      </c>
      <c r="I2104" s="123">
        <v>11</v>
      </c>
      <c r="J2104" s="123">
        <v>13</v>
      </c>
      <c r="K2104" s="123">
        <v>15</v>
      </c>
      <c r="L2104" s="123">
        <v>5</v>
      </c>
      <c r="M2104" s="119">
        <v>1500</v>
      </c>
      <c r="N2104" s="122">
        <f>IF('NORMAL OPTION CALLS'!E2104="BUY",('NORMAL OPTION CALLS'!L2104-'NORMAL OPTION CALLS'!G2104)*('NORMAL OPTION CALLS'!M2104),('NORMAL OPTION CALLS'!G2104-'NORMAL OPTION CALLS'!L2104)*('NORMAL OPTION CALLS'!M2104))</f>
        <v>-6000</v>
      </c>
      <c r="O2104" s="8">
        <f>'NORMAL OPTION CALLS'!N2104/('NORMAL OPTION CALLS'!M2104)/'NORMAL OPTION CALLS'!G2104%</f>
        <v>-44.444444444444443</v>
      </c>
    </row>
    <row r="2105" spans="1:15" ht="16.5">
      <c r="A2105" s="127">
        <v>17</v>
      </c>
      <c r="B2105" s="124">
        <v>42906</v>
      </c>
      <c r="C2105" s="119">
        <v>860</v>
      </c>
      <c r="D2105" s="119" t="s">
        <v>21</v>
      </c>
      <c r="E2105" s="119" t="s">
        <v>22</v>
      </c>
      <c r="F2105" s="119" t="s">
        <v>80</v>
      </c>
      <c r="G2105" s="123">
        <v>7</v>
      </c>
      <c r="H2105" s="123">
        <v>1</v>
      </c>
      <c r="I2105" s="123">
        <v>11</v>
      </c>
      <c r="J2105" s="123">
        <v>15</v>
      </c>
      <c r="K2105" s="123">
        <v>19</v>
      </c>
      <c r="L2105" s="123">
        <v>1</v>
      </c>
      <c r="M2105" s="119">
        <v>700</v>
      </c>
      <c r="N2105" s="122">
        <f>IF('NORMAL OPTION CALLS'!E2105="BUY",('NORMAL OPTION CALLS'!L2105-'NORMAL OPTION CALLS'!G2105)*('NORMAL OPTION CALLS'!M2105),('NORMAL OPTION CALLS'!G2105-'NORMAL OPTION CALLS'!L2105)*('NORMAL OPTION CALLS'!M2105))</f>
        <v>-4200</v>
      </c>
      <c r="O2105" s="8">
        <f>'NORMAL OPTION CALLS'!N2105/('NORMAL OPTION CALLS'!M2105)/'NORMAL OPTION CALLS'!G2105%</f>
        <v>-85.714285714285708</v>
      </c>
    </row>
    <row r="2106" spans="1:15" ht="16.5">
      <c r="A2106" s="127">
        <v>18</v>
      </c>
      <c r="B2106" s="124">
        <v>42905</v>
      </c>
      <c r="C2106" s="119">
        <v>1200</v>
      </c>
      <c r="D2106" s="119" t="s">
        <v>21</v>
      </c>
      <c r="E2106" s="119" t="s">
        <v>22</v>
      </c>
      <c r="F2106" s="119" t="s">
        <v>81</v>
      </c>
      <c r="G2106" s="123">
        <v>31</v>
      </c>
      <c r="H2106" s="123">
        <v>21</v>
      </c>
      <c r="I2106" s="123">
        <v>36</v>
      </c>
      <c r="J2106" s="123">
        <v>41</v>
      </c>
      <c r="K2106" s="123">
        <v>46</v>
      </c>
      <c r="L2106" s="123">
        <v>21</v>
      </c>
      <c r="M2106" s="119">
        <v>600</v>
      </c>
      <c r="N2106" s="122">
        <f>IF('NORMAL OPTION CALLS'!E2106="BUY",('NORMAL OPTION CALLS'!L2106-'NORMAL OPTION CALLS'!G2106)*('NORMAL OPTION CALLS'!M2106),('NORMAL OPTION CALLS'!G2106-'NORMAL OPTION CALLS'!L2106)*('NORMAL OPTION CALLS'!M2106))</f>
        <v>-6000</v>
      </c>
      <c r="O2106" s="8">
        <f>'NORMAL OPTION CALLS'!N2106/('NORMAL OPTION CALLS'!M2106)/'NORMAL OPTION CALLS'!G2106%</f>
        <v>-32.258064516129032</v>
      </c>
    </row>
    <row r="2107" spans="1:15" ht="16.5">
      <c r="A2107" s="127">
        <v>19</v>
      </c>
      <c r="B2107" s="124">
        <v>42905</v>
      </c>
      <c r="C2107" s="119">
        <v>520</v>
      </c>
      <c r="D2107" s="119" t="s">
        <v>21</v>
      </c>
      <c r="E2107" s="119" t="s">
        <v>22</v>
      </c>
      <c r="F2107" s="119" t="s">
        <v>44</v>
      </c>
      <c r="G2107" s="123">
        <v>9</v>
      </c>
      <c r="H2107" s="123">
        <v>5</v>
      </c>
      <c r="I2107" s="123">
        <v>11</v>
      </c>
      <c r="J2107" s="123">
        <v>13</v>
      </c>
      <c r="K2107" s="123">
        <v>15</v>
      </c>
      <c r="L2107" s="123">
        <v>10.5</v>
      </c>
      <c r="M2107" s="119">
        <v>2000</v>
      </c>
      <c r="N2107" s="122">
        <f>IF('NORMAL OPTION CALLS'!E2107="BUY",('NORMAL OPTION CALLS'!L2107-'NORMAL OPTION CALLS'!G2107)*('NORMAL OPTION CALLS'!M2107),('NORMAL OPTION CALLS'!G2107-'NORMAL OPTION CALLS'!L2107)*('NORMAL OPTION CALLS'!M2107))</f>
        <v>3000</v>
      </c>
      <c r="O2107" s="8">
        <f>'NORMAL OPTION CALLS'!N2107/('NORMAL OPTION CALLS'!M2107)/'NORMAL OPTION CALLS'!G2107%</f>
        <v>16.666666666666668</v>
      </c>
    </row>
    <row r="2108" spans="1:15" ht="16.5">
      <c r="A2108" s="127">
        <v>20</v>
      </c>
      <c r="B2108" s="124">
        <v>42905</v>
      </c>
      <c r="C2108" s="119">
        <v>360</v>
      </c>
      <c r="D2108" s="119" t="s">
        <v>21</v>
      </c>
      <c r="E2108" s="119" t="s">
        <v>22</v>
      </c>
      <c r="F2108" s="119" t="s">
        <v>82</v>
      </c>
      <c r="G2108" s="123">
        <v>6</v>
      </c>
      <c r="H2108" s="123">
        <v>4</v>
      </c>
      <c r="I2108" s="123">
        <v>7</v>
      </c>
      <c r="J2108" s="123">
        <v>8</v>
      </c>
      <c r="K2108" s="123">
        <v>9</v>
      </c>
      <c r="L2108" s="123">
        <v>7</v>
      </c>
      <c r="M2108" s="119">
        <v>3084</v>
      </c>
      <c r="N2108" s="122">
        <f>IF('NORMAL OPTION CALLS'!E2108="BUY",('NORMAL OPTION CALLS'!L2108-'NORMAL OPTION CALLS'!G2108)*('NORMAL OPTION CALLS'!M2108),('NORMAL OPTION CALLS'!G2108-'NORMAL OPTION CALLS'!L2108)*('NORMAL OPTION CALLS'!M2108))</f>
        <v>3084</v>
      </c>
      <c r="O2108" s="8">
        <f>'NORMAL OPTION CALLS'!N2108/('NORMAL OPTION CALLS'!M2108)/'NORMAL OPTION CALLS'!G2108%</f>
        <v>16.666666666666668</v>
      </c>
    </row>
    <row r="2109" spans="1:15" ht="16.5">
      <c r="A2109" s="127">
        <v>21</v>
      </c>
      <c r="B2109" s="124">
        <v>42902</v>
      </c>
      <c r="C2109" s="119">
        <v>220</v>
      </c>
      <c r="D2109" s="119" t="s">
        <v>21</v>
      </c>
      <c r="E2109" s="119" t="s">
        <v>22</v>
      </c>
      <c r="F2109" s="119" t="s">
        <v>83</v>
      </c>
      <c r="G2109" s="123">
        <v>6.5</v>
      </c>
      <c r="H2109" s="123">
        <v>4.5</v>
      </c>
      <c r="I2109" s="123">
        <v>7.5</v>
      </c>
      <c r="J2109" s="123">
        <v>8.5</v>
      </c>
      <c r="K2109" s="123">
        <v>9.5</v>
      </c>
      <c r="L2109" s="123">
        <v>7.5</v>
      </c>
      <c r="M2109" s="119">
        <v>3500</v>
      </c>
      <c r="N2109" s="122">
        <f>IF('NORMAL OPTION CALLS'!E2109="BUY",('NORMAL OPTION CALLS'!L2109-'NORMAL OPTION CALLS'!G2109)*('NORMAL OPTION CALLS'!M2109),('NORMAL OPTION CALLS'!G2109-'NORMAL OPTION CALLS'!L2109)*('NORMAL OPTION CALLS'!M2109))</f>
        <v>3500</v>
      </c>
      <c r="O2109" s="8">
        <f>'NORMAL OPTION CALLS'!N2109/('NORMAL OPTION CALLS'!M2109)/'NORMAL OPTION CALLS'!G2109%</f>
        <v>15.384615384615383</v>
      </c>
    </row>
    <row r="2110" spans="1:15" ht="16.5">
      <c r="A2110" s="127">
        <v>22</v>
      </c>
      <c r="B2110" s="124">
        <v>42902</v>
      </c>
      <c r="C2110" s="119">
        <v>120</v>
      </c>
      <c r="D2110" s="119" t="s">
        <v>21</v>
      </c>
      <c r="E2110" s="119" t="s">
        <v>22</v>
      </c>
      <c r="F2110" s="119" t="s">
        <v>53</v>
      </c>
      <c r="G2110" s="123">
        <v>4.75</v>
      </c>
      <c r="H2110" s="123">
        <v>3.8</v>
      </c>
      <c r="I2110" s="123">
        <v>5.3</v>
      </c>
      <c r="J2110" s="123">
        <v>5.8</v>
      </c>
      <c r="K2110" s="123">
        <v>6.3</v>
      </c>
      <c r="L2110" s="123">
        <v>3.8</v>
      </c>
      <c r="M2110" s="119">
        <v>11000</v>
      </c>
      <c r="N2110" s="122">
        <f>IF('NORMAL OPTION CALLS'!E2110="BUY",('NORMAL OPTION CALLS'!L2110-'NORMAL OPTION CALLS'!G2110)*('NORMAL OPTION CALLS'!M2110),('NORMAL OPTION CALLS'!G2110-'NORMAL OPTION CALLS'!L2110)*('NORMAL OPTION CALLS'!M2110))</f>
        <v>-10450.000000000002</v>
      </c>
      <c r="O2110" s="8">
        <f>'NORMAL OPTION CALLS'!N2110/('NORMAL OPTION CALLS'!M2110)/'NORMAL OPTION CALLS'!G2110%</f>
        <v>-20.000000000000004</v>
      </c>
    </row>
    <row r="2111" spans="1:15" ht="16.5">
      <c r="A2111" s="127">
        <v>23</v>
      </c>
      <c r="B2111" s="124">
        <v>42902</v>
      </c>
      <c r="C2111" s="119">
        <v>1100</v>
      </c>
      <c r="D2111" s="119" t="s">
        <v>21</v>
      </c>
      <c r="E2111" s="119" t="s">
        <v>22</v>
      </c>
      <c r="F2111" s="119" t="s">
        <v>84</v>
      </c>
      <c r="G2111" s="123">
        <v>33</v>
      </c>
      <c r="H2111" s="123">
        <v>23</v>
      </c>
      <c r="I2111" s="123">
        <v>38</v>
      </c>
      <c r="J2111" s="123">
        <v>43</v>
      </c>
      <c r="K2111" s="123">
        <v>48</v>
      </c>
      <c r="L2111" s="123">
        <v>38</v>
      </c>
      <c r="M2111" s="119">
        <v>550</v>
      </c>
      <c r="N2111" s="122">
        <f>IF('NORMAL OPTION CALLS'!E2111="BUY",('NORMAL OPTION CALLS'!L2111-'NORMAL OPTION CALLS'!G2111)*('NORMAL OPTION CALLS'!M2111),('NORMAL OPTION CALLS'!G2111-'NORMAL OPTION CALLS'!L2111)*('NORMAL OPTION CALLS'!M2111))</f>
        <v>2750</v>
      </c>
      <c r="O2111" s="8">
        <f>'NORMAL OPTION CALLS'!N2111/('NORMAL OPTION CALLS'!M2111)/'NORMAL OPTION CALLS'!G2111%</f>
        <v>15.15151515151515</v>
      </c>
    </row>
    <row r="2112" spans="1:15" ht="16.5">
      <c r="A2112" s="127">
        <v>24</v>
      </c>
      <c r="B2112" s="124">
        <v>42901</v>
      </c>
      <c r="C2112" s="119">
        <v>90</v>
      </c>
      <c r="D2112" s="119" t="s">
        <v>21</v>
      </c>
      <c r="E2112" s="119" t="s">
        <v>22</v>
      </c>
      <c r="F2112" s="119" t="s">
        <v>71</v>
      </c>
      <c r="G2112" s="123">
        <v>4.2</v>
      </c>
      <c r="H2112" s="123">
        <v>3.5</v>
      </c>
      <c r="I2112" s="123">
        <v>4.7</v>
      </c>
      <c r="J2112" s="123">
        <v>5</v>
      </c>
      <c r="K2112" s="123">
        <v>5.4</v>
      </c>
      <c r="L2112" s="123">
        <v>5</v>
      </c>
      <c r="M2112" s="119">
        <v>8000</v>
      </c>
      <c r="N2112" s="122">
        <f>IF('NORMAL OPTION CALLS'!E2112="BUY",('NORMAL OPTION CALLS'!L2112-'NORMAL OPTION CALLS'!G2112)*('NORMAL OPTION CALLS'!M2112),('NORMAL OPTION CALLS'!G2112-'NORMAL OPTION CALLS'!L2112)*('NORMAL OPTION CALLS'!M2112))</f>
        <v>6399.9999999999982</v>
      </c>
      <c r="O2112" s="8">
        <f>'NORMAL OPTION CALLS'!N2112/('NORMAL OPTION CALLS'!M2112)/'NORMAL OPTION CALLS'!G2112%</f>
        <v>19.047619047619044</v>
      </c>
    </row>
    <row r="2113" spans="1:15" ht="16.5">
      <c r="A2113" s="127">
        <v>25</v>
      </c>
      <c r="B2113" s="124">
        <v>42901</v>
      </c>
      <c r="C2113" s="119">
        <v>450</v>
      </c>
      <c r="D2113" s="119" t="s">
        <v>21</v>
      </c>
      <c r="E2113" s="119" t="s">
        <v>22</v>
      </c>
      <c r="F2113" s="119" t="s">
        <v>78</v>
      </c>
      <c r="G2113" s="123">
        <v>15</v>
      </c>
      <c r="H2113" s="123">
        <v>11</v>
      </c>
      <c r="I2113" s="123">
        <v>17</v>
      </c>
      <c r="J2113" s="123">
        <v>19</v>
      </c>
      <c r="K2113" s="123">
        <v>21</v>
      </c>
      <c r="L2113" s="123">
        <v>19</v>
      </c>
      <c r="M2113" s="119">
        <v>1500</v>
      </c>
      <c r="N2113" s="122">
        <f>IF('NORMAL OPTION CALLS'!E2113="BUY",('NORMAL OPTION CALLS'!L2113-'NORMAL OPTION CALLS'!G2113)*('NORMAL OPTION CALLS'!M2113),('NORMAL OPTION CALLS'!G2113-'NORMAL OPTION CALLS'!L2113)*('NORMAL OPTION CALLS'!M2113))</f>
        <v>6000</v>
      </c>
      <c r="O2113" s="8">
        <f>'NORMAL OPTION CALLS'!N2113/('NORMAL OPTION CALLS'!M2113)/'NORMAL OPTION CALLS'!G2113%</f>
        <v>26.666666666666668</v>
      </c>
    </row>
    <row r="2114" spans="1:15" ht="16.5">
      <c r="A2114" s="127">
        <v>26</v>
      </c>
      <c r="B2114" s="124">
        <v>42900</v>
      </c>
      <c r="C2114" s="119">
        <v>650</v>
      </c>
      <c r="D2114" s="119" t="s">
        <v>47</v>
      </c>
      <c r="E2114" s="119" t="s">
        <v>22</v>
      </c>
      <c r="F2114" s="119" t="s">
        <v>85</v>
      </c>
      <c r="G2114" s="123">
        <v>19.600000000000001</v>
      </c>
      <c r="H2114" s="123">
        <v>11</v>
      </c>
      <c r="I2114" s="123">
        <v>24</v>
      </c>
      <c r="J2114" s="123">
        <v>28</v>
      </c>
      <c r="K2114" s="123">
        <v>32</v>
      </c>
      <c r="L2114" s="123">
        <v>11</v>
      </c>
      <c r="M2114" s="119">
        <v>1000</v>
      </c>
      <c r="N2114" s="122">
        <f>IF('NORMAL OPTION CALLS'!E2114="BUY",('NORMAL OPTION CALLS'!L2114-'NORMAL OPTION CALLS'!G2114)*('NORMAL OPTION CALLS'!M2114),('NORMAL OPTION CALLS'!G2114-'NORMAL OPTION CALLS'!L2114)*('NORMAL OPTION CALLS'!M2114))</f>
        <v>-8600.0000000000018</v>
      </c>
      <c r="O2114" s="8">
        <f>'NORMAL OPTION CALLS'!N2114/('NORMAL OPTION CALLS'!M2114)/'NORMAL OPTION CALLS'!G2114%</f>
        <v>-43.87755102040817</v>
      </c>
    </row>
    <row r="2115" spans="1:15" ht="16.5">
      <c r="A2115" s="127">
        <v>27</v>
      </c>
      <c r="B2115" s="124">
        <v>42900</v>
      </c>
      <c r="C2115" s="119">
        <v>360</v>
      </c>
      <c r="D2115" s="119" t="s">
        <v>21</v>
      </c>
      <c r="E2115" s="119" t="s">
        <v>22</v>
      </c>
      <c r="F2115" s="119" t="s">
        <v>82</v>
      </c>
      <c r="G2115" s="123">
        <v>7.75</v>
      </c>
      <c r="H2115" s="123">
        <v>5.8</v>
      </c>
      <c r="I2115" s="123">
        <v>8.6999999999999993</v>
      </c>
      <c r="J2115" s="123">
        <v>9.6999999999999993</v>
      </c>
      <c r="K2115" s="123">
        <v>10.7</v>
      </c>
      <c r="L2115" s="123">
        <v>5.8</v>
      </c>
      <c r="M2115" s="119">
        <v>3084</v>
      </c>
      <c r="N2115" s="122">
        <f>IF('NORMAL OPTION CALLS'!E2115="BUY",('NORMAL OPTION CALLS'!L2115-'NORMAL OPTION CALLS'!G2115)*('NORMAL OPTION CALLS'!M2115),('NORMAL OPTION CALLS'!G2115-'NORMAL OPTION CALLS'!L2115)*('NORMAL OPTION CALLS'!M2115))</f>
        <v>-6013.8</v>
      </c>
      <c r="O2115" s="8">
        <f>'NORMAL OPTION CALLS'!N2115/('NORMAL OPTION CALLS'!M2115)/'NORMAL OPTION CALLS'!G2115%</f>
        <v>-25.161290322580644</v>
      </c>
    </row>
    <row r="2116" spans="1:15" ht="16.5">
      <c r="A2116" s="127">
        <v>28</v>
      </c>
      <c r="B2116" s="124">
        <v>42900</v>
      </c>
      <c r="C2116" s="119">
        <v>70</v>
      </c>
      <c r="D2116" s="119" t="s">
        <v>21</v>
      </c>
      <c r="E2116" s="119" t="s">
        <v>22</v>
      </c>
      <c r="F2116" s="119" t="s">
        <v>86</v>
      </c>
      <c r="G2116" s="123">
        <v>2</v>
      </c>
      <c r="H2116" s="123">
        <v>1.4</v>
      </c>
      <c r="I2116" s="123">
        <v>2.4</v>
      </c>
      <c r="J2116" s="123">
        <v>2.8</v>
      </c>
      <c r="K2116" s="123">
        <v>3.2</v>
      </c>
      <c r="L2116" s="123">
        <v>3.2</v>
      </c>
      <c r="M2116" s="119">
        <v>10000</v>
      </c>
      <c r="N2116" s="122">
        <f>IF('NORMAL OPTION CALLS'!E2116="BUY",('NORMAL OPTION CALLS'!L2116-'NORMAL OPTION CALLS'!G2116)*('NORMAL OPTION CALLS'!M2116),('NORMAL OPTION CALLS'!G2116-'NORMAL OPTION CALLS'!L2116)*('NORMAL OPTION CALLS'!M2116))</f>
        <v>12000.000000000002</v>
      </c>
      <c r="O2116" s="8">
        <f>'NORMAL OPTION CALLS'!N2116/('NORMAL OPTION CALLS'!M2116)/'NORMAL OPTION CALLS'!G2116%</f>
        <v>60.000000000000007</v>
      </c>
    </row>
    <row r="2117" spans="1:15" ht="16.5">
      <c r="A2117" s="127">
        <v>29</v>
      </c>
      <c r="B2117" s="124">
        <v>42899</v>
      </c>
      <c r="C2117" s="119">
        <v>260</v>
      </c>
      <c r="D2117" s="119" t="s">
        <v>21</v>
      </c>
      <c r="E2117" s="119" t="s">
        <v>22</v>
      </c>
      <c r="F2117" s="119" t="s">
        <v>87</v>
      </c>
      <c r="G2117" s="123">
        <v>10</v>
      </c>
      <c r="H2117" s="123">
        <v>7</v>
      </c>
      <c r="I2117" s="123">
        <v>12.5</v>
      </c>
      <c r="J2117" s="123">
        <v>14</v>
      </c>
      <c r="K2117" s="123">
        <v>15.5</v>
      </c>
      <c r="L2117" s="123">
        <v>7</v>
      </c>
      <c r="M2117" s="119">
        <v>3000</v>
      </c>
      <c r="N2117" s="122">
        <f>IF('NORMAL OPTION CALLS'!E2117="BUY",('NORMAL OPTION CALLS'!L2117-'NORMAL OPTION CALLS'!G2117)*('NORMAL OPTION CALLS'!M2117),('NORMAL OPTION CALLS'!G2117-'NORMAL OPTION CALLS'!L2117)*('NORMAL OPTION CALLS'!M2117))</f>
        <v>-9000</v>
      </c>
      <c r="O2117" s="8">
        <f>'NORMAL OPTION CALLS'!N2117/('NORMAL OPTION CALLS'!M2117)/'NORMAL OPTION CALLS'!G2117%</f>
        <v>-30</v>
      </c>
    </row>
    <row r="2118" spans="1:15" ht="16.5">
      <c r="A2118" s="127">
        <v>30</v>
      </c>
      <c r="B2118" s="124">
        <v>42899</v>
      </c>
      <c r="C2118" s="119">
        <v>600</v>
      </c>
      <c r="D2118" s="119" t="s">
        <v>21</v>
      </c>
      <c r="E2118" s="119" t="s">
        <v>22</v>
      </c>
      <c r="F2118" s="119" t="s">
        <v>88</v>
      </c>
      <c r="G2118" s="123">
        <v>22</v>
      </c>
      <c r="H2118" s="123">
        <v>18</v>
      </c>
      <c r="I2118" s="123">
        <v>24</v>
      </c>
      <c r="J2118" s="123">
        <v>26</v>
      </c>
      <c r="K2118" s="123">
        <v>28</v>
      </c>
      <c r="L2118" s="123">
        <v>18</v>
      </c>
      <c r="M2118" s="119">
        <v>1500</v>
      </c>
      <c r="N2118" s="122">
        <f>IF('NORMAL OPTION CALLS'!E2118="BUY",('NORMAL OPTION CALLS'!L2118-'NORMAL OPTION CALLS'!G2118)*('NORMAL OPTION CALLS'!M2118),('NORMAL OPTION CALLS'!G2118-'NORMAL OPTION CALLS'!L2118)*('NORMAL OPTION CALLS'!M2118))</f>
        <v>-6000</v>
      </c>
      <c r="O2118" s="8">
        <f>'NORMAL OPTION CALLS'!N2118/('NORMAL OPTION CALLS'!M2118)/'NORMAL OPTION CALLS'!G2118%</f>
        <v>-18.181818181818183</v>
      </c>
    </row>
    <row r="2119" spans="1:15" ht="16.5">
      <c r="A2119" s="127">
        <v>31</v>
      </c>
      <c r="B2119" s="124">
        <v>42899</v>
      </c>
      <c r="C2119" s="119">
        <v>760</v>
      </c>
      <c r="D2119" s="119" t="s">
        <v>21</v>
      </c>
      <c r="E2119" s="119" t="s">
        <v>22</v>
      </c>
      <c r="F2119" s="119" t="s">
        <v>77</v>
      </c>
      <c r="G2119" s="123">
        <v>22</v>
      </c>
      <c r="H2119" s="123">
        <v>18</v>
      </c>
      <c r="I2119" s="123">
        <v>24</v>
      </c>
      <c r="J2119" s="123">
        <v>26</v>
      </c>
      <c r="K2119" s="123">
        <v>28</v>
      </c>
      <c r="L2119" s="123">
        <v>28</v>
      </c>
      <c r="M2119" s="119">
        <v>1100</v>
      </c>
      <c r="N2119" s="122">
        <f>IF('NORMAL OPTION CALLS'!E2119="BUY",('NORMAL OPTION CALLS'!L2119-'NORMAL OPTION CALLS'!G2119)*('NORMAL OPTION CALLS'!M2119),('NORMAL OPTION CALLS'!G2119-'NORMAL OPTION CALLS'!L2119)*('NORMAL OPTION CALLS'!M2119))</f>
        <v>6600</v>
      </c>
      <c r="O2119" s="8">
        <f>'NORMAL OPTION CALLS'!N2119/('NORMAL OPTION CALLS'!M2119)/'NORMAL OPTION CALLS'!G2119%</f>
        <v>27.272727272727273</v>
      </c>
    </row>
    <row r="2120" spans="1:15" ht="16.5">
      <c r="A2120" s="127">
        <v>32</v>
      </c>
      <c r="B2120" s="124">
        <v>42898</v>
      </c>
      <c r="C2120" s="119">
        <v>140</v>
      </c>
      <c r="D2120" s="119" t="s">
        <v>21</v>
      </c>
      <c r="E2120" s="119" t="s">
        <v>22</v>
      </c>
      <c r="F2120" s="119" t="s">
        <v>89</v>
      </c>
      <c r="G2120" s="123">
        <v>4.3</v>
      </c>
      <c r="H2120" s="123">
        <v>3.3</v>
      </c>
      <c r="I2120" s="123">
        <v>4.8</v>
      </c>
      <c r="J2120" s="123">
        <v>5.3</v>
      </c>
      <c r="K2120" s="123">
        <v>5.8</v>
      </c>
      <c r="L2120" s="123">
        <v>4.8</v>
      </c>
      <c r="M2120" s="119">
        <v>5000</v>
      </c>
      <c r="N2120" s="122">
        <f>IF('NORMAL OPTION CALLS'!E2120="BUY",('NORMAL OPTION CALLS'!L2120-'NORMAL OPTION CALLS'!G2120)*('NORMAL OPTION CALLS'!M2120),('NORMAL OPTION CALLS'!G2120-'NORMAL OPTION CALLS'!L2120)*('NORMAL OPTION CALLS'!M2120))</f>
        <v>2500</v>
      </c>
      <c r="O2120" s="8">
        <f>'NORMAL OPTION CALLS'!N2120/('NORMAL OPTION CALLS'!M2120)/'NORMAL OPTION CALLS'!G2120%</f>
        <v>11.627906976744187</v>
      </c>
    </row>
    <row r="2121" spans="1:15" ht="16.5">
      <c r="A2121" s="127">
        <v>33</v>
      </c>
      <c r="B2121" s="124">
        <v>42898</v>
      </c>
      <c r="C2121" s="119">
        <v>480</v>
      </c>
      <c r="D2121" s="119" t="s">
        <v>21</v>
      </c>
      <c r="E2121" s="119" t="s">
        <v>22</v>
      </c>
      <c r="F2121" s="119" t="s">
        <v>90</v>
      </c>
      <c r="G2121" s="123">
        <v>13.5</v>
      </c>
      <c r="H2121" s="123">
        <v>11</v>
      </c>
      <c r="I2121" s="123">
        <v>15</v>
      </c>
      <c r="J2121" s="123">
        <v>16.5</v>
      </c>
      <c r="K2121" s="123">
        <v>18</v>
      </c>
      <c r="L2121" s="123">
        <v>11</v>
      </c>
      <c r="M2121" s="119">
        <v>2500</v>
      </c>
      <c r="N2121" s="122">
        <f>IF('NORMAL OPTION CALLS'!E2121="BUY",('NORMAL OPTION CALLS'!L2121-'NORMAL OPTION CALLS'!G2121)*('NORMAL OPTION CALLS'!M2121),('NORMAL OPTION CALLS'!G2121-'NORMAL OPTION CALLS'!L2121)*('NORMAL OPTION CALLS'!M2121))</f>
        <v>-6250</v>
      </c>
      <c r="O2121" s="8">
        <f>'NORMAL OPTION CALLS'!N2121/('NORMAL OPTION CALLS'!M2121)/'NORMAL OPTION CALLS'!G2121%</f>
        <v>-18.518518518518519</v>
      </c>
    </row>
    <row r="2122" spans="1:15" ht="16.5">
      <c r="A2122" s="127">
        <v>34</v>
      </c>
      <c r="B2122" s="124">
        <v>42895</v>
      </c>
      <c r="C2122" s="119">
        <v>200</v>
      </c>
      <c r="D2122" s="119" t="s">
        <v>21</v>
      </c>
      <c r="E2122" s="119" t="s">
        <v>22</v>
      </c>
      <c r="F2122" s="119" t="s">
        <v>24</v>
      </c>
      <c r="G2122" s="123">
        <v>7.3</v>
      </c>
      <c r="H2122" s="123">
        <v>5.5</v>
      </c>
      <c r="I2122" s="123">
        <v>8.3000000000000007</v>
      </c>
      <c r="J2122" s="123">
        <v>9.3000000000000007</v>
      </c>
      <c r="K2122" s="123">
        <v>10.3</v>
      </c>
      <c r="L2122" s="123">
        <v>8.3000000000000007</v>
      </c>
      <c r="M2122" s="119">
        <v>3500</v>
      </c>
      <c r="N2122" s="122">
        <f>IF('NORMAL OPTION CALLS'!E2122="BUY",('NORMAL OPTION CALLS'!L2122-'NORMAL OPTION CALLS'!G2122)*('NORMAL OPTION CALLS'!M2122),('NORMAL OPTION CALLS'!G2122-'NORMAL OPTION CALLS'!L2122)*('NORMAL OPTION CALLS'!M2122))</f>
        <v>3500.0000000000032</v>
      </c>
      <c r="O2122" s="8">
        <f>'NORMAL OPTION CALLS'!N2122/('NORMAL OPTION CALLS'!M2122)/'NORMAL OPTION CALLS'!G2122%</f>
        <v>13.698630136986315</v>
      </c>
    </row>
    <row r="2123" spans="1:15" ht="16.5">
      <c r="A2123" s="127">
        <v>35</v>
      </c>
      <c r="B2123" s="124">
        <v>42895</v>
      </c>
      <c r="C2123" s="119">
        <v>550</v>
      </c>
      <c r="D2123" s="119" t="s">
        <v>21</v>
      </c>
      <c r="E2123" s="119" t="s">
        <v>22</v>
      </c>
      <c r="F2123" s="119" t="s">
        <v>26</v>
      </c>
      <c r="G2123" s="123">
        <v>12.5</v>
      </c>
      <c r="H2123" s="123">
        <v>9.5</v>
      </c>
      <c r="I2123" s="123">
        <v>14</v>
      </c>
      <c r="J2123" s="123">
        <v>15.5</v>
      </c>
      <c r="K2123" s="123">
        <v>17</v>
      </c>
      <c r="L2123" s="123">
        <v>15.5</v>
      </c>
      <c r="M2123" s="119">
        <v>2000</v>
      </c>
      <c r="N2123" s="122">
        <f>IF('NORMAL OPTION CALLS'!E2123="BUY",('NORMAL OPTION CALLS'!L2123-'NORMAL OPTION CALLS'!G2123)*('NORMAL OPTION CALLS'!M2123),('NORMAL OPTION CALLS'!G2123-'NORMAL OPTION CALLS'!L2123)*('NORMAL OPTION CALLS'!M2123))</f>
        <v>6000</v>
      </c>
      <c r="O2123" s="8">
        <f>'NORMAL OPTION CALLS'!N2123/('NORMAL OPTION CALLS'!M2123)/'NORMAL OPTION CALLS'!G2123%</f>
        <v>24</v>
      </c>
    </row>
    <row r="2124" spans="1:15" ht="16.5">
      <c r="A2124" s="127">
        <v>36</v>
      </c>
      <c r="B2124" s="124">
        <v>42894</v>
      </c>
      <c r="C2124" s="119">
        <v>190</v>
      </c>
      <c r="D2124" s="119" t="s">
        <v>21</v>
      </c>
      <c r="E2124" s="119" t="s">
        <v>22</v>
      </c>
      <c r="F2124" s="119" t="s">
        <v>64</v>
      </c>
      <c r="G2124" s="123">
        <v>7</v>
      </c>
      <c r="H2124" s="123">
        <v>6</v>
      </c>
      <c r="I2124" s="123">
        <v>7.5</v>
      </c>
      <c r="J2124" s="123">
        <v>8</v>
      </c>
      <c r="K2124" s="123">
        <v>8.5</v>
      </c>
      <c r="L2124" s="123">
        <v>6</v>
      </c>
      <c r="M2124" s="119">
        <v>6000</v>
      </c>
      <c r="N2124" s="122">
        <f>IF('NORMAL OPTION CALLS'!E2124="BUY",('NORMAL OPTION CALLS'!L2124-'NORMAL OPTION CALLS'!G2124)*('NORMAL OPTION CALLS'!M2124),('NORMAL OPTION CALLS'!G2124-'NORMAL OPTION CALLS'!L2124)*('NORMAL OPTION CALLS'!M2124))</f>
        <v>-6000</v>
      </c>
      <c r="O2124" s="8">
        <f>'NORMAL OPTION CALLS'!N2124/('NORMAL OPTION CALLS'!M2124)/'NORMAL OPTION CALLS'!G2124%</f>
        <v>-14.285714285714285</v>
      </c>
    </row>
    <row r="2125" spans="1:15" ht="16.5">
      <c r="A2125" s="127">
        <v>37</v>
      </c>
      <c r="B2125" s="124">
        <v>42893</v>
      </c>
      <c r="C2125" s="119">
        <v>260</v>
      </c>
      <c r="D2125" s="119" t="s">
        <v>21</v>
      </c>
      <c r="E2125" s="119" t="s">
        <v>22</v>
      </c>
      <c r="F2125" s="119" t="s">
        <v>87</v>
      </c>
      <c r="G2125" s="123">
        <v>10</v>
      </c>
      <c r="H2125" s="123">
        <v>7</v>
      </c>
      <c r="I2125" s="123">
        <v>11.5</v>
      </c>
      <c r="J2125" s="123">
        <v>13</v>
      </c>
      <c r="K2125" s="123">
        <v>14.5</v>
      </c>
      <c r="L2125" s="123">
        <v>7.6</v>
      </c>
      <c r="M2125" s="119">
        <v>3000</v>
      </c>
      <c r="N2125" s="122">
        <f>IF('NORMAL OPTION CALLS'!E2125="BUY",('NORMAL OPTION CALLS'!L2125-'NORMAL OPTION CALLS'!G2125)*('NORMAL OPTION CALLS'!M2125),('NORMAL OPTION CALLS'!G2125-'NORMAL OPTION CALLS'!L2125)*('NORMAL OPTION CALLS'!M2125))</f>
        <v>-7200.0000000000009</v>
      </c>
      <c r="O2125" s="8">
        <f>'NORMAL OPTION CALLS'!N2125/('NORMAL OPTION CALLS'!M2125)/'NORMAL OPTION CALLS'!G2125%</f>
        <v>-24.000000000000004</v>
      </c>
    </row>
    <row r="2126" spans="1:15" ht="16.5">
      <c r="A2126" s="127">
        <v>38</v>
      </c>
      <c r="B2126" s="124">
        <v>42893</v>
      </c>
      <c r="C2126" s="119">
        <v>320</v>
      </c>
      <c r="D2126" s="119" t="s">
        <v>21</v>
      </c>
      <c r="E2126" s="119" t="s">
        <v>22</v>
      </c>
      <c r="F2126" s="119" t="s">
        <v>91</v>
      </c>
      <c r="G2126" s="123">
        <v>10.5</v>
      </c>
      <c r="H2126" s="123">
        <v>8.5</v>
      </c>
      <c r="I2126" s="123">
        <v>11.5</v>
      </c>
      <c r="J2126" s="123">
        <v>12.5</v>
      </c>
      <c r="K2126" s="123">
        <v>13.5</v>
      </c>
      <c r="L2126" s="123">
        <v>11.5</v>
      </c>
      <c r="M2126" s="119">
        <v>2500</v>
      </c>
      <c r="N2126" s="122">
        <f>IF('NORMAL OPTION CALLS'!E2126="BUY",('NORMAL OPTION CALLS'!L2126-'NORMAL OPTION CALLS'!G2126)*('NORMAL OPTION CALLS'!M2126),('NORMAL OPTION CALLS'!G2126-'NORMAL OPTION CALLS'!L2126)*('NORMAL OPTION CALLS'!M2126))</f>
        <v>2500</v>
      </c>
      <c r="O2126" s="8">
        <f>'NORMAL OPTION CALLS'!N2126/('NORMAL OPTION CALLS'!M2126)/'NORMAL OPTION CALLS'!G2126%</f>
        <v>9.5238095238095237</v>
      </c>
    </row>
    <row r="2127" spans="1:15" ht="16.5">
      <c r="A2127" s="127">
        <v>39</v>
      </c>
      <c r="B2127" s="124">
        <v>42892</v>
      </c>
      <c r="C2127" s="119">
        <v>900</v>
      </c>
      <c r="D2127" s="119" t="s">
        <v>21</v>
      </c>
      <c r="E2127" s="119" t="s">
        <v>22</v>
      </c>
      <c r="F2127" s="119" t="s">
        <v>80</v>
      </c>
      <c r="G2127" s="123">
        <v>21.5</v>
      </c>
      <c r="H2127" s="123">
        <v>14</v>
      </c>
      <c r="I2127" s="123">
        <v>25</v>
      </c>
      <c r="J2127" s="123">
        <v>29</v>
      </c>
      <c r="K2127" s="123">
        <v>33</v>
      </c>
      <c r="L2127" s="123">
        <v>25</v>
      </c>
      <c r="M2127" s="119">
        <v>700</v>
      </c>
      <c r="N2127" s="122">
        <f>IF('NORMAL OPTION CALLS'!E2127="BUY",('NORMAL OPTION CALLS'!L2127-'NORMAL OPTION CALLS'!G2127)*('NORMAL OPTION CALLS'!M2127),('NORMAL OPTION CALLS'!G2127-'NORMAL OPTION CALLS'!L2127)*('NORMAL OPTION CALLS'!M2127))</f>
        <v>2450</v>
      </c>
      <c r="O2127" s="8">
        <f>'NORMAL OPTION CALLS'!N2127/('NORMAL OPTION CALLS'!M2127)/'NORMAL OPTION CALLS'!G2127%</f>
        <v>16.279069767441861</v>
      </c>
    </row>
    <row r="2128" spans="1:15" ht="16.5">
      <c r="A2128" s="127">
        <v>40</v>
      </c>
      <c r="B2128" s="124">
        <v>42892</v>
      </c>
      <c r="C2128" s="119">
        <v>500</v>
      </c>
      <c r="D2128" s="119" t="s">
        <v>21</v>
      </c>
      <c r="E2128" s="119" t="s">
        <v>22</v>
      </c>
      <c r="F2128" s="119" t="s">
        <v>92</v>
      </c>
      <c r="G2128" s="123">
        <v>14.5</v>
      </c>
      <c r="H2128" s="123">
        <v>11.5</v>
      </c>
      <c r="I2128" s="123">
        <v>16</v>
      </c>
      <c r="J2128" s="123">
        <v>17.5</v>
      </c>
      <c r="K2128" s="123">
        <v>19</v>
      </c>
      <c r="L2128" s="123">
        <v>19</v>
      </c>
      <c r="M2128" s="119">
        <v>2000</v>
      </c>
      <c r="N2128" s="122">
        <f>IF('NORMAL OPTION CALLS'!E2128="BUY",('NORMAL OPTION CALLS'!L2128-'NORMAL OPTION CALLS'!G2128)*('NORMAL OPTION CALLS'!M2128),('NORMAL OPTION CALLS'!G2128-'NORMAL OPTION CALLS'!L2128)*('NORMAL OPTION CALLS'!M2128))</f>
        <v>9000</v>
      </c>
      <c r="O2128" s="8">
        <f>'NORMAL OPTION CALLS'!N2128/('NORMAL OPTION CALLS'!M2128)/'NORMAL OPTION CALLS'!G2128%</f>
        <v>31.03448275862069</v>
      </c>
    </row>
    <row r="2129" spans="1:15" ht="16.5">
      <c r="A2129" s="127">
        <v>41</v>
      </c>
      <c r="B2129" s="124">
        <v>42891</v>
      </c>
      <c r="C2129" s="119">
        <v>1520</v>
      </c>
      <c r="D2129" s="119" t="s">
        <v>21</v>
      </c>
      <c r="E2129" s="119" t="s">
        <v>22</v>
      </c>
      <c r="F2129" s="119" t="s">
        <v>55</v>
      </c>
      <c r="G2129" s="123">
        <v>32</v>
      </c>
      <c r="H2129" s="123">
        <v>17</v>
      </c>
      <c r="I2129" s="123">
        <v>40</v>
      </c>
      <c r="J2129" s="123">
        <v>48</v>
      </c>
      <c r="K2129" s="123">
        <v>56</v>
      </c>
      <c r="L2129" s="123">
        <v>40</v>
      </c>
      <c r="M2129" s="119">
        <v>350</v>
      </c>
      <c r="N2129" s="122">
        <f>IF('NORMAL OPTION CALLS'!E2129="BUY",('NORMAL OPTION CALLS'!L2129-'NORMAL OPTION CALLS'!G2129)*('NORMAL OPTION CALLS'!M2129),('NORMAL OPTION CALLS'!G2129-'NORMAL OPTION CALLS'!L2129)*('NORMAL OPTION CALLS'!M2129))</f>
        <v>2800</v>
      </c>
      <c r="O2129" s="8">
        <f>'NORMAL OPTION CALLS'!N2129/('NORMAL OPTION CALLS'!M2129)/'NORMAL OPTION CALLS'!G2129%</f>
        <v>25</v>
      </c>
    </row>
    <row r="2130" spans="1:15" ht="16.5">
      <c r="A2130" s="127">
        <v>42</v>
      </c>
      <c r="B2130" s="124">
        <v>42891</v>
      </c>
      <c r="C2130" s="119">
        <v>720</v>
      </c>
      <c r="D2130" s="119" t="s">
        <v>21</v>
      </c>
      <c r="E2130" s="119" t="s">
        <v>22</v>
      </c>
      <c r="F2130" s="119" t="s">
        <v>93</v>
      </c>
      <c r="G2130" s="123">
        <v>33.5</v>
      </c>
      <c r="H2130" s="123">
        <v>28</v>
      </c>
      <c r="I2130" s="123">
        <v>37</v>
      </c>
      <c r="J2130" s="123">
        <v>40</v>
      </c>
      <c r="K2130" s="123">
        <v>43</v>
      </c>
      <c r="L2130" s="123">
        <v>43</v>
      </c>
      <c r="M2130" s="119">
        <v>1100</v>
      </c>
      <c r="N2130" s="122">
        <f>IF('NORMAL OPTION CALLS'!E2130="BUY",('NORMAL OPTION CALLS'!L2130-'NORMAL OPTION CALLS'!G2130)*('NORMAL OPTION CALLS'!M2130),('NORMAL OPTION CALLS'!G2130-'NORMAL OPTION CALLS'!L2130)*('NORMAL OPTION CALLS'!M2130))</f>
        <v>10450</v>
      </c>
      <c r="O2130" s="8">
        <f>'NORMAL OPTION CALLS'!N2130/('NORMAL OPTION CALLS'!M2130)/'NORMAL OPTION CALLS'!G2130%</f>
        <v>28.35820895522388</v>
      </c>
    </row>
    <row r="2131" spans="1:15" ht="16.5">
      <c r="A2131" s="127">
        <v>43</v>
      </c>
      <c r="B2131" s="124">
        <v>42888</v>
      </c>
      <c r="C2131" s="119">
        <v>500</v>
      </c>
      <c r="D2131" s="119" t="s">
        <v>47</v>
      </c>
      <c r="E2131" s="119" t="s">
        <v>22</v>
      </c>
      <c r="F2131" s="119" t="s">
        <v>44</v>
      </c>
      <c r="G2131" s="123">
        <v>18</v>
      </c>
      <c r="H2131" s="123">
        <v>15</v>
      </c>
      <c r="I2131" s="123">
        <v>19.5</v>
      </c>
      <c r="J2131" s="123">
        <v>21</v>
      </c>
      <c r="K2131" s="123">
        <v>22.5</v>
      </c>
      <c r="L2131" s="123">
        <v>19.5</v>
      </c>
      <c r="M2131" s="119">
        <v>2000</v>
      </c>
      <c r="N2131" s="122">
        <f>IF('NORMAL OPTION CALLS'!E2131="BUY",('NORMAL OPTION CALLS'!L2131-'NORMAL OPTION CALLS'!G2131)*('NORMAL OPTION CALLS'!M2131),('NORMAL OPTION CALLS'!G2131-'NORMAL OPTION CALLS'!L2131)*('NORMAL OPTION CALLS'!M2131))</f>
        <v>3000</v>
      </c>
      <c r="O2131" s="8">
        <f>'NORMAL OPTION CALLS'!N2131/('NORMAL OPTION CALLS'!M2131)/'NORMAL OPTION CALLS'!G2131%</f>
        <v>8.3333333333333339</v>
      </c>
    </row>
    <row r="2132" spans="1:15" ht="16.5">
      <c r="A2132" s="127">
        <v>44</v>
      </c>
      <c r="B2132" s="124">
        <v>42887</v>
      </c>
      <c r="C2132" s="119">
        <v>860</v>
      </c>
      <c r="D2132" s="119" t="s">
        <v>21</v>
      </c>
      <c r="E2132" s="119" t="s">
        <v>22</v>
      </c>
      <c r="F2132" s="119" t="s">
        <v>54</v>
      </c>
      <c r="G2132" s="123">
        <v>34</v>
      </c>
      <c r="H2132" s="123">
        <v>31</v>
      </c>
      <c r="I2132" s="123">
        <v>36</v>
      </c>
      <c r="J2132" s="123">
        <v>38</v>
      </c>
      <c r="K2132" s="123">
        <v>40</v>
      </c>
      <c r="L2132" s="123">
        <v>36</v>
      </c>
      <c r="M2132" s="119">
        <v>1200</v>
      </c>
      <c r="N2132" s="122">
        <f>IF('NORMAL OPTION CALLS'!E2132="BUY",('NORMAL OPTION CALLS'!L2132-'NORMAL OPTION CALLS'!G2132)*('NORMAL OPTION CALLS'!M2132),('NORMAL OPTION CALLS'!G2132-'NORMAL OPTION CALLS'!L2132)*('NORMAL OPTION CALLS'!M2132))</f>
        <v>2400</v>
      </c>
      <c r="O2132" s="8">
        <f>'NORMAL OPTION CALLS'!N2132/('NORMAL OPTION CALLS'!M2132)/'NORMAL OPTION CALLS'!G2132%</f>
        <v>5.8823529411764701</v>
      </c>
    </row>
    <row r="2133" spans="1:15" ht="16.5">
      <c r="A2133" s="127">
        <v>45</v>
      </c>
      <c r="B2133" s="124">
        <v>42887</v>
      </c>
      <c r="C2133" s="119">
        <v>500</v>
      </c>
      <c r="D2133" s="119" t="s">
        <v>47</v>
      </c>
      <c r="E2133" s="119" t="s">
        <v>22</v>
      </c>
      <c r="F2133" s="119" t="s">
        <v>44</v>
      </c>
      <c r="G2133" s="123">
        <v>15</v>
      </c>
      <c r="H2133" s="123">
        <v>12</v>
      </c>
      <c r="I2133" s="123">
        <v>16.5</v>
      </c>
      <c r="J2133" s="123">
        <v>18</v>
      </c>
      <c r="K2133" s="123">
        <v>19.5</v>
      </c>
      <c r="L2133" s="123">
        <v>16.5</v>
      </c>
      <c r="M2133" s="119">
        <v>2000</v>
      </c>
      <c r="N2133" s="122">
        <f>IF('NORMAL OPTION CALLS'!E2133="BUY",('NORMAL OPTION CALLS'!L2133-'NORMAL OPTION CALLS'!G2133)*('NORMAL OPTION CALLS'!M2133),('NORMAL OPTION CALLS'!G2133-'NORMAL OPTION CALLS'!L2133)*('NORMAL OPTION CALLS'!M2133))</f>
        <v>3000</v>
      </c>
      <c r="O2133" s="8">
        <f>'NORMAL OPTION CALLS'!N2133/('NORMAL OPTION CALLS'!M2133)/'NORMAL OPTION CALLS'!G2133%</f>
        <v>10</v>
      </c>
    </row>
    <row r="2134" spans="1:15" ht="16.5">
      <c r="A2134" s="127">
        <v>46</v>
      </c>
      <c r="B2134" s="124">
        <v>42887</v>
      </c>
      <c r="C2134" s="119">
        <v>500</v>
      </c>
      <c r="D2134" s="119" t="s">
        <v>21</v>
      </c>
      <c r="E2134" s="119" t="s">
        <v>22</v>
      </c>
      <c r="F2134" s="119" t="s">
        <v>94</v>
      </c>
      <c r="G2134" s="123">
        <v>20.5</v>
      </c>
      <c r="H2134" s="123">
        <v>18.5</v>
      </c>
      <c r="I2134" s="123">
        <v>21.5</v>
      </c>
      <c r="J2134" s="123">
        <v>22.5</v>
      </c>
      <c r="K2134" s="123">
        <v>23.5</v>
      </c>
      <c r="L2134" s="123">
        <v>23.5</v>
      </c>
      <c r="M2134" s="119">
        <v>2000</v>
      </c>
      <c r="N2134" s="122">
        <f>IF('NORMAL OPTION CALLS'!E2134="BUY",('NORMAL OPTION CALLS'!L2134-'NORMAL OPTION CALLS'!G2134)*('NORMAL OPTION CALLS'!M2134),('NORMAL OPTION CALLS'!G2134-'NORMAL OPTION CALLS'!L2134)*('NORMAL OPTION CALLS'!M2134))</f>
        <v>6000</v>
      </c>
      <c r="O2134" s="8">
        <f>'NORMAL OPTION CALLS'!N2134/('NORMAL OPTION CALLS'!M2134)/'NORMAL OPTION CALLS'!G2134%</f>
        <v>14.634146341463415</v>
      </c>
    </row>
    <row r="2136" spans="1:15" ht="16.5">
      <c r="A2136" s="129" t="s">
        <v>95</v>
      </c>
      <c r="B2136" s="92"/>
      <c r="C2136" s="92"/>
      <c r="D2136" s="98"/>
      <c r="E2136" s="112"/>
      <c r="F2136" s="93"/>
      <c r="G2136" s="93"/>
      <c r="H2136" s="110"/>
      <c r="I2136" s="93"/>
      <c r="J2136" s="93"/>
      <c r="K2136" s="93"/>
      <c r="L2136" s="93"/>
      <c r="N2136" s="91"/>
      <c r="O2136" s="44"/>
    </row>
    <row r="2137" spans="1:15" ht="17.25" customHeight="1">
      <c r="A2137" s="129" t="s">
        <v>96</v>
      </c>
      <c r="B2137" s="92"/>
      <c r="C2137" s="92"/>
      <c r="D2137" s="98"/>
      <c r="E2137" s="112"/>
      <c r="F2137" s="93"/>
      <c r="G2137" s="93"/>
      <c r="H2137" s="110"/>
      <c r="I2137" s="93"/>
      <c r="J2137" s="93"/>
      <c r="K2137" s="93"/>
      <c r="L2137" s="93"/>
      <c r="N2137" s="91"/>
      <c r="O2137" s="91"/>
    </row>
    <row r="2138" spans="1:15" ht="16.5">
      <c r="A2138" s="129" t="s">
        <v>96</v>
      </c>
      <c r="B2138" s="92"/>
      <c r="C2138" s="92"/>
      <c r="D2138" s="98"/>
      <c r="E2138" s="112"/>
      <c r="F2138" s="93"/>
      <c r="G2138" s="93"/>
      <c r="H2138" s="110"/>
      <c r="I2138" s="93"/>
      <c r="J2138" s="93"/>
      <c r="K2138" s="93"/>
      <c r="L2138" s="93"/>
    </row>
    <row r="2139" spans="1:15" ht="15.75" customHeight="1" thickBot="1">
      <c r="A2139" s="98"/>
      <c r="B2139" s="92"/>
      <c r="C2139" s="92"/>
      <c r="D2139" s="93"/>
      <c r="E2139" s="93"/>
      <c r="F2139" s="93"/>
      <c r="G2139" s="94"/>
      <c r="H2139" s="95"/>
      <c r="I2139" s="96" t="s">
        <v>27</v>
      </c>
      <c r="J2139" s="96"/>
      <c r="K2139" s="97"/>
      <c r="L2139" s="97"/>
    </row>
    <row r="2140" spans="1:15" ht="16.5">
      <c r="A2140" s="98"/>
      <c r="B2140" s="92"/>
      <c r="C2140" s="92"/>
      <c r="D2140" s="158" t="s">
        <v>28</v>
      </c>
      <c r="E2140" s="158"/>
      <c r="F2140" s="99">
        <v>46</v>
      </c>
      <c r="G2140" s="100">
        <f>'NORMAL OPTION CALLS'!G2141+'NORMAL OPTION CALLS'!G2142+'NORMAL OPTION CALLS'!G2143+'NORMAL OPTION CALLS'!G2144+'NORMAL OPTION CALLS'!G2145+'NORMAL OPTION CALLS'!G2146</f>
        <v>100</v>
      </c>
      <c r="H2140" s="93">
        <v>46</v>
      </c>
      <c r="I2140" s="101">
        <f>'NORMAL OPTION CALLS'!H2141/'NORMAL OPTION CALLS'!H2140%</f>
        <v>65.217391304347828</v>
      </c>
      <c r="J2140" s="101"/>
      <c r="K2140" s="101"/>
      <c r="L2140" s="102"/>
      <c r="N2140" s="91"/>
      <c r="O2140" s="91"/>
    </row>
    <row r="2141" spans="1:15" ht="16.5">
      <c r="A2141" s="98"/>
      <c r="B2141" s="92"/>
      <c r="C2141" s="92"/>
      <c r="D2141" s="159" t="s">
        <v>29</v>
      </c>
      <c r="E2141" s="159"/>
      <c r="F2141" s="103">
        <v>30</v>
      </c>
      <c r="G2141" s="104">
        <f>('NORMAL OPTION CALLS'!F2141/'NORMAL OPTION CALLS'!F2140)*100</f>
        <v>65.217391304347828</v>
      </c>
      <c r="H2141" s="93">
        <v>30</v>
      </c>
      <c r="I2141" s="97"/>
      <c r="J2141" s="97"/>
      <c r="K2141" s="93"/>
      <c r="L2141" s="97"/>
      <c r="M2141" s="91"/>
      <c r="N2141" s="93" t="s">
        <v>30</v>
      </c>
      <c r="O2141" s="93"/>
    </row>
    <row r="2142" spans="1:15" ht="16.5">
      <c r="A2142" s="105"/>
      <c r="B2142" s="92"/>
      <c r="C2142" s="92"/>
      <c r="D2142" s="159" t="s">
        <v>31</v>
      </c>
      <c r="E2142" s="159"/>
      <c r="F2142" s="103">
        <v>0</v>
      </c>
      <c r="G2142" s="104">
        <f>('NORMAL OPTION CALLS'!F2142/'NORMAL OPTION CALLS'!F2140)*100</f>
        <v>0</v>
      </c>
      <c r="H2142" s="106"/>
      <c r="I2142" s="93"/>
      <c r="J2142" s="93"/>
      <c r="K2142" s="93"/>
      <c r="L2142" s="97"/>
      <c r="N2142" s="98"/>
      <c r="O2142" s="98"/>
    </row>
    <row r="2143" spans="1:15" ht="16.5">
      <c r="A2143" s="105"/>
      <c r="B2143" s="92"/>
      <c r="C2143" s="92"/>
      <c r="D2143" s="159" t="s">
        <v>32</v>
      </c>
      <c r="E2143" s="159"/>
      <c r="F2143" s="103">
        <v>4</v>
      </c>
      <c r="G2143" s="104">
        <f>('NORMAL OPTION CALLS'!F2143/'NORMAL OPTION CALLS'!F2140)*100</f>
        <v>8.695652173913043</v>
      </c>
      <c r="H2143" s="106"/>
      <c r="I2143" s="93"/>
      <c r="J2143" s="93"/>
      <c r="K2143" s="93"/>
      <c r="L2143" s="97"/>
    </row>
    <row r="2144" spans="1:15" ht="16.5">
      <c r="A2144" s="105"/>
      <c r="B2144" s="92"/>
      <c r="C2144" s="92"/>
      <c r="D2144" s="159" t="s">
        <v>33</v>
      </c>
      <c r="E2144" s="159"/>
      <c r="F2144" s="103">
        <v>12</v>
      </c>
      <c r="G2144" s="104">
        <f>('NORMAL OPTION CALLS'!F2144/'NORMAL OPTION CALLS'!F2140)*100</f>
        <v>26.086956521739129</v>
      </c>
      <c r="H2144" s="106"/>
      <c r="I2144" s="93" t="s">
        <v>34</v>
      </c>
      <c r="J2144" s="93"/>
      <c r="K2144" s="97"/>
      <c r="L2144" s="97"/>
    </row>
    <row r="2145" spans="1:15" ht="16.5" customHeight="1">
      <c r="A2145" s="105"/>
      <c r="B2145" s="92"/>
      <c r="C2145" s="92"/>
      <c r="D2145" s="159" t="s">
        <v>35</v>
      </c>
      <c r="E2145" s="159"/>
      <c r="F2145" s="103">
        <v>0</v>
      </c>
      <c r="G2145" s="104">
        <f>('NORMAL OPTION CALLS'!F2145/'NORMAL OPTION CALLS'!F2140)*100</f>
        <v>0</v>
      </c>
      <c r="H2145" s="106"/>
      <c r="I2145" s="93"/>
      <c r="J2145" s="93"/>
      <c r="K2145" s="97"/>
      <c r="L2145" s="97"/>
    </row>
    <row r="2146" spans="1:15" ht="15.75" customHeight="1" thickBot="1">
      <c r="A2146" s="105"/>
      <c r="B2146" s="92"/>
      <c r="C2146" s="92"/>
      <c r="D2146" s="160" t="s">
        <v>36</v>
      </c>
      <c r="E2146" s="160"/>
      <c r="F2146" s="107"/>
      <c r="G2146" s="108">
        <f>('NORMAL OPTION CALLS'!F2146/'NORMAL OPTION CALLS'!F2140)*100</f>
        <v>0</v>
      </c>
      <c r="H2146" s="106"/>
      <c r="I2146" s="93"/>
      <c r="J2146" s="93"/>
      <c r="K2146" s="102"/>
      <c r="L2146" s="102"/>
    </row>
    <row r="2147" spans="1:15" ht="15" customHeight="1">
      <c r="A2147" s="105"/>
      <c r="B2147" s="92"/>
      <c r="C2147" s="92"/>
      <c r="G2147" s="97"/>
      <c r="H2147" s="106"/>
      <c r="I2147" s="101"/>
      <c r="J2147" s="101"/>
      <c r="K2147" s="97"/>
      <c r="L2147" s="101"/>
    </row>
    <row r="2148" spans="1:15" ht="15" customHeight="1">
      <c r="A2148" s="105"/>
      <c r="B2148" s="92"/>
      <c r="C2148" s="92"/>
      <c r="D2148" s="98"/>
      <c r="E2148" s="115"/>
      <c r="F2148" s="93"/>
      <c r="G2148" s="93"/>
      <c r="H2148" s="110"/>
      <c r="I2148" s="97"/>
      <c r="J2148" s="97"/>
      <c r="K2148" s="97"/>
      <c r="L2148" s="94"/>
    </row>
    <row r="2149" spans="1:15" ht="15" customHeight="1">
      <c r="A2149" s="109" t="s">
        <v>37</v>
      </c>
      <c r="B2149" s="92"/>
      <c r="C2149" s="92"/>
      <c r="D2149" s="98"/>
      <c r="E2149" s="98"/>
      <c r="F2149" s="93"/>
      <c r="G2149" s="93"/>
      <c r="H2149" s="110"/>
      <c r="I2149" s="111"/>
      <c r="J2149" s="111"/>
      <c r="K2149" s="111"/>
      <c r="L2149" s="93"/>
      <c r="N2149" s="115"/>
      <c r="O2149" s="115"/>
    </row>
    <row r="2150" spans="1:15" ht="16.5">
      <c r="A2150" s="112" t="s">
        <v>38</v>
      </c>
      <c r="B2150" s="92"/>
      <c r="C2150" s="92"/>
      <c r="D2150" s="113"/>
      <c r="E2150" s="114"/>
      <c r="F2150" s="98"/>
      <c r="G2150" s="111"/>
      <c r="H2150" s="110"/>
      <c r="I2150" s="111"/>
      <c r="J2150" s="111"/>
      <c r="K2150" s="111"/>
      <c r="L2150" s="93"/>
      <c r="N2150" s="98"/>
      <c r="O2150" s="98"/>
    </row>
    <row r="2151" spans="1:15" ht="16.5">
      <c r="A2151" s="112" t="s">
        <v>39</v>
      </c>
      <c r="B2151" s="92"/>
      <c r="C2151" s="92"/>
      <c r="D2151" s="98"/>
      <c r="E2151" s="114"/>
      <c r="F2151" s="98"/>
      <c r="G2151" s="111"/>
      <c r="H2151" s="110"/>
      <c r="I2151" s="97"/>
      <c r="J2151" s="97"/>
      <c r="K2151" s="97"/>
      <c r="L2151" s="93"/>
    </row>
    <row r="2152" spans="1:15" ht="16.5">
      <c r="A2152" s="112" t="s">
        <v>40</v>
      </c>
      <c r="B2152" s="113"/>
      <c r="C2152" s="92"/>
      <c r="D2152" s="98"/>
      <c r="E2152" s="114"/>
      <c r="F2152" s="98"/>
      <c r="G2152" s="111"/>
      <c r="H2152" s="95"/>
      <c r="I2152" s="97"/>
      <c r="J2152" s="97"/>
      <c r="K2152" s="97"/>
      <c r="L2152" s="93"/>
    </row>
    <row r="2153" spans="1:15" ht="16.5">
      <c r="A2153" s="112" t="s">
        <v>41</v>
      </c>
      <c r="B2153" s="105"/>
      <c r="C2153" s="113"/>
      <c r="D2153" s="98"/>
      <c r="E2153" s="116"/>
      <c r="F2153" s="111"/>
      <c r="G2153" s="111"/>
      <c r="H2153" s="95"/>
      <c r="I2153" s="97"/>
      <c r="J2153" s="97"/>
      <c r="K2153" s="97"/>
      <c r="L2153" s="111"/>
    </row>
    <row r="2156" spans="1:15" ht="15" customHeight="1"/>
    <row r="2157" spans="1:15">
      <c r="A2157" s="161" t="s">
        <v>0</v>
      </c>
      <c r="B2157" s="161"/>
      <c r="C2157" s="161"/>
      <c r="D2157" s="161"/>
      <c r="E2157" s="161"/>
      <c r="F2157" s="161"/>
      <c r="G2157" s="161"/>
      <c r="H2157" s="161"/>
      <c r="I2157" s="161"/>
      <c r="J2157" s="161"/>
      <c r="K2157" s="161"/>
      <c r="L2157" s="161"/>
      <c r="M2157" s="161"/>
      <c r="N2157" s="161"/>
      <c r="O2157" s="161"/>
    </row>
    <row r="2158" spans="1:15">
      <c r="A2158" s="161"/>
      <c r="B2158" s="161"/>
      <c r="C2158" s="161"/>
      <c r="D2158" s="161"/>
      <c r="E2158" s="161"/>
      <c r="F2158" s="161"/>
      <c r="G2158" s="161"/>
      <c r="H2158" s="161"/>
      <c r="I2158" s="161"/>
      <c r="J2158" s="161"/>
      <c r="K2158" s="161"/>
      <c r="L2158" s="161"/>
      <c r="M2158" s="161"/>
      <c r="N2158" s="161"/>
      <c r="O2158" s="161"/>
    </row>
    <row r="2159" spans="1:15">
      <c r="A2159" s="161"/>
      <c r="B2159" s="161"/>
      <c r="C2159" s="161"/>
      <c r="D2159" s="161"/>
      <c r="E2159" s="161"/>
      <c r="F2159" s="161"/>
      <c r="G2159" s="161"/>
      <c r="H2159" s="161"/>
      <c r="I2159" s="161"/>
      <c r="J2159" s="161"/>
      <c r="K2159" s="161"/>
      <c r="L2159" s="161"/>
      <c r="M2159" s="161"/>
      <c r="N2159" s="161"/>
      <c r="O2159" s="161"/>
    </row>
    <row r="2160" spans="1:15">
      <c r="A2160" s="172" t="s">
        <v>1</v>
      </c>
      <c r="B2160" s="172"/>
      <c r="C2160" s="172"/>
      <c r="D2160" s="172"/>
      <c r="E2160" s="172"/>
      <c r="F2160" s="172"/>
      <c r="G2160" s="172"/>
      <c r="H2160" s="172"/>
      <c r="I2160" s="172"/>
      <c r="J2160" s="172"/>
      <c r="K2160" s="172"/>
      <c r="L2160" s="172"/>
      <c r="M2160" s="172"/>
      <c r="N2160" s="172"/>
      <c r="O2160" s="172"/>
    </row>
    <row r="2161" spans="1:15">
      <c r="A2161" s="172" t="s">
        <v>2</v>
      </c>
      <c r="B2161" s="172"/>
      <c r="C2161" s="172"/>
      <c r="D2161" s="172"/>
      <c r="E2161" s="172"/>
      <c r="F2161" s="172"/>
      <c r="G2161" s="172"/>
      <c r="H2161" s="172"/>
      <c r="I2161" s="172"/>
      <c r="J2161" s="172"/>
      <c r="K2161" s="172"/>
      <c r="L2161" s="172"/>
      <c r="M2161" s="172"/>
      <c r="N2161" s="172"/>
      <c r="O2161" s="172"/>
    </row>
    <row r="2162" spans="1:15">
      <c r="A2162" s="165" t="s">
        <v>3</v>
      </c>
      <c r="B2162" s="165"/>
      <c r="C2162" s="165"/>
      <c r="D2162" s="165"/>
      <c r="E2162" s="165"/>
      <c r="F2162" s="165"/>
      <c r="G2162" s="165"/>
      <c r="H2162" s="165"/>
      <c r="I2162" s="165"/>
      <c r="J2162" s="165"/>
      <c r="K2162" s="165"/>
      <c r="L2162" s="165"/>
      <c r="M2162" s="165"/>
      <c r="N2162" s="165"/>
      <c r="O2162" s="165"/>
    </row>
    <row r="2163" spans="1:15" ht="15.75" customHeight="1">
      <c r="A2163" s="166" t="s">
        <v>97</v>
      </c>
      <c r="B2163" s="166"/>
      <c r="C2163" s="166"/>
      <c r="D2163" s="166"/>
      <c r="E2163" s="166"/>
      <c r="F2163" s="166"/>
      <c r="G2163" s="166"/>
      <c r="H2163" s="166"/>
      <c r="I2163" s="166"/>
      <c r="J2163" s="166"/>
      <c r="K2163" s="166"/>
      <c r="L2163" s="166"/>
      <c r="M2163" s="166"/>
      <c r="N2163" s="166"/>
      <c r="O2163" s="166"/>
    </row>
    <row r="2164" spans="1:15" ht="15.75" customHeight="1">
      <c r="A2164" s="166" t="s">
        <v>5</v>
      </c>
      <c r="B2164" s="166"/>
      <c r="C2164" s="166"/>
      <c r="D2164" s="166"/>
      <c r="E2164" s="166"/>
      <c r="F2164" s="166"/>
      <c r="G2164" s="166"/>
      <c r="H2164" s="166"/>
      <c r="I2164" s="166"/>
      <c r="J2164" s="166"/>
      <c r="K2164" s="166"/>
      <c r="L2164" s="166"/>
      <c r="M2164" s="166"/>
      <c r="N2164" s="166"/>
      <c r="O2164" s="166"/>
    </row>
    <row r="2165" spans="1:15" ht="15.75" customHeight="1">
      <c r="A2165" s="167" t="s">
        <v>6</v>
      </c>
      <c r="B2165" s="168" t="s">
        <v>7</v>
      </c>
      <c r="C2165" s="169" t="s">
        <v>8</v>
      </c>
      <c r="D2165" s="168" t="s">
        <v>9</v>
      </c>
      <c r="E2165" s="167" t="s">
        <v>10</v>
      </c>
      <c r="F2165" s="167" t="s">
        <v>11</v>
      </c>
      <c r="G2165" s="178" t="s">
        <v>12</v>
      </c>
      <c r="H2165" s="178" t="s">
        <v>13</v>
      </c>
      <c r="I2165" s="169" t="s">
        <v>14</v>
      </c>
      <c r="J2165" s="169" t="s">
        <v>15</v>
      </c>
      <c r="K2165" s="169" t="s">
        <v>16</v>
      </c>
      <c r="L2165" s="179" t="s">
        <v>17</v>
      </c>
      <c r="M2165" s="168" t="s">
        <v>18</v>
      </c>
      <c r="N2165" s="168" t="s">
        <v>19</v>
      </c>
      <c r="O2165" s="168" t="s">
        <v>20</v>
      </c>
    </row>
    <row r="2166" spans="1:15">
      <c r="A2166" s="167"/>
      <c r="B2166" s="168"/>
      <c r="C2166" s="169"/>
      <c r="D2166" s="168"/>
      <c r="E2166" s="167"/>
      <c r="F2166" s="167"/>
      <c r="G2166" s="178"/>
      <c r="H2166" s="178"/>
      <c r="I2166" s="169"/>
      <c r="J2166" s="169"/>
      <c r="K2166" s="169"/>
      <c r="L2166" s="179"/>
      <c r="M2166" s="168"/>
      <c r="N2166" s="168"/>
      <c r="O2166" s="168"/>
    </row>
    <row r="2167" spans="1:15" ht="16.5">
      <c r="A2167" s="127">
        <v>1</v>
      </c>
      <c r="B2167" s="124">
        <v>42886</v>
      </c>
      <c r="C2167" s="119">
        <v>720</v>
      </c>
      <c r="D2167" s="119" t="s">
        <v>21</v>
      </c>
      <c r="E2167" s="119" t="s">
        <v>22</v>
      </c>
      <c r="F2167" s="119" t="s">
        <v>77</v>
      </c>
      <c r="G2167" s="123">
        <v>24</v>
      </c>
      <c r="H2167" s="123">
        <v>20</v>
      </c>
      <c r="I2167" s="123">
        <v>26</v>
      </c>
      <c r="J2167" s="123">
        <v>28</v>
      </c>
      <c r="K2167" s="123">
        <v>30</v>
      </c>
      <c r="L2167" s="123">
        <v>30</v>
      </c>
      <c r="M2167" s="119">
        <v>1100</v>
      </c>
      <c r="N2167" s="122">
        <f>IF('NORMAL OPTION CALLS'!E2167="BUY",('NORMAL OPTION CALLS'!L2167-'NORMAL OPTION CALLS'!G2167)*('NORMAL OPTION CALLS'!M2167),('NORMAL OPTION CALLS'!G2167-'NORMAL OPTION CALLS'!L2167)*('NORMAL OPTION CALLS'!M2167))</f>
        <v>6600</v>
      </c>
      <c r="O2167" s="8">
        <f>'NORMAL OPTION CALLS'!N2167/('NORMAL OPTION CALLS'!M2167)/'NORMAL OPTION CALLS'!G2167%</f>
        <v>25</v>
      </c>
    </row>
    <row r="2168" spans="1:15" ht="15" customHeight="1">
      <c r="A2168" s="127">
        <v>2</v>
      </c>
      <c r="B2168" s="124">
        <v>42886</v>
      </c>
      <c r="C2168" s="119">
        <v>7200</v>
      </c>
      <c r="D2168" s="119" t="s">
        <v>21</v>
      </c>
      <c r="E2168" s="119" t="s">
        <v>22</v>
      </c>
      <c r="F2168" s="119" t="s">
        <v>98</v>
      </c>
      <c r="G2168" s="123">
        <v>185</v>
      </c>
      <c r="H2168" s="123">
        <v>160</v>
      </c>
      <c r="I2168" s="123">
        <v>205</v>
      </c>
      <c r="J2168" s="123">
        <v>225</v>
      </c>
      <c r="K2168" s="123">
        <v>245</v>
      </c>
      <c r="L2168" s="123">
        <v>205</v>
      </c>
      <c r="M2168" s="119">
        <v>150</v>
      </c>
      <c r="N2168" s="122">
        <f>IF('NORMAL OPTION CALLS'!E2168="BUY",('NORMAL OPTION CALLS'!L2168-'NORMAL OPTION CALLS'!G2168)*('NORMAL OPTION CALLS'!M2168),('NORMAL OPTION CALLS'!G2168-'NORMAL OPTION CALLS'!L2168)*('NORMAL OPTION CALLS'!M2168))</f>
        <v>3000</v>
      </c>
      <c r="O2168" s="8">
        <f>'NORMAL OPTION CALLS'!N2168/('NORMAL OPTION CALLS'!M2168)/'NORMAL OPTION CALLS'!G2168%</f>
        <v>10.810810810810811</v>
      </c>
    </row>
    <row r="2169" spans="1:15" ht="16.5">
      <c r="A2169" s="127">
        <v>3</v>
      </c>
      <c r="B2169" s="124">
        <v>42885</v>
      </c>
      <c r="C2169" s="119">
        <v>200</v>
      </c>
      <c r="D2169" s="119" t="s">
        <v>21</v>
      </c>
      <c r="E2169" s="119" t="s">
        <v>22</v>
      </c>
      <c r="F2169" s="119" t="s">
        <v>83</v>
      </c>
      <c r="G2169" s="123">
        <v>10</v>
      </c>
      <c r="H2169" s="123">
        <v>8</v>
      </c>
      <c r="I2169" s="123">
        <v>11</v>
      </c>
      <c r="J2169" s="123">
        <v>12</v>
      </c>
      <c r="K2169" s="123">
        <v>13</v>
      </c>
      <c r="L2169" s="123">
        <v>13</v>
      </c>
      <c r="M2169" s="119">
        <v>3500</v>
      </c>
      <c r="N2169" s="122">
        <f>IF('NORMAL OPTION CALLS'!E2169="BUY",('NORMAL OPTION CALLS'!L2169-'NORMAL OPTION CALLS'!G2169)*('NORMAL OPTION CALLS'!M2169),('NORMAL OPTION CALLS'!G2169-'NORMAL OPTION CALLS'!L2169)*('NORMAL OPTION CALLS'!M2169))</f>
        <v>10500</v>
      </c>
      <c r="O2169" s="8">
        <f>'NORMAL OPTION CALLS'!N2169/('NORMAL OPTION CALLS'!M2169)/'NORMAL OPTION CALLS'!G2169%</f>
        <v>30</v>
      </c>
    </row>
    <row r="2170" spans="1:15" ht="16.5">
      <c r="A2170" s="127">
        <v>4</v>
      </c>
      <c r="B2170" s="124">
        <v>42885</v>
      </c>
      <c r="C2170" s="119">
        <v>190</v>
      </c>
      <c r="D2170" s="119" t="s">
        <v>47</v>
      </c>
      <c r="E2170" s="119" t="s">
        <v>22</v>
      </c>
      <c r="F2170" s="119" t="s">
        <v>64</v>
      </c>
      <c r="G2170" s="123">
        <v>14</v>
      </c>
      <c r="H2170" s="123">
        <v>13.2</v>
      </c>
      <c r="I2170" s="123">
        <v>14.4</v>
      </c>
      <c r="J2170" s="123">
        <v>14.8</v>
      </c>
      <c r="K2170" s="123">
        <v>15.2</v>
      </c>
      <c r="L2170" s="123">
        <v>15.2</v>
      </c>
      <c r="M2170" s="119">
        <v>6000</v>
      </c>
      <c r="N2170" s="122">
        <f>IF('NORMAL OPTION CALLS'!E2170="BUY",('NORMAL OPTION CALLS'!L2170-'NORMAL OPTION CALLS'!G2170)*('NORMAL OPTION CALLS'!M2170),('NORMAL OPTION CALLS'!G2170-'NORMAL OPTION CALLS'!L2170)*('NORMAL OPTION CALLS'!M2170))</f>
        <v>7199.9999999999955</v>
      </c>
      <c r="O2170" s="8">
        <f>'NORMAL OPTION CALLS'!N2170/('NORMAL OPTION CALLS'!M2170)/'NORMAL OPTION CALLS'!G2170%</f>
        <v>8.5714285714285658</v>
      </c>
    </row>
    <row r="2171" spans="1:15" ht="16.5">
      <c r="A2171" s="127">
        <v>5</v>
      </c>
      <c r="B2171" s="124">
        <v>42885</v>
      </c>
      <c r="C2171" s="119">
        <v>200</v>
      </c>
      <c r="D2171" s="119" t="s">
        <v>21</v>
      </c>
      <c r="E2171" s="119" t="s">
        <v>22</v>
      </c>
      <c r="F2171" s="119" t="s">
        <v>24</v>
      </c>
      <c r="G2171" s="123">
        <v>10.5</v>
      </c>
      <c r="H2171" s="123">
        <v>9.5</v>
      </c>
      <c r="I2171" s="123">
        <v>11</v>
      </c>
      <c r="J2171" s="123">
        <v>11.5</v>
      </c>
      <c r="K2171" s="123">
        <v>12</v>
      </c>
      <c r="L2171" s="123">
        <v>12</v>
      </c>
      <c r="M2171" s="119">
        <v>3500</v>
      </c>
      <c r="N2171" s="122">
        <f>IF('NORMAL OPTION CALLS'!E2171="BUY",('NORMAL OPTION CALLS'!L2171-'NORMAL OPTION CALLS'!G2171)*('NORMAL OPTION CALLS'!M2171),('NORMAL OPTION CALLS'!G2171-'NORMAL OPTION CALLS'!L2171)*('NORMAL OPTION CALLS'!M2171))</f>
        <v>5250</v>
      </c>
      <c r="O2171" s="8">
        <f>'NORMAL OPTION CALLS'!N2171/('NORMAL OPTION CALLS'!M2171)/'NORMAL OPTION CALLS'!G2171%</f>
        <v>14.285714285714286</v>
      </c>
    </row>
    <row r="2172" spans="1:15" ht="16.5">
      <c r="A2172" s="127">
        <v>6</v>
      </c>
      <c r="B2172" s="124">
        <v>42884</v>
      </c>
      <c r="C2172" s="119">
        <v>660</v>
      </c>
      <c r="D2172" s="119" t="s">
        <v>21</v>
      </c>
      <c r="E2172" s="119" t="s">
        <v>22</v>
      </c>
      <c r="F2172" s="119" t="s">
        <v>93</v>
      </c>
      <c r="G2172" s="123">
        <v>31.5</v>
      </c>
      <c r="H2172" s="123">
        <v>27.5</v>
      </c>
      <c r="I2172" s="123">
        <v>33.5</v>
      </c>
      <c r="J2172" s="123">
        <v>35.5</v>
      </c>
      <c r="K2172" s="123">
        <v>37.5</v>
      </c>
      <c r="L2172" s="123">
        <v>37.5</v>
      </c>
      <c r="M2172" s="119">
        <v>1100</v>
      </c>
      <c r="N2172" s="122">
        <f>IF('NORMAL OPTION CALLS'!E2172="BUY",('NORMAL OPTION CALLS'!L2172-'NORMAL OPTION CALLS'!G2172)*('NORMAL OPTION CALLS'!M2172),('NORMAL OPTION CALLS'!G2172-'NORMAL OPTION CALLS'!L2172)*('NORMAL OPTION CALLS'!M2172))</f>
        <v>6600</v>
      </c>
      <c r="O2172" s="8">
        <f>'NORMAL OPTION CALLS'!N2172/('NORMAL OPTION CALLS'!M2172)/'NORMAL OPTION CALLS'!G2172%</f>
        <v>19.047619047619047</v>
      </c>
    </row>
    <row r="2173" spans="1:15" ht="16.5">
      <c r="A2173" s="127">
        <v>7</v>
      </c>
      <c r="B2173" s="124">
        <v>42884</v>
      </c>
      <c r="C2173" s="119">
        <v>860</v>
      </c>
      <c r="D2173" s="119" t="s">
        <v>21</v>
      </c>
      <c r="E2173" s="119" t="s">
        <v>22</v>
      </c>
      <c r="F2173" s="119" t="s">
        <v>54</v>
      </c>
      <c r="G2173" s="123">
        <v>21.55</v>
      </c>
      <c r="H2173" s="123">
        <v>17.600000000000001</v>
      </c>
      <c r="I2173" s="123">
        <v>23.5</v>
      </c>
      <c r="J2173" s="123">
        <v>25.5</v>
      </c>
      <c r="K2173" s="123">
        <v>27.5</v>
      </c>
      <c r="L2173" s="123">
        <v>25.5</v>
      </c>
      <c r="M2173" s="119">
        <v>1200</v>
      </c>
      <c r="N2173" s="122">
        <f>IF('NORMAL OPTION CALLS'!E2173="BUY",('NORMAL OPTION CALLS'!L2173-'NORMAL OPTION CALLS'!G2173)*('NORMAL OPTION CALLS'!M2173),('NORMAL OPTION CALLS'!G2173-'NORMAL OPTION CALLS'!L2173)*('NORMAL OPTION CALLS'!M2173))</f>
        <v>4739.9999999999991</v>
      </c>
      <c r="O2173" s="8">
        <f>'NORMAL OPTION CALLS'!N2173/('NORMAL OPTION CALLS'!M2173)/'NORMAL OPTION CALLS'!G2173%</f>
        <v>18.329466357308583</v>
      </c>
    </row>
    <row r="2174" spans="1:15" ht="16.5">
      <c r="A2174" s="127">
        <v>8</v>
      </c>
      <c r="B2174" s="124">
        <v>42881</v>
      </c>
      <c r="C2174" s="119">
        <v>200</v>
      </c>
      <c r="D2174" s="119" t="s">
        <v>21</v>
      </c>
      <c r="E2174" s="119" t="s">
        <v>22</v>
      </c>
      <c r="F2174" s="119" t="s">
        <v>43</v>
      </c>
      <c r="G2174" s="123">
        <v>9.5</v>
      </c>
      <c r="H2174" s="123">
        <v>8</v>
      </c>
      <c r="I2174" s="123">
        <v>10.199999999999999</v>
      </c>
      <c r="J2174" s="123">
        <v>11</v>
      </c>
      <c r="K2174" s="123">
        <v>11.7</v>
      </c>
      <c r="L2174" s="123">
        <v>10.199999999999999</v>
      </c>
      <c r="M2174" s="119">
        <v>3000</v>
      </c>
      <c r="N2174" s="122">
        <f>IF('NORMAL OPTION CALLS'!E2174="BUY",('NORMAL OPTION CALLS'!L2174-'NORMAL OPTION CALLS'!G2174)*('NORMAL OPTION CALLS'!M2174),('NORMAL OPTION CALLS'!G2174-'NORMAL OPTION CALLS'!L2174)*('NORMAL OPTION CALLS'!M2174))</f>
        <v>2099.9999999999977</v>
      </c>
      <c r="O2174" s="8">
        <f>'NORMAL OPTION CALLS'!N2174/('NORMAL OPTION CALLS'!M2174)/'NORMAL OPTION CALLS'!G2174%</f>
        <v>7.3684210526315717</v>
      </c>
    </row>
    <row r="2175" spans="1:15" ht="16.5">
      <c r="A2175" s="127">
        <v>9</v>
      </c>
      <c r="B2175" s="124">
        <v>42881</v>
      </c>
      <c r="C2175" s="119">
        <v>200</v>
      </c>
      <c r="D2175" s="119" t="s">
        <v>21</v>
      </c>
      <c r="E2175" s="119" t="s">
        <v>22</v>
      </c>
      <c r="F2175" s="119" t="s">
        <v>24</v>
      </c>
      <c r="G2175" s="123">
        <v>8.2520000000000007</v>
      </c>
      <c r="H2175" s="123">
        <v>6.3</v>
      </c>
      <c r="I2175" s="123">
        <v>9</v>
      </c>
      <c r="J2175" s="123">
        <v>10</v>
      </c>
      <c r="K2175" s="123">
        <v>11</v>
      </c>
      <c r="L2175" s="123">
        <v>11</v>
      </c>
      <c r="M2175" s="119">
        <v>3500</v>
      </c>
      <c r="N2175" s="122">
        <f>IF('NORMAL OPTION CALLS'!E2175="BUY",('NORMAL OPTION CALLS'!L2175-'NORMAL OPTION CALLS'!G2175)*('NORMAL OPTION CALLS'!M2175),('NORMAL OPTION CALLS'!G2175-'NORMAL OPTION CALLS'!L2175)*('NORMAL OPTION CALLS'!M2175))</f>
        <v>9617.9999999999982</v>
      </c>
      <c r="O2175" s="8">
        <f>'NORMAL OPTION CALLS'!N2175/('NORMAL OPTION CALLS'!M2175)/'NORMAL OPTION CALLS'!G2175%</f>
        <v>33.30101793504604</v>
      </c>
    </row>
    <row r="2176" spans="1:15" ht="16.5">
      <c r="A2176" s="127">
        <v>10</v>
      </c>
      <c r="B2176" s="124">
        <v>42881</v>
      </c>
      <c r="C2176" s="119">
        <v>500</v>
      </c>
      <c r="D2176" s="119" t="s">
        <v>21</v>
      </c>
      <c r="E2176" s="119" t="s">
        <v>22</v>
      </c>
      <c r="F2176" s="119" t="s">
        <v>99</v>
      </c>
      <c r="G2176" s="123">
        <v>21.5</v>
      </c>
      <c r="H2176" s="123">
        <v>19.5</v>
      </c>
      <c r="I2176" s="123">
        <v>22.5</v>
      </c>
      <c r="J2176" s="123">
        <v>23.5</v>
      </c>
      <c r="K2176" s="123">
        <v>24.5</v>
      </c>
      <c r="L2176" s="123">
        <v>24.5</v>
      </c>
      <c r="M2176" s="119">
        <v>2000</v>
      </c>
      <c r="N2176" s="122">
        <f>IF('NORMAL OPTION CALLS'!E2176="BUY",('NORMAL OPTION CALLS'!L2176-'NORMAL OPTION CALLS'!G2176)*('NORMAL OPTION CALLS'!M2176),('NORMAL OPTION CALLS'!G2176-'NORMAL OPTION CALLS'!L2176)*('NORMAL OPTION CALLS'!M2176))</f>
        <v>6000</v>
      </c>
      <c r="O2176" s="8">
        <f>'NORMAL OPTION CALLS'!N2176/('NORMAL OPTION CALLS'!M2176)/'NORMAL OPTION CALLS'!G2176%</f>
        <v>13.953488372093023</v>
      </c>
    </row>
    <row r="2177" spans="1:15" ht="16.5">
      <c r="A2177" s="127">
        <v>11</v>
      </c>
      <c r="B2177" s="124">
        <v>42881</v>
      </c>
      <c r="C2177" s="119">
        <v>240</v>
      </c>
      <c r="D2177" s="119" t="s">
        <v>21</v>
      </c>
      <c r="E2177" s="119" t="s">
        <v>22</v>
      </c>
      <c r="F2177" s="119" t="s">
        <v>74</v>
      </c>
      <c r="G2177" s="123">
        <v>10</v>
      </c>
      <c r="H2177" s="123">
        <v>8.5</v>
      </c>
      <c r="I2177" s="123">
        <v>10.7</v>
      </c>
      <c r="J2177" s="123">
        <v>11.4</v>
      </c>
      <c r="K2177" s="123">
        <v>12</v>
      </c>
      <c r="L2177" s="123">
        <v>12</v>
      </c>
      <c r="M2177" s="119">
        <v>3500</v>
      </c>
      <c r="N2177" s="122">
        <f>IF('NORMAL OPTION CALLS'!E2177="BUY",('NORMAL OPTION CALLS'!L2177-'NORMAL OPTION CALLS'!G2177)*('NORMAL OPTION CALLS'!M2177),('NORMAL OPTION CALLS'!G2177-'NORMAL OPTION CALLS'!L2177)*('NORMAL OPTION CALLS'!M2177))</f>
        <v>7000</v>
      </c>
      <c r="O2177" s="8">
        <f>'NORMAL OPTION CALLS'!N2177/('NORMAL OPTION CALLS'!M2177)/'NORMAL OPTION CALLS'!G2177%</f>
        <v>20</v>
      </c>
    </row>
    <row r="2178" spans="1:15" ht="16.5">
      <c r="A2178" s="127">
        <v>12</v>
      </c>
      <c r="B2178" s="124">
        <v>42880</v>
      </c>
      <c r="C2178" s="119">
        <v>2600</v>
      </c>
      <c r="D2178" s="119" t="s">
        <v>21</v>
      </c>
      <c r="E2178" s="119" t="s">
        <v>22</v>
      </c>
      <c r="F2178" s="119" t="s">
        <v>52</v>
      </c>
      <c r="G2178" s="123">
        <v>14</v>
      </c>
      <c r="H2178" s="123">
        <v>22</v>
      </c>
      <c r="I2178" s="123">
        <v>30</v>
      </c>
      <c r="J2178" s="123">
        <v>38</v>
      </c>
      <c r="K2178" s="123">
        <v>38</v>
      </c>
      <c r="L2178" s="123">
        <v>38</v>
      </c>
      <c r="M2178" s="119">
        <v>250</v>
      </c>
      <c r="N2178" s="122">
        <f>IF('NORMAL OPTION CALLS'!E2178="BUY",('NORMAL OPTION CALLS'!L2178-'NORMAL OPTION CALLS'!G2178)*('NORMAL OPTION CALLS'!M2178),('NORMAL OPTION CALLS'!G2178-'NORMAL OPTION CALLS'!L2178)*('NORMAL OPTION CALLS'!M2178))</f>
        <v>6000</v>
      </c>
      <c r="O2178" s="8">
        <f>'NORMAL OPTION CALLS'!N2178/('NORMAL OPTION CALLS'!M2178)/'NORMAL OPTION CALLS'!G2178%</f>
        <v>171.42857142857142</v>
      </c>
    </row>
    <row r="2179" spans="1:15" ht="16.5">
      <c r="A2179" s="127">
        <v>13</v>
      </c>
      <c r="B2179" s="124">
        <v>42880</v>
      </c>
      <c r="C2179" s="119">
        <v>80</v>
      </c>
      <c r="D2179" s="119" t="s">
        <v>47</v>
      </c>
      <c r="E2179" s="119" t="s">
        <v>22</v>
      </c>
      <c r="F2179" s="119" t="s">
        <v>100</v>
      </c>
      <c r="G2179" s="123">
        <v>1.1000000000000001</v>
      </c>
      <c r="H2179" s="123">
        <v>0.5</v>
      </c>
      <c r="I2179" s="123">
        <v>1.4</v>
      </c>
      <c r="J2179" s="123">
        <v>1.7</v>
      </c>
      <c r="K2179" s="123">
        <v>2</v>
      </c>
      <c r="L2179" s="123">
        <v>2</v>
      </c>
      <c r="M2179" s="119">
        <v>7000</v>
      </c>
      <c r="N2179" s="122">
        <f>IF('NORMAL OPTION CALLS'!E2179="BUY",('NORMAL OPTION CALLS'!L2179-'NORMAL OPTION CALLS'!G2179)*('NORMAL OPTION CALLS'!M2179),('NORMAL OPTION CALLS'!G2179-'NORMAL OPTION CALLS'!L2179)*('NORMAL OPTION CALLS'!M2179))</f>
        <v>6299.9999999999991</v>
      </c>
      <c r="O2179" s="8">
        <f>'NORMAL OPTION CALLS'!N2179/('NORMAL OPTION CALLS'!M2179)/'NORMAL OPTION CALLS'!G2179%</f>
        <v>81.818181818181799</v>
      </c>
    </row>
    <row r="2180" spans="1:15" ht="16.5">
      <c r="A2180" s="127">
        <v>14</v>
      </c>
      <c r="B2180" s="124">
        <v>42880</v>
      </c>
      <c r="C2180" s="119">
        <v>400</v>
      </c>
      <c r="D2180" s="119" t="s">
        <v>21</v>
      </c>
      <c r="E2180" s="119" t="s">
        <v>22</v>
      </c>
      <c r="F2180" s="119" t="s">
        <v>101</v>
      </c>
      <c r="G2180" s="123">
        <v>2.5</v>
      </c>
      <c r="H2180" s="123">
        <v>0.5</v>
      </c>
      <c r="I2180" s="123">
        <v>3.5</v>
      </c>
      <c r="J2180" s="123">
        <v>4.5</v>
      </c>
      <c r="K2180" s="123">
        <v>5.5</v>
      </c>
      <c r="L2180" s="123">
        <v>5.5</v>
      </c>
      <c r="M2180" s="119">
        <v>2000</v>
      </c>
      <c r="N2180" s="122">
        <f>IF('NORMAL OPTION CALLS'!E2180="BUY",('NORMAL OPTION CALLS'!L2180-'NORMAL OPTION CALLS'!G2180)*('NORMAL OPTION CALLS'!M2180),('NORMAL OPTION CALLS'!G2180-'NORMAL OPTION CALLS'!L2180)*('NORMAL OPTION CALLS'!M2180))</f>
        <v>6000</v>
      </c>
      <c r="O2180" s="8">
        <f>'NORMAL OPTION CALLS'!N2180/('NORMAL OPTION CALLS'!M2180)/'NORMAL OPTION CALLS'!G2180%</f>
        <v>120</v>
      </c>
    </row>
    <row r="2181" spans="1:15" ht="16.5">
      <c r="A2181" s="127">
        <v>15</v>
      </c>
      <c r="B2181" s="124">
        <v>42880</v>
      </c>
      <c r="C2181" s="119">
        <v>470</v>
      </c>
      <c r="D2181" s="119" t="s">
        <v>21</v>
      </c>
      <c r="E2181" s="119" t="s">
        <v>22</v>
      </c>
      <c r="F2181" s="119" t="s">
        <v>75</v>
      </c>
      <c r="G2181" s="123">
        <v>5</v>
      </c>
      <c r="H2181" s="123">
        <v>3</v>
      </c>
      <c r="I2181" s="123">
        <v>6.5</v>
      </c>
      <c r="J2181" s="123">
        <v>8</v>
      </c>
      <c r="K2181" s="123">
        <v>9.5</v>
      </c>
      <c r="L2181" s="123">
        <v>9.5</v>
      </c>
      <c r="M2181" s="119">
        <v>1500</v>
      </c>
      <c r="N2181" s="122">
        <f>IF('NORMAL OPTION CALLS'!E2181="BUY",('NORMAL OPTION CALLS'!L2181-'NORMAL OPTION CALLS'!G2181)*('NORMAL OPTION CALLS'!M2181),('NORMAL OPTION CALLS'!G2181-'NORMAL OPTION CALLS'!L2181)*('NORMAL OPTION CALLS'!M2181))</f>
        <v>6750</v>
      </c>
      <c r="O2181" s="8">
        <f>'NORMAL OPTION CALLS'!N2181/('NORMAL OPTION CALLS'!M2181)/'NORMAL OPTION CALLS'!G2181%</f>
        <v>90</v>
      </c>
    </row>
    <row r="2182" spans="1:15" ht="16.5">
      <c r="A2182" s="127">
        <v>16</v>
      </c>
      <c r="B2182" s="124">
        <v>42880</v>
      </c>
      <c r="C2182" s="119">
        <v>820</v>
      </c>
      <c r="D2182" s="119" t="s">
        <v>21</v>
      </c>
      <c r="E2182" s="119" t="s">
        <v>22</v>
      </c>
      <c r="F2182" s="119" t="s">
        <v>54</v>
      </c>
      <c r="G2182" s="123">
        <v>3.25</v>
      </c>
      <c r="H2182" s="123">
        <v>0.3</v>
      </c>
      <c r="I2182" s="123">
        <v>5</v>
      </c>
      <c r="J2182" s="123">
        <v>7</v>
      </c>
      <c r="K2182" s="123">
        <v>9</v>
      </c>
      <c r="L2182" s="123">
        <v>9</v>
      </c>
      <c r="M2182" s="119">
        <v>1100</v>
      </c>
      <c r="N2182" s="122">
        <f>IF('NORMAL OPTION CALLS'!E2182="BUY",('NORMAL OPTION CALLS'!L2182-'NORMAL OPTION CALLS'!G2182)*('NORMAL OPTION CALLS'!M2182),('NORMAL OPTION CALLS'!G2182-'NORMAL OPTION CALLS'!L2182)*('NORMAL OPTION CALLS'!M2182))</f>
        <v>6325</v>
      </c>
      <c r="O2182" s="8">
        <f>'NORMAL OPTION CALLS'!N2182/('NORMAL OPTION CALLS'!M2182)/'NORMAL OPTION CALLS'!G2182%</f>
        <v>176.92307692307691</v>
      </c>
    </row>
    <row r="2183" spans="1:15" ht="16.5">
      <c r="A2183" s="127">
        <v>17</v>
      </c>
      <c r="B2183" s="124">
        <v>42879</v>
      </c>
      <c r="C2183" s="119">
        <v>85</v>
      </c>
      <c r="D2183" s="119" t="s">
        <v>47</v>
      </c>
      <c r="E2183" s="119" t="s">
        <v>22</v>
      </c>
      <c r="F2183" s="119" t="s">
        <v>25</v>
      </c>
      <c r="G2183" s="123">
        <v>2</v>
      </c>
      <c r="H2183" s="123">
        <v>1</v>
      </c>
      <c r="I2183" s="123">
        <v>2.5</v>
      </c>
      <c r="J2183" s="123">
        <v>3</v>
      </c>
      <c r="K2183" s="123">
        <v>3.5</v>
      </c>
      <c r="L2183" s="123">
        <v>3.5</v>
      </c>
      <c r="M2183" s="119">
        <v>7000</v>
      </c>
      <c r="N2183" s="122">
        <f>IF('NORMAL OPTION CALLS'!E2183="BUY",('NORMAL OPTION CALLS'!L2183-'NORMAL OPTION CALLS'!G2183)*('NORMAL OPTION CALLS'!M2183),('NORMAL OPTION CALLS'!G2183-'NORMAL OPTION CALLS'!L2183)*('NORMAL OPTION CALLS'!M2183))</f>
        <v>10500</v>
      </c>
      <c r="O2183" s="8">
        <f>'NORMAL OPTION CALLS'!N2183/('NORMAL OPTION CALLS'!M2183)/'NORMAL OPTION CALLS'!G2183%</f>
        <v>75</v>
      </c>
    </row>
    <row r="2184" spans="1:15" ht="16.5">
      <c r="A2184" s="127">
        <v>18</v>
      </c>
      <c r="B2184" s="124">
        <v>42879</v>
      </c>
      <c r="C2184" s="119">
        <v>380</v>
      </c>
      <c r="D2184" s="119" t="s">
        <v>21</v>
      </c>
      <c r="E2184" s="119" t="s">
        <v>22</v>
      </c>
      <c r="F2184" s="119" t="s">
        <v>101</v>
      </c>
      <c r="G2184" s="123">
        <v>8</v>
      </c>
      <c r="H2184" s="123">
        <v>6</v>
      </c>
      <c r="I2184" s="123">
        <v>9</v>
      </c>
      <c r="J2184" s="123">
        <v>10</v>
      </c>
      <c r="K2184" s="123">
        <v>11</v>
      </c>
      <c r="L2184" s="123">
        <v>11</v>
      </c>
      <c r="M2184" s="119">
        <v>2000</v>
      </c>
      <c r="N2184" s="122">
        <f>IF('NORMAL OPTION CALLS'!E2184="BUY",('NORMAL OPTION CALLS'!L2184-'NORMAL OPTION CALLS'!G2184)*('NORMAL OPTION CALLS'!M2184),('NORMAL OPTION CALLS'!G2184-'NORMAL OPTION CALLS'!L2184)*('NORMAL OPTION CALLS'!M2184))</f>
        <v>6000</v>
      </c>
      <c r="O2184" s="8">
        <f>'NORMAL OPTION CALLS'!N2184/('NORMAL OPTION CALLS'!M2184)/'NORMAL OPTION CALLS'!G2184%</f>
        <v>37.5</v>
      </c>
    </row>
    <row r="2185" spans="1:15" ht="16.5">
      <c r="A2185" s="127">
        <v>19</v>
      </c>
      <c r="B2185" s="124">
        <v>42879</v>
      </c>
      <c r="C2185" s="119">
        <v>440</v>
      </c>
      <c r="D2185" s="119" t="s">
        <v>21</v>
      </c>
      <c r="E2185" s="119" t="s">
        <v>22</v>
      </c>
      <c r="F2185" s="119" t="s">
        <v>94</v>
      </c>
      <c r="G2185" s="123">
        <v>7.2</v>
      </c>
      <c r="H2185" s="123">
        <v>5.3</v>
      </c>
      <c r="I2185" s="123">
        <v>8</v>
      </c>
      <c r="J2185" s="123">
        <v>9</v>
      </c>
      <c r="K2185" s="123">
        <v>10</v>
      </c>
      <c r="L2185" s="123">
        <v>10</v>
      </c>
      <c r="M2185" s="119">
        <v>2000</v>
      </c>
      <c r="N2185" s="122">
        <f>IF('NORMAL OPTION CALLS'!E2185="BUY",('NORMAL OPTION CALLS'!L2185-'NORMAL OPTION CALLS'!G2185)*('NORMAL OPTION CALLS'!M2185),('NORMAL OPTION CALLS'!G2185-'NORMAL OPTION CALLS'!L2185)*('NORMAL OPTION CALLS'!M2185))</f>
        <v>5600</v>
      </c>
      <c r="O2185" s="8">
        <f>'NORMAL OPTION CALLS'!N2185/('NORMAL OPTION CALLS'!M2185)/'NORMAL OPTION CALLS'!G2185%</f>
        <v>38.888888888888879</v>
      </c>
    </row>
    <row r="2186" spans="1:15" ht="16.5">
      <c r="A2186" s="127">
        <v>20</v>
      </c>
      <c r="B2186" s="124">
        <v>42878</v>
      </c>
      <c r="C2186" s="119">
        <v>490</v>
      </c>
      <c r="D2186" s="119" t="s">
        <v>21</v>
      </c>
      <c r="E2186" s="119" t="s">
        <v>22</v>
      </c>
      <c r="F2186" s="119" t="s">
        <v>99</v>
      </c>
      <c r="G2186" s="123">
        <v>6.5</v>
      </c>
      <c r="H2186" s="123">
        <v>4.5</v>
      </c>
      <c r="I2186" s="123">
        <v>7.5</v>
      </c>
      <c r="J2186" s="123">
        <v>8.5</v>
      </c>
      <c r="K2186" s="123">
        <v>9.5</v>
      </c>
      <c r="L2186" s="123">
        <v>9.5</v>
      </c>
      <c r="M2186" s="119">
        <v>2000</v>
      </c>
      <c r="N2186" s="122">
        <f>IF('NORMAL OPTION CALLS'!E2186="BUY",('NORMAL OPTION CALLS'!L2186-'NORMAL OPTION CALLS'!G2186)*('NORMAL OPTION CALLS'!M2186),('NORMAL OPTION CALLS'!G2186-'NORMAL OPTION CALLS'!L2186)*('NORMAL OPTION CALLS'!M2186))</f>
        <v>6000</v>
      </c>
      <c r="O2186" s="8">
        <f>'NORMAL OPTION CALLS'!N2186/('NORMAL OPTION CALLS'!M2186)/'NORMAL OPTION CALLS'!G2186%</f>
        <v>46.153846153846153</v>
      </c>
    </row>
    <row r="2187" spans="1:15" ht="16.5">
      <c r="A2187" s="127">
        <v>21</v>
      </c>
      <c r="B2187" s="124">
        <v>42878</v>
      </c>
      <c r="C2187" s="119">
        <v>1400</v>
      </c>
      <c r="D2187" s="119" t="s">
        <v>47</v>
      </c>
      <c r="E2187" s="119" t="s">
        <v>22</v>
      </c>
      <c r="F2187" s="119" t="s">
        <v>55</v>
      </c>
      <c r="G2187" s="123">
        <v>25.1</v>
      </c>
      <c r="H2187" s="123">
        <v>13</v>
      </c>
      <c r="I2187" s="123">
        <v>31</v>
      </c>
      <c r="J2187" s="123">
        <v>37</v>
      </c>
      <c r="K2187" s="123">
        <v>43</v>
      </c>
      <c r="L2187" s="123">
        <v>31</v>
      </c>
      <c r="M2187" s="119">
        <v>350</v>
      </c>
      <c r="N2187" s="122">
        <f>IF('NORMAL OPTION CALLS'!E2187="BUY",('NORMAL OPTION CALLS'!L2187-'NORMAL OPTION CALLS'!G2187)*('NORMAL OPTION CALLS'!M2187),('NORMAL OPTION CALLS'!G2187-'NORMAL OPTION CALLS'!L2187)*('NORMAL OPTION CALLS'!M2187))</f>
        <v>2064.9999999999995</v>
      </c>
      <c r="O2187" s="8">
        <f>'NORMAL OPTION CALLS'!N2187/('NORMAL OPTION CALLS'!M2187)/'NORMAL OPTION CALLS'!G2187%</f>
        <v>23.505976095617523</v>
      </c>
    </row>
    <row r="2188" spans="1:15" ht="16.5">
      <c r="A2188" s="127">
        <v>22</v>
      </c>
      <c r="B2188" s="124">
        <v>42878</v>
      </c>
      <c r="C2188" s="119">
        <v>110</v>
      </c>
      <c r="D2188" s="119" t="s">
        <v>47</v>
      </c>
      <c r="E2188" s="119" t="s">
        <v>22</v>
      </c>
      <c r="F2188" s="119" t="s">
        <v>65</v>
      </c>
      <c r="G2188" s="123">
        <v>2.2999999999999998</v>
      </c>
      <c r="H2188" s="123">
        <v>1.6</v>
      </c>
      <c r="I2188" s="123">
        <v>2.7</v>
      </c>
      <c r="J2188" s="123">
        <v>3</v>
      </c>
      <c r="K2188" s="123">
        <v>3.4</v>
      </c>
      <c r="L2188" s="123">
        <v>3.4</v>
      </c>
      <c r="M2188" s="119">
        <v>7000</v>
      </c>
      <c r="N2188" s="122">
        <f>IF('NORMAL OPTION CALLS'!E2188="BUY",('NORMAL OPTION CALLS'!L2188-'NORMAL OPTION CALLS'!G2188)*('NORMAL OPTION CALLS'!M2188),('NORMAL OPTION CALLS'!G2188-'NORMAL OPTION CALLS'!L2188)*('NORMAL OPTION CALLS'!M2188))</f>
        <v>7700.0000000000009</v>
      </c>
      <c r="O2188" s="8">
        <f>'NORMAL OPTION CALLS'!N2188/('NORMAL OPTION CALLS'!M2188)/'NORMAL OPTION CALLS'!G2188%</f>
        <v>47.826086956521742</v>
      </c>
    </row>
    <row r="2189" spans="1:15" ht="16.5">
      <c r="A2189" s="127">
        <v>23</v>
      </c>
      <c r="B2189" s="124">
        <v>42878</v>
      </c>
      <c r="C2189" s="119">
        <v>230</v>
      </c>
      <c r="D2189" s="119" t="s">
        <v>21</v>
      </c>
      <c r="E2189" s="119" t="s">
        <v>22</v>
      </c>
      <c r="F2189" s="119" t="s">
        <v>74</v>
      </c>
      <c r="G2189" s="123">
        <v>4.5</v>
      </c>
      <c r="H2189" s="123">
        <v>2.5</v>
      </c>
      <c r="I2189" s="123">
        <v>5.5</v>
      </c>
      <c r="J2189" s="123">
        <v>6.5</v>
      </c>
      <c r="K2189" s="123">
        <v>7.5</v>
      </c>
      <c r="L2189" s="123">
        <v>3.5</v>
      </c>
      <c r="M2189" s="119">
        <v>3500</v>
      </c>
      <c r="N2189" s="122">
        <f>IF('NORMAL OPTION CALLS'!E2189="BUY",('NORMAL OPTION CALLS'!L2189-'NORMAL OPTION CALLS'!G2189)*('NORMAL OPTION CALLS'!M2189),('NORMAL OPTION CALLS'!G2189-'NORMAL OPTION CALLS'!L2189)*('NORMAL OPTION CALLS'!M2189))</f>
        <v>-3500</v>
      </c>
      <c r="O2189" s="8">
        <f>'NORMAL OPTION CALLS'!N2189/('NORMAL OPTION CALLS'!M2189)/'NORMAL OPTION CALLS'!G2189%</f>
        <v>-22.222222222222221</v>
      </c>
    </row>
    <row r="2190" spans="1:15" ht="16.5">
      <c r="A2190" s="127">
        <v>24</v>
      </c>
      <c r="B2190" s="124">
        <v>42877</v>
      </c>
      <c r="C2190" s="119">
        <v>200</v>
      </c>
      <c r="D2190" s="119" t="s">
        <v>47</v>
      </c>
      <c r="E2190" s="119" t="s">
        <v>22</v>
      </c>
      <c r="F2190" s="119" t="s">
        <v>83</v>
      </c>
      <c r="G2190" s="123">
        <v>3.5</v>
      </c>
      <c r="H2190" s="123">
        <v>1.5</v>
      </c>
      <c r="I2190" s="123">
        <v>4.5</v>
      </c>
      <c r="J2190" s="123">
        <v>5.5</v>
      </c>
      <c r="K2190" s="123">
        <v>6.5</v>
      </c>
      <c r="L2190" s="123">
        <v>5.5</v>
      </c>
      <c r="M2190" s="119">
        <v>3500</v>
      </c>
      <c r="N2190" s="122">
        <f>IF('NORMAL OPTION CALLS'!E2190="BUY",('NORMAL OPTION CALLS'!L2190-'NORMAL OPTION CALLS'!G2190)*('NORMAL OPTION CALLS'!M2190),('NORMAL OPTION CALLS'!G2190-'NORMAL OPTION CALLS'!L2190)*('NORMAL OPTION CALLS'!M2190))</f>
        <v>7000</v>
      </c>
      <c r="O2190" s="8">
        <f>'NORMAL OPTION CALLS'!N2190/('NORMAL OPTION CALLS'!M2190)/'NORMAL OPTION CALLS'!G2190%</f>
        <v>57.142857142857139</v>
      </c>
    </row>
    <row r="2191" spans="1:15" ht="16.5">
      <c r="A2191" s="127">
        <v>25</v>
      </c>
      <c r="B2191" s="124">
        <v>42877</v>
      </c>
      <c r="C2191" s="119">
        <v>150</v>
      </c>
      <c r="D2191" s="119" t="s">
        <v>47</v>
      </c>
      <c r="E2191" s="119" t="s">
        <v>22</v>
      </c>
      <c r="F2191" s="119" t="s">
        <v>59</v>
      </c>
      <c r="G2191" s="123">
        <v>1.7</v>
      </c>
      <c r="H2191" s="123">
        <v>0.7</v>
      </c>
      <c r="I2191" s="123">
        <v>2.2000000000000002</v>
      </c>
      <c r="J2191" s="123">
        <v>2.7</v>
      </c>
      <c r="K2191" s="123">
        <v>3.2</v>
      </c>
      <c r="L2191" s="123">
        <v>2.2000000000000002</v>
      </c>
      <c r="M2191" s="119">
        <v>6000</v>
      </c>
      <c r="N2191" s="122">
        <f>IF('NORMAL OPTION CALLS'!E2191="BUY",('NORMAL OPTION CALLS'!L2191-'NORMAL OPTION CALLS'!G2191)*('NORMAL OPTION CALLS'!M2191),('NORMAL OPTION CALLS'!G2191-'NORMAL OPTION CALLS'!L2191)*('NORMAL OPTION CALLS'!M2191))</f>
        <v>3000.0000000000014</v>
      </c>
      <c r="O2191" s="8">
        <f>'NORMAL OPTION CALLS'!N2191/('NORMAL OPTION CALLS'!M2191)/'NORMAL OPTION CALLS'!G2191%</f>
        <v>29.411764705882362</v>
      </c>
    </row>
    <row r="2192" spans="1:15" ht="16.5">
      <c r="A2192" s="127">
        <v>26</v>
      </c>
      <c r="B2192" s="124">
        <v>42877</v>
      </c>
      <c r="C2192" s="119">
        <v>440</v>
      </c>
      <c r="D2192" s="119" t="s">
        <v>21</v>
      </c>
      <c r="E2192" s="119" t="s">
        <v>22</v>
      </c>
      <c r="F2192" s="119" t="s">
        <v>90</v>
      </c>
      <c r="G2192" s="123">
        <v>6.1</v>
      </c>
      <c r="H2192" s="123">
        <v>4.2</v>
      </c>
      <c r="I2192" s="123">
        <v>7</v>
      </c>
      <c r="J2192" s="123">
        <v>8</v>
      </c>
      <c r="K2192" s="123">
        <v>9</v>
      </c>
      <c r="L2192" s="123">
        <v>7</v>
      </c>
      <c r="M2192" s="119">
        <v>2500</v>
      </c>
      <c r="N2192" s="122">
        <f>IF('NORMAL OPTION CALLS'!E2192="BUY",('NORMAL OPTION CALLS'!L2192-'NORMAL OPTION CALLS'!G2192)*('NORMAL OPTION CALLS'!M2192),('NORMAL OPTION CALLS'!G2192-'NORMAL OPTION CALLS'!L2192)*('NORMAL OPTION CALLS'!M2192))</f>
        <v>2250.0000000000009</v>
      </c>
      <c r="O2192" s="8">
        <f>'NORMAL OPTION CALLS'!N2192/('NORMAL OPTION CALLS'!M2192)/'NORMAL OPTION CALLS'!G2192%</f>
        <v>14.754098360655744</v>
      </c>
    </row>
    <row r="2193" spans="1:15" ht="16.5">
      <c r="A2193" s="127">
        <v>27</v>
      </c>
      <c r="B2193" s="124">
        <v>42877</v>
      </c>
      <c r="C2193" s="119">
        <v>215</v>
      </c>
      <c r="D2193" s="119" t="s">
        <v>47</v>
      </c>
      <c r="E2193" s="119" t="s">
        <v>22</v>
      </c>
      <c r="F2193" s="119" t="s">
        <v>64</v>
      </c>
      <c r="G2193" s="123">
        <v>2</v>
      </c>
      <c r="H2193" s="123">
        <v>1</v>
      </c>
      <c r="I2193" s="123">
        <v>2.5</v>
      </c>
      <c r="J2193" s="123">
        <v>3</v>
      </c>
      <c r="K2193" s="123">
        <v>3.5</v>
      </c>
      <c r="L2193" s="123">
        <v>3.5</v>
      </c>
      <c r="M2193" s="119">
        <v>6000</v>
      </c>
      <c r="N2193" s="122">
        <f>IF('NORMAL OPTION CALLS'!E2193="BUY",('NORMAL OPTION CALLS'!L2193-'NORMAL OPTION CALLS'!G2193)*('NORMAL OPTION CALLS'!M2193),('NORMAL OPTION CALLS'!G2193-'NORMAL OPTION CALLS'!L2193)*('NORMAL OPTION CALLS'!M2193))</f>
        <v>9000</v>
      </c>
      <c r="O2193" s="8">
        <f>'NORMAL OPTION CALLS'!N2193/('NORMAL OPTION CALLS'!M2193)/'NORMAL OPTION CALLS'!G2193%</f>
        <v>75</v>
      </c>
    </row>
    <row r="2194" spans="1:15" ht="16.5">
      <c r="A2194" s="127">
        <v>28</v>
      </c>
      <c r="B2194" s="124">
        <v>42874</v>
      </c>
      <c r="C2194" s="119">
        <v>530</v>
      </c>
      <c r="D2194" s="119" t="s">
        <v>21</v>
      </c>
      <c r="E2194" s="119" t="s">
        <v>22</v>
      </c>
      <c r="F2194" s="119" t="s">
        <v>26</v>
      </c>
      <c r="G2194" s="123">
        <v>10.7</v>
      </c>
      <c r="H2194" s="123">
        <v>8.5</v>
      </c>
      <c r="I2194" s="123">
        <v>12</v>
      </c>
      <c r="J2194" s="123">
        <v>13</v>
      </c>
      <c r="K2194" s="123">
        <v>14</v>
      </c>
      <c r="L2194" s="123">
        <v>8.5</v>
      </c>
      <c r="M2194" s="119">
        <v>2000</v>
      </c>
      <c r="N2194" s="122">
        <f>IF('NORMAL OPTION CALLS'!E2194="BUY",('NORMAL OPTION CALLS'!L2194-'NORMAL OPTION CALLS'!G2194)*('NORMAL OPTION CALLS'!M2194),('NORMAL OPTION CALLS'!G2194-'NORMAL OPTION CALLS'!L2194)*('NORMAL OPTION CALLS'!M2194))</f>
        <v>-4399.9999999999982</v>
      </c>
      <c r="O2194" s="8">
        <f>'NORMAL OPTION CALLS'!N2194/('NORMAL OPTION CALLS'!M2194)/'NORMAL OPTION CALLS'!G2194%</f>
        <v>-20.560747663551396</v>
      </c>
    </row>
    <row r="2195" spans="1:15" ht="16.5">
      <c r="A2195" s="127">
        <v>29</v>
      </c>
      <c r="B2195" s="124">
        <v>42874</v>
      </c>
      <c r="C2195" s="119">
        <v>310</v>
      </c>
      <c r="D2195" s="119" t="s">
        <v>21</v>
      </c>
      <c r="E2195" s="119" t="s">
        <v>22</v>
      </c>
      <c r="F2195" s="119" t="s">
        <v>49</v>
      </c>
      <c r="G2195" s="123">
        <v>7</v>
      </c>
      <c r="H2195" s="123">
        <v>5</v>
      </c>
      <c r="I2195" s="123">
        <v>8</v>
      </c>
      <c r="J2195" s="123">
        <v>9</v>
      </c>
      <c r="K2195" s="123">
        <v>10</v>
      </c>
      <c r="L2195" s="123">
        <v>8</v>
      </c>
      <c r="M2195" s="119">
        <v>3000</v>
      </c>
      <c r="N2195" s="122">
        <f>IF('NORMAL OPTION CALLS'!E2195="BUY",('NORMAL OPTION CALLS'!L2195-'NORMAL OPTION CALLS'!G2195)*('NORMAL OPTION CALLS'!M2195),('NORMAL OPTION CALLS'!G2195-'NORMAL OPTION CALLS'!L2195)*('NORMAL OPTION CALLS'!M2195))</f>
        <v>3000</v>
      </c>
      <c r="O2195" s="8">
        <f>'NORMAL OPTION CALLS'!N2195/('NORMAL OPTION CALLS'!M2195)/'NORMAL OPTION CALLS'!G2195%</f>
        <v>14.285714285714285</v>
      </c>
    </row>
    <row r="2196" spans="1:15" ht="16.5">
      <c r="A2196" s="127">
        <v>30</v>
      </c>
      <c r="B2196" s="124">
        <v>42874</v>
      </c>
      <c r="C2196" s="119">
        <v>390</v>
      </c>
      <c r="D2196" s="119" t="s">
        <v>47</v>
      </c>
      <c r="E2196" s="119" t="s">
        <v>22</v>
      </c>
      <c r="F2196" s="119" t="s">
        <v>102</v>
      </c>
      <c r="G2196" s="123">
        <v>6.1</v>
      </c>
      <c r="H2196" s="123">
        <v>4</v>
      </c>
      <c r="I2196" s="123">
        <v>7</v>
      </c>
      <c r="J2196" s="123">
        <v>8</v>
      </c>
      <c r="K2196" s="123">
        <v>9</v>
      </c>
      <c r="L2196" s="123">
        <v>9</v>
      </c>
      <c r="M2196" s="119">
        <v>2000</v>
      </c>
      <c r="N2196" s="122">
        <f>IF('NORMAL OPTION CALLS'!E2196="BUY",('NORMAL OPTION CALLS'!L2196-'NORMAL OPTION CALLS'!G2196)*('NORMAL OPTION CALLS'!M2196),('NORMAL OPTION CALLS'!G2196-'NORMAL OPTION CALLS'!L2196)*('NORMAL OPTION CALLS'!M2196))</f>
        <v>5800.0000000000009</v>
      </c>
      <c r="O2196" s="8">
        <f>'NORMAL OPTION CALLS'!N2196/('NORMAL OPTION CALLS'!M2196)/'NORMAL OPTION CALLS'!G2196%</f>
        <v>47.540983606557383</v>
      </c>
    </row>
    <row r="2197" spans="1:15" ht="16.5">
      <c r="A2197" s="127">
        <v>31</v>
      </c>
      <c r="B2197" s="124">
        <v>42874</v>
      </c>
      <c r="C2197" s="119">
        <v>780</v>
      </c>
      <c r="D2197" s="119" t="s">
        <v>47</v>
      </c>
      <c r="E2197" s="119" t="s">
        <v>22</v>
      </c>
      <c r="F2197" s="119" t="s">
        <v>54</v>
      </c>
      <c r="G2197" s="123">
        <v>25.1</v>
      </c>
      <c r="H2197" s="123">
        <v>21.5</v>
      </c>
      <c r="I2197" s="123">
        <v>27</v>
      </c>
      <c r="J2197" s="123">
        <v>29</v>
      </c>
      <c r="K2197" s="123">
        <v>31</v>
      </c>
      <c r="L2197" s="123">
        <v>31</v>
      </c>
      <c r="M2197" s="119">
        <v>1200</v>
      </c>
      <c r="N2197" s="122">
        <f>IF('NORMAL OPTION CALLS'!E2197="BUY",('NORMAL OPTION CALLS'!L2197-'NORMAL OPTION CALLS'!G2197)*('NORMAL OPTION CALLS'!M2197),('NORMAL OPTION CALLS'!G2197-'NORMAL OPTION CALLS'!L2197)*('NORMAL OPTION CALLS'!M2197))</f>
        <v>7079.9999999999982</v>
      </c>
      <c r="O2197" s="8">
        <f>'NORMAL OPTION CALLS'!N2197/('NORMAL OPTION CALLS'!M2197)/'NORMAL OPTION CALLS'!G2197%</f>
        <v>23.505976095617523</v>
      </c>
    </row>
    <row r="2198" spans="1:15" ht="16.5">
      <c r="A2198" s="127">
        <v>32</v>
      </c>
      <c r="B2198" s="124">
        <v>42873</v>
      </c>
      <c r="C2198" s="119">
        <v>95</v>
      </c>
      <c r="D2198" s="119" t="s">
        <v>47</v>
      </c>
      <c r="E2198" s="119" t="s">
        <v>22</v>
      </c>
      <c r="F2198" s="119" t="s">
        <v>71</v>
      </c>
      <c r="G2198" s="123">
        <v>4.8</v>
      </c>
      <c r="H2198" s="123">
        <v>4</v>
      </c>
      <c r="I2198" s="123">
        <v>5.3</v>
      </c>
      <c r="J2198" s="123">
        <v>5.8</v>
      </c>
      <c r="K2198" s="123">
        <v>6.3</v>
      </c>
      <c r="L2198" s="123">
        <v>6.3</v>
      </c>
      <c r="M2198" s="119">
        <v>8000</v>
      </c>
      <c r="N2198" s="122">
        <f>IF('NORMAL OPTION CALLS'!E2198="BUY",('NORMAL OPTION CALLS'!L2198-'NORMAL OPTION CALLS'!G2198)*('NORMAL OPTION CALLS'!M2198),('NORMAL OPTION CALLS'!G2198-'NORMAL OPTION CALLS'!L2198)*('NORMAL OPTION CALLS'!M2198))</f>
        <v>12000</v>
      </c>
      <c r="O2198" s="8">
        <f>'NORMAL OPTION CALLS'!N2198/('NORMAL OPTION CALLS'!M2198)/'NORMAL OPTION CALLS'!G2198%</f>
        <v>31.25</v>
      </c>
    </row>
    <row r="2199" spans="1:15" ht="16.5">
      <c r="A2199" s="127">
        <v>33</v>
      </c>
      <c r="B2199" s="124">
        <v>42873</v>
      </c>
      <c r="C2199" s="119">
        <v>860</v>
      </c>
      <c r="D2199" s="119" t="s">
        <v>21</v>
      </c>
      <c r="E2199" s="119" t="s">
        <v>22</v>
      </c>
      <c r="F2199" s="119" t="s">
        <v>80</v>
      </c>
      <c r="G2199" s="123">
        <v>8</v>
      </c>
      <c r="H2199" s="123">
        <v>2</v>
      </c>
      <c r="I2199" s="123">
        <v>11</v>
      </c>
      <c r="J2199" s="123">
        <v>14</v>
      </c>
      <c r="K2199" s="123">
        <v>17</v>
      </c>
      <c r="L2199" s="123">
        <v>14</v>
      </c>
      <c r="M2199" s="119">
        <v>700</v>
      </c>
      <c r="N2199" s="122">
        <f>IF('NORMAL OPTION CALLS'!E2199="BUY",('NORMAL OPTION CALLS'!L2199-'NORMAL OPTION CALLS'!G2199)*('NORMAL OPTION CALLS'!M2199),('NORMAL OPTION CALLS'!G2199-'NORMAL OPTION CALLS'!L2199)*('NORMAL OPTION CALLS'!M2199))</f>
        <v>4200</v>
      </c>
      <c r="O2199" s="8">
        <f>'NORMAL OPTION CALLS'!N2199/('NORMAL OPTION CALLS'!M2199)/'NORMAL OPTION CALLS'!G2199%</f>
        <v>75</v>
      </c>
    </row>
    <row r="2200" spans="1:15" ht="16.5">
      <c r="A2200" s="127">
        <v>34</v>
      </c>
      <c r="B2200" s="124">
        <v>42873</v>
      </c>
      <c r="C2200" s="119">
        <v>195</v>
      </c>
      <c r="D2200" s="119" t="s">
        <v>21</v>
      </c>
      <c r="E2200" s="119" t="s">
        <v>22</v>
      </c>
      <c r="F2200" s="119" t="s">
        <v>103</v>
      </c>
      <c r="G2200" s="123">
        <v>7.5</v>
      </c>
      <c r="H2200" s="123">
        <v>5.5</v>
      </c>
      <c r="I2200" s="123">
        <v>8.5</v>
      </c>
      <c r="J2200" s="123">
        <v>9.5</v>
      </c>
      <c r="K2200" s="123">
        <v>10.5</v>
      </c>
      <c r="L2200" s="123">
        <v>5.5</v>
      </c>
      <c r="M2200" s="119">
        <v>3500</v>
      </c>
      <c r="N2200" s="122">
        <f>IF('NORMAL OPTION CALLS'!E2200="BUY",('NORMAL OPTION CALLS'!L2200-'NORMAL OPTION CALLS'!G2200)*('NORMAL OPTION CALLS'!M2200),('NORMAL OPTION CALLS'!G2200-'NORMAL OPTION CALLS'!L2200)*('NORMAL OPTION CALLS'!M2200))</f>
        <v>-7000</v>
      </c>
      <c r="O2200" s="8">
        <f>'NORMAL OPTION CALLS'!N2200/('NORMAL OPTION CALLS'!M2200)/'NORMAL OPTION CALLS'!G2200%</f>
        <v>-26.666666666666668</v>
      </c>
    </row>
    <row r="2201" spans="1:15" ht="16.5">
      <c r="A2201" s="127">
        <v>35</v>
      </c>
      <c r="B2201" s="124">
        <v>42872</v>
      </c>
      <c r="C2201" s="119">
        <v>240</v>
      </c>
      <c r="D2201" s="119" t="s">
        <v>21</v>
      </c>
      <c r="E2201" s="119" t="s">
        <v>22</v>
      </c>
      <c r="F2201" s="119" t="s">
        <v>104</v>
      </c>
      <c r="G2201" s="123">
        <v>3.6</v>
      </c>
      <c r="H2201" s="123">
        <v>1.6</v>
      </c>
      <c r="I2201" s="123">
        <v>4.5</v>
      </c>
      <c r="J2201" s="123">
        <v>5.5</v>
      </c>
      <c r="K2201" s="123">
        <v>6.5</v>
      </c>
      <c r="L2201" s="123">
        <v>4.5</v>
      </c>
      <c r="M2201" s="119">
        <v>2000</v>
      </c>
      <c r="N2201" s="122">
        <f>IF('NORMAL OPTION CALLS'!E2201="BUY",('NORMAL OPTION CALLS'!L2201-'NORMAL OPTION CALLS'!G2201)*('NORMAL OPTION CALLS'!M2201),('NORMAL OPTION CALLS'!G2201-'NORMAL OPTION CALLS'!L2201)*('NORMAL OPTION CALLS'!M2201))</f>
        <v>1799.9999999999998</v>
      </c>
      <c r="O2201" s="8">
        <f>'NORMAL OPTION CALLS'!N2201/('NORMAL OPTION CALLS'!M2201)/'NORMAL OPTION CALLS'!G2201%</f>
        <v>24.999999999999993</v>
      </c>
    </row>
    <row r="2202" spans="1:15" ht="16.5">
      <c r="A2202" s="127">
        <v>36</v>
      </c>
      <c r="B2202" s="124">
        <v>42872</v>
      </c>
      <c r="C2202" s="119">
        <v>440</v>
      </c>
      <c r="D2202" s="119" t="s">
        <v>21</v>
      </c>
      <c r="E2202" s="119" t="s">
        <v>22</v>
      </c>
      <c r="F2202" s="119" t="s">
        <v>75</v>
      </c>
      <c r="G2202" s="123">
        <v>13.5</v>
      </c>
      <c r="H2202" s="123">
        <v>11.5</v>
      </c>
      <c r="I2202" s="123">
        <v>14.5</v>
      </c>
      <c r="J2202" s="123">
        <v>15.5</v>
      </c>
      <c r="K2202" s="123">
        <v>16.5</v>
      </c>
      <c r="L2202" s="123">
        <v>16.5</v>
      </c>
      <c r="M2202" s="119">
        <v>1500</v>
      </c>
      <c r="N2202" s="122">
        <f>IF('NORMAL OPTION CALLS'!E2202="BUY",('NORMAL OPTION CALLS'!L2202-'NORMAL OPTION CALLS'!G2202)*('NORMAL OPTION CALLS'!M2202),('NORMAL OPTION CALLS'!G2202-'NORMAL OPTION CALLS'!L2202)*('NORMAL OPTION CALLS'!M2202))</f>
        <v>4500</v>
      </c>
      <c r="O2202" s="8">
        <f>'NORMAL OPTION CALLS'!N2202/('NORMAL OPTION CALLS'!M2202)/'NORMAL OPTION CALLS'!G2202%</f>
        <v>22.222222222222221</v>
      </c>
    </row>
    <row r="2203" spans="1:15" ht="16.5">
      <c r="A2203" s="127">
        <v>37</v>
      </c>
      <c r="B2203" s="124">
        <v>42872</v>
      </c>
      <c r="C2203" s="119">
        <v>490</v>
      </c>
      <c r="D2203" s="119" t="s">
        <v>21</v>
      </c>
      <c r="E2203" s="119" t="s">
        <v>22</v>
      </c>
      <c r="F2203" s="119" t="s">
        <v>99</v>
      </c>
      <c r="G2203" s="123">
        <v>9.5</v>
      </c>
      <c r="H2203" s="123">
        <v>7.5</v>
      </c>
      <c r="I2203" s="123">
        <v>10.5</v>
      </c>
      <c r="J2203" s="123">
        <v>11.5</v>
      </c>
      <c r="K2203" s="123">
        <v>12.5</v>
      </c>
      <c r="L2203" s="123">
        <v>12.5</v>
      </c>
      <c r="M2203" s="119">
        <v>2000</v>
      </c>
      <c r="N2203" s="122">
        <f>IF('NORMAL OPTION CALLS'!E2203="BUY",('NORMAL OPTION CALLS'!L2203-'NORMAL OPTION CALLS'!G2203)*('NORMAL OPTION CALLS'!M2203),('NORMAL OPTION CALLS'!G2203-'NORMAL OPTION CALLS'!L2203)*('NORMAL OPTION CALLS'!M2203))</f>
        <v>6000</v>
      </c>
      <c r="O2203" s="8">
        <f>'NORMAL OPTION CALLS'!N2203/('NORMAL OPTION CALLS'!M2203)/'NORMAL OPTION CALLS'!G2203%</f>
        <v>31.578947368421051</v>
      </c>
    </row>
    <row r="2204" spans="1:15" ht="16.5">
      <c r="A2204" s="127">
        <v>38</v>
      </c>
      <c r="B2204" s="124">
        <v>42872</v>
      </c>
      <c r="C2204" s="119">
        <v>310</v>
      </c>
      <c r="D2204" s="119" t="s">
        <v>21</v>
      </c>
      <c r="E2204" s="119" t="s">
        <v>22</v>
      </c>
      <c r="F2204" s="119" t="s">
        <v>91</v>
      </c>
      <c r="G2204" s="123">
        <v>5</v>
      </c>
      <c r="H2204" s="123">
        <v>4</v>
      </c>
      <c r="I2204" s="123">
        <v>6</v>
      </c>
      <c r="J2204" s="123">
        <v>7</v>
      </c>
      <c r="K2204" s="123">
        <v>8</v>
      </c>
      <c r="L2204" s="123">
        <v>6</v>
      </c>
      <c r="M2204" s="119">
        <v>2500</v>
      </c>
      <c r="N2204" s="122">
        <f>IF('NORMAL OPTION CALLS'!E2204="BUY",('NORMAL OPTION CALLS'!L2204-'NORMAL OPTION CALLS'!G2204)*('NORMAL OPTION CALLS'!M2204),('NORMAL OPTION CALLS'!G2204-'NORMAL OPTION CALLS'!L2204)*('NORMAL OPTION CALLS'!M2204))</f>
        <v>2500</v>
      </c>
      <c r="O2204" s="8">
        <f>'NORMAL OPTION CALLS'!N2204/('NORMAL OPTION CALLS'!M2204)/'NORMAL OPTION CALLS'!G2204%</f>
        <v>20</v>
      </c>
    </row>
    <row r="2205" spans="1:15" ht="16.5">
      <c r="A2205" s="127">
        <v>39</v>
      </c>
      <c r="B2205" s="124">
        <v>42871</v>
      </c>
      <c r="C2205" s="119">
        <v>440</v>
      </c>
      <c r="D2205" s="119" t="s">
        <v>21</v>
      </c>
      <c r="E2205" s="119" t="s">
        <v>22</v>
      </c>
      <c r="F2205" s="119" t="s">
        <v>75</v>
      </c>
      <c r="G2205" s="123">
        <v>9.6</v>
      </c>
      <c r="H2205" s="123">
        <v>6.6</v>
      </c>
      <c r="I2205" s="123">
        <v>11</v>
      </c>
      <c r="J2205" s="123">
        <v>12.5</v>
      </c>
      <c r="K2205" s="123">
        <v>14</v>
      </c>
      <c r="L2205" s="123">
        <v>14</v>
      </c>
      <c r="M2205" s="119">
        <v>1500</v>
      </c>
      <c r="N2205" s="122">
        <f>IF('NORMAL OPTION CALLS'!E2205="BUY",('NORMAL OPTION CALLS'!L2205-'NORMAL OPTION CALLS'!G2205)*('NORMAL OPTION CALLS'!M2205),('NORMAL OPTION CALLS'!G2205-'NORMAL OPTION CALLS'!L2205)*('NORMAL OPTION CALLS'!M2205))</f>
        <v>6600.0000000000009</v>
      </c>
      <c r="O2205" s="8">
        <f>'NORMAL OPTION CALLS'!N2205/('NORMAL OPTION CALLS'!M2205)/'NORMAL OPTION CALLS'!G2205%</f>
        <v>45.833333333333336</v>
      </c>
    </row>
    <row r="2206" spans="1:15" ht="16.5">
      <c r="A2206" s="127">
        <v>40</v>
      </c>
      <c r="B2206" s="124">
        <v>42871</v>
      </c>
      <c r="C2206" s="119">
        <v>215</v>
      </c>
      <c r="D2206" s="119" t="s">
        <v>21</v>
      </c>
      <c r="E2206" s="119" t="s">
        <v>22</v>
      </c>
      <c r="F2206" s="119" t="s">
        <v>69</v>
      </c>
      <c r="G2206" s="123">
        <v>6</v>
      </c>
      <c r="H2206" s="123">
        <v>4</v>
      </c>
      <c r="I2206" s="123">
        <v>7</v>
      </c>
      <c r="J2206" s="123">
        <v>8</v>
      </c>
      <c r="K2206" s="123">
        <v>9</v>
      </c>
      <c r="L2206" s="123">
        <v>5</v>
      </c>
      <c r="M2206" s="119">
        <v>5000</v>
      </c>
      <c r="N2206" s="122">
        <f>IF('NORMAL OPTION CALLS'!E2206="BUY",('NORMAL OPTION CALLS'!L2206-'NORMAL OPTION CALLS'!G2206)*('NORMAL OPTION CALLS'!M2206),('NORMAL OPTION CALLS'!G2206-'NORMAL OPTION CALLS'!L2206)*('NORMAL OPTION CALLS'!M2206))</f>
        <v>-5000</v>
      </c>
      <c r="O2206" s="8">
        <f>'NORMAL OPTION CALLS'!N2206/('NORMAL OPTION CALLS'!M2206)/'NORMAL OPTION CALLS'!G2206%</f>
        <v>-16.666666666666668</v>
      </c>
    </row>
    <row r="2207" spans="1:15" ht="16.5">
      <c r="A2207" s="127">
        <v>41</v>
      </c>
      <c r="B2207" s="124">
        <v>42871</v>
      </c>
      <c r="C2207" s="119">
        <v>100</v>
      </c>
      <c r="D2207" s="119" t="s">
        <v>21</v>
      </c>
      <c r="E2207" s="119" t="s">
        <v>22</v>
      </c>
      <c r="F2207" s="119" t="s">
        <v>100</v>
      </c>
      <c r="G2207" s="123">
        <v>2.15</v>
      </c>
      <c r="H2207" s="123">
        <v>1.4</v>
      </c>
      <c r="I2207" s="123">
        <v>2.6</v>
      </c>
      <c r="J2207" s="123">
        <v>3</v>
      </c>
      <c r="K2207" s="123">
        <v>3.4</v>
      </c>
      <c r="L2207" s="123">
        <v>3</v>
      </c>
      <c r="M2207" s="119">
        <v>7000</v>
      </c>
      <c r="N2207" s="122">
        <f>IF('NORMAL OPTION CALLS'!E2207="BUY",('NORMAL OPTION CALLS'!L2207-'NORMAL OPTION CALLS'!G2207)*('NORMAL OPTION CALLS'!M2207),('NORMAL OPTION CALLS'!G2207-'NORMAL OPTION CALLS'!L2207)*('NORMAL OPTION CALLS'!M2207))</f>
        <v>5950.0000000000009</v>
      </c>
      <c r="O2207" s="8">
        <f>'NORMAL OPTION CALLS'!N2207/('NORMAL OPTION CALLS'!M2207)/'NORMAL OPTION CALLS'!G2207%</f>
        <v>39.534883720930239</v>
      </c>
    </row>
    <row r="2208" spans="1:15" ht="16.5">
      <c r="A2208" s="127">
        <v>42</v>
      </c>
      <c r="B2208" s="124">
        <v>42870</v>
      </c>
      <c r="C2208" s="119">
        <v>450</v>
      </c>
      <c r="D2208" s="119" t="s">
        <v>21</v>
      </c>
      <c r="E2208" s="119" t="s">
        <v>22</v>
      </c>
      <c r="F2208" s="119" t="s">
        <v>99</v>
      </c>
      <c r="G2208" s="123">
        <v>14</v>
      </c>
      <c r="H2208" s="123">
        <v>12</v>
      </c>
      <c r="I2208" s="123">
        <v>15</v>
      </c>
      <c r="J2208" s="123">
        <v>16</v>
      </c>
      <c r="K2208" s="123">
        <v>17</v>
      </c>
      <c r="L2208" s="123">
        <v>15</v>
      </c>
      <c r="M2208" s="119">
        <v>2000</v>
      </c>
      <c r="N2208" s="122">
        <f>IF('NORMAL OPTION CALLS'!E2208="BUY",('NORMAL OPTION CALLS'!L2208-'NORMAL OPTION CALLS'!G2208)*('NORMAL OPTION CALLS'!M2208),('NORMAL OPTION CALLS'!G2208-'NORMAL OPTION CALLS'!L2208)*('NORMAL OPTION CALLS'!M2208))</f>
        <v>2000</v>
      </c>
      <c r="O2208" s="8">
        <f>'NORMAL OPTION CALLS'!N2208/('NORMAL OPTION CALLS'!M2208)/'NORMAL OPTION CALLS'!G2208%</f>
        <v>7.1428571428571423</v>
      </c>
    </row>
    <row r="2209" spans="1:15" ht="16.5">
      <c r="A2209" s="127">
        <v>43</v>
      </c>
      <c r="B2209" s="124">
        <v>42870</v>
      </c>
      <c r="C2209" s="119">
        <v>1000</v>
      </c>
      <c r="D2209" s="119" t="s">
        <v>21</v>
      </c>
      <c r="E2209" s="119" t="s">
        <v>22</v>
      </c>
      <c r="F2209" s="119" t="s">
        <v>105</v>
      </c>
      <c r="G2209" s="123">
        <v>31</v>
      </c>
      <c r="H2209" s="123">
        <v>27</v>
      </c>
      <c r="I2209" s="123">
        <v>33</v>
      </c>
      <c r="J2209" s="123">
        <v>35</v>
      </c>
      <c r="K2209" s="123">
        <v>37</v>
      </c>
      <c r="L2209" s="123">
        <v>33</v>
      </c>
      <c r="M2209" s="119">
        <v>1100</v>
      </c>
      <c r="N2209" s="122">
        <f>IF('NORMAL OPTION CALLS'!E2209="BUY",('NORMAL OPTION CALLS'!L2209-'NORMAL OPTION CALLS'!G2209)*('NORMAL OPTION CALLS'!M2209),('NORMAL OPTION CALLS'!G2209-'NORMAL OPTION CALLS'!L2209)*('NORMAL OPTION CALLS'!M2209))</f>
        <v>2200</v>
      </c>
      <c r="O2209" s="8">
        <f>'NORMAL OPTION CALLS'!N2209/('NORMAL OPTION CALLS'!M2209)/'NORMAL OPTION CALLS'!G2209%</f>
        <v>6.4516129032258069</v>
      </c>
    </row>
    <row r="2210" spans="1:15" ht="16.5">
      <c r="A2210" s="127">
        <v>44</v>
      </c>
      <c r="B2210" s="124">
        <v>42870</v>
      </c>
      <c r="C2210" s="119">
        <v>175</v>
      </c>
      <c r="D2210" s="119" t="s">
        <v>21</v>
      </c>
      <c r="E2210" s="119" t="s">
        <v>22</v>
      </c>
      <c r="F2210" s="119" t="s">
        <v>106</v>
      </c>
      <c r="G2210" s="123">
        <v>7.5</v>
      </c>
      <c r="H2210" s="123">
        <v>6.9</v>
      </c>
      <c r="I2210" s="123">
        <v>7.8</v>
      </c>
      <c r="J2210" s="123">
        <v>8.1</v>
      </c>
      <c r="K2210" s="123">
        <v>8.4</v>
      </c>
      <c r="L2210" s="123">
        <v>6.9</v>
      </c>
      <c r="M2210" s="119">
        <v>10000</v>
      </c>
      <c r="N2210" s="122">
        <f>IF('NORMAL OPTION CALLS'!E2210="BUY",('NORMAL OPTION CALLS'!L2210-'NORMAL OPTION CALLS'!G2210)*('NORMAL OPTION CALLS'!M2210),('NORMAL OPTION CALLS'!G2210-'NORMAL OPTION CALLS'!L2210)*('NORMAL OPTION CALLS'!M2210))</f>
        <v>-5999.9999999999964</v>
      </c>
      <c r="O2210" s="8">
        <f>'NORMAL OPTION CALLS'!N2210/('NORMAL OPTION CALLS'!M2210)/'NORMAL OPTION CALLS'!G2210%</f>
        <v>-7.9999999999999956</v>
      </c>
    </row>
    <row r="2211" spans="1:15" ht="16.5">
      <c r="A2211" s="127">
        <v>45</v>
      </c>
      <c r="B2211" s="124">
        <v>42867</v>
      </c>
      <c r="C2211" s="119">
        <v>205</v>
      </c>
      <c r="D2211" s="119" t="s">
        <v>21</v>
      </c>
      <c r="E2211" s="119" t="s">
        <v>22</v>
      </c>
      <c r="F2211" s="119" t="s">
        <v>69</v>
      </c>
      <c r="G2211" s="123">
        <v>10</v>
      </c>
      <c r="H2211" s="123">
        <v>11</v>
      </c>
      <c r="I2211" s="123">
        <v>8</v>
      </c>
      <c r="J2211" s="123">
        <v>11</v>
      </c>
      <c r="K2211" s="123">
        <v>12</v>
      </c>
      <c r="L2211" s="123">
        <v>11</v>
      </c>
      <c r="M2211" s="119">
        <v>5000</v>
      </c>
      <c r="N2211" s="122">
        <f>IF('NORMAL OPTION CALLS'!E2211="BUY",('NORMAL OPTION CALLS'!L2211-'NORMAL OPTION CALLS'!G2211)*('NORMAL OPTION CALLS'!M2211),('NORMAL OPTION CALLS'!G2211-'NORMAL OPTION CALLS'!L2211)*('NORMAL OPTION CALLS'!M2211))</f>
        <v>5000</v>
      </c>
      <c r="O2211" s="8">
        <f>'NORMAL OPTION CALLS'!N2211/('NORMAL OPTION CALLS'!M2211)/'NORMAL OPTION CALLS'!G2211%</f>
        <v>10</v>
      </c>
    </row>
    <row r="2212" spans="1:15" ht="16.5">
      <c r="A2212" s="127">
        <v>46</v>
      </c>
      <c r="B2212" s="124">
        <v>42867</v>
      </c>
      <c r="C2212" s="119">
        <v>400</v>
      </c>
      <c r="D2212" s="119" t="s">
        <v>47</v>
      </c>
      <c r="E2212" s="119" t="s">
        <v>22</v>
      </c>
      <c r="F2212" s="119" t="s">
        <v>101</v>
      </c>
      <c r="G2212" s="123">
        <v>6.5</v>
      </c>
      <c r="H2212" s="123">
        <v>4.5</v>
      </c>
      <c r="I2212" s="123">
        <v>7.5</v>
      </c>
      <c r="J2212" s="123">
        <v>8.5</v>
      </c>
      <c r="K2212" s="123">
        <v>9.5</v>
      </c>
      <c r="L2212" s="123">
        <v>4.5</v>
      </c>
      <c r="M2212" s="119">
        <v>2000</v>
      </c>
      <c r="N2212" s="122">
        <f>IF('NORMAL OPTION CALLS'!E2212="BUY",('NORMAL OPTION CALLS'!L2212-'NORMAL OPTION CALLS'!G2212)*('NORMAL OPTION CALLS'!M2212),('NORMAL OPTION CALLS'!G2212-'NORMAL OPTION CALLS'!L2212)*('NORMAL OPTION CALLS'!M2212))</f>
        <v>-4000</v>
      </c>
      <c r="O2212" s="8">
        <f>'NORMAL OPTION CALLS'!N2212/('NORMAL OPTION CALLS'!M2212)/'NORMAL OPTION CALLS'!G2212%</f>
        <v>-30.769230769230766</v>
      </c>
    </row>
    <row r="2213" spans="1:15" ht="16.5">
      <c r="A2213" s="127">
        <v>47</v>
      </c>
      <c r="B2213" s="124">
        <v>42867</v>
      </c>
      <c r="C2213" s="119">
        <v>1200</v>
      </c>
      <c r="D2213" s="119" t="s">
        <v>21</v>
      </c>
      <c r="E2213" s="119" t="s">
        <v>22</v>
      </c>
      <c r="F2213" s="119" t="s">
        <v>107</v>
      </c>
      <c r="G2213" s="123">
        <v>40.5</v>
      </c>
      <c r="H2213" s="123">
        <v>34</v>
      </c>
      <c r="I2213" s="123">
        <v>44</v>
      </c>
      <c r="J2213" s="123">
        <v>47</v>
      </c>
      <c r="K2213" s="123">
        <v>50</v>
      </c>
      <c r="L2213" s="123">
        <v>44</v>
      </c>
      <c r="M2213" s="119">
        <v>550</v>
      </c>
      <c r="N2213" s="122">
        <f>IF('NORMAL OPTION CALLS'!E2213="BUY",('NORMAL OPTION CALLS'!L2213-'NORMAL OPTION CALLS'!G2213)*('NORMAL OPTION CALLS'!M2213),('NORMAL OPTION CALLS'!G2213-'NORMAL OPTION CALLS'!L2213)*('NORMAL OPTION CALLS'!M2213))</f>
        <v>1925</v>
      </c>
      <c r="O2213" s="8">
        <f>'NORMAL OPTION CALLS'!N2213/('NORMAL OPTION CALLS'!M2213)/'NORMAL OPTION CALLS'!G2213%</f>
        <v>8.6419753086419746</v>
      </c>
    </row>
    <row r="2214" spans="1:15" ht="16.5">
      <c r="A2214" s="127">
        <v>48</v>
      </c>
      <c r="B2214" s="124">
        <v>42867</v>
      </c>
      <c r="C2214" s="119">
        <v>95</v>
      </c>
      <c r="D2214" s="119" t="s">
        <v>21</v>
      </c>
      <c r="E2214" s="119" t="s">
        <v>22</v>
      </c>
      <c r="F2214" s="119" t="s">
        <v>100</v>
      </c>
      <c r="G2214" s="123">
        <v>3.3</v>
      </c>
      <c r="H2214" s="123">
        <v>2.6</v>
      </c>
      <c r="I2214" s="123">
        <v>3.7</v>
      </c>
      <c r="J2214" s="123">
        <v>4</v>
      </c>
      <c r="K2214" s="123">
        <v>4.4000000000000004</v>
      </c>
      <c r="L2214" s="123">
        <v>4.4000000000000004</v>
      </c>
      <c r="M2214" s="119">
        <v>7000</v>
      </c>
      <c r="N2214" s="122">
        <f>IF('NORMAL OPTION CALLS'!E2214="BUY",('NORMAL OPTION CALLS'!L2214-'NORMAL OPTION CALLS'!G2214)*('NORMAL OPTION CALLS'!M2214),('NORMAL OPTION CALLS'!G2214-'NORMAL OPTION CALLS'!L2214)*('NORMAL OPTION CALLS'!M2214))</f>
        <v>7700.0000000000036</v>
      </c>
      <c r="O2214" s="8">
        <f>'NORMAL OPTION CALLS'!N2214/('NORMAL OPTION CALLS'!M2214)/'NORMAL OPTION CALLS'!G2214%</f>
        <v>33.33333333333335</v>
      </c>
    </row>
    <row r="2215" spans="1:15" ht="16.5">
      <c r="A2215" s="127">
        <v>49</v>
      </c>
      <c r="B2215" s="124">
        <v>42866</v>
      </c>
      <c r="C2215" s="119">
        <v>450</v>
      </c>
      <c r="D2215" s="119" t="s">
        <v>21</v>
      </c>
      <c r="E2215" s="119" t="s">
        <v>22</v>
      </c>
      <c r="F2215" s="119" t="s">
        <v>99</v>
      </c>
      <c r="G2215" s="123">
        <v>10</v>
      </c>
      <c r="H2215" s="123">
        <v>8</v>
      </c>
      <c r="I2215" s="123">
        <v>11</v>
      </c>
      <c r="J2215" s="123">
        <v>12</v>
      </c>
      <c r="K2215" s="123">
        <v>13</v>
      </c>
      <c r="L2215" s="123">
        <v>11</v>
      </c>
      <c r="M2215" s="119">
        <v>2000</v>
      </c>
      <c r="N2215" s="122">
        <f>IF('NORMAL OPTION CALLS'!E2215="BUY",('NORMAL OPTION CALLS'!L2215-'NORMAL OPTION CALLS'!G2215)*('NORMAL OPTION CALLS'!M2215),('NORMAL OPTION CALLS'!G2215-'NORMAL OPTION CALLS'!L2215)*('NORMAL OPTION CALLS'!M2215))</f>
        <v>2000</v>
      </c>
      <c r="O2215" s="8">
        <f>'NORMAL OPTION CALLS'!N2215/('NORMAL OPTION CALLS'!M2215)/'NORMAL OPTION CALLS'!G2215%</f>
        <v>10</v>
      </c>
    </row>
    <row r="2216" spans="1:15" ht="16.5">
      <c r="A2216" s="127">
        <v>50</v>
      </c>
      <c r="B2216" s="124">
        <v>42866</v>
      </c>
      <c r="C2216" s="119">
        <v>880</v>
      </c>
      <c r="D2216" s="119" t="s">
        <v>21</v>
      </c>
      <c r="E2216" s="119" t="s">
        <v>22</v>
      </c>
      <c r="F2216" s="119" t="s">
        <v>108</v>
      </c>
      <c r="G2216" s="123">
        <v>22</v>
      </c>
      <c r="H2216" s="123">
        <v>16</v>
      </c>
      <c r="I2216" s="123">
        <v>25</v>
      </c>
      <c r="J2216" s="123">
        <v>28</v>
      </c>
      <c r="K2216" s="123">
        <v>31</v>
      </c>
      <c r="L2216" s="123">
        <v>31</v>
      </c>
      <c r="M2216" s="119">
        <v>1000</v>
      </c>
      <c r="N2216" s="122">
        <f>IF('NORMAL OPTION CALLS'!E2216="BUY",('NORMAL OPTION CALLS'!L2216-'NORMAL OPTION CALLS'!G2216)*('NORMAL OPTION CALLS'!M2216),('NORMAL OPTION CALLS'!G2216-'NORMAL OPTION CALLS'!L2216)*('NORMAL OPTION CALLS'!M2216))</f>
        <v>9000</v>
      </c>
      <c r="O2216" s="8">
        <f>'NORMAL OPTION CALLS'!N2216/('NORMAL OPTION CALLS'!M2216)/'NORMAL OPTION CALLS'!G2216%</f>
        <v>40.909090909090907</v>
      </c>
    </row>
    <row r="2217" spans="1:15" ht="16.5">
      <c r="A2217" s="127">
        <v>51</v>
      </c>
      <c r="B2217" s="124">
        <v>42866</v>
      </c>
      <c r="C2217" s="119">
        <v>530</v>
      </c>
      <c r="D2217" s="119" t="s">
        <v>21</v>
      </c>
      <c r="E2217" s="119" t="s">
        <v>22</v>
      </c>
      <c r="F2217" s="119" t="s">
        <v>58</v>
      </c>
      <c r="G2217" s="123">
        <v>15</v>
      </c>
      <c r="H2217" s="123">
        <v>11</v>
      </c>
      <c r="I2217" s="123">
        <v>17</v>
      </c>
      <c r="J2217" s="123">
        <v>19</v>
      </c>
      <c r="K2217" s="123">
        <v>21</v>
      </c>
      <c r="L2217" s="123">
        <v>11</v>
      </c>
      <c r="M2217" s="119">
        <v>1200</v>
      </c>
      <c r="N2217" s="122">
        <f>IF('NORMAL OPTION CALLS'!E2217="BUY",('NORMAL OPTION CALLS'!L2217-'NORMAL OPTION CALLS'!G2217)*('NORMAL OPTION CALLS'!M2217),('NORMAL OPTION CALLS'!G2217-'NORMAL OPTION CALLS'!L2217)*('NORMAL OPTION CALLS'!M2217))</f>
        <v>-4800</v>
      </c>
      <c r="O2217" s="8">
        <f>'NORMAL OPTION CALLS'!N2217/('NORMAL OPTION CALLS'!M2217)/'NORMAL OPTION CALLS'!G2217%</f>
        <v>-26.666666666666668</v>
      </c>
    </row>
    <row r="2218" spans="1:15" ht="16.5">
      <c r="A2218" s="127">
        <v>52</v>
      </c>
      <c r="B2218" s="124">
        <v>42865</v>
      </c>
      <c r="C2218" s="119">
        <v>200</v>
      </c>
      <c r="D2218" s="119" t="s">
        <v>21</v>
      </c>
      <c r="E2218" s="119" t="s">
        <v>22</v>
      </c>
      <c r="F2218" s="119" t="s">
        <v>43</v>
      </c>
      <c r="G2218" s="123">
        <v>6</v>
      </c>
      <c r="H2218" s="123">
        <v>4</v>
      </c>
      <c r="I2218" s="123">
        <v>7</v>
      </c>
      <c r="J2218" s="123">
        <v>8</v>
      </c>
      <c r="K2218" s="123">
        <v>9</v>
      </c>
      <c r="L2218" s="123">
        <v>7</v>
      </c>
      <c r="M2218" s="119">
        <v>3000</v>
      </c>
      <c r="N2218" s="122">
        <f>IF('NORMAL OPTION CALLS'!E2218="BUY",('NORMAL OPTION CALLS'!L2218-'NORMAL OPTION CALLS'!G2218)*('NORMAL OPTION CALLS'!M2218),('NORMAL OPTION CALLS'!G2218-'NORMAL OPTION CALLS'!L2218)*('NORMAL OPTION CALLS'!M2218))</f>
        <v>3000</v>
      </c>
      <c r="O2218" s="8">
        <f>'NORMAL OPTION CALLS'!N2218/('NORMAL OPTION CALLS'!M2218)/'NORMAL OPTION CALLS'!G2218%</f>
        <v>16.666666666666668</v>
      </c>
    </row>
    <row r="2219" spans="1:15" ht="16.5">
      <c r="A2219" s="127">
        <v>53</v>
      </c>
      <c r="B2219" s="124">
        <v>42865</v>
      </c>
      <c r="C2219" s="119">
        <v>620</v>
      </c>
      <c r="D2219" s="119" t="s">
        <v>21</v>
      </c>
      <c r="E2219" s="119" t="s">
        <v>22</v>
      </c>
      <c r="F2219" s="119" t="s">
        <v>109</v>
      </c>
      <c r="G2219" s="123">
        <v>16</v>
      </c>
      <c r="H2219" s="123">
        <v>12</v>
      </c>
      <c r="I2219" s="123">
        <v>18</v>
      </c>
      <c r="J2219" s="123">
        <v>20</v>
      </c>
      <c r="K2219" s="123">
        <v>22</v>
      </c>
      <c r="L2219" s="123">
        <v>22</v>
      </c>
      <c r="M2219" s="119">
        <v>1100</v>
      </c>
      <c r="N2219" s="122">
        <f>IF('NORMAL OPTION CALLS'!E2219="BUY",('NORMAL OPTION CALLS'!L2219-'NORMAL OPTION CALLS'!G2219)*('NORMAL OPTION CALLS'!M2219),('NORMAL OPTION CALLS'!G2219-'NORMAL OPTION CALLS'!L2219)*('NORMAL OPTION CALLS'!M2219))</f>
        <v>6600</v>
      </c>
      <c r="O2219" s="8">
        <f>'NORMAL OPTION CALLS'!N2219/('NORMAL OPTION CALLS'!M2219)/'NORMAL OPTION CALLS'!G2219%</f>
        <v>37.5</v>
      </c>
    </row>
    <row r="2220" spans="1:15" ht="16.5">
      <c r="A2220" s="127">
        <v>54</v>
      </c>
      <c r="B2220" s="124">
        <v>42865</v>
      </c>
      <c r="C2220" s="119">
        <v>65</v>
      </c>
      <c r="D2220" s="119" t="s">
        <v>21</v>
      </c>
      <c r="E2220" s="119" t="s">
        <v>22</v>
      </c>
      <c r="F2220" s="119" t="s">
        <v>110</v>
      </c>
      <c r="G2220" s="123">
        <v>2.5</v>
      </c>
      <c r="H2220" s="123">
        <v>1.9</v>
      </c>
      <c r="I2220" s="123">
        <v>2.8</v>
      </c>
      <c r="J2220" s="123">
        <v>3.2</v>
      </c>
      <c r="K2220" s="123">
        <v>3.5</v>
      </c>
      <c r="L2220" s="123">
        <v>1.9</v>
      </c>
      <c r="M2220" s="119">
        <v>8000</v>
      </c>
      <c r="N2220" s="122">
        <f>IF('NORMAL OPTION CALLS'!E2220="BUY",('NORMAL OPTION CALLS'!L2220-'NORMAL OPTION CALLS'!G2220)*('NORMAL OPTION CALLS'!M2220),('NORMAL OPTION CALLS'!G2220-'NORMAL OPTION CALLS'!L2220)*('NORMAL OPTION CALLS'!M2220))</f>
        <v>-4800.0000000000009</v>
      </c>
      <c r="O2220" s="8">
        <f>'NORMAL OPTION CALLS'!N2220/('NORMAL OPTION CALLS'!M2220)/'NORMAL OPTION CALLS'!G2220%</f>
        <v>-24.000000000000004</v>
      </c>
    </row>
    <row r="2221" spans="1:15" ht="16.5">
      <c r="A2221" s="127">
        <v>55</v>
      </c>
      <c r="B2221" s="124">
        <v>42864</v>
      </c>
      <c r="C2221" s="119">
        <v>95</v>
      </c>
      <c r="D2221" s="119" t="s">
        <v>21</v>
      </c>
      <c r="E2221" s="119" t="s">
        <v>22</v>
      </c>
      <c r="F2221" s="119" t="s">
        <v>71</v>
      </c>
      <c r="G2221" s="123">
        <v>8.5</v>
      </c>
      <c r="H2221" s="123">
        <v>7.8</v>
      </c>
      <c r="I2221" s="123">
        <v>8.9</v>
      </c>
      <c r="J2221" s="123">
        <v>9.3000000000000007</v>
      </c>
      <c r="K2221" s="123">
        <v>9.6999999999999993</v>
      </c>
      <c r="L2221" s="123">
        <v>8.9</v>
      </c>
      <c r="M2221" s="119">
        <v>8000</v>
      </c>
      <c r="N2221" s="122">
        <f>IF('NORMAL OPTION CALLS'!E2221="BUY",('NORMAL OPTION CALLS'!L2221-'NORMAL OPTION CALLS'!G2221)*('NORMAL OPTION CALLS'!M2221),('NORMAL OPTION CALLS'!G2221-'NORMAL OPTION CALLS'!L2221)*('NORMAL OPTION CALLS'!M2221))</f>
        <v>3200.0000000000027</v>
      </c>
      <c r="O2221" s="8">
        <f>'NORMAL OPTION CALLS'!N2221/('NORMAL OPTION CALLS'!M2221)/'NORMAL OPTION CALLS'!G2221%</f>
        <v>4.7058823529411802</v>
      </c>
    </row>
    <row r="2222" spans="1:15" ht="16.5">
      <c r="A2222" s="127">
        <v>56</v>
      </c>
      <c r="B2222" s="124">
        <v>42864</v>
      </c>
      <c r="C2222" s="119">
        <v>170</v>
      </c>
      <c r="D2222" s="119" t="s">
        <v>21</v>
      </c>
      <c r="E2222" s="119" t="s">
        <v>22</v>
      </c>
      <c r="F2222" s="119" t="s">
        <v>59</v>
      </c>
      <c r="G2222" s="123">
        <v>4.3</v>
      </c>
      <c r="H2222" s="123">
        <v>3.5</v>
      </c>
      <c r="I2222" s="123">
        <v>4.8</v>
      </c>
      <c r="J2222" s="123">
        <v>5.2</v>
      </c>
      <c r="K2222" s="123">
        <v>5.6</v>
      </c>
      <c r="L2222" s="123">
        <v>3.5</v>
      </c>
      <c r="M2222" s="119">
        <v>6000</v>
      </c>
      <c r="N2222" s="122">
        <f>IF('NORMAL OPTION CALLS'!E2222="BUY",('NORMAL OPTION CALLS'!L2222-'NORMAL OPTION CALLS'!G2222)*('NORMAL OPTION CALLS'!M2222),('NORMAL OPTION CALLS'!G2222-'NORMAL OPTION CALLS'!L2222)*('NORMAL OPTION CALLS'!M2222))</f>
        <v>-4799.9999999999991</v>
      </c>
      <c r="O2222" s="8">
        <f>'NORMAL OPTION CALLS'!N2222/('NORMAL OPTION CALLS'!M2222)/'NORMAL OPTION CALLS'!G2222%</f>
        <v>-18.604651162790695</v>
      </c>
    </row>
    <row r="2223" spans="1:15" ht="16.5">
      <c r="A2223" s="127">
        <v>57</v>
      </c>
      <c r="B2223" s="124">
        <v>42863</v>
      </c>
      <c r="C2223" s="119">
        <v>310</v>
      </c>
      <c r="D2223" s="119" t="s">
        <v>21</v>
      </c>
      <c r="E2223" s="119" t="s">
        <v>22</v>
      </c>
      <c r="F2223" s="119" t="s">
        <v>91</v>
      </c>
      <c r="G2223" s="123">
        <v>7.7</v>
      </c>
      <c r="H2223" s="123">
        <v>5.8</v>
      </c>
      <c r="I2223" s="123">
        <v>8.5</v>
      </c>
      <c r="J2223" s="123">
        <v>9.5</v>
      </c>
      <c r="K2223" s="123">
        <v>10.5</v>
      </c>
      <c r="L2223" s="123">
        <v>5.8</v>
      </c>
      <c r="M2223" s="119">
        <v>2500</v>
      </c>
      <c r="N2223" s="122">
        <f>IF('NORMAL OPTION CALLS'!E2223="BUY",('NORMAL OPTION CALLS'!L2223-'NORMAL OPTION CALLS'!G2223)*('NORMAL OPTION CALLS'!M2223),('NORMAL OPTION CALLS'!G2223-'NORMAL OPTION CALLS'!L2223)*('NORMAL OPTION CALLS'!M2223))</f>
        <v>-4750.0000000000009</v>
      </c>
      <c r="O2223" s="8">
        <f>'NORMAL OPTION CALLS'!N2223/('NORMAL OPTION CALLS'!M2223)/'NORMAL OPTION CALLS'!G2223%</f>
        <v>-24.675324675324681</v>
      </c>
    </row>
    <row r="2224" spans="1:15" ht="16.5">
      <c r="A2224" s="127">
        <v>58</v>
      </c>
      <c r="B2224" s="124">
        <v>42863</v>
      </c>
      <c r="C2224" s="119">
        <v>1140</v>
      </c>
      <c r="D2224" s="119" t="s">
        <v>21</v>
      </c>
      <c r="E2224" s="119" t="s">
        <v>22</v>
      </c>
      <c r="F2224" s="119" t="s">
        <v>111</v>
      </c>
      <c r="G2224" s="123">
        <v>27</v>
      </c>
      <c r="H2224" s="123">
        <v>25</v>
      </c>
      <c r="I2224" s="123">
        <v>28</v>
      </c>
      <c r="J2224" s="123">
        <v>29</v>
      </c>
      <c r="K2224" s="123">
        <v>30</v>
      </c>
      <c r="L2224" s="123">
        <v>29</v>
      </c>
      <c r="M2224" s="119">
        <v>800</v>
      </c>
      <c r="N2224" s="122">
        <f>IF('NORMAL OPTION CALLS'!E2224="BUY",('NORMAL OPTION CALLS'!L2224-'NORMAL OPTION CALLS'!G2224)*('NORMAL OPTION CALLS'!M2224),('NORMAL OPTION CALLS'!G2224-'NORMAL OPTION CALLS'!L2224)*('NORMAL OPTION CALLS'!M2224))</f>
        <v>1600</v>
      </c>
      <c r="O2224" s="8">
        <f>'NORMAL OPTION CALLS'!N2224/('NORMAL OPTION CALLS'!M2224)/'NORMAL OPTION CALLS'!G2224%</f>
        <v>7.4074074074074066</v>
      </c>
    </row>
    <row r="2225" spans="1:15" ht="16.5">
      <c r="A2225" s="127">
        <v>59</v>
      </c>
      <c r="B2225" s="124">
        <v>42860</v>
      </c>
      <c r="C2225" s="119">
        <v>400</v>
      </c>
      <c r="D2225" s="119" t="s">
        <v>21</v>
      </c>
      <c r="E2225" s="119" t="s">
        <v>22</v>
      </c>
      <c r="F2225" s="119" t="s">
        <v>112</v>
      </c>
      <c r="G2225" s="123">
        <v>15</v>
      </c>
      <c r="H2225" s="123">
        <v>13</v>
      </c>
      <c r="I2225" s="123">
        <v>16</v>
      </c>
      <c r="J2225" s="123">
        <v>17</v>
      </c>
      <c r="K2225" s="123">
        <v>18</v>
      </c>
      <c r="L2225" s="123">
        <v>18</v>
      </c>
      <c r="M2225" s="119">
        <v>3084</v>
      </c>
      <c r="N2225" s="122">
        <f>IF('NORMAL OPTION CALLS'!E2225="BUY",('NORMAL OPTION CALLS'!L2225-'NORMAL OPTION CALLS'!G2225)*('NORMAL OPTION CALLS'!M2225),('NORMAL OPTION CALLS'!G2225-'NORMAL OPTION CALLS'!L2225)*('NORMAL OPTION CALLS'!M2225))</f>
        <v>9252</v>
      </c>
      <c r="O2225" s="8">
        <f>'NORMAL OPTION CALLS'!N2225/('NORMAL OPTION CALLS'!M2225)/'NORMAL OPTION CALLS'!G2225%</f>
        <v>20</v>
      </c>
    </row>
    <row r="2226" spans="1:15" ht="16.5">
      <c r="A2226" s="127">
        <v>60</v>
      </c>
      <c r="B2226" s="124">
        <v>42860</v>
      </c>
      <c r="C2226" s="119">
        <v>185</v>
      </c>
      <c r="D2226" s="119" t="s">
        <v>21</v>
      </c>
      <c r="E2226" s="119" t="s">
        <v>22</v>
      </c>
      <c r="F2226" s="119" t="s">
        <v>113</v>
      </c>
      <c r="G2226" s="123">
        <v>7.3</v>
      </c>
      <c r="H2226" s="123">
        <v>6.5</v>
      </c>
      <c r="I2226" s="123">
        <v>7.7</v>
      </c>
      <c r="J2226" s="123">
        <v>8.1</v>
      </c>
      <c r="K2226" s="123">
        <v>8.5</v>
      </c>
      <c r="L2226" s="123">
        <v>8.5</v>
      </c>
      <c r="M2226" s="119">
        <v>6000</v>
      </c>
      <c r="N2226" s="122">
        <f>IF('NORMAL OPTION CALLS'!E2226="BUY",('NORMAL OPTION CALLS'!L2226-'NORMAL OPTION CALLS'!G2226)*('NORMAL OPTION CALLS'!M2226),('NORMAL OPTION CALLS'!G2226-'NORMAL OPTION CALLS'!L2226)*('NORMAL OPTION CALLS'!M2226))</f>
        <v>7200.0000000000009</v>
      </c>
      <c r="O2226" s="8">
        <f>'NORMAL OPTION CALLS'!N2226/('NORMAL OPTION CALLS'!M2226)/'NORMAL OPTION CALLS'!G2226%</f>
        <v>16.438356164383563</v>
      </c>
    </row>
    <row r="2227" spans="1:15" ht="16.5">
      <c r="A2227" s="127">
        <v>61</v>
      </c>
      <c r="B2227" s="124">
        <v>42860</v>
      </c>
      <c r="C2227" s="119">
        <v>215</v>
      </c>
      <c r="D2227" s="119" t="s">
        <v>21</v>
      </c>
      <c r="E2227" s="119" t="s">
        <v>22</v>
      </c>
      <c r="F2227" s="119" t="s">
        <v>64</v>
      </c>
      <c r="G2227" s="123">
        <v>9</v>
      </c>
      <c r="H2227" s="123">
        <v>8</v>
      </c>
      <c r="I2227" s="123">
        <v>9.5</v>
      </c>
      <c r="J2227" s="123">
        <v>10</v>
      </c>
      <c r="K2227" s="123">
        <v>10.5</v>
      </c>
      <c r="L2227" s="123">
        <v>8</v>
      </c>
      <c r="M2227" s="119">
        <v>6000</v>
      </c>
      <c r="N2227" s="122">
        <f>IF('NORMAL OPTION CALLS'!E2227="BUY",('NORMAL OPTION CALLS'!L2227-'NORMAL OPTION CALLS'!G2227)*('NORMAL OPTION CALLS'!M2227),('NORMAL OPTION CALLS'!G2227-'NORMAL OPTION CALLS'!L2227)*('NORMAL OPTION CALLS'!M2227))</f>
        <v>-6000</v>
      </c>
      <c r="O2227" s="8">
        <f>'NORMAL OPTION CALLS'!N2227/('NORMAL OPTION CALLS'!M2227)/'NORMAL OPTION CALLS'!G2227%</f>
        <v>-11.111111111111111</v>
      </c>
    </row>
    <row r="2228" spans="1:15" ht="16.5">
      <c r="A2228" s="127">
        <v>62</v>
      </c>
      <c r="B2228" s="124">
        <v>42860</v>
      </c>
      <c r="C2228" s="119">
        <v>115</v>
      </c>
      <c r="D2228" s="119" t="s">
        <v>21</v>
      </c>
      <c r="E2228" s="119" t="s">
        <v>22</v>
      </c>
      <c r="F2228" s="119" t="s">
        <v>53</v>
      </c>
      <c r="G2228" s="123">
        <v>5</v>
      </c>
      <c r="H2228" s="123">
        <v>4.2</v>
      </c>
      <c r="I2228" s="123">
        <v>5.4</v>
      </c>
      <c r="J2228" s="123">
        <v>5.8</v>
      </c>
      <c r="K2228" s="123">
        <v>6.2</v>
      </c>
      <c r="L2228" s="123">
        <v>6.2</v>
      </c>
      <c r="M2228" s="119">
        <v>11000</v>
      </c>
      <c r="N2228" s="122">
        <f>IF('NORMAL OPTION CALLS'!E2228="BUY",('NORMAL OPTION CALLS'!L2228-'NORMAL OPTION CALLS'!G2228)*('NORMAL OPTION CALLS'!M2228),('NORMAL OPTION CALLS'!G2228-'NORMAL OPTION CALLS'!L2228)*('NORMAL OPTION CALLS'!M2228))</f>
        <v>13200.000000000002</v>
      </c>
      <c r="O2228" s="8">
        <f>'NORMAL OPTION CALLS'!N2228/('NORMAL OPTION CALLS'!M2228)/'NORMAL OPTION CALLS'!G2228%</f>
        <v>24.000000000000004</v>
      </c>
    </row>
    <row r="2229" spans="1:15" ht="16.5">
      <c r="A2229" s="127">
        <v>63</v>
      </c>
      <c r="B2229" s="124">
        <v>42859</v>
      </c>
      <c r="C2229" s="119">
        <v>290</v>
      </c>
      <c r="D2229" s="119" t="s">
        <v>21</v>
      </c>
      <c r="E2229" s="119" t="s">
        <v>22</v>
      </c>
      <c r="F2229" s="119" t="s">
        <v>91</v>
      </c>
      <c r="G2229" s="123">
        <v>10</v>
      </c>
      <c r="H2229" s="123">
        <v>8</v>
      </c>
      <c r="I2229" s="123">
        <v>11</v>
      </c>
      <c r="J2229" s="123">
        <v>12</v>
      </c>
      <c r="K2229" s="123">
        <v>13</v>
      </c>
      <c r="L2229" s="123">
        <v>13</v>
      </c>
      <c r="M2229" s="119">
        <v>2500</v>
      </c>
      <c r="N2229" s="122">
        <f>IF('NORMAL OPTION CALLS'!E2229="BUY",('NORMAL OPTION CALLS'!L2229-'NORMAL OPTION CALLS'!G2229)*('NORMAL OPTION CALLS'!M2229),('NORMAL OPTION CALLS'!G2229-'NORMAL OPTION CALLS'!L2229)*('NORMAL OPTION CALLS'!M2229))</f>
        <v>7500</v>
      </c>
      <c r="O2229" s="8">
        <f>'NORMAL OPTION CALLS'!N2229/('NORMAL OPTION CALLS'!M2229)/'NORMAL OPTION CALLS'!G2229%</f>
        <v>30</v>
      </c>
    </row>
    <row r="2230" spans="1:15" ht="16.5">
      <c r="A2230" s="127">
        <v>64</v>
      </c>
      <c r="B2230" s="124">
        <v>42859</v>
      </c>
      <c r="C2230" s="119">
        <v>295</v>
      </c>
      <c r="D2230" s="119" t="s">
        <v>21</v>
      </c>
      <c r="E2230" s="119" t="s">
        <v>22</v>
      </c>
      <c r="F2230" s="119" t="s">
        <v>49</v>
      </c>
      <c r="G2230" s="123">
        <v>10</v>
      </c>
      <c r="H2230" s="123">
        <v>8</v>
      </c>
      <c r="I2230" s="123">
        <v>11</v>
      </c>
      <c r="J2230" s="123">
        <v>12</v>
      </c>
      <c r="K2230" s="123">
        <v>13</v>
      </c>
      <c r="L2230" s="123">
        <v>13</v>
      </c>
      <c r="M2230" s="119">
        <v>3000</v>
      </c>
      <c r="N2230" s="122">
        <f>IF('NORMAL OPTION CALLS'!E2230="BUY",('NORMAL OPTION CALLS'!L2230-'NORMAL OPTION CALLS'!G2230)*('NORMAL OPTION CALLS'!M2230),('NORMAL OPTION CALLS'!G2230-'NORMAL OPTION CALLS'!L2230)*('NORMAL OPTION CALLS'!M2230))</f>
        <v>9000</v>
      </c>
      <c r="O2230" s="8">
        <f>'NORMAL OPTION CALLS'!N2230/('NORMAL OPTION CALLS'!M2230)/'NORMAL OPTION CALLS'!G2230%</f>
        <v>30</v>
      </c>
    </row>
    <row r="2231" spans="1:15" ht="16.5">
      <c r="A2231" s="127">
        <v>65</v>
      </c>
      <c r="B2231" s="124">
        <v>42859</v>
      </c>
      <c r="C2231" s="119">
        <v>440</v>
      </c>
      <c r="D2231" s="119" t="s">
        <v>21</v>
      </c>
      <c r="E2231" s="119" t="s">
        <v>22</v>
      </c>
      <c r="F2231" s="119" t="s">
        <v>114</v>
      </c>
      <c r="G2231" s="123">
        <v>13.2</v>
      </c>
      <c r="H2231" s="123">
        <v>11.2</v>
      </c>
      <c r="I2231" s="123">
        <v>14</v>
      </c>
      <c r="J2231" s="123">
        <v>15</v>
      </c>
      <c r="K2231" s="123">
        <v>16</v>
      </c>
      <c r="L2231" s="123">
        <v>14</v>
      </c>
      <c r="M2231" s="119">
        <v>1500</v>
      </c>
      <c r="N2231" s="122">
        <f>IF('NORMAL OPTION CALLS'!E2231="BUY",('NORMAL OPTION CALLS'!L2231-'NORMAL OPTION CALLS'!G2231)*('NORMAL OPTION CALLS'!M2231),('NORMAL OPTION CALLS'!G2231-'NORMAL OPTION CALLS'!L2231)*('NORMAL OPTION CALLS'!M2231))</f>
        <v>1200.0000000000011</v>
      </c>
      <c r="O2231" s="8">
        <f>'NORMAL OPTION CALLS'!N2231/('NORMAL OPTION CALLS'!M2231)/'NORMAL OPTION CALLS'!G2231%</f>
        <v>6.0606060606060659</v>
      </c>
    </row>
    <row r="2232" spans="1:15" ht="16.5">
      <c r="A2232" s="127">
        <v>66</v>
      </c>
      <c r="B2232" s="124">
        <v>42857</v>
      </c>
      <c r="C2232" s="119">
        <v>190</v>
      </c>
      <c r="D2232" s="119" t="s">
        <v>21</v>
      </c>
      <c r="E2232" s="119" t="s">
        <v>22</v>
      </c>
      <c r="F2232" s="119" t="s">
        <v>103</v>
      </c>
      <c r="G2232" s="123">
        <v>9</v>
      </c>
      <c r="H2232" s="123">
        <v>8</v>
      </c>
      <c r="I2232" s="123">
        <v>9.5</v>
      </c>
      <c r="J2232" s="123">
        <v>10</v>
      </c>
      <c r="K2232" s="123">
        <v>10.5</v>
      </c>
      <c r="L2232" s="123">
        <v>8</v>
      </c>
      <c r="M2232" s="119">
        <v>3500</v>
      </c>
      <c r="N2232" s="122">
        <f>IF('NORMAL OPTION CALLS'!E2232="BUY",('NORMAL OPTION CALLS'!L2232-'NORMAL OPTION CALLS'!G2232)*('NORMAL OPTION CALLS'!M2232),('NORMAL OPTION CALLS'!G2232-'NORMAL OPTION CALLS'!L2232)*('NORMAL OPTION CALLS'!M2232))</f>
        <v>-3500</v>
      </c>
      <c r="O2232" s="8">
        <f>'NORMAL OPTION CALLS'!N2232/('NORMAL OPTION CALLS'!M2232)/'NORMAL OPTION CALLS'!G2232%</f>
        <v>-11.111111111111111</v>
      </c>
    </row>
    <row r="2233" spans="1:15" ht="16.5">
      <c r="A2233" s="127">
        <v>67</v>
      </c>
      <c r="B2233" s="124">
        <v>42857</v>
      </c>
      <c r="C2233" s="119">
        <v>160</v>
      </c>
      <c r="D2233" s="119" t="s">
        <v>21</v>
      </c>
      <c r="E2233" s="119" t="s">
        <v>22</v>
      </c>
      <c r="F2233" s="119" t="s">
        <v>59</v>
      </c>
      <c r="G2233" s="123">
        <v>6.3</v>
      </c>
      <c r="H2233" s="123">
        <v>5.3</v>
      </c>
      <c r="I2233" s="123">
        <v>6.8</v>
      </c>
      <c r="J2233" s="123">
        <v>7.3</v>
      </c>
      <c r="K2233" s="123">
        <v>7.8</v>
      </c>
      <c r="L2233" s="123">
        <v>7.8</v>
      </c>
      <c r="M2233" s="119">
        <v>6000</v>
      </c>
      <c r="N2233" s="122">
        <f>IF('NORMAL OPTION CALLS'!E2233="BUY",('NORMAL OPTION CALLS'!L2233-'NORMAL OPTION CALLS'!G2233)*('NORMAL OPTION CALLS'!M2233),('NORMAL OPTION CALLS'!G2233-'NORMAL OPTION CALLS'!L2233)*('NORMAL OPTION CALLS'!M2233))</f>
        <v>9000</v>
      </c>
      <c r="O2233" s="8">
        <f>'NORMAL OPTION CALLS'!N2233/('NORMAL OPTION CALLS'!M2233)/'NORMAL OPTION CALLS'!G2233%</f>
        <v>23.80952380952381</v>
      </c>
    </row>
    <row r="2234" spans="1:15" ht="16.5">
      <c r="A2234" s="127">
        <v>68</v>
      </c>
      <c r="B2234" s="124">
        <v>42857</v>
      </c>
      <c r="C2234" s="119">
        <v>205</v>
      </c>
      <c r="D2234" s="119" t="s">
        <v>21</v>
      </c>
      <c r="E2234" s="119" t="s">
        <v>22</v>
      </c>
      <c r="F2234" s="119" t="s">
        <v>64</v>
      </c>
      <c r="G2234" s="123">
        <v>9.5</v>
      </c>
      <c r="H2234" s="123">
        <v>7.5</v>
      </c>
      <c r="I2234" s="123">
        <v>10.5</v>
      </c>
      <c r="J2234" s="123">
        <v>11.5</v>
      </c>
      <c r="K2234" s="123">
        <v>12.5</v>
      </c>
      <c r="L2234" s="123">
        <v>11.5</v>
      </c>
      <c r="M2234" s="119">
        <v>6000</v>
      </c>
      <c r="N2234" s="122">
        <f>IF('NORMAL OPTION CALLS'!E2234="BUY",('NORMAL OPTION CALLS'!L2234-'NORMAL OPTION CALLS'!G2234)*('NORMAL OPTION CALLS'!M2234),('NORMAL OPTION CALLS'!G2234-'NORMAL OPTION CALLS'!L2234)*('NORMAL OPTION CALLS'!M2234))</f>
        <v>12000</v>
      </c>
      <c r="O2234" s="8">
        <f>'NORMAL OPTION CALLS'!N2234/('NORMAL OPTION CALLS'!M2234)/'NORMAL OPTION CALLS'!G2234%</f>
        <v>21.05263157894737</v>
      </c>
    </row>
    <row r="2236" spans="1:15" ht="16.5">
      <c r="A2236" s="129" t="s">
        <v>95</v>
      </c>
      <c r="B2236" s="92"/>
      <c r="C2236" s="92"/>
      <c r="D2236" s="98"/>
      <c r="E2236" s="112"/>
      <c r="F2236" s="93"/>
      <c r="G2236" s="93"/>
      <c r="H2236" s="110"/>
      <c r="I2236" s="93"/>
      <c r="J2236" s="93"/>
      <c r="K2236" s="93"/>
      <c r="L2236" s="93"/>
      <c r="N2236" s="91"/>
      <c r="O2236" s="44"/>
    </row>
    <row r="2237" spans="1:15" ht="16.5">
      <c r="A2237" s="129" t="s">
        <v>96</v>
      </c>
      <c r="B2237" s="92"/>
      <c r="C2237" s="92"/>
      <c r="D2237" s="98"/>
      <c r="E2237" s="112"/>
      <c r="F2237" s="93"/>
      <c r="G2237" s="93"/>
      <c r="H2237" s="110"/>
      <c r="I2237" s="93"/>
      <c r="J2237" s="93"/>
      <c r="K2237" s="93"/>
      <c r="L2237" s="93"/>
      <c r="N2237" s="91"/>
      <c r="O2237" s="91"/>
    </row>
    <row r="2238" spans="1:15" ht="16.5">
      <c r="A2238" s="129" t="s">
        <v>96</v>
      </c>
      <c r="B2238" s="92"/>
      <c r="C2238" s="92"/>
      <c r="D2238" s="98"/>
      <c r="E2238" s="112"/>
      <c r="F2238" s="93"/>
      <c r="G2238" s="93"/>
      <c r="H2238" s="110"/>
      <c r="I2238" s="93"/>
      <c r="J2238" s="93"/>
      <c r="K2238" s="93"/>
      <c r="L2238" s="93"/>
    </row>
    <row r="2239" spans="1:15" ht="17.25" thickBot="1">
      <c r="A2239" s="98"/>
      <c r="B2239" s="92"/>
      <c r="C2239" s="92"/>
      <c r="D2239" s="93"/>
      <c r="E2239" s="93"/>
      <c r="F2239" s="93"/>
      <c r="G2239" s="94"/>
      <c r="H2239" s="95"/>
      <c r="I2239" s="96" t="s">
        <v>27</v>
      </c>
      <c r="J2239" s="96"/>
      <c r="K2239" s="97"/>
      <c r="L2239" s="97"/>
    </row>
    <row r="2240" spans="1:15" ht="16.5">
      <c r="A2240" s="98"/>
      <c r="B2240" s="92"/>
      <c r="C2240" s="92"/>
      <c r="D2240" s="158" t="s">
        <v>28</v>
      </c>
      <c r="E2240" s="158"/>
      <c r="F2240" s="99">
        <v>68</v>
      </c>
      <c r="G2240" s="100">
        <f>'NORMAL OPTION CALLS'!G2241+'NORMAL OPTION CALLS'!G2242+'NORMAL OPTION CALLS'!G2243+'NORMAL OPTION CALLS'!G2244+'NORMAL OPTION CALLS'!G2245+'NORMAL OPTION CALLS'!G2246</f>
        <v>99.999999999999986</v>
      </c>
      <c r="H2240" s="93">
        <v>68</v>
      </c>
      <c r="I2240" s="101">
        <f>'NORMAL OPTION CALLS'!H2241/'NORMAL OPTION CALLS'!H2240%</f>
        <v>82.35294117647058</v>
      </c>
      <c r="J2240" s="101"/>
      <c r="K2240" s="101"/>
      <c r="L2240" s="102"/>
      <c r="N2240" s="91"/>
      <c r="O2240" s="91"/>
    </row>
    <row r="2241" spans="1:15" ht="16.5">
      <c r="A2241" s="98"/>
      <c r="B2241" s="92"/>
      <c r="C2241" s="92"/>
      <c r="D2241" s="159" t="s">
        <v>29</v>
      </c>
      <c r="E2241" s="159"/>
      <c r="F2241" s="103">
        <v>56</v>
      </c>
      <c r="G2241" s="104">
        <f>('NORMAL OPTION CALLS'!F2241/'NORMAL OPTION CALLS'!F2240)*100</f>
        <v>82.35294117647058</v>
      </c>
      <c r="H2241" s="93">
        <v>56</v>
      </c>
      <c r="I2241" s="97"/>
      <c r="J2241" s="97"/>
      <c r="K2241" s="93"/>
      <c r="L2241" s="97"/>
      <c r="M2241" s="91"/>
      <c r="N2241" s="93" t="s">
        <v>30</v>
      </c>
      <c r="O2241" s="93"/>
    </row>
    <row r="2242" spans="1:15" ht="16.5">
      <c r="A2242" s="105"/>
      <c r="B2242" s="92"/>
      <c r="C2242" s="92"/>
      <c r="D2242" s="159" t="s">
        <v>31</v>
      </c>
      <c r="E2242" s="159"/>
      <c r="F2242" s="103">
        <v>0</v>
      </c>
      <c r="G2242" s="104">
        <f>('NORMAL OPTION CALLS'!F2242/'NORMAL OPTION CALLS'!F2240)*100</f>
        <v>0</v>
      </c>
      <c r="H2242" s="106"/>
      <c r="I2242" s="93"/>
      <c r="J2242" s="93"/>
      <c r="K2242" s="93"/>
      <c r="L2242" s="97"/>
      <c r="N2242" s="98"/>
      <c r="O2242" s="98"/>
    </row>
    <row r="2243" spans="1:15" ht="16.5">
      <c r="A2243" s="105"/>
      <c r="B2243" s="92"/>
      <c r="C2243" s="92"/>
      <c r="D2243" s="159" t="s">
        <v>32</v>
      </c>
      <c r="E2243" s="159"/>
      <c r="F2243" s="103">
        <v>1</v>
      </c>
      <c r="G2243" s="104">
        <f>('NORMAL OPTION CALLS'!F2243/'NORMAL OPTION CALLS'!F2240)*100</f>
        <v>1.4705882352941175</v>
      </c>
      <c r="H2243" s="106"/>
      <c r="I2243" s="93"/>
      <c r="J2243" s="93"/>
      <c r="K2243" s="93"/>
      <c r="L2243" s="97"/>
    </row>
    <row r="2244" spans="1:15" ht="16.5">
      <c r="A2244" s="105"/>
      <c r="B2244" s="92"/>
      <c r="C2244" s="92"/>
      <c r="D2244" s="159" t="s">
        <v>33</v>
      </c>
      <c r="E2244" s="159"/>
      <c r="F2244" s="103">
        <v>11</v>
      </c>
      <c r="G2244" s="104">
        <f>('NORMAL OPTION CALLS'!F2244/'NORMAL OPTION CALLS'!F2240)*100</f>
        <v>16.176470588235293</v>
      </c>
      <c r="H2244" s="106"/>
      <c r="I2244" s="93" t="s">
        <v>34</v>
      </c>
      <c r="J2244" s="93"/>
      <c r="K2244" s="97"/>
      <c r="L2244" s="97"/>
    </row>
    <row r="2245" spans="1:15" ht="16.5">
      <c r="A2245" s="105"/>
      <c r="B2245" s="92"/>
      <c r="C2245" s="92"/>
      <c r="D2245" s="159" t="s">
        <v>35</v>
      </c>
      <c r="E2245" s="159"/>
      <c r="F2245" s="103">
        <v>0</v>
      </c>
      <c r="G2245" s="104">
        <f>('NORMAL OPTION CALLS'!F2245/'NORMAL OPTION CALLS'!F2240)*100</f>
        <v>0</v>
      </c>
      <c r="H2245" s="106"/>
      <c r="I2245" s="93"/>
      <c r="J2245" s="93"/>
      <c r="K2245" s="97"/>
      <c r="L2245" s="97"/>
    </row>
    <row r="2246" spans="1:15" ht="17.25" thickBot="1">
      <c r="A2246" s="105"/>
      <c r="B2246" s="92"/>
      <c r="C2246" s="92"/>
      <c r="D2246" s="160" t="s">
        <v>36</v>
      </c>
      <c r="E2246" s="160"/>
      <c r="F2246" s="107"/>
      <c r="G2246" s="108">
        <f>('NORMAL OPTION CALLS'!F2246/'NORMAL OPTION CALLS'!F2240)*100</f>
        <v>0</v>
      </c>
      <c r="H2246" s="106"/>
      <c r="I2246" s="93"/>
      <c r="J2246" s="93"/>
      <c r="K2246" s="102"/>
      <c r="L2246" s="102"/>
      <c r="M2246" s="91"/>
    </row>
    <row r="2247" spans="1:15" ht="16.5">
      <c r="A2247" s="105"/>
      <c r="B2247" s="92"/>
      <c r="C2247" s="92"/>
      <c r="G2247" s="97"/>
      <c r="H2247" s="106"/>
      <c r="I2247" s="101"/>
      <c r="J2247" s="101"/>
      <c r="K2247" s="97"/>
      <c r="L2247" s="101"/>
    </row>
    <row r="2248" spans="1:15" ht="16.5">
      <c r="A2248" s="105"/>
      <c r="B2248" s="92"/>
      <c r="C2248" s="92"/>
      <c r="D2248" s="98"/>
      <c r="E2248" s="115"/>
      <c r="F2248" s="93"/>
      <c r="G2248" s="93"/>
      <c r="H2248" s="110"/>
      <c r="I2248" s="97"/>
      <c r="J2248" s="97"/>
      <c r="K2248" s="97"/>
      <c r="L2248" s="94"/>
      <c r="N2248" s="91"/>
      <c r="O2248" s="91"/>
    </row>
    <row r="2249" spans="1:15" ht="15" customHeight="1">
      <c r="A2249" s="109" t="s">
        <v>37</v>
      </c>
      <c r="B2249" s="92"/>
      <c r="C2249" s="92"/>
      <c r="D2249" s="98"/>
      <c r="E2249" s="98"/>
      <c r="F2249" s="93"/>
      <c r="G2249" s="93"/>
      <c r="H2249" s="110"/>
      <c r="I2249" s="111"/>
      <c r="J2249" s="111"/>
      <c r="K2249" s="111"/>
      <c r="L2249" s="93"/>
      <c r="N2249" s="115"/>
      <c r="O2249" s="115"/>
    </row>
    <row r="2250" spans="1:15" ht="16.5">
      <c r="A2250" s="112" t="s">
        <v>38</v>
      </c>
      <c r="B2250" s="92"/>
      <c r="C2250" s="92"/>
      <c r="D2250" s="113"/>
      <c r="E2250" s="114"/>
      <c r="F2250" s="98"/>
      <c r="G2250" s="111"/>
      <c r="H2250" s="110"/>
      <c r="I2250" s="111"/>
      <c r="J2250" s="111"/>
      <c r="K2250" s="111"/>
      <c r="L2250" s="93"/>
      <c r="N2250" s="98"/>
      <c r="O2250" s="98"/>
    </row>
    <row r="2251" spans="1:15" ht="16.5">
      <c r="A2251" s="112" t="s">
        <v>39</v>
      </c>
      <c r="B2251" s="92"/>
      <c r="C2251" s="92"/>
      <c r="D2251" s="98"/>
      <c r="E2251" s="114"/>
      <c r="F2251" s="98"/>
      <c r="G2251" s="111"/>
      <c r="H2251" s="110"/>
      <c r="I2251" s="97"/>
      <c r="J2251" s="97"/>
      <c r="K2251" s="97"/>
      <c r="L2251" s="93"/>
    </row>
    <row r="2252" spans="1:15" ht="16.5">
      <c r="A2252" s="112" t="s">
        <v>40</v>
      </c>
      <c r="B2252" s="113"/>
      <c r="C2252" s="92"/>
      <c r="D2252" s="98"/>
      <c r="E2252" s="114"/>
      <c r="F2252" s="98"/>
      <c r="G2252" s="111"/>
      <c r="H2252" s="95"/>
      <c r="I2252" s="97"/>
      <c r="J2252" s="97"/>
      <c r="K2252" s="97"/>
      <c r="L2252" s="93"/>
    </row>
    <row r="2253" spans="1:15" ht="16.5">
      <c r="A2253" s="112" t="s">
        <v>41</v>
      </c>
      <c r="B2253" s="105"/>
      <c r="C2253" s="113"/>
      <c r="D2253" s="98"/>
      <c r="E2253" s="116"/>
      <c r="F2253" s="111"/>
      <c r="G2253" s="111"/>
      <c r="H2253" s="95"/>
      <c r="I2253" s="97"/>
      <c r="J2253" s="97"/>
      <c r="K2253" s="97"/>
      <c r="L2253" s="111"/>
    </row>
    <row r="2257" spans="1:15">
      <c r="A2257" s="161" t="s">
        <v>0</v>
      </c>
      <c r="B2257" s="161"/>
      <c r="C2257" s="161"/>
      <c r="D2257" s="161"/>
      <c r="E2257" s="161"/>
      <c r="F2257" s="161"/>
      <c r="G2257" s="161"/>
      <c r="H2257" s="161"/>
      <c r="I2257" s="161"/>
      <c r="J2257" s="161"/>
      <c r="K2257" s="161"/>
      <c r="L2257" s="161"/>
      <c r="M2257" s="161"/>
      <c r="N2257" s="161"/>
      <c r="O2257" s="161"/>
    </row>
    <row r="2258" spans="1:15">
      <c r="A2258" s="161"/>
      <c r="B2258" s="161"/>
      <c r="C2258" s="161"/>
      <c r="D2258" s="161"/>
      <c r="E2258" s="161"/>
      <c r="F2258" s="161"/>
      <c r="G2258" s="161"/>
      <c r="H2258" s="161"/>
      <c r="I2258" s="161"/>
      <c r="J2258" s="161"/>
      <c r="K2258" s="161"/>
      <c r="L2258" s="161"/>
      <c r="M2258" s="161"/>
      <c r="N2258" s="161"/>
      <c r="O2258" s="161"/>
    </row>
    <row r="2259" spans="1:15">
      <c r="A2259" s="161"/>
      <c r="B2259" s="161"/>
      <c r="C2259" s="161"/>
      <c r="D2259" s="161"/>
      <c r="E2259" s="161"/>
      <c r="F2259" s="161"/>
      <c r="G2259" s="161"/>
      <c r="H2259" s="161"/>
      <c r="I2259" s="161"/>
      <c r="J2259" s="161"/>
      <c r="K2259" s="161"/>
      <c r="L2259" s="161"/>
      <c r="M2259" s="161"/>
      <c r="N2259" s="161"/>
      <c r="O2259" s="161"/>
    </row>
    <row r="2260" spans="1:15">
      <c r="A2260" s="172" t="s">
        <v>1</v>
      </c>
      <c r="B2260" s="172"/>
      <c r="C2260" s="172"/>
      <c r="D2260" s="172"/>
      <c r="E2260" s="172"/>
      <c r="F2260" s="172"/>
      <c r="G2260" s="172"/>
      <c r="H2260" s="172"/>
      <c r="I2260" s="172"/>
      <c r="J2260" s="172"/>
      <c r="K2260" s="172"/>
      <c r="L2260" s="172"/>
      <c r="M2260" s="172"/>
      <c r="N2260" s="172"/>
      <c r="O2260" s="172"/>
    </row>
    <row r="2261" spans="1:15">
      <c r="A2261" s="172" t="s">
        <v>2</v>
      </c>
      <c r="B2261" s="172"/>
      <c r="C2261" s="172"/>
      <c r="D2261" s="172"/>
      <c r="E2261" s="172"/>
      <c r="F2261" s="172"/>
      <c r="G2261" s="172"/>
      <c r="H2261" s="172"/>
      <c r="I2261" s="172"/>
      <c r="J2261" s="172"/>
      <c r="K2261" s="172"/>
      <c r="L2261" s="172"/>
      <c r="M2261" s="172"/>
      <c r="N2261" s="172"/>
      <c r="O2261" s="172"/>
    </row>
    <row r="2262" spans="1:15">
      <c r="A2262" s="165" t="s">
        <v>3</v>
      </c>
      <c r="B2262" s="165"/>
      <c r="C2262" s="165"/>
      <c r="D2262" s="165"/>
      <c r="E2262" s="165"/>
      <c r="F2262" s="165"/>
      <c r="G2262" s="165"/>
      <c r="H2262" s="165"/>
      <c r="I2262" s="165"/>
      <c r="J2262" s="165"/>
      <c r="K2262" s="165"/>
      <c r="L2262" s="165"/>
      <c r="M2262" s="165"/>
      <c r="N2262" s="165"/>
      <c r="O2262" s="165"/>
    </row>
    <row r="2263" spans="1:15" ht="16.5">
      <c r="A2263" s="166" t="s">
        <v>115</v>
      </c>
      <c r="B2263" s="166"/>
      <c r="C2263" s="166"/>
      <c r="D2263" s="166"/>
      <c r="E2263" s="166"/>
      <c r="F2263" s="166"/>
      <c r="G2263" s="166"/>
      <c r="H2263" s="166"/>
      <c r="I2263" s="166"/>
      <c r="J2263" s="166"/>
      <c r="K2263" s="166"/>
      <c r="L2263" s="166"/>
      <c r="M2263" s="166"/>
      <c r="N2263" s="166"/>
      <c r="O2263" s="166"/>
    </row>
    <row r="2264" spans="1:15" ht="16.5">
      <c r="A2264" s="166" t="s">
        <v>5</v>
      </c>
      <c r="B2264" s="166"/>
      <c r="C2264" s="166"/>
      <c r="D2264" s="166"/>
      <c r="E2264" s="166"/>
      <c r="F2264" s="166"/>
      <c r="G2264" s="166"/>
      <c r="H2264" s="166"/>
      <c r="I2264" s="166"/>
      <c r="J2264" s="166"/>
      <c r="K2264" s="166"/>
      <c r="L2264" s="166"/>
      <c r="M2264" s="166"/>
      <c r="N2264" s="166"/>
      <c r="O2264" s="166"/>
    </row>
    <row r="2265" spans="1:15" ht="13.9" customHeight="1">
      <c r="A2265" s="173" t="s">
        <v>6</v>
      </c>
      <c r="B2265" s="169" t="s">
        <v>7</v>
      </c>
      <c r="C2265" s="169" t="s">
        <v>8</v>
      </c>
      <c r="D2265" s="169" t="s">
        <v>9</v>
      </c>
      <c r="E2265" s="173" t="s">
        <v>10</v>
      </c>
      <c r="F2265" s="173" t="s">
        <v>11</v>
      </c>
      <c r="G2265" s="169" t="s">
        <v>12</v>
      </c>
      <c r="H2265" s="169" t="s">
        <v>13</v>
      </c>
      <c r="I2265" s="169" t="s">
        <v>14</v>
      </c>
      <c r="J2265" s="169" t="s">
        <v>15</v>
      </c>
      <c r="K2265" s="169" t="s">
        <v>16</v>
      </c>
      <c r="L2265" s="170" t="s">
        <v>17</v>
      </c>
      <c r="M2265" s="169" t="s">
        <v>18</v>
      </c>
      <c r="N2265" s="169" t="s">
        <v>19</v>
      </c>
      <c r="O2265" s="169" t="s">
        <v>20</v>
      </c>
    </row>
    <row r="2266" spans="1:15">
      <c r="A2266" s="173"/>
      <c r="B2266" s="169"/>
      <c r="C2266" s="169"/>
      <c r="D2266" s="169"/>
      <c r="E2266" s="173"/>
      <c r="F2266" s="173"/>
      <c r="G2266" s="169"/>
      <c r="H2266" s="169"/>
      <c r="I2266" s="169"/>
      <c r="J2266" s="169"/>
      <c r="K2266" s="169"/>
      <c r="L2266" s="170"/>
      <c r="M2266" s="169"/>
      <c r="N2266" s="169"/>
      <c r="O2266" s="169"/>
    </row>
    <row r="2267" spans="1:15" ht="16.5">
      <c r="A2267" s="127">
        <v>1</v>
      </c>
      <c r="B2267" s="124">
        <v>42853</v>
      </c>
      <c r="C2267" s="119">
        <v>165</v>
      </c>
      <c r="D2267" s="119" t="s">
        <v>21</v>
      </c>
      <c r="E2267" s="119" t="s">
        <v>22</v>
      </c>
      <c r="F2267" s="119" t="s">
        <v>116</v>
      </c>
      <c r="G2267" s="123">
        <v>8.3000000000000007</v>
      </c>
      <c r="H2267" s="123">
        <v>6.9</v>
      </c>
      <c r="I2267" s="123">
        <v>9</v>
      </c>
      <c r="J2267" s="123">
        <v>9.6999999999999993</v>
      </c>
      <c r="K2267" s="123">
        <v>10.5</v>
      </c>
      <c r="L2267" s="123">
        <v>9</v>
      </c>
      <c r="M2267" s="119">
        <v>3500</v>
      </c>
      <c r="N2267" s="122">
        <f>IF('NORMAL OPTION CALLS'!E2267="BUY",('NORMAL OPTION CALLS'!L2267-'NORMAL OPTION CALLS'!G2267)*('NORMAL OPTION CALLS'!M2267),('NORMAL OPTION CALLS'!G2267-'NORMAL OPTION CALLS'!L2267)*('NORMAL OPTION CALLS'!M2267))</f>
        <v>2449.9999999999977</v>
      </c>
      <c r="O2267" s="8">
        <f>'NORMAL OPTION CALLS'!N2267/('NORMAL OPTION CALLS'!M2267)/'NORMAL OPTION CALLS'!G2267%</f>
        <v>8.4337349397590291</v>
      </c>
    </row>
    <row r="2268" spans="1:15" ht="16.5">
      <c r="A2268" s="127">
        <v>2</v>
      </c>
      <c r="B2268" s="124">
        <v>42853</v>
      </c>
      <c r="C2268" s="119">
        <v>235</v>
      </c>
      <c r="D2268" s="119" t="s">
        <v>21</v>
      </c>
      <c r="E2268" s="119" t="s">
        <v>22</v>
      </c>
      <c r="F2268" s="119" t="s">
        <v>74</v>
      </c>
      <c r="G2268" s="123">
        <v>15</v>
      </c>
      <c r="H2268" s="123">
        <v>13</v>
      </c>
      <c r="I2268" s="123">
        <v>16</v>
      </c>
      <c r="J2268" s="123">
        <v>17</v>
      </c>
      <c r="K2268" s="123">
        <v>18</v>
      </c>
      <c r="L2268" s="123">
        <v>17</v>
      </c>
      <c r="M2268" s="119">
        <v>3500</v>
      </c>
      <c r="N2268" s="122">
        <f>IF('NORMAL OPTION CALLS'!E2268="BUY",('NORMAL OPTION CALLS'!L2268-'NORMAL OPTION CALLS'!G2268)*('NORMAL OPTION CALLS'!M2268),('NORMAL OPTION CALLS'!G2268-'NORMAL OPTION CALLS'!L2268)*('NORMAL OPTION CALLS'!M2268))</f>
        <v>7000</v>
      </c>
      <c r="O2268" s="8">
        <f>'NORMAL OPTION CALLS'!N2268/('NORMAL OPTION CALLS'!M2268)/'NORMAL OPTION CALLS'!G2268%</f>
        <v>13.333333333333334</v>
      </c>
    </row>
    <row r="2269" spans="1:15" ht="16.5">
      <c r="A2269" s="127">
        <v>3</v>
      </c>
      <c r="B2269" s="124">
        <v>42853</v>
      </c>
      <c r="C2269" s="119">
        <v>200</v>
      </c>
      <c r="D2269" s="119" t="s">
        <v>21</v>
      </c>
      <c r="E2269" s="119" t="s">
        <v>22</v>
      </c>
      <c r="F2269" s="119" t="s">
        <v>24</v>
      </c>
      <c r="G2269" s="123">
        <v>10.5</v>
      </c>
      <c r="H2269" s="123">
        <v>9.5</v>
      </c>
      <c r="I2269" s="123">
        <v>11</v>
      </c>
      <c r="J2269" s="123">
        <v>11.5</v>
      </c>
      <c r="K2269" s="123">
        <v>12</v>
      </c>
      <c r="L2269" s="123">
        <v>11</v>
      </c>
      <c r="M2269" s="119">
        <v>3500</v>
      </c>
      <c r="N2269" s="122">
        <f>IF('NORMAL OPTION CALLS'!E2269="BUY",('NORMAL OPTION CALLS'!L2269-'NORMAL OPTION CALLS'!G2269)*('NORMAL OPTION CALLS'!M2269),('NORMAL OPTION CALLS'!G2269-'NORMAL OPTION CALLS'!L2269)*('NORMAL OPTION CALLS'!M2269))</f>
        <v>1750</v>
      </c>
      <c r="O2269" s="8">
        <f>'NORMAL OPTION CALLS'!N2269/('NORMAL OPTION CALLS'!M2269)/'NORMAL OPTION CALLS'!G2269%</f>
        <v>4.7619047619047619</v>
      </c>
    </row>
    <row r="2270" spans="1:15" ht="16.5">
      <c r="A2270" s="127">
        <v>4</v>
      </c>
      <c r="B2270" s="124">
        <v>42853</v>
      </c>
      <c r="C2270" s="119">
        <v>275</v>
      </c>
      <c r="D2270" s="119" t="s">
        <v>21</v>
      </c>
      <c r="E2270" s="119" t="s">
        <v>22</v>
      </c>
      <c r="F2270" s="119" t="s">
        <v>91</v>
      </c>
      <c r="G2270" s="123">
        <v>12</v>
      </c>
      <c r="H2270" s="123">
        <v>10</v>
      </c>
      <c r="I2270" s="123">
        <v>13</v>
      </c>
      <c r="J2270" s="123">
        <v>14</v>
      </c>
      <c r="K2270" s="123">
        <v>15</v>
      </c>
      <c r="L2270" s="123">
        <v>11.2</v>
      </c>
      <c r="M2270" s="119">
        <v>2500</v>
      </c>
      <c r="N2270" s="122">
        <f>IF('NORMAL OPTION CALLS'!E2270="BUY",('NORMAL OPTION CALLS'!L2270-'NORMAL OPTION CALLS'!G2270)*('NORMAL OPTION CALLS'!M2270),('NORMAL OPTION CALLS'!G2270-'NORMAL OPTION CALLS'!L2270)*('NORMAL OPTION CALLS'!M2270))</f>
        <v>-2000.0000000000018</v>
      </c>
      <c r="O2270" s="8">
        <f>'NORMAL OPTION CALLS'!N2270/('NORMAL OPTION CALLS'!M2270)/'NORMAL OPTION CALLS'!G2270%</f>
        <v>-6.6666666666666732</v>
      </c>
    </row>
    <row r="2271" spans="1:15" ht="16.5">
      <c r="A2271" s="127">
        <v>5</v>
      </c>
      <c r="B2271" s="124">
        <v>42852</v>
      </c>
      <c r="C2271" s="119">
        <v>1460</v>
      </c>
      <c r="D2271" s="119" t="s">
        <v>21</v>
      </c>
      <c r="E2271" s="119" t="s">
        <v>22</v>
      </c>
      <c r="F2271" s="119" t="s">
        <v>75</v>
      </c>
      <c r="G2271" s="123">
        <v>8</v>
      </c>
      <c r="H2271" s="123">
        <v>5</v>
      </c>
      <c r="I2271" s="123">
        <v>9.5</v>
      </c>
      <c r="J2271" s="123">
        <v>11</v>
      </c>
      <c r="K2271" s="123">
        <v>12.5</v>
      </c>
      <c r="L2271" s="123">
        <v>12.5</v>
      </c>
      <c r="M2271" s="119">
        <v>1500</v>
      </c>
      <c r="N2271" s="122">
        <f>IF('NORMAL OPTION CALLS'!E2271="BUY",('NORMAL OPTION CALLS'!L2271-'NORMAL OPTION CALLS'!G2271)*('NORMAL OPTION CALLS'!M2271),('NORMAL OPTION CALLS'!G2271-'NORMAL OPTION CALLS'!L2271)*('NORMAL OPTION CALLS'!M2271))</f>
        <v>6750</v>
      </c>
      <c r="O2271" s="8">
        <f>'NORMAL OPTION CALLS'!N2271/('NORMAL OPTION CALLS'!M2271)/'NORMAL OPTION CALLS'!G2271%</f>
        <v>56.25</v>
      </c>
    </row>
    <row r="2272" spans="1:15" ht="16.5">
      <c r="A2272" s="127">
        <v>6</v>
      </c>
      <c r="B2272" s="124">
        <v>42852</v>
      </c>
      <c r="C2272" s="119">
        <v>160</v>
      </c>
      <c r="D2272" s="119" t="s">
        <v>21</v>
      </c>
      <c r="E2272" s="119" t="s">
        <v>22</v>
      </c>
      <c r="F2272" s="119" t="s">
        <v>117</v>
      </c>
      <c r="G2272" s="123">
        <v>4.4000000000000004</v>
      </c>
      <c r="H2272" s="123">
        <v>3.9</v>
      </c>
      <c r="I2272" s="123">
        <v>4.7</v>
      </c>
      <c r="J2272" s="123">
        <v>5</v>
      </c>
      <c r="K2272" s="123">
        <v>5.3</v>
      </c>
      <c r="L2272" s="123">
        <v>5.3</v>
      </c>
      <c r="M2272" s="119">
        <v>13200</v>
      </c>
      <c r="N2272" s="122">
        <f>IF('NORMAL OPTION CALLS'!E2272="BUY",('NORMAL OPTION CALLS'!L2272-'NORMAL OPTION CALLS'!G2272)*('NORMAL OPTION CALLS'!M2272),('NORMAL OPTION CALLS'!G2272-'NORMAL OPTION CALLS'!L2272)*('NORMAL OPTION CALLS'!M2272))</f>
        <v>11879.999999999993</v>
      </c>
      <c r="O2272" s="8">
        <f>'NORMAL OPTION CALLS'!N2272/('NORMAL OPTION CALLS'!M2272)/'NORMAL OPTION CALLS'!G2272%</f>
        <v>20.454545454545439</v>
      </c>
    </row>
    <row r="2273" spans="1:15" ht="16.5">
      <c r="A2273" s="127">
        <v>7</v>
      </c>
      <c r="B2273" s="124">
        <v>42852</v>
      </c>
      <c r="C2273" s="119">
        <v>1460</v>
      </c>
      <c r="D2273" s="119" t="s">
        <v>21</v>
      </c>
      <c r="E2273" s="119" t="s">
        <v>22</v>
      </c>
      <c r="F2273" s="119" t="s">
        <v>68</v>
      </c>
      <c r="G2273" s="123">
        <v>12</v>
      </c>
      <c r="H2273" s="123">
        <v>6</v>
      </c>
      <c r="I2273" s="123">
        <v>15</v>
      </c>
      <c r="J2273" s="123">
        <v>18</v>
      </c>
      <c r="K2273" s="123">
        <v>21</v>
      </c>
      <c r="L2273" s="123">
        <v>21</v>
      </c>
      <c r="M2273" s="119">
        <v>600</v>
      </c>
      <c r="N2273" s="122">
        <f>IF('NORMAL OPTION CALLS'!E2273="BUY",('NORMAL OPTION CALLS'!L2273-'NORMAL OPTION CALLS'!G2273)*('NORMAL OPTION CALLS'!M2273),('NORMAL OPTION CALLS'!G2273-'NORMAL OPTION CALLS'!L2273)*('NORMAL OPTION CALLS'!M2273))</f>
        <v>5400</v>
      </c>
      <c r="O2273" s="8">
        <f>'NORMAL OPTION CALLS'!N2273/('NORMAL OPTION CALLS'!M2273)/'NORMAL OPTION CALLS'!G2273%</f>
        <v>75</v>
      </c>
    </row>
    <row r="2274" spans="1:15" ht="16.5">
      <c r="A2274" s="127">
        <v>8</v>
      </c>
      <c r="B2274" s="124">
        <v>42852</v>
      </c>
      <c r="C2274" s="119">
        <v>1600</v>
      </c>
      <c r="D2274" s="119" t="s">
        <v>21</v>
      </c>
      <c r="E2274" s="119" t="s">
        <v>22</v>
      </c>
      <c r="F2274" s="119" t="s">
        <v>118</v>
      </c>
      <c r="G2274" s="123">
        <v>10</v>
      </c>
      <c r="H2274" s="123">
        <v>4</v>
      </c>
      <c r="I2274" s="123">
        <v>13</v>
      </c>
      <c r="J2274" s="123">
        <v>16</v>
      </c>
      <c r="K2274" s="123">
        <v>19</v>
      </c>
      <c r="L2274" s="123">
        <v>19</v>
      </c>
      <c r="M2274" s="119">
        <v>700</v>
      </c>
      <c r="N2274" s="122">
        <f>IF('NORMAL OPTION CALLS'!E2274="BUY",('NORMAL OPTION CALLS'!L2274-'NORMAL OPTION CALLS'!G2274)*('NORMAL OPTION CALLS'!M2274),('NORMAL OPTION CALLS'!G2274-'NORMAL OPTION CALLS'!L2274)*('NORMAL OPTION CALLS'!M2274))</f>
        <v>6300</v>
      </c>
      <c r="O2274" s="8">
        <f>'NORMAL OPTION CALLS'!N2274/('NORMAL OPTION CALLS'!M2274)/'NORMAL OPTION CALLS'!G2274%</f>
        <v>90</v>
      </c>
    </row>
    <row r="2275" spans="1:15" ht="16.5">
      <c r="A2275" s="127">
        <v>9</v>
      </c>
      <c r="B2275" s="124">
        <v>42851</v>
      </c>
      <c r="C2275" s="119">
        <v>1460</v>
      </c>
      <c r="D2275" s="119" t="s">
        <v>21</v>
      </c>
      <c r="E2275" s="119" t="s">
        <v>22</v>
      </c>
      <c r="F2275" s="119" t="s">
        <v>68</v>
      </c>
      <c r="G2275" s="123">
        <v>10</v>
      </c>
      <c r="H2275" s="123">
        <v>4</v>
      </c>
      <c r="I2275" s="123">
        <v>13</v>
      </c>
      <c r="J2275" s="123">
        <v>16</v>
      </c>
      <c r="K2275" s="123">
        <v>19</v>
      </c>
      <c r="L2275" s="123">
        <v>4</v>
      </c>
      <c r="M2275" s="119">
        <v>600</v>
      </c>
      <c r="N2275" s="122">
        <f>IF('NORMAL OPTION CALLS'!E2275="BUY",('NORMAL OPTION CALLS'!L2275-'NORMAL OPTION CALLS'!G2275)*('NORMAL OPTION CALLS'!M2275),('NORMAL OPTION CALLS'!G2275-'NORMAL OPTION CALLS'!L2275)*('NORMAL OPTION CALLS'!M2275))</f>
        <v>-3600</v>
      </c>
      <c r="O2275" s="8">
        <f>'NORMAL OPTION CALLS'!N2275/('NORMAL OPTION CALLS'!M2275)/'NORMAL OPTION CALLS'!G2275%</f>
        <v>-60</v>
      </c>
    </row>
    <row r="2276" spans="1:15" ht="16.5">
      <c r="A2276" s="127">
        <v>10</v>
      </c>
      <c r="B2276" s="124">
        <v>42851</v>
      </c>
      <c r="C2276" s="119">
        <v>1500</v>
      </c>
      <c r="D2276" s="119" t="s">
        <v>21</v>
      </c>
      <c r="E2276" s="119" t="s">
        <v>22</v>
      </c>
      <c r="F2276" s="119" t="s">
        <v>119</v>
      </c>
      <c r="G2276" s="123">
        <v>27</v>
      </c>
      <c r="H2276" s="123">
        <v>21</v>
      </c>
      <c r="I2276" s="123">
        <v>30</v>
      </c>
      <c r="J2276" s="123">
        <v>33</v>
      </c>
      <c r="K2276" s="123">
        <v>36</v>
      </c>
      <c r="L2276" s="123">
        <v>36</v>
      </c>
      <c r="M2276" s="119">
        <v>700</v>
      </c>
      <c r="N2276" s="122">
        <f>IF('NORMAL OPTION CALLS'!E2276="BUY",('NORMAL OPTION CALLS'!L2276-'NORMAL OPTION CALLS'!G2276)*('NORMAL OPTION CALLS'!M2276),('NORMAL OPTION CALLS'!G2276-'NORMAL OPTION CALLS'!L2276)*('NORMAL OPTION CALLS'!M2276))</f>
        <v>6300</v>
      </c>
      <c r="O2276" s="8">
        <f>'NORMAL OPTION CALLS'!N2276/('NORMAL OPTION CALLS'!M2276)/'NORMAL OPTION CALLS'!G2276%</f>
        <v>33.333333333333329</v>
      </c>
    </row>
    <row r="2277" spans="1:15" ht="16.5">
      <c r="A2277" s="127">
        <v>11</v>
      </c>
      <c r="B2277" s="124">
        <v>42851</v>
      </c>
      <c r="C2277" s="119">
        <v>1500</v>
      </c>
      <c r="D2277" s="119" t="s">
        <v>21</v>
      </c>
      <c r="E2277" s="119" t="s">
        <v>22</v>
      </c>
      <c r="F2277" s="119" t="s">
        <v>119</v>
      </c>
      <c r="G2277" s="123">
        <v>14.5</v>
      </c>
      <c r="H2277" s="123">
        <v>9</v>
      </c>
      <c r="I2277" s="123">
        <v>17</v>
      </c>
      <c r="J2277" s="123">
        <v>20</v>
      </c>
      <c r="K2277" s="123">
        <v>23</v>
      </c>
      <c r="L2277" s="123">
        <v>23</v>
      </c>
      <c r="M2277" s="119">
        <v>700</v>
      </c>
      <c r="N2277" s="122">
        <f>IF('NORMAL OPTION CALLS'!E2277="BUY",('NORMAL OPTION CALLS'!L2277-'NORMAL OPTION CALLS'!G2277)*('NORMAL OPTION CALLS'!M2277),('NORMAL OPTION CALLS'!G2277-'NORMAL OPTION CALLS'!L2277)*('NORMAL OPTION CALLS'!M2277))</f>
        <v>5950</v>
      </c>
      <c r="O2277" s="8">
        <f>'NORMAL OPTION CALLS'!N2277/('NORMAL OPTION CALLS'!M2277)/'NORMAL OPTION CALLS'!G2277%</f>
        <v>58.62068965517242</v>
      </c>
    </row>
    <row r="2278" spans="1:15" ht="16.5">
      <c r="A2278" s="127">
        <v>12</v>
      </c>
      <c r="B2278" s="124">
        <v>42851</v>
      </c>
      <c r="C2278" s="119">
        <v>270</v>
      </c>
      <c r="D2278" s="119" t="s">
        <v>21</v>
      </c>
      <c r="E2278" s="119" t="s">
        <v>22</v>
      </c>
      <c r="F2278" s="119" t="s">
        <v>91</v>
      </c>
      <c r="G2278" s="123">
        <v>6</v>
      </c>
      <c r="H2278" s="123">
        <v>4</v>
      </c>
      <c r="I2278" s="123">
        <v>7</v>
      </c>
      <c r="J2278" s="123">
        <v>8</v>
      </c>
      <c r="K2278" s="123">
        <v>9</v>
      </c>
      <c r="L2278" s="123">
        <v>7</v>
      </c>
      <c r="M2278" s="119">
        <v>2500</v>
      </c>
      <c r="N2278" s="122">
        <f>IF('NORMAL OPTION CALLS'!E2278="BUY",('NORMAL OPTION CALLS'!L2278-'NORMAL OPTION CALLS'!G2278)*('NORMAL OPTION CALLS'!M2278),('NORMAL OPTION CALLS'!G2278-'NORMAL OPTION CALLS'!L2278)*('NORMAL OPTION CALLS'!M2278))</f>
        <v>2500</v>
      </c>
      <c r="O2278" s="8">
        <f>'NORMAL OPTION CALLS'!N2278/('NORMAL OPTION CALLS'!M2278)/'NORMAL OPTION CALLS'!G2278%</f>
        <v>16.666666666666668</v>
      </c>
    </row>
    <row r="2279" spans="1:15" ht="16.5">
      <c r="A2279" s="127">
        <v>13</v>
      </c>
      <c r="B2279" s="124">
        <v>42850</v>
      </c>
      <c r="C2279" s="119">
        <v>340</v>
      </c>
      <c r="D2279" s="119" t="s">
        <v>21</v>
      </c>
      <c r="E2279" s="119" t="s">
        <v>22</v>
      </c>
      <c r="F2279" s="119" t="s">
        <v>120</v>
      </c>
      <c r="G2279" s="123">
        <v>8.6999999999999993</v>
      </c>
      <c r="H2279" s="123">
        <v>6.8</v>
      </c>
      <c r="I2279" s="123">
        <v>9.5</v>
      </c>
      <c r="J2279" s="123">
        <v>10.5</v>
      </c>
      <c r="K2279" s="123">
        <v>11.5</v>
      </c>
      <c r="L2279" s="123">
        <v>11.5</v>
      </c>
      <c r="M2279" s="119">
        <v>1700</v>
      </c>
      <c r="N2279" s="122">
        <f>IF('NORMAL OPTION CALLS'!E2279="BUY",('NORMAL OPTION CALLS'!L2279-'NORMAL OPTION CALLS'!G2279)*('NORMAL OPTION CALLS'!M2279),('NORMAL OPTION CALLS'!G2279-'NORMAL OPTION CALLS'!L2279)*('NORMAL OPTION CALLS'!M2279))</f>
        <v>4760.0000000000009</v>
      </c>
      <c r="O2279" s="8">
        <f>'NORMAL OPTION CALLS'!N2279/('NORMAL OPTION CALLS'!M2279)/'NORMAL OPTION CALLS'!G2279%</f>
        <v>32.18390804597702</v>
      </c>
    </row>
    <row r="2280" spans="1:15" ht="16.5">
      <c r="A2280" s="127">
        <v>14</v>
      </c>
      <c r="B2280" s="124">
        <v>42849</v>
      </c>
      <c r="C2280" s="119">
        <v>115</v>
      </c>
      <c r="D2280" s="119" t="s">
        <v>21</v>
      </c>
      <c r="E2280" s="119" t="s">
        <v>22</v>
      </c>
      <c r="F2280" s="119" t="s">
        <v>121</v>
      </c>
      <c r="G2280" s="123">
        <v>3</v>
      </c>
      <c r="H2280" s="123">
        <v>2</v>
      </c>
      <c r="I2280" s="123">
        <v>3.5</v>
      </c>
      <c r="J2280" s="123">
        <v>4</v>
      </c>
      <c r="K2280" s="123">
        <v>4.5</v>
      </c>
      <c r="L2280" s="123">
        <v>2</v>
      </c>
      <c r="M2280" s="119">
        <v>9000</v>
      </c>
      <c r="N2280" s="122">
        <f>IF('NORMAL OPTION CALLS'!E2280="BUY",('NORMAL OPTION CALLS'!L2280-'NORMAL OPTION CALLS'!G2280)*('NORMAL OPTION CALLS'!M2280),('NORMAL OPTION CALLS'!G2280-'NORMAL OPTION CALLS'!L2280)*('NORMAL OPTION CALLS'!M2280))</f>
        <v>-9000</v>
      </c>
      <c r="O2280" s="8">
        <f>'NORMAL OPTION CALLS'!N2280/('NORMAL OPTION CALLS'!M2280)/'NORMAL OPTION CALLS'!G2280%</f>
        <v>-33.333333333333336</v>
      </c>
    </row>
    <row r="2281" spans="1:15" ht="16.5">
      <c r="A2281" s="127">
        <v>15</v>
      </c>
      <c r="B2281" s="124">
        <v>42849</v>
      </c>
      <c r="C2281" s="119">
        <v>195</v>
      </c>
      <c r="D2281" s="119" t="s">
        <v>21</v>
      </c>
      <c r="E2281" s="119" t="s">
        <v>22</v>
      </c>
      <c r="F2281" s="119" t="s">
        <v>69</v>
      </c>
      <c r="G2281" s="123">
        <v>2.7</v>
      </c>
      <c r="H2281" s="123">
        <v>1.7</v>
      </c>
      <c r="I2281" s="123">
        <v>3.2</v>
      </c>
      <c r="J2281" s="123">
        <v>3.8</v>
      </c>
      <c r="K2281" s="123">
        <v>4.3</v>
      </c>
      <c r="L2281" s="123">
        <v>3.2</v>
      </c>
      <c r="M2281" s="119">
        <v>5000</v>
      </c>
      <c r="N2281" s="122">
        <f>IF('NORMAL OPTION CALLS'!E2281="BUY",('NORMAL OPTION CALLS'!L2281-'NORMAL OPTION CALLS'!G2281)*('NORMAL OPTION CALLS'!M2281),('NORMAL OPTION CALLS'!G2281-'NORMAL OPTION CALLS'!L2281)*('NORMAL OPTION CALLS'!M2281))</f>
        <v>2500</v>
      </c>
      <c r="O2281" s="8">
        <f>'NORMAL OPTION CALLS'!N2281/('NORMAL OPTION CALLS'!M2281)/'NORMAL OPTION CALLS'!G2281%</f>
        <v>18.518518518518515</v>
      </c>
    </row>
    <row r="2282" spans="1:15" ht="16.5">
      <c r="A2282" s="127">
        <v>16</v>
      </c>
      <c r="B2282" s="124">
        <v>42846</v>
      </c>
      <c r="C2282" s="119">
        <v>920</v>
      </c>
      <c r="D2282" s="119" t="s">
        <v>21</v>
      </c>
      <c r="E2282" s="119" t="s">
        <v>22</v>
      </c>
      <c r="F2282" s="119" t="s">
        <v>108</v>
      </c>
      <c r="G2282" s="123">
        <v>28</v>
      </c>
      <c r="H2282" s="123">
        <v>26</v>
      </c>
      <c r="I2282" s="123">
        <v>29</v>
      </c>
      <c r="J2282" s="123">
        <v>30</v>
      </c>
      <c r="K2282" s="123">
        <v>31</v>
      </c>
      <c r="L2282" s="123">
        <v>30</v>
      </c>
      <c r="M2282" s="119">
        <v>5000</v>
      </c>
      <c r="N2282" s="122">
        <f>IF('NORMAL OPTION CALLS'!E2282="BUY",('NORMAL OPTION CALLS'!L2282-'NORMAL OPTION CALLS'!G2282)*('NORMAL OPTION CALLS'!M2282),('NORMAL OPTION CALLS'!G2282-'NORMAL OPTION CALLS'!L2282)*('NORMAL OPTION CALLS'!M2282))</f>
        <v>10000</v>
      </c>
      <c r="O2282" s="8">
        <f>'NORMAL OPTION CALLS'!N2282/('NORMAL OPTION CALLS'!M2282)/'NORMAL OPTION CALLS'!G2282%</f>
        <v>7.1428571428571423</v>
      </c>
    </row>
    <row r="2283" spans="1:15" ht="16.5">
      <c r="A2283" s="127">
        <v>17</v>
      </c>
      <c r="B2283" s="124">
        <v>42846</v>
      </c>
      <c r="C2283" s="119">
        <v>175</v>
      </c>
      <c r="D2283" s="119" t="s">
        <v>21</v>
      </c>
      <c r="E2283" s="119" t="s">
        <v>22</v>
      </c>
      <c r="F2283" s="119" t="s">
        <v>69</v>
      </c>
      <c r="G2283" s="123">
        <v>7</v>
      </c>
      <c r="H2283" s="123">
        <v>5</v>
      </c>
      <c r="I2283" s="123">
        <v>8</v>
      </c>
      <c r="J2283" s="123">
        <v>9</v>
      </c>
      <c r="K2283" s="123">
        <v>10</v>
      </c>
      <c r="L2283" s="123">
        <v>10</v>
      </c>
      <c r="M2283" s="119">
        <v>5000</v>
      </c>
      <c r="N2283" s="122">
        <f>IF('NORMAL OPTION CALLS'!E2283="BUY",('NORMAL OPTION CALLS'!L2283-'NORMAL OPTION CALLS'!G2283)*('NORMAL OPTION CALLS'!M2283),('NORMAL OPTION CALLS'!G2283-'NORMAL OPTION CALLS'!L2283)*('NORMAL OPTION CALLS'!M2283))</f>
        <v>15000</v>
      </c>
      <c r="O2283" s="8">
        <f>'NORMAL OPTION CALLS'!N2283/('NORMAL OPTION CALLS'!M2283)/'NORMAL OPTION CALLS'!G2283%</f>
        <v>42.857142857142854</v>
      </c>
    </row>
    <row r="2284" spans="1:15" ht="16.5">
      <c r="A2284" s="127">
        <v>18</v>
      </c>
      <c r="B2284" s="124">
        <v>42845</v>
      </c>
      <c r="C2284" s="119">
        <v>800</v>
      </c>
      <c r="D2284" s="119" t="s">
        <v>21</v>
      </c>
      <c r="E2284" s="119" t="s">
        <v>22</v>
      </c>
      <c r="F2284" s="119" t="s">
        <v>78</v>
      </c>
      <c r="G2284" s="123">
        <v>27</v>
      </c>
      <c r="H2284" s="123">
        <v>25</v>
      </c>
      <c r="I2284" s="123">
        <v>28</v>
      </c>
      <c r="J2284" s="123">
        <v>29</v>
      </c>
      <c r="K2284" s="123">
        <v>30</v>
      </c>
      <c r="L2284" s="123">
        <v>25</v>
      </c>
      <c r="M2284" s="119">
        <v>3000</v>
      </c>
      <c r="N2284" s="122">
        <f>IF('NORMAL OPTION CALLS'!E2284="BUY",('NORMAL OPTION CALLS'!L2284-'NORMAL OPTION CALLS'!G2284)*('NORMAL OPTION CALLS'!M2284),('NORMAL OPTION CALLS'!G2284-'NORMAL OPTION CALLS'!L2284)*('NORMAL OPTION CALLS'!M2284))</f>
        <v>-6000</v>
      </c>
      <c r="O2284" s="8">
        <f>'NORMAL OPTION CALLS'!N2284/('NORMAL OPTION CALLS'!M2284)/'NORMAL OPTION CALLS'!G2284%</f>
        <v>-7.4074074074074066</v>
      </c>
    </row>
    <row r="2285" spans="1:15" ht="16.5">
      <c r="A2285" s="127">
        <v>19</v>
      </c>
      <c r="B2285" s="124">
        <v>42845</v>
      </c>
      <c r="C2285" s="119">
        <v>105</v>
      </c>
      <c r="D2285" s="119" t="s">
        <v>47</v>
      </c>
      <c r="E2285" s="119" t="s">
        <v>22</v>
      </c>
      <c r="F2285" s="119" t="s">
        <v>48</v>
      </c>
      <c r="G2285" s="123">
        <v>8</v>
      </c>
      <c r="H2285" s="123">
        <v>7.2</v>
      </c>
      <c r="I2285" s="123">
        <v>8.4</v>
      </c>
      <c r="J2285" s="123">
        <v>8.8000000000000007</v>
      </c>
      <c r="K2285" s="123">
        <v>9.1999999999999993</v>
      </c>
      <c r="L2285" s="123">
        <v>7.2</v>
      </c>
      <c r="M2285" s="119">
        <v>9000</v>
      </c>
      <c r="N2285" s="122">
        <f>IF('NORMAL OPTION CALLS'!E2285="BUY",('NORMAL OPTION CALLS'!L2285-'NORMAL OPTION CALLS'!G2285)*('NORMAL OPTION CALLS'!M2285),('NORMAL OPTION CALLS'!G2285-'NORMAL OPTION CALLS'!L2285)*('NORMAL OPTION CALLS'!M2285))</f>
        <v>-7199.9999999999982</v>
      </c>
      <c r="O2285" s="8">
        <f>'NORMAL OPTION CALLS'!N2285/('NORMAL OPTION CALLS'!M2285)/'NORMAL OPTION CALLS'!G2285%</f>
        <v>-9.9999999999999982</v>
      </c>
    </row>
    <row r="2286" spans="1:15" ht="16.5">
      <c r="A2286" s="127">
        <v>20</v>
      </c>
      <c r="B2286" s="124">
        <v>42845</v>
      </c>
      <c r="C2286" s="119">
        <v>780</v>
      </c>
      <c r="D2286" s="119" t="s">
        <v>21</v>
      </c>
      <c r="E2286" s="119" t="s">
        <v>22</v>
      </c>
      <c r="F2286" s="119" t="s">
        <v>122</v>
      </c>
      <c r="G2286" s="123">
        <v>25</v>
      </c>
      <c r="H2286" s="123">
        <v>21</v>
      </c>
      <c r="I2286" s="123">
        <v>27</v>
      </c>
      <c r="J2286" s="123">
        <v>29</v>
      </c>
      <c r="K2286" s="123">
        <v>31</v>
      </c>
      <c r="L2286" s="123">
        <v>31</v>
      </c>
      <c r="M2286" s="119">
        <v>1200</v>
      </c>
      <c r="N2286" s="122">
        <f>IF('NORMAL OPTION CALLS'!E2286="BUY",('NORMAL OPTION CALLS'!L2286-'NORMAL OPTION CALLS'!G2286)*('NORMAL OPTION CALLS'!M2286),('NORMAL OPTION CALLS'!G2286-'NORMAL OPTION CALLS'!L2286)*('NORMAL OPTION CALLS'!M2286))</f>
        <v>7200</v>
      </c>
      <c r="O2286" s="8">
        <f>'NORMAL OPTION CALLS'!N2286/('NORMAL OPTION CALLS'!M2286)/'NORMAL OPTION CALLS'!G2286%</f>
        <v>24</v>
      </c>
    </row>
    <row r="2287" spans="1:15" ht="16.5">
      <c r="A2287" s="127">
        <v>21</v>
      </c>
      <c r="B2287" s="124">
        <v>42845</v>
      </c>
      <c r="C2287" s="119">
        <v>180</v>
      </c>
      <c r="D2287" s="119" t="s">
        <v>21</v>
      </c>
      <c r="E2287" s="119" t="s">
        <v>22</v>
      </c>
      <c r="F2287" s="119" t="s">
        <v>83</v>
      </c>
      <c r="G2287" s="123">
        <v>9</v>
      </c>
      <c r="H2287" s="123">
        <v>8.1999999999999993</v>
      </c>
      <c r="I2287" s="123">
        <v>9.4</v>
      </c>
      <c r="J2287" s="123">
        <v>9.8000000000000007</v>
      </c>
      <c r="K2287" s="123">
        <v>10.199999999999999</v>
      </c>
      <c r="L2287" s="123">
        <v>10.199999999999999</v>
      </c>
      <c r="M2287" s="119">
        <v>3500</v>
      </c>
      <c r="N2287" s="122">
        <f>IF('NORMAL OPTION CALLS'!E2287="BUY",('NORMAL OPTION CALLS'!L2287-'NORMAL OPTION CALLS'!G2287)*('NORMAL OPTION CALLS'!M2287),('NORMAL OPTION CALLS'!G2287-'NORMAL OPTION CALLS'!L2287)*('NORMAL OPTION CALLS'!M2287))</f>
        <v>4199.9999999999973</v>
      </c>
      <c r="O2287" s="8">
        <f>'NORMAL OPTION CALLS'!N2287/('NORMAL OPTION CALLS'!M2287)/'NORMAL OPTION CALLS'!G2287%</f>
        <v>13.333333333333325</v>
      </c>
    </row>
    <row r="2288" spans="1:15" ht="16.5">
      <c r="A2288" s="127">
        <v>22</v>
      </c>
      <c r="B2288" s="124">
        <v>42844</v>
      </c>
      <c r="C2288" s="119">
        <v>800</v>
      </c>
      <c r="D2288" s="119" t="s">
        <v>21</v>
      </c>
      <c r="E2288" s="119" t="s">
        <v>22</v>
      </c>
      <c r="F2288" s="119" t="s">
        <v>108</v>
      </c>
      <c r="G2288" s="123">
        <v>27</v>
      </c>
      <c r="H2288" s="123">
        <v>25</v>
      </c>
      <c r="I2288" s="123">
        <v>28</v>
      </c>
      <c r="J2288" s="123">
        <v>29</v>
      </c>
      <c r="K2288" s="123">
        <v>30</v>
      </c>
      <c r="L2288" s="123">
        <v>30</v>
      </c>
      <c r="M2288" s="119">
        <v>2000</v>
      </c>
      <c r="N2288" s="122">
        <f>IF('NORMAL OPTION CALLS'!E2288="BUY",('NORMAL OPTION CALLS'!L2288-'NORMAL OPTION CALLS'!G2288)*('NORMAL OPTION CALLS'!M2288),('NORMAL OPTION CALLS'!G2288-'NORMAL OPTION CALLS'!L2288)*('NORMAL OPTION CALLS'!M2288))</f>
        <v>6000</v>
      </c>
      <c r="O2288" s="8">
        <f>'NORMAL OPTION CALLS'!N2288/('NORMAL OPTION CALLS'!M2288)/'NORMAL OPTION CALLS'!G2288%</f>
        <v>11.111111111111111</v>
      </c>
    </row>
    <row r="2289" spans="1:15" ht="16.5">
      <c r="A2289" s="127">
        <v>23</v>
      </c>
      <c r="B2289" s="124">
        <v>42844</v>
      </c>
      <c r="C2289" s="119">
        <v>115</v>
      </c>
      <c r="D2289" s="119" t="s">
        <v>47</v>
      </c>
      <c r="E2289" s="119" t="s">
        <v>22</v>
      </c>
      <c r="F2289" s="119" t="s">
        <v>121</v>
      </c>
      <c r="G2289" s="123">
        <v>5</v>
      </c>
      <c r="H2289" s="123">
        <v>4</v>
      </c>
      <c r="I2289" s="123">
        <v>5.5</v>
      </c>
      <c r="J2289" s="123">
        <v>6</v>
      </c>
      <c r="K2289" s="123">
        <v>6.5</v>
      </c>
      <c r="L2289" s="123">
        <v>6.5</v>
      </c>
      <c r="M2289" s="119">
        <v>9000</v>
      </c>
      <c r="N2289" s="122">
        <f>IF('NORMAL OPTION CALLS'!E2289="BUY",('NORMAL OPTION CALLS'!L2289-'NORMAL OPTION CALLS'!G2289)*('NORMAL OPTION CALLS'!M2289),('NORMAL OPTION CALLS'!G2289-'NORMAL OPTION CALLS'!L2289)*('NORMAL OPTION CALLS'!M2289))</f>
        <v>13500</v>
      </c>
      <c r="O2289" s="8">
        <f>'NORMAL OPTION CALLS'!N2289/('NORMAL OPTION CALLS'!M2289)/'NORMAL OPTION CALLS'!G2289%</f>
        <v>30</v>
      </c>
    </row>
    <row r="2290" spans="1:15" ht="16.5">
      <c r="A2290" s="127">
        <v>24</v>
      </c>
      <c r="B2290" s="124">
        <v>42843</v>
      </c>
      <c r="C2290" s="119">
        <v>155</v>
      </c>
      <c r="D2290" s="119" t="s">
        <v>21</v>
      </c>
      <c r="E2290" s="119" t="s">
        <v>22</v>
      </c>
      <c r="F2290" s="119" t="s">
        <v>123</v>
      </c>
      <c r="G2290" s="123">
        <v>10</v>
      </c>
      <c r="H2290" s="123">
        <v>9.1999999999999993</v>
      </c>
      <c r="I2290" s="123">
        <v>10.4</v>
      </c>
      <c r="J2290" s="123">
        <v>10.8</v>
      </c>
      <c r="K2290" s="123">
        <v>11.2</v>
      </c>
      <c r="L2290" s="123">
        <v>11.2</v>
      </c>
      <c r="M2290" s="119">
        <v>8000</v>
      </c>
      <c r="N2290" s="122">
        <f>IF('NORMAL OPTION CALLS'!E2290="BUY",('NORMAL OPTION CALLS'!L2290-'NORMAL OPTION CALLS'!G2290)*('NORMAL OPTION CALLS'!M2290),('NORMAL OPTION CALLS'!G2290-'NORMAL OPTION CALLS'!L2290)*('NORMAL OPTION CALLS'!M2290))</f>
        <v>9599.9999999999945</v>
      </c>
      <c r="O2290" s="8">
        <f>'NORMAL OPTION CALLS'!N2290/('NORMAL OPTION CALLS'!M2290)/'NORMAL OPTION CALLS'!G2290%</f>
        <v>11.999999999999993</v>
      </c>
    </row>
    <row r="2291" spans="1:15" ht="16.5">
      <c r="A2291" s="127">
        <v>25</v>
      </c>
      <c r="B2291" s="124">
        <v>42843</v>
      </c>
      <c r="C2291" s="119">
        <v>165</v>
      </c>
      <c r="D2291" s="119" t="s">
        <v>21</v>
      </c>
      <c r="E2291" s="119" t="s">
        <v>22</v>
      </c>
      <c r="F2291" s="119" t="s">
        <v>83</v>
      </c>
      <c r="G2291" s="123">
        <v>5.4</v>
      </c>
      <c r="H2291" s="123">
        <v>4.2</v>
      </c>
      <c r="I2291" s="123">
        <v>6</v>
      </c>
      <c r="J2291" s="123">
        <v>6.6</v>
      </c>
      <c r="K2291" s="123">
        <v>7.2</v>
      </c>
      <c r="L2291" s="123">
        <v>6.6</v>
      </c>
      <c r="M2291" s="119">
        <v>3500</v>
      </c>
      <c r="N2291" s="122">
        <f>IF('NORMAL OPTION CALLS'!E2291="BUY",('NORMAL OPTION CALLS'!L2291-'NORMAL OPTION CALLS'!G2291)*('NORMAL OPTION CALLS'!M2291),('NORMAL OPTION CALLS'!G2291-'NORMAL OPTION CALLS'!L2291)*('NORMAL OPTION CALLS'!M2291))</f>
        <v>4199.9999999999973</v>
      </c>
      <c r="O2291" s="8">
        <f>'NORMAL OPTION CALLS'!N2291/('NORMAL OPTION CALLS'!M2291)/'NORMAL OPTION CALLS'!G2291%</f>
        <v>22.222222222222207</v>
      </c>
    </row>
    <row r="2292" spans="1:15" ht="16.5">
      <c r="A2292" s="127">
        <v>26</v>
      </c>
      <c r="B2292" s="124">
        <v>42843</v>
      </c>
      <c r="C2292" s="119">
        <v>175</v>
      </c>
      <c r="D2292" s="119" t="s">
        <v>21</v>
      </c>
      <c r="E2292" s="119" t="s">
        <v>22</v>
      </c>
      <c r="F2292" s="119" t="s">
        <v>124</v>
      </c>
      <c r="G2292" s="123">
        <v>8.3000000000000007</v>
      </c>
      <c r="H2292" s="123">
        <v>7.2</v>
      </c>
      <c r="I2292" s="123">
        <v>8.8000000000000007</v>
      </c>
      <c r="J2292" s="123">
        <v>9.3000000000000007</v>
      </c>
      <c r="K2292" s="123">
        <v>9.8000000000000007</v>
      </c>
      <c r="L2292" s="123">
        <v>8.8000000000000007</v>
      </c>
      <c r="M2292" s="119">
        <v>3500</v>
      </c>
      <c r="N2292" s="122">
        <f>IF('NORMAL OPTION CALLS'!E2292="BUY",('NORMAL OPTION CALLS'!L2292-'NORMAL OPTION CALLS'!G2292)*('NORMAL OPTION CALLS'!M2292),('NORMAL OPTION CALLS'!G2292-'NORMAL OPTION CALLS'!L2292)*('NORMAL OPTION CALLS'!M2292))</f>
        <v>1750</v>
      </c>
      <c r="O2292" s="8">
        <f>'NORMAL OPTION CALLS'!N2292/('NORMAL OPTION CALLS'!M2292)/'NORMAL OPTION CALLS'!G2292%</f>
        <v>6.0240963855421681</v>
      </c>
    </row>
    <row r="2293" spans="1:15" ht="16.5">
      <c r="A2293" s="127">
        <v>27</v>
      </c>
      <c r="B2293" s="124">
        <v>42842</v>
      </c>
      <c r="C2293" s="119">
        <v>165</v>
      </c>
      <c r="D2293" s="119" t="s">
        <v>21</v>
      </c>
      <c r="E2293" s="119" t="s">
        <v>22</v>
      </c>
      <c r="F2293" s="119" t="s">
        <v>59</v>
      </c>
      <c r="G2293" s="123">
        <v>6.3</v>
      </c>
      <c r="H2293" s="123">
        <v>5.7</v>
      </c>
      <c r="I2293" s="123">
        <v>6.6</v>
      </c>
      <c r="J2293" s="123">
        <v>6.9</v>
      </c>
      <c r="K2293" s="123">
        <v>7.2</v>
      </c>
      <c r="L2293" s="123">
        <v>7.2</v>
      </c>
      <c r="M2293" s="119">
        <v>6000</v>
      </c>
      <c r="N2293" s="122">
        <f>IF('NORMAL OPTION CALLS'!E2293="BUY",('NORMAL OPTION CALLS'!L2293-'NORMAL OPTION CALLS'!G2293)*('NORMAL OPTION CALLS'!M2293),('NORMAL OPTION CALLS'!G2293-'NORMAL OPTION CALLS'!L2293)*('NORMAL OPTION CALLS'!M2293))</f>
        <v>5400.0000000000018</v>
      </c>
      <c r="O2293" s="8">
        <f>'NORMAL OPTION CALLS'!N2293/('NORMAL OPTION CALLS'!M2293)/'NORMAL OPTION CALLS'!G2293%</f>
        <v>14.285714285714292</v>
      </c>
    </row>
    <row r="2294" spans="1:15" ht="16.5">
      <c r="A2294" s="127">
        <v>28</v>
      </c>
      <c r="B2294" s="124">
        <v>42842</v>
      </c>
      <c r="C2294" s="119">
        <v>202.5</v>
      </c>
      <c r="D2294" s="119" t="s">
        <v>21</v>
      </c>
      <c r="E2294" s="119" t="s">
        <v>22</v>
      </c>
      <c r="F2294" s="119" t="s">
        <v>125</v>
      </c>
      <c r="G2294" s="123">
        <v>3</v>
      </c>
      <c r="H2294" s="123">
        <v>2</v>
      </c>
      <c r="I2294" s="123">
        <v>3.5</v>
      </c>
      <c r="J2294" s="123">
        <v>4</v>
      </c>
      <c r="K2294" s="123">
        <v>4.5</v>
      </c>
      <c r="L2294" s="123">
        <v>3.5</v>
      </c>
      <c r="M2294" s="119">
        <v>4000</v>
      </c>
      <c r="N2294" s="122">
        <f>IF('NORMAL OPTION CALLS'!E2294="BUY",('NORMAL OPTION CALLS'!L2294-'NORMAL OPTION CALLS'!G2294)*('NORMAL OPTION CALLS'!M2294),('NORMAL OPTION CALLS'!G2294-'NORMAL OPTION CALLS'!L2294)*('NORMAL OPTION CALLS'!M2294))</f>
        <v>2000</v>
      </c>
      <c r="O2294" s="8">
        <f>'NORMAL OPTION CALLS'!N2294/('NORMAL OPTION CALLS'!M2294)/'NORMAL OPTION CALLS'!G2294%</f>
        <v>16.666666666666668</v>
      </c>
    </row>
    <row r="2295" spans="1:15" ht="16.5">
      <c r="A2295" s="127">
        <v>29</v>
      </c>
      <c r="B2295" s="124">
        <v>42838</v>
      </c>
      <c r="C2295" s="119">
        <v>470</v>
      </c>
      <c r="D2295" s="119" t="s">
        <v>21</v>
      </c>
      <c r="E2295" s="119" t="s">
        <v>22</v>
      </c>
      <c r="F2295" s="119" t="s">
        <v>99</v>
      </c>
      <c r="G2295" s="123">
        <v>10</v>
      </c>
      <c r="H2295" s="123">
        <v>8</v>
      </c>
      <c r="I2295" s="123">
        <v>11</v>
      </c>
      <c r="J2295" s="123">
        <v>12</v>
      </c>
      <c r="K2295" s="123">
        <v>13</v>
      </c>
      <c r="L2295" s="123">
        <v>13</v>
      </c>
      <c r="M2295" s="119">
        <v>2000</v>
      </c>
      <c r="N2295" s="122">
        <f>IF('NORMAL OPTION CALLS'!E2295="BUY",('NORMAL OPTION CALLS'!L2295-'NORMAL OPTION CALLS'!G2295)*('NORMAL OPTION CALLS'!M2295),('NORMAL OPTION CALLS'!G2295-'NORMAL OPTION CALLS'!L2295)*('NORMAL OPTION CALLS'!M2295))</f>
        <v>6000</v>
      </c>
      <c r="O2295" s="8">
        <f>'NORMAL OPTION CALLS'!N2295/('NORMAL OPTION CALLS'!M2295)/'NORMAL OPTION CALLS'!G2295%</f>
        <v>30</v>
      </c>
    </row>
    <row r="2296" spans="1:15" ht="16.5">
      <c r="A2296" s="127">
        <v>30</v>
      </c>
      <c r="B2296" s="124">
        <v>42838</v>
      </c>
      <c r="C2296" s="119">
        <v>175</v>
      </c>
      <c r="D2296" s="119" t="s">
        <v>21</v>
      </c>
      <c r="E2296" s="119" t="s">
        <v>22</v>
      </c>
      <c r="F2296" s="119" t="s">
        <v>126</v>
      </c>
      <c r="G2296" s="123">
        <v>6</v>
      </c>
      <c r="H2296" s="123">
        <v>5.2</v>
      </c>
      <c r="I2296" s="123">
        <v>6.4</v>
      </c>
      <c r="J2296" s="123">
        <v>6.8</v>
      </c>
      <c r="K2296" s="123">
        <v>7.2</v>
      </c>
      <c r="L2296" s="123">
        <v>6.4</v>
      </c>
      <c r="M2296" s="119">
        <v>3500</v>
      </c>
      <c r="N2296" s="122">
        <f>IF('NORMAL OPTION CALLS'!E2296="BUY",('NORMAL OPTION CALLS'!L2296-'NORMAL OPTION CALLS'!G2296)*('NORMAL OPTION CALLS'!M2296),('NORMAL OPTION CALLS'!G2296-'NORMAL OPTION CALLS'!L2296)*('NORMAL OPTION CALLS'!M2296))</f>
        <v>1400.0000000000011</v>
      </c>
      <c r="O2296" s="8">
        <f>'NORMAL OPTION CALLS'!N2296/('NORMAL OPTION CALLS'!M2296)/'NORMAL OPTION CALLS'!G2296%</f>
        <v>6.6666666666666723</v>
      </c>
    </row>
    <row r="2297" spans="1:15" ht="16.5">
      <c r="A2297" s="127">
        <v>31</v>
      </c>
      <c r="B2297" s="124">
        <v>42837</v>
      </c>
      <c r="C2297" s="119">
        <v>490</v>
      </c>
      <c r="D2297" s="119" t="s">
        <v>21</v>
      </c>
      <c r="E2297" s="119" t="s">
        <v>22</v>
      </c>
      <c r="F2297" s="119" t="s">
        <v>92</v>
      </c>
      <c r="G2297" s="123">
        <v>12</v>
      </c>
      <c r="H2297" s="123">
        <v>10</v>
      </c>
      <c r="I2297" s="123">
        <v>13</v>
      </c>
      <c r="J2297" s="123">
        <v>14</v>
      </c>
      <c r="K2297" s="123">
        <v>15</v>
      </c>
      <c r="L2297" s="123">
        <v>13</v>
      </c>
      <c r="M2297" s="119">
        <v>2000</v>
      </c>
      <c r="N2297" s="122">
        <f>IF('NORMAL OPTION CALLS'!E2297="BUY",('NORMAL OPTION CALLS'!L2297-'NORMAL OPTION CALLS'!G2297)*('NORMAL OPTION CALLS'!M2297),('NORMAL OPTION CALLS'!G2297-'NORMAL OPTION CALLS'!L2297)*('NORMAL OPTION CALLS'!M2297))</f>
        <v>2000</v>
      </c>
      <c r="O2297" s="8">
        <f>'NORMAL OPTION CALLS'!N2297/('NORMAL OPTION CALLS'!M2297)/'NORMAL OPTION CALLS'!G2297%</f>
        <v>8.3333333333333339</v>
      </c>
    </row>
    <row r="2298" spans="1:15" ht="16.5">
      <c r="A2298" s="127">
        <v>32</v>
      </c>
      <c r="B2298" s="124">
        <v>42837</v>
      </c>
      <c r="C2298" s="119">
        <v>280</v>
      </c>
      <c r="D2298" s="119" t="s">
        <v>47</v>
      </c>
      <c r="E2298" s="119" t="s">
        <v>22</v>
      </c>
      <c r="F2298" s="119" t="s">
        <v>127</v>
      </c>
      <c r="G2298" s="123">
        <v>5.3</v>
      </c>
      <c r="H2298" s="123">
        <v>4</v>
      </c>
      <c r="I2298" s="123">
        <v>6</v>
      </c>
      <c r="J2298" s="123">
        <v>6.7</v>
      </c>
      <c r="K2298" s="123">
        <v>7.4</v>
      </c>
      <c r="L2298" s="123">
        <v>6</v>
      </c>
      <c r="M2298" s="119">
        <v>3200</v>
      </c>
      <c r="N2298" s="122">
        <f>IF('NORMAL OPTION CALLS'!E2298="BUY",('NORMAL OPTION CALLS'!L2298-'NORMAL OPTION CALLS'!G2298)*('NORMAL OPTION CALLS'!M2298),('NORMAL OPTION CALLS'!G2298-'NORMAL OPTION CALLS'!L2298)*('NORMAL OPTION CALLS'!M2298))</f>
        <v>2240.0000000000005</v>
      </c>
      <c r="O2298" s="8">
        <f>'NORMAL OPTION CALLS'!N2298/('NORMAL OPTION CALLS'!M2298)/'NORMAL OPTION CALLS'!G2298%</f>
        <v>13.207547169811324</v>
      </c>
    </row>
    <row r="2299" spans="1:15" ht="16.5">
      <c r="A2299" s="127">
        <v>33</v>
      </c>
      <c r="B2299" s="124">
        <v>42837</v>
      </c>
      <c r="C2299" s="119">
        <v>480</v>
      </c>
      <c r="D2299" s="119" t="s">
        <v>21</v>
      </c>
      <c r="E2299" s="119" t="s">
        <v>22</v>
      </c>
      <c r="F2299" s="119" t="s">
        <v>99</v>
      </c>
      <c r="G2299" s="123">
        <v>9.5</v>
      </c>
      <c r="H2299" s="123">
        <v>7.5</v>
      </c>
      <c r="I2299" s="123">
        <v>10.5</v>
      </c>
      <c r="J2299" s="123">
        <v>11.5</v>
      </c>
      <c r="K2299" s="123">
        <v>12.5</v>
      </c>
      <c r="L2299" s="123">
        <v>11.5</v>
      </c>
      <c r="M2299" s="119">
        <v>2000</v>
      </c>
      <c r="N2299" s="122">
        <f>IF('NORMAL OPTION CALLS'!E2299="BUY",('NORMAL OPTION CALLS'!L2299-'NORMAL OPTION CALLS'!G2299)*('NORMAL OPTION CALLS'!M2299),('NORMAL OPTION CALLS'!G2299-'NORMAL OPTION CALLS'!L2299)*('NORMAL OPTION CALLS'!M2299))</f>
        <v>4000</v>
      </c>
      <c r="O2299" s="8">
        <f>'NORMAL OPTION CALLS'!N2299/('NORMAL OPTION CALLS'!M2299)/'NORMAL OPTION CALLS'!G2299%</f>
        <v>21.05263157894737</v>
      </c>
    </row>
    <row r="2300" spans="1:15" ht="16.5">
      <c r="A2300" s="127">
        <v>34</v>
      </c>
      <c r="B2300" s="124">
        <v>42837</v>
      </c>
      <c r="C2300" s="119">
        <v>570</v>
      </c>
      <c r="D2300" s="119" t="s">
        <v>21</v>
      </c>
      <c r="E2300" s="119" t="s">
        <v>22</v>
      </c>
      <c r="F2300" s="119" t="s">
        <v>128</v>
      </c>
      <c r="G2300" s="123">
        <v>11.5</v>
      </c>
      <c r="H2300" s="123">
        <v>8.5</v>
      </c>
      <c r="I2300" s="123">
        <v>13</v>
      </c>
      <c r="J2300" s="123">
        <v>14.5</v>
      </c>
      <c r="K2300" s="123">
        <v>16</v>
      </c>
      <c r="L2300" s="123">
        <v>8.5</v>
      </c>
      <c r="M2300" s="119">
        <v>1000</v>
      </c>
      <c r="N2300" s="122">
        <f>IF('NORMAL OPTION CALLS'!E2300="BUY",('NORMAL OPTION CALLS'!L2300-'NORMAL OPTION CALLS'!G2300)*('NORMAL OPTION CALLS'!M2300),('NORMAL OPTION CALLS'!G2300-'NORMAL OPTION CALLS'!L2300)*('NORMAL OPTION CALLS'!M2300))</f>
        <v>-3000</v>
      </c>
      <c r="O2300" s="8">
        <f>'NORMAL OPTION CALLS'!N2300/('NORMAL OPTION CALLS'!M2300)/'NORMAL OPTION CALLS'!G2300%</f>
        <v>-26.086956521739129</v>
      </c>
    </row>
    <row r="2301" spans="1:15" ht="16.5">
      <c r="A2301" s="127">
        <v>35</v>
      </c>
      <c r="B2301" s="124">
        <v>42836</v>
      </c>
      <c r="C2301" s="119">
        <v>155</v>
      </c>
      <c r="D2301" s="119" t="s">
        <v>21</v>
      </c>
      <c r="E2301" s="119" t="s">
        <v>22</v>
      </c>
      <c r="F2301" s="119" t="s">
        <v>59</v>
      </c>
      <c r="G2301" s="123">
        <v>5.6</v>
      </c>
      <c r="H2301" s="123">
        <v>4.8</v>
      </c>
      <c r="I2301" s="123">
        <v>6</v>
      </c>
      <c r="J2301" s="123">
        <v>6.4</v>
      </c>
      <c r="K2301" s="123">
        <v>6.8</v>
      </c>
      <c r="L2301" s="123">
        <v>6.8</v>
      </c>
      <c r="M2301" s="119">
        <v>6000</v>
      </c>
      <c r="N2301" s="122">
        <f>IF('NORMAL OPTION CALLS'!E2301="BUY",('NORMAL OPTION CALLS'!L2301-'NORMAL OPTION CALLS'!G2301)*('NORMAL OPTION CALLS'!M2301),('NORMAL OPTION CALLS'!G2301-'NORMAL OPTION CALLS'!L2301)*('NORMAL OPTION CALLS'!M2301))</f>
        <v>7200.0000000000009</v>
      </c>
      <c r="O2301" s="8">
        <f>'NORMAL OPTION CALLS'!N2301/('NORMAL OPTION CALLS'!M2301)/'NORMAL OPTION CALLS'!G2301%</f>
        <v>21.428571428571434</v>
      </c>
    </row>
    <row r="2302" spans="1:15" ht="16.5">
      <c r="A2302" s="127">
        <v>36</v>
      </c>
      <c r="B2302" s="124">
        <v>42836</v>
      </c>
      <c r="C2302" s="119">
        <v>185</v>
      </c>
      <c r="D2302" s="119" t="s">
        <v>21</v>
      </c>
      <c r="E2302" s="119" t="s">
        <v>22</v>
      </c>
      <c r="F2302" s="119" t="s">
        <v>64</v>
      </c>
      <c r="G2302" s="123">
        <v>13</v>
      </c>
      <c r="H2302" s="123">
        <v>12.3</v>
      </c>
      <c r="I2302" s="123">
        <v>13.5</v>
      </c>
      <c r="J2302" s="123">
        <v>14</v>
      </c>
      <c r="K2302" s="123">
        <v>14.5</v>
      </c>
      <c r="L2302" s="123">
        <v>14.5</v>
      </c>
      <c r="M2302" s="119">
        <v>6000</v>
      </c>
      <c r="N2302" s="122">
        <f>IF('NORMAL OPTION CALLS'!E2302="BUY",('NORMAL OPTION CALLS'!L2302-'NORMAL OPTION CALLS'!G2302)*('NORMAL OPTION CALLS'!M2302),('NORMAL OPTION CALLS'!G2302-'NORMAL OPTION CALLS'!L2302)*('NORMAL OPTION CALLS'!M2302))</f>
        <v>9000</v>
      </c>
      <c r="O2302" s="8">
        <f>'NORMAL OPTION CALLS'!N2302/('NORMAL OPTION CALLS'!M2302)/'NORMAL OPTION CALLS'!G2302%</f>
        <v>11.538461538461538</v>
      </c>
    </row>
    <row r="2303" spans="1:15" ht="16.5">
      <c r="A2303" s="127">
        <v>37</v>
      </c>
      <c r="B2303" s="124">
        <v>42836</v>
      </c>
      <c r="C2303" s="119">
        <v>1600</v>
      </c>
      <c r="D2303" s="119" t="s">
        <v>21</v>
      </c>
      <c r="E2303" s="119" t="s">
        <v>22</v>
      </c>
      <c r="F2303" s="119" t="s">
        <v>129</v>
      </c>
      <c r="G2303" s="123">
        <v>45.3</v>
      </c>
      <c r="H2303" s="123">
        <v>39.5</v>
      </c>
      <c r="I2303" s="123">
        <v>48</v>
      </c>
      <c r="J2303" s="123">
        <v>51</v>
      </c>
      <c r="K2303" s="123">
        <v>54</v>
      </c>
      <c r="L2303" s="123">
        <v>48</v>
      </c>
      <c r="M2303" s="119">
        <v>700</v>
      </c>
      <c r="N2303" s="122">
        <f>IF('NORMAL OPTION CALLS'!E2303="BUY",('NORMAL OPTION CALLS'!L2303-'NORMAL OPTION CALLS'!G2303)*('NORMAL OPTION CALLS'!M2303),('NORMAL OPTION CALLS'!G2303-'NORMAL OPTION CALLS'!L2303)*('NORMAL OPTION CALLS'!M2303))</f>
        <v>1890.000000000002</v>
      </c>
      <c r="O2303" s="8">
        <f>'NORMAL OPTION CALLS'!N2303/('NORMAL OPTION CALLS'!M2303)/'NORMAL OPTION CALLS'!G2303%</f>
        <v>5.9602649006622581</v>
      </c>
    </row>
    <row r="2304" spans="1:15" ht="16.5">
      <c r="A2304" s="127">
        <v>38</v>
      </c>
      <c r="B2304" s="124">
        <v>42833</v>
      </c>
      <c r="C2304" s="119">
        <v>410</v>
      </c>
      <c r="D2304" s="119" t="s">
        <v>21</v>
      </c>
      <c r="E2304" s="119" t="s">
        <v>22</v>
      </c>
      <c r="F2304" s="119" t="s">
        <v>56</v>
      </c>
      <c r="G2304" s="123">
        <v>11.15</v>
      </c>
      <c r="H2304" s="123">
        <v>10</v>
      </c>
      <c r="I2304" s="123">
        <v>11.8</v>
      </c>
      <c r="J2304" s="123">
        <v>12.5</v>
      </c>
      <c r="K2304" s="123">
        <v>13</v>
      </c>
      <c r="L2304" s="123">
        <v>12.5</v>
      </c>
      <c r="M2304" s="119">
        <v>3000</v>
      </c>
      <c r="N2304" s="122">
        <f>IF('NORMAL OPTION CALLS'!E2304="BUY",('NORMAL OPTION CALLS'!L2304-'NORMAL OPTION CALLS'!G2304)*('NORMAL OPTION CALLS'!M2304),('NORMAL OPTION CALLS'!G2304-'NORMAL OPTION CALLS'!L2304)*('NORMAL OPTION CALLS'!M2304))</f>
        <v>4049.9999999999991</v>
      </c>
      <c r="O2304" s="8">
        <f>'NORMAL OPTION CALLS'!N2304/('NORMAL OPTION CALLS'!M2304)/'NORMAL OPTION CALLS'!G2304%</f>
        <v>12.107623318385647</v>
      </c>
    </row>
    <row r="2305" spans="1:15" ht="16.5">
      <c r="A2305" s="127">
        <v>39</v>
      </c>
      <c r="B2305" s="124">
        <v>42833</v>
      </c>
      <c r="C2305" s="119">
        <v>350</v>
      </c>
      <c r="D2305" s="119" t="s">
        <v>21</v>
      </c>
      <c r="E2305" s="119" t="s">
        <v>22</v>
      </c>
      <c r="F2305" s="119" t="s">
        <v>130</v>
      </c>
      <c r="G2305" s="123">
        <v>12.5</v>
      </c>
      <c r="H2305" s="123">
        <v>10</v>
      </c>
      <c r="I2305" s="123">
        <v>14</v>
      </c>
      <c r="J2305" s="123">
        <v>15.5</v>
      </c>
      <c r="K2305" s="123">
        <v>17</v>
      </c>
      <c r="L2305" s="123">
        <v>15.5</v>
      </c>
      <c r="M2305" s="119">
        <v>1600</v>
      </c>
      <c r="N2305" s="122">
        <f>IF('NORMAL OPTION CALLS'!E2305="BUY",('NORMAL OPTION CALLS'!L2305-'NORMAL OPTION CALLS'!G2305)*('NORMAL OPTION CALLS'!M2305),('NORMAL OPTION CALLS'!G2305-'NORMAL OPTION CALLS'!L2305)*('NORMAL OPTION CALLS'!M2305))</f>
        <v>4800</v>
      </c>
      <c r="O2305" s="8">
        <f>'NORMAL OPTION CALLS'!N2305/('NORMAL OPTION CALLS'!M2305)/'NORMAL OPTION CALLS'!G2305%</f>
        <v>24</v>
      </c>
    </row>
    <row r="2306" spans="1:15" ht="16.5">
      <c r="A2306" s="127">
        <v>40</v>
      </c>
      <c r="B2306" s="124">
        <v>42832</v>
      </c>
      <c r="C2306" s="119">
        <v>660</v>
      </c>
      <c r="D2306" s="119" t="s">
        <v>21</v>
      </c>
      <c r="E2306" s="119" t="s">
        <v>22</v>
      </c>
      <c r="F2306" s="119" t="s">
        <v>76</v>
      </c>
      <c r="G2306" s="123">
        <v>14</v>
      </c>
      <c r="H2306" s="123">
        <v>12</v>
      </c>
      <c r="I2306" s="123">
        <v>15</v>
      </c>
      <c r="J2306" s="123">
        <v>16</v>
      </c>
      <c r="K2306" s="123">
        <v>17</v>
      </c>
      <c r="L2306" s="123">
        <v>17</v>
      </c>
      <c r="M2306" s="119">
        <v>1200</v>
      </c>
      <c r="N2306" s="122">
        <f>IF('NORMAL OPTION CALLS'!E2306="BUY",('NORMAL OPTION CALLS'!L2306-'NORMAL OPTION CALLS'!G2306)*('NORMAL OPTION CALLS'!M2306),('NORMAL OPTION CALLS'!G2306-'NORMAL OPTION CALLS'!L2306)*('NORMAL OPTION CALLS'!M2306))</f>
        <v>3600</v>
      </c>
      <c r="O2306" s="8">
        <f>'NORMAL OPTION CALLS'!N2306/('NORMAL OPTION CALLS'!M2306)/'NORMAL OPTION CALLS'!G2306%</f>
        <v>21.428571428571427</v>
      </c>
    </row>
    <row r="2307" spans="1:15" ht="16.5">
      <c r="A2307" s="127">
        <v>41</v>
      </c>
      <c r="B2307" s="124">
        <v>42832</v>
      </c>
      <c r="C2307" s="119">
        <v>530</v>
      </c>
      <c r="D2307" s="119" t="s">
        <v>21</v>
      </c>
      <c r="E2307" s="119" t="s">
        <v>22</v>
      </c>
      <c r="F2307" s="119" t="s">
        <v>23</v>
      </c>
      <c r="G2307" s="123">
        <v>19</v>
      </c>
      <c r="H2307" s="123">
        <v>16</v>
      </c>
      <c r="I2307" s="123">
        <v>21</v>
      </c>
      <c r="J2307" s="123">
        <v>23</v>
      </c>
      <c r="K2307" s="123">
        <v>25</v>
      </c>
      <c r="L2307" s="123">
        <v>21</v>
      </c>
      <c r="M2307" s="119">
        <v>2100</v>
      </c>
      <c r="N2307" s="122">
        <f>IF('NORMAL OPTION CALLS'!E2307="BUY",('NORMAL OPTION CALLS'!L2307-'NORMAL OPTION CALLS'!G2307)*('NORMAL OPTION CALLS'!M2307),('NORMAL OPTION CALLS'!G2307-'NORMAL OPTION CALLS'!L2307)*('NORMAL OPTION CALLS'!M2307))</f>
        <v>4200</v>
      </c>
      <c r="O2307" s="8">
        <f>'NORMAL OPTION CALLS'!N2307/('NORMAL OPTION CALLS'!M2307)/'NORMAL OPTION CALLS'!G2307%</f>
        <v>10.526315789473685</v>
      </c>
    </row>
    <row r="2308" spans="1:15" ht="16.5">
      <c r="A2308" s="127">
        <v>42</v>
      </c>
      <c r="B2308" s="124">
        <v>42832</v>
      </c>
      <c r="C2308" s="119">
        <v>1700</v>
      </c>
      <c r="D2308" s="119" t="s">
        <v>21</v>
      </c>
      <c r="E2308" s="119" t="s">
        <v>22</v>
      </c>
      <c r="F2308" s="119" t="s">
        <v>131</v>
      </c>
      <c r="G2308" s="123">
        <v>45.25</v>
      </c>
      <c r="H2308" s="123">
        <v>39</v>
      </c>
      <c r="I2308" s="123">
        <v>48</v>
      </c>
      <c r="J2308" s="123">
        <v>51</v>
      </c>
      <c r="K2308" s="123">
        <v>54</v>
      </c>
      <c r="L2308" s="123">
        <v>48</v>
      </c>
      <c r="M2308" s="119">
        <v>500</v>
      </c>
      <c r="N2308" s="122">
        <f>IF('NORMAL OPTION CALLS'!E2308="BUY",('NORMAL OPTION CALLS'!L2308-'NORMAL OPTION CALLS'!G2308)*('NORMAL OPTION CALLS'!M2308),('NORMAL OPTION CALLS'!G2308-'NORMAL OPTION CALLS'!L2308)*('NORMAL OPTION CALLS'!M2308))</f>
        <v>1375</v>
      </c>
      <c r="O2308" s="8">
        <f>'NORMAL OPTION CALLS'!N2308/('NORMAL OPTION CALLS'!M2308)/'NORMAL OPTION CALLS'!G2308%</f>
        <v>6.0773480662983426</v>
      </c>
    </row>
    <row r="2309" spans="1:15" ht="16.5">
      <c r="A2309" s="127">
        <v>43</v>
      </c>
      <c r="B2309" s="124">
        <v>42831</v>
      </c>
      <c r="C2309" s="119">
        <v>195</v>
      </c>
      <c r="D2309" s="119" t="s">
        <v>21</v>
      </c>
      <c r="E2309" s="119" t="s">
        <v>22</v>
      </c>
      <c r="F2309" s="119" t="s">
        <v>24</v>
      </c>
      <c r="G2309" s="123">
        <v>7.8</v>
      </c>
      <c r="H2309" s="123">
        <v>6.8</v>
      </c>
      <c r="I2309" s="123">
        <v>8.3000000000000007</v>
      </c>
      <c r="J2309" s="123">
        <v>8.6999999999999993</v>
      </c>
      <c r="K2309" s="123">
        <v>9.1999999999999993</v>
      </c>
      <c r="L2309" s="123">
        <v>6.8</v>
      </c>
      <c r="M2309" s="119">
        <v>3500</v>
      </c>
      <c r="N2309" s="122">
        <f>IF('NORMAL OPTION CALLS'!E2309="BUY",('NORMAL OPTION CALLS'!L2309-'NORMAL OPTION CALLS'!G2309)*('NORMAL OPTION CALLS'!M2309),('NORMAL OPTION CALLS'!G2309-'NORMAL OPTION CALLS'!L2309)*('NORMAL OPTION CALLS'!M2309))</f>
        <v>-3500</v>
      </c>
      <c r="O2309" s="8">
        <f>'NORMAL OPTION CALLS'!N2309/('NORMAL OPTION CALLS'!M2309)/'NORMAL OPTION CALLS'!G2309%</f>
        <v>-12.820512820512821</v>
      </c>
    </row>
    <row r="2310" spans="1:15" ht="16.5">
      <c r="A2310" s="127">
        <v>44</v>
      </c>
      <c r="B2310" s="124">
        <v>42831</v>
      </c>
      <c r="C2310" s="119">
        <v>1400</v>
      </c>
      <c r="D2310" s="119" t="s">
        <v>21</v>
      </c>
      <c r="E2310" s="119" t="s">
        <v>22</v>
      </c>
      <c r="F2310" s="119" t="s">
        <v>119</v>
      </c>
      <c r="G2310" s="123">
        <v>36</v>
      </c>
      <c r="H2310" s="123">
        <v>32</v>
      </c>
      <c r="I2310" s="123">
        <v>38</v>
      </c>
      <c r="J2310" s="123">
        <v>40</v>
      </c>
      <c r="K2310" s="123">
        <v>42</v>
      </c>
      <c r="L2310" s="123">
        <v>32</v>
      </c>
      <c r="M2310" s="119">
        <v>700</v>
      </c>
      <c r="N2310" s="122">
        <f>IF('NORMAL OPTION CALLS'!E2310="BUY",('NORMAL OPTION CALLS'!L2310-'NORMAL OPTION CALLS'!G2310)*('NORMAL OPTION CALLS'!M2310),('NORMAL OPTION CALLS'!G2310-'NORMAL OPTION CALLS'!L2310)*('NORMAL OPTION CALLS'!M2310))</f>
        <v>-2800</v>
      </c>
      <c r="O2310" s="8">
        <f>'NORMAL OPTION CALLS'!N2310/('NORMAL OPTION CALLS'!M2310)/'NORMAL OPTION CALLS'!G2310%</f>
        <v>-11.111111111111111</v>
      </c>
    </row>
    <row r="2311" spans="1:15" ht="16.5">
      <c r="A2311" s="127">
        <v>45</v>
      </c>
      <c r="B2311" s="124">
        <v>42831</v>
      </c>
      <c r="C2311" s="119">
        <v>1440</v>
      </c>
      <c r="D2311" s="119" t="s">
        <v>21</v>
      </c>
      <c r="E2311" s="119" t="s">
        <v>22</v>
      </c>
      <c r="F2311" s="119" t="s">
        <v>132</v>
      </c>
      <c r="G2311" s="123">
        <v>36</v>
      </c>
      <c r="H2311" s="123">
        <v>30</v>
      </c>
      <c r="I2311" s="123">
        <v>39</v>
      </c>
      <c r="J2311" s="123">
        <v>42</v>
      </c>
      <c r="K2311" s="123">
        <v>45</v>
      </c>
      <c r="L2311" s="123">
        <v>39</v>
      </c>
      <c r="M2311" s="119">
        <v>500</v>
      </c>
      <c r="N2311" s="122">
        <f>IF('NORMAL OPTION CALLS'!E2311="BUY",('NORMAL OPTION CALLS'!L2311-'NORMAL OPTION CALLS'!G2311)*('NORMAL OPTION CALLS'!M2311),('NORMAL OPTION CALLS'!G2311-'NORMAL OPTION CALLS'!L2311)*('NORMAL OPTION CALLS'!M2311))</f>
        <v>1500</v>
      </c>
      <c r="O2311" s="8">
        <f>'NORMAL OPTION CALLS'!N2311/('NORMAL OPTION CALLS'!M2311)/'NORMAL OPTION CALLS'!G2311%</f>
        <v>8.3333333333333339</v>
      </c>
    </row>
    <row r="2312" spans="1:15" ht="16.5">
      <c r="A2312" s="127">
        <v>46</v>
      </c>
      <c r="B2312" s="124">
        <v>42830</v>
      </c>
      <c r="C2312" s="119">
        <v>150</v>
      </c>
      <c r="D2312" s="119" t="s">
        <v>21</v>
      </c>
      <c r="E2312" s="119" t="s">
        <v>22</v>
      </c>
      <c r="F2312" s="119" t="s">
        <v>59</v>
      </c>
      <c r="G2312" s="123">
        <v>6.4</v>
      </c>
      <c r="H2312" s="123">
        <v>5.6</v>
      </c>
      <c r="I2312" s="123">
        <v>6.8</v>
      </c>
      <c r="J2312" s="123">
        <v>7.2</v>
      </c>
      <c r="K2312" s="123">
        <v>7.6</v>
      </c>
      <c r="L2312" s="123">
        <v>7.6</v>
      </c>
      <c r="M2312" s="119">
        <v>6000</v>
      </c>
      <c r="N2312" s="122">
        <f>IF('NORMAL OPTION CALLS'!E2312="BUY",('NORMAL OPTION CALLS'!L2312-'NORMAL OPTION CALLS'!G2312)*('NORMAL OPTION CALLS'!M2312),('NORMAL OPTION CALLS'!G2312-'NORMAL OPTION CALLS'!L2312)*('NORMAL OPTION CALLS'!M2312))</f>
        <v>7199.9999999999955</v>
      </c>
      <c r="O2312" s="8">
        <f>'NORMAL OPTION CALLS'!N2312/('NORMAL OPTION CALLS'!M2312)/'NORMAL OPTION CALLS'!G2312%</f>
        <v>18.749999999999989</v>
      </c>
    </row>
    <row r="2313" spans="1:15" ht="16.5">
      <c r="A2313" s="127">
        <v>47</v>
      </c>
      <c r="B2313" s="124">
        <v>42830</v>
      </c>
      <c r="C2313" s="119">
        <v>185</v>
      </c>
      <c r="D2313" s="119" t="s">
        <v>21</v>
      </c>
      <c r="E2313" s="119" t="s">
        <v>22</v>
      </c>
      <c r="F2313" s="119" t="s">
        <v>64</v>
      </c>
      <c r="G2313" s="123">
        <v>5</v>
      </c>
      <c r="H2313" s="123">
        <v>4</v>
      </c>
      <c r="I2313" s="123">
        <v>5.5</v>
      </c>
      <c r="J2313" s="123">
        <v>6</v>
      </c>
      <c r="K2313" s="123">
        <v>6.5</v>
      </c>
      <c r="L2313" s="123">
        <v>5.5</v>
      </c>
      <c r="M2313" s="119">
        <v>6000</v>
      </c>
      <c r="N2313" s="122">
        <f>IF('NORMAL OPTION CALLS'!E2313="BUY",('NORMAL OPTION CALLS'!L2313-'NORMAL OPTION CALLS'!G2313)*('NORMAL OPTION CALLS'!M2313),('NORMAL OPTION CALLS'!G2313-'NORMAL OPTION CALLS'!L2313)*('NORMAL OPTION CALLS'!M2313))</f>
        <v>3000</v>
      </c>
      <c r="O2313" s="8">
        <f>'NORMAL OPTION CALLS'!N2313/('NORMAL OPTION CALLS'!M2313)/'NORMAL OPTION CALLS'!G2313%</f>
        <v>10</v>
      </c>
    </row>
    <row r="2314" spans="1:15" ht="16.5">
      <c r="A2314" s="127">
        <v>48</v>
      </c>
      <c r="B2314" s="124">
        <v>42829</v>
      </c>
      <c r="C2314" s="119">
        <v>280</v>
      </c>
      <c r="D2314" s="119" t="s">
        <v>21</v>
      </c>
      <c r="E2314" s="119" t="s">
        <v>22</v>
      </c>
      <c r="F2314" s="119" t="s">
        <v>91</v>
      </c>
      <c r="G2314" s="123">
        <v>11</v>
      </c>
      <c r="H2314" s="123">
        <v>9</v>
      </c>
      <c r="I2314" s="123">
        <v>12</v>
      </c>
      <c r="J2314" s="123">
        <v>13</v>
      </c>
      <c r="K2314" s="123">
        <v>14</v>
      </c>
      <c r="L2314" s="123">
        <v>12</v>
      </c>
      <c r="M2314" s="119">
        <v>2500</v>
      </c>
      <c r="N2314" s="122">
        <f>IF('NORMAL OPTION CALLS'!E2314="BUY",('NORMAL OPTION CALLS'!L2314-'NORMAL OPTION CALLS'!G2314)*('NORMAL OPTION CALLS'!M2314),('NORMAL OPTION CALLS'!G2314-'NORMAL OPTION CALLS'!L2314)*('NORMAL OPTION CALLS'!M2314))</f>
        <v>2500</v>
      </c>
      <c r="O2314" s="8">
        <f>'NORMAL OPTION CALLS'!N2314/('NORMAL OPTION CALLS'!M2314)/'NORMAL OPTION CALLS'!G2314%</f>
        <v>9.0909090909090917</v>
      </c>
    </row>
    <row r="2315" spans="1:15" ht="16.5">
      <c r="A2315" s="127">
        <v>49</v>
      </c>
      <c r="B2315" s="124">
        <v>42829</v>
      </c>
      <c r="C2315" s="119">
        <v>800</v>
      </c>
      <c r="D2315" s="119" t="s">
        <v>21</v>
      </c>
      <c r="E2315" s="119" t="s">
        <v>22</v>
      </c>
      <c r="F2315" s="119" t="s">
        <v>108</v>
      </c>
      <c r="G2315" s="123">
        <v>25</v>
      </c>
      <c r="H2315" s="123">
        <v>23</v>
      </c>
      <c r="I2315" s="123">
        <v>26</v>
      </c>
      <c r="J2315" s="123">
        <v>27</v>
      </c>
      <c r="K2315" s="123">
        <v>28</v>
      </c>
      <c r="L2315" s="123">
        <v>23</v>
      </c>
      <c r="M2315" s="119">
        <v>2000</v>
      </c>
      <c r="N2315" s="122">
        <f>IF('NORMAL OPTION CALLS'!E2315="BUY",('NORMAL OPTION CALLS'!L2315-'NORMAL OPTION CALLS'!G2315)*('NORMAL OPTION CALLS'!M2315),('NORMAL OPTION CALLS'!G2315-'NORMAL OPTION CALLS'!L2315)*('NORMAL OPTION CALLS'!M2315))</f>
        <v>-4000</v>
      </c>
      <c r="O2315" s="8">
        <f>'NORMAL OPTION CALLS'!N2315/('NORMAL OPTION CALLS'!M2315)/'NORMAL OPTION CALLS'!G2315%</f>
        <v>-8</v>
      </c>
    </row>
    <row r="2316" spans="1:15" ht="16.5">
      <c r="A2316" s="127"/>
      <c r="B2316" s="124"/>
      <c r="C2316" s="119"/>
      <c r="D2316" s="119"/>
      <c r="E2316" s="119"/>
      <c r="F2316" s="119"/>
      <c r="G2316" s="123"/>
      <c r="H2316" s="123"/>
      <c r="I2316" s="123"/>
      <c r="J2316" s="123"/>
      <c r="K2316" s="123"/>
      <c r="L2316" s="123"/>
      <c r="M2316" s="119"/>
      <c r="N2316" s="122"/>
      <c r="O2316" s="8"/>
    </row>
    <row r="2317" spans="1:15" ht="16.5">
      <c r="A2317" s="129" t="s">
        <v>95</v>
      </c>
      <c r="B2317" s="92"/>
      <c r="C2317" s="92"/>
      <c r="D2317" s="98"/>
      <c r="E2317" s="112"/>
      <c r="F2317" s="93"/>
      <c r="G2317" s="93"/>
      <c r="H2317" s="110"/>
      <c r="I2317" s="93"/>
      <c r="J2317" s="93"/>
      <c r="K2317" s="93"/>
      <c r="L2317" s="93"/>
      <c r="N2317" s="91"/>
      <c r="O2317" s="44"/>
    </row>
    <row r="2318" spans="1:15" ht="16.5">
      <c r="A2318" s="129" t="s">
        <v>96</v>
      </c>
      <c r="B2318" s="92"/>
      <c r="C2318" s="92"/>
      <c r="D2318" s="98"/>
      <c r="E2318" s="112"/>
      <c r="F2318" s="93"/>
      <c r="G2318" s="93"/>
      <c r="H2318" s="110"/>
      <c r="I2318" s="93"/>
      <c r="J2318" s="93"/>
      <c r="K2318" s="93"/>
      <c r="L2318" s="93"/>
      <c r="N2318" s="91"/>
      <c r="O2318" s="91"/>
    </row>
    <row r="2319" spans="1:15" ht="16.5">
      <c r="A2319" s="129" t="s">
        <v>96</v>
      </c>
      <c r="B2319" s="92"/>
      <c r="C2319" s="92"/>
      <c r="D2319" s="98"/>
      <c r="E2319" s="112"/>
      <c r="F2319" s="93"/>
      <c r="G2319" s="93"/>
      <c r="H2319" s="110"/>
      <c r="I2319" s="93"/>
      <c r="J2319" s="93"/>
      <c r="K2319" s="93"/>
      <c r="L2319" s="93"/>
    </row>
    <row r="2320" spans="1:15" ht="17.25" thickBot="1">
      <c r="A2320" s="98"/>
      <c r="B2320" s="92"/>
      <c r="C2320" s="92"/>
      <c r="D2320" s="93"/>
      <c r="E2320" s="93"/>
      <c r="F2320" s="93"/>
      <c r="G2320" s="94"/>
      <c r="H2320" s="95"/>
      <c r="I2320" s="96" t="s">
        <v>27</v>
      </c>
      <c r="J2320" s="96"/>
      <c r="K2320" s="97"/>
      <c r="L2320" s="97"/>
    </row>
    <row r="2321" spans="1:15" ht="16.5">
      <c r="A2321" s="98"/>
      <c r="B2321" s="92"/>
      <c r="C2321" s="92"/>
      <c r="D2321" s="146" t="s">
        <v>28</v>
      </c>
      <c r="E2321" s="149"/>
      <c r="F2321" s="99">
        <v>49</v>
      </c>
      <c r="G2321" s="100">
        <f>'NORMAL OPTION CALLS'!G2322+'NORMAL OPTION CALLS'!G2323+'NORMAL OPTION CALLS'!G2324+'NORMAL OPTION CALLS'!G2325+'NORMAL OPTION CALLS'!G2326+'NORMAL OPTION CALLS'!G2327</f>
        <v>100</v>
      </c>
      <c r="H2321" s="93">
        <v>49</v>
      </c>
      <c r="I2321" s="101">
        <f>'NORMAL OPTION CALLS'!H2322/'NORMAL OPTION CALLS'!H2321%</f>
        <v>81.632653061224488</v>
      </c>
      <c r="J2321" s="101"/>
      <c r="K2321" s="101"/>
      <c r="L2321" s="102"/>
      <c r="N2321" s="91"/>
      <c r="O2321" s="91"/>
    </row>
    <row r="2322" spans="1:15" ht="16.5">
      <c r="A2322" s="98"/>
      <c r="B2322" s="92"/>
      <c r="C2322" s="92"/>
      <c r="D2322" s="147" t="s">
        <v>29</v>
      </c>
      <c r="E2322" s="150"/>
      <c r="F2322" s="103">
        <v>40</v>
      </c>
      <c r="G2322" s="104">
        <f>('NORMAL OPTION CALLS'!F2322/'NORMAL OPTION CALLS'!F2321)*100</f>
        <v>81.632653061224488</v>
      </c>
      <c r="H2322" s="93">
        <v>40</v>
      </c>
      <c r="I2322" s="97"/>
      <c r="J2322" s="97"/>
      <c r="K2322" s="93"/>
      <c r="L2322" s="97"/>
      <c r="M2322" s="91"/>
      <c r="N2322" s="93" t="s">
        <v>30</v>
      </c>
      <c r="O2322" s="93"/>
    </row>
    <row r="2323" spans="1:15" ht="16.5">
      <c r="A2323" s="105"/>
      <c r="B2323" s="92"/>
      <c r="C2323" s="92"/>
      <c r="D2323" s="147" t="s">
        <v>31</v>
      </c>
      <c r="E2323" s="150"/>
      <c r="F2323" s="103">
        <v>0</v>
      </c>
      <c r="G2323" s="104">
        <f>('NORMAL OPTION CALLS'!F2323/'NORMAL OPTION CALLS'!F2321)*100</f>
        <v>0</v>
      </c>
      <c r="H2323" s="106"/>
      <c r="I2323" s="93"/>
      <c r="J2323" s="93"/>
      <c r="K2323" s="93"/>
      <c r="L2323" s="97"/>
      <c r="N2323" s="98"/>
      <c r="O2323" s="98"/>
    </row>
    <row r="2324" spans="1:15" ht="16.5">
      <c r="A2324" s="105"/>
      <c r="B2324" s="92"/>
      <c r="C2324" s="92"/>
      <c r="D2324" s="147" t="s">
        <v>32</v>
      </c>
      <c r="E2324" s="150"/>
      <c r="F2324" s="103">
        <v>1</v>
      </c>
      <c r="G2324" s="104">
        <f>('NORMAL OPTION CALLS'!F2324/'NORMAL OPTION CALLS'!F2321)*100</f>
        <v>2.0408163265306123</v>
      </c>
      <c r="H2324" s="106"/>
      <c r="I2324" s="93"/>
      <c r="J2324" s="93"/>
      <c r="K2324" s="93"/>
      <c r="L2324" s="97"/>
    </row>
    <row r="2325" spans="1:15" ht="16.5">
      <c r="A2325" s="105"/>
      <c r="B2325" s="92"/>
      <c r="C2325" s="92"/>
      <c r="D2325" s="147" t="s">
        <v>33</v>
      </c>
      <c r="E2325" s="150"/>
      <c r="F2325" s="103">
        <v>8</v>
      </c>
      <c r="G2325" s="104">
        <f>('NORMAL OPTION CALLS'!F2325/'NORMAL OPTION CALLS'!F2321)*100</f>
        <v>16.326530612244898</v>
      </c>
      <c r="H2325" s="106"/>
      <c r="I2325" s="93" t="s">
        <v>34</v>
      </c>
      <c r="J2325" s="93"/>
      <c r="K2325" s="97"/>
      <c r="L2325" s="97"/>
    </row>
    <row r="2326" spans="1:15" ht="16.5">
      <c r="A2326" s="105"/>
      <c r="B2326" s="92"/>
      <c r="C2326" s="92"/>
      <c r="D2326" s="147" t="s">
        <v>35</v>
      </c>
      <c r="E2326" s="150"/>
      <c r="F2326" s="103">
        <v>0</v>
      </c>
      <c r="G2326" s="104">
        <f>('NORMAL OPTION CALLS'!F2326/'NORMAL OPTION CALLS'!F2321)*100</f>
        <v>0</v>
      </c>
      <c r="H2326" s="106"/>
      <c r="I2326" s="93"/>
      <c r="J2326" s="93"/>
      <c r="K2326" s="97"/>
      <c r="L2326" s="97"/>
    </row>
    <row r="2327" spans="1:15" ht="17.25" thickBot="1">
      <c r="A2327" s="105"/>
      <c r="B2327" s="92"/>
      <c r="C2327" s="92"/>
      <c r="D2327" s="148" t="s">
        <v>36</v>
      </c>
      <c r="E2327" s="151"/>
      <c r="F2327" s="107"/>
      <c r="G2327" s="108">
        <f>('NORMAL OPTION CALLS'!F2327/'NORMAL OPTION CALLS'!F2321)*100</f>
        <v>0</v>
      </c>
      <c r="H2327" s="106"/>
      <c r="I2327" s="93"/>
      <c r="J2327" s="93"/>
      <c r="K2327" s="102"/>
      <c r="L2327" s="102"/>
      <c r="M2327" s="91"/>
    </row>
    <row r="2328" spans="1:15" ht="16.5">
      <c r="A2328" s="105"/>
      <c r="B2328" s="92"/>
      <c r="C2328" s="92"/>
      <c r="G2328" s="97"/>
      <c r="H2328" s="106"/>
      <c r="I2328" s="101"/>
      <c r="J2328" s="101"/>
      <c r="K2328" s="97"/>
      <c r="L2328" s="101"/>
    </row>
    <row r="2329" spans="1:15" ht="16.5">
      <c r="A2329" s="105"/>
      <c r="B2329" s="92"/>
      <c r="C2329" s="92"/>
      <c r="D2329" s="98"/>
      <c r="E2329" s="115"/>
      <c r="F2329" s="93"/>
      <c r="G2329" s="93"/>
      <c r="H2329" s="110"/>
      <c r="I2329" s="97"/>
      <c r="J2329" s="97"/>
      <c r="K2329" s="97"/>
      <c r="L2329" s="94"/>
      <c r="N2329" s="91"/>
      <c r="O2329" s="91"/>
    </row>
    <row r="2330" spans="1:15" ht="15" customHeight="1">
      <c r="A2330" s="109" t="s">
        <v>37</v>
      </c>
      <c r="B2330" s="92"/>
      <c r="C2330" s="92"/>
      <c r="D2330" s="98"/>
      <c r="E2330" s="98"/>
      <c r="F2330" s="93"/>
      <c r="G2330" s="93"/>
      <c r="H2330" s="110"/>
      <c r="I2330" s="111"/>
      <c r="J2330" s="111"/>
      <c r="K2330" s="111"/>
      <c r="L2330" s="93"/>
      <c r="N2330" s="115"/>
      <c r="O2330" s="115"/>
    </row>
    <row r="2331" spans="1:15" ht="16.5">
      <c r="A2331" s="112" t="s">
        <v>38</v>
      </c>
      <c r="B2331" s="92"/>
      <c r="C2331" s="92"/>
      <c r="D2331" s="113"/>
      <c r="E2331" s="114"/>
      <c r="F2331" s="98"/>
      <c r="G2331" s="111"/>
      <c r="H2331" s="110"/>
      <c r="I2331" s="111"/>
      <c r="J2331" s="111"/>
      <c r="K2331" s="111"/>
      <c r="L2331" s="93"/>
      <c r="N2331" s="98"/>
      <c r="O2331" s="98"/>
    </row>
    <row r="2332" spans="1:15" ht="15" customHeight="1">
      <c r="A2332" s="112" t="s">
        <v>39</v>
      </c>
      <c r="B2332" s="92"/>
      <c r="C2332" s="92"/>
      <c r="D2332" s="98"/>
      <c r="E2332" s="114"/>
      <c r="F2332" s="98"/>
      <c r="G2332" s="111"/>
      <c r="H2332" s="110"/>
      <c r="I2332" s="97"/>
      <c r="J2332" s="97"/>
      <c r="K2332" s="97"/>
      <c r="L2332" s="93"/>
    </row>
    <row r="2333" spans="1:15" ht="16.5">
      <c r="A2333" s="112" t="s">
        <v>40</v>
      </c>
      <c r="B2333" s="113"/>
      <c r="C2333" s="92"/>
      <c r="D2333" s="98"/>
      <c r="E2333" s="114"/>
      <c r="F2333" s="98"/>
      <c r="G2333" s="111"/>
      <c r="H2333" s="95"/>
      <c r="I2333" s="97"/>
      <c r="J2333" s="97"/>
      <c r="K2333" s="97"/>
      <c r="L2333" s="93"/>
    </row>
    <row r="2334" spans="1:15" ht="16.5">
      <c r="A2334" s="112" t="s">
        <v>41</v>
      </c>
      <c r="B2334" s="105"/>
      <c r="C2334" s="113"/>
      <c r="D2334" s="98"/>
      <c r="E2334" s="116"/>
      <c r="F2334" s="111"/>
      <c r="G2334" s="111"/>
      <c r="H2334" s="95"/>
      <c r="I2334" s="97"/>
      <c r="J2334" s="97"/>
      <c r="K2334" s="97"/>
      <c r="L2334" s="111"/>
    </row>
    <row r="2338" spans="1:15">
      <c r="A2338" s="161" t="s">
        <v>0</v>
      </c>
      <c r="B2338" s="161"/>
      <c r="C2338" s="161"/>
      <c r="D2338" s="161"/>
      <c r="E2338" s="161"/>
      <c r="F2338" s="161"/>
      <c r="G2338" s="161"/>
      <c r="H2338" s="161"/>
      <c r="I2338" s="161"/>
      <c r="J2338" s="161"/>
      <c r="K2338" s="161"/>
      <c r="L2338" s="161"/>
      <c r="M2338" s="161"/>
      <c r="N2338" s="161"/>
      <c r="O2338" s="161"/>
    </row>
    <row r="2339" spans="1:15">
      <c r="A2339" s="161"/>
      <c r="B2339" s="161"/>
      <c r="C2339" s="161"/>
      <c r="D2339" s="161"/>
      <c r="E2339" s="161"/>
      <c r="F2339" s="161"/>
      <c r="G2339" s="161"/>
      <c r="H2339" s="161"/>
      <c r="I2339" s="161"/>
      <c r="J2339" s="161"/>
      <c r="K2339" s="161"/>
      <c r="L2339" s="161"/>
      <c r="M2339" s="161"/>
      <c r="N2339" s="161"/>
      <c r="O2339" s="161"/>
    </row>
    <row r="2340" spans="1:15">
      <c r="A2340" s="161"/>
      <c r="B2340" s="161"/>
      <c r="C2340" s="161"/>
      <c r="D2340" s="161"/>
      <c r="E2340" s="161"/>
      <c r="F2340" s="161"/>
      <c r="G2340" s="161"/>
      <c r="H2340" s="161"/>
      <c r="I2340" s="161"/>
      <c r="J2340" s="161"/>
      <c r="K2340" s="161"/>
      <c r="L2340" s="161"/>
      <c r="M2340" s="161"/>
      <c r="N2340" s="161"/>
      <c r="O2340" s="161"/>
    </row>
    <row r="2341" spans="1:15">
      <c r="A2341" s="172" t="s">
        <v>1</v>
      </c>
      <c r="B2341" s="172"/>
      <c r="C2341" s="172"/>
      <c r="D2341" s="172"/>
      <c r="E2341" s="172"/>
      <c r="F2341" s="172"/>
      <c r="G2341" s="172"/>
      <c r="H2341" s="172"/>
      <c r="I2341" s="172"/>
      <c r="J2341" s="172"/>
      <c r="K2341" s="172"/>
      <c r="L2341" s="172"/>
      <c r="M2341" s="172"/>
      <c r="N2341" s="172"/>
      <c r="O2341" s="172"/>
    </row>
    <row r="2342" spans="1:15">
      <c r="A2342" s="172" t="s">
        <v>2</v>
      </c>
      <c r="B2342" s="172"/>
      <c r="C2342" s="172"/>
      <c r="D2342" s="172"/>
      <c r="E2342" s="172"/>
      <c r="F2342" s="172"/>
      <c r="G2342" s="172"/>
      <c r="H2342" s="172"/>
      <c r="I2342" s="172"/>
      <c r="J2342" s="172"/>
      <c r="K2342" s="172"/>
      <c r="L2342" s="172"/>
      <c r="M2342" s="172"/>
      <c r="N2342" s="172"/>
      <c r="O2342" s="172"/>
    </row>
    <row r="2343" spans="1:15">
      <c r="A2343" s="165" t="s">
        <v>3</v>
      </c>
      <c r="B2343" s="165"/>
      <c r="C2343" s="165"/>
      <c r="D2343" s="165"/>
      <c r="E2343" s="165"/>
      <c r="F2343" s="165"/>
      <c r="G2343" s="165"/>
      <c r="H2343" s="165"/>
      <c r="I2343" s="165"/>
      <c r="J2343" s="165"/>
      <c r="K2343" s="165"/>
      <c r="L2343" s="165"/>
      <c r="M2343" s="165"/>
      <c r="N2343" s="165"/>
      <c r="O2343" s="165"/>
    </row>
    <row r="2344" spans="1:15" ht="16.5">
      <c r="A2344" s="166" t="s">
        <v>133</v>
      </c>
      <c r="B2344" s="166"/>
      <c r="C2344" s="166"/>
      <c r="D2344" s="166"/>
      <c r="E2344" s="166"/>
      <c r="F2344" s="166"/>
      <c r="G2344" s="166"/>
      <c r="H2344" s="166"/>
      <c r="I2344" s="166"/>
      <c r="J2344" s="166"/>
      <c r="K2344" s="166"/>
      <c r="L2344" s="166"/>
      <c r="M2344" s="166"/>
      <c r="N2344" s="166"/>
      <c r="O2344" s="166"/>
    </row>
    <row r="2345" spans="1:15" ht="16.5">
      <c r="A2345" s="166" t="s">
        <v>5</v>
      </c>
      <c r="B2345" s="166"/>
      <c r="C2345" s="166"/>
      <c r="D2345" s="166"/>
      <c r="E2345" s="166"/>
      <c r="F2345" s="166"/>
      <c r="G2345" s="166"/>
      <c r="H2345" s="166"/>
      <c r="I2345" s="166"/>
      <c r="J2345" s="166"/>
      <c r="K2345" s="166"/>
      <c r="L2345" s="166"/>
      <c r="M2345" s="166"/>
      <c r="N2345" s="166"/>
      <c r="O2345" s="166"/>
    </row>
    <row r="2346" spans="1:15" ht="13.9" customHeight="1">
      <c r="A2346" s="173" t="s">
        <v>6</v>
      </c>
      <c r="B2346" s="169" t="s">
        <v>7</v>
      </c>
      <c r="C2346" s="169" t="s">
        <v>8</v>
      </c>
      <c r="D2346" s="169" t="s">
        <v>9</v>
      </c>
      <c r="E2346" s="173" t="s">
        <v>10</v>
      </c>
      <c r="F2346" s="173" t="s">
        <v>11</v>
      </c>
      <c r="G2346" s="169" t="s">
        <v>12</v>
      </c>
      <c r="H2346" s="169" t="s">
        <v>13</v>
      </c>
      <c r="I2346" s="169" t="s">
        <v>14</v>
      </c>
      <c r="J2346" s="169" t="s">
        <v>15</v>
      </c>
      <c r="K2346" s="169" t="s">
        <v>16</v>
      </c>
      <c r="L2346" s="170" t="s">
        <v>17</v>
      </c>
      <c r="M2346" s="169" t="s">
        <v>18</v>
      </c>
      <c r="N2346" s="169" t="s">
        <v>19</v>
      </c>
      <c r="O2346" s="169" t="s">
        <v>20</v>
      </c>
    </row>
    <row r="2347" spans="1:15">
      <c r="A2347" s="173"/>
      <c r="B2347" s="169"/>
      <c r="C2347" s="169"/>
      <c r="D2347" s="169"/>
      <c r="E2347" s="173"/>
      <c r="F2347" s="173"/>
      <c r="G2347" s="169"/>
      <c r="H2347" s="169"/>
      <c r="I2347" s="169"/>
      <c r="J2347" s="169"/>
      <c r="K2347" s="169"/>
      <c r="L2347" s="170"/>
      <c r="M2347" s="169"/>
      <c r="N2347" s="169"/>
      <c r="O2347" s="169"/>
    </row>
    <row r="2348" spans="1:15" ht="16.5">
      <c r="A2348" s="127">
        <v>1</v>
      </c>
      <c r="B2348" s="124">
        <v>42825</v>
      </c>
      <c r="C2348" s="119">
        <v>105</v>
      </c>
      <c r="D2348" s="119" t="s">
        <v>21</v>
      </c>
      <c r="E2348" s="119" t="s">
        <v>22</v>
      </c>
      <c r="F2348" s="119" t="s">
        <v>134</v>
      </c>
      <c r="G2348" s="123">
        <v>7.3</v>
      </c>
      <c r="H2348" s="123">
        <v>6.7</v>
      </c>
      <c r="I2348" s="123">
        <v>7.7</v>
      </c>
      <c r="J2348" s="123">
        <v>8</v>
      </c>
      <c r="K2348" s="123">
        <v>8.3000000000000007</v>
      </c>
      <c r="L2348" s="123">
        <v>6.7</v>
      </c>
      <c r="M2348" s="119">
        <v>8000</v>
      </c>
      <c r="N2348" s="122">
        <f>IF('NORMAL OPTION CALLS'!E2348="BUY",('NORMAL OPTION CALLS'!L2348-'NORMAL OPTION CALLS'!G2348)*('NORMAL OPTION CALLS'!M2348),('NORMAL OPTION CALLS'!G2348-'NORMAL OPTION CALLS'!L2348)*('NORMAL OPTION CALLS'!M2348))</f>
        <v>-4799.9999999999973</v>
      </c>
      <c r="O2348" s="8">
        <f>'NORMAL OPTION CALLS'!N2348/('NORMAL OPTION CALLS'!M2348)/'NORMAL OPTION CALLS'!G2348%</f>
        <v>-8.2191780821917764</v>
      </c>
    </row>
    <row r="2349" spans="1:15" ht="16.5">
      <c r="A2349" s="127">
        <v>2</v>
      </c>
      <c r="B2349" s="124">
        <v>42825</v>
      </c>
      <c r="C2349" s="119">
        <v>390</v>
      </c>
      <c r="D2349" s="119" t="s">
        <v>21</v>
      </c>
      <c r="E2349" s="119" t="s">
        <v>22</v>
      </c>
      <c r="F2349" s="119" t="s">
        <v>56</v>
      </c>
      <c r="G2349" s="123">
        <v>10.7</v>
      </c>
      <c r="H2349" s="123">
        <v>8.5</v>
      </c>
      <c r="I2349" s="123">
        <v>12</v>
      </c>
      <c r="J2349" s="123">
        <v>13</v>
      </c>
      <c r="K2349" s="123">
        <v>14</v>
      </c>
      <c r="L2349" s="123">
        <v>12</v>
      </c>
      <c r="M2349" s="119">
        <v>3000</v>
      </c>
      <c r="N2349" s="122">
        <f>IF('NORMAL OPTION CALLS'!E2349="BUY",('NORMAL OPTION CALLS'!L2349-'NORMAL OPTION CALLS'!G2349)*('NORMAL OPTION CALLS'!M2349),('NORMAL OPTION CALLS'!G2349-'NORMAL OPTION CALLS'!L2349)*('NORMAL OPTION CALLS'!M2349))</f>
        <v>3900.0000000000023</v>
      </c>
      <c r="O2349" s="8">
        <f>'NORMAL OPTION CALLS'!N2349/('NORMAL OPTION CALLS'!M2349)/'NORMAL OPTION CALLS'!G2349%</f>
        <v>12.149532710280381</v>
      </c>
    </row>
    <row r="2350" spans="1:15" ht="16.5">
      <c r="A2350" s="127">
        <v>3</v>
      </c>
      <c r="B2350" s="124">
        <v>42825</v>
      </c>
      <c r="C2350" s="119">
        <v>660</v>
      </c>
      <c r="D2350" s="119" t="s">
        <v>21</v>
      </c>
      <c r="E2350" s="119" t="s">
        <v>22</v>
      </c>
      <c r="F2350" s="119" t="s">
        <v>76</v>
      </c>
      <c r="G2350" s="123">
        <v>18.399999999999999</v>
      </c>
      <c r="H2350" s="123">
        <v>16.5</v>
      </c>
      <c r="I2350" s="123">
        <v>19.5</v>
      </c>
      <c r="J2350" s="123">
        <v>20.5</v>
      </c>
      <c r="K2350" s="123">
        <v>21.5</v>
      </c>
      <c r="L2350" s="123">
        <v>19.5</v>
      </c>
      <c r="M2350" s="119">
        <v>1200</v>
      </c>
      <c r="N2350" s="122">
        <f>IF('NORMAL OPTION CALLS'!E2350="BUY",('NORMAL OPTION CALLS'!L2350-'NORMAL OPTION CALLS'!G2350)*('NORMAL OPTION CALLS'!M2350),('NORMAL OPTION CALLS'!G2350-'NORMAL OPTION CALLS'!L2350)*('NORMAL OPTION CALLS'!M2350))</f>
        <v>1320.0000000000018</v>
      </c>
      <c r="O2350" s="8">
        <f>'NORMAL OPTION CALLS'!N2350/('NORMAL OPTION CALLS'!M2350)/'NORMAL OPTION CALLS'!G2350%</f>
        <v>5.9782608695652248</v>
      </c>
    </row>
    <row r="2351" spans="1:15" ht="16.5">
      <c r="A2351" s="127">
        <v>4</v>
      </c>
      <c r="B2351" s="124">
        <v>42825</v>
      </c>
      <c r="C2351" s="119">
        <v>190</v>
      </c>
      <c r="D2351" s="119" t="s">
        <v>21</v>
      </c>
      <c r="E2351" s="119" t="s">
        <v>22</v>
      </c>
      <c r="F2351" s="119" t="s">
        <v>24</v>
      </c>
      <c r="G2351" s="123">
        <v>10.25</v>
      </c>
      <c r="H2351" s="123">
        <v>9.6</v>
      </c>
      <c r="I2351" s="123">
        <v>10.7</v>
      </c>
      <c r="J2351" s="123">
        <v>11</v>
      </c>
      <c r="K2351" s="123">
        <v>11.3</v>
      </c>
      <c r="L2351" s="123">
        <v>11.3</v>
      </c>
      <c r="M2351" s="119">
        <v>3500</v>
      </c>
      <c r="N2351" s="122">
        <f>IF('NORMAL OPTION CALLS'!E2351="BUY",('NORMAL OPTION CALLS'!L2351-'NORMAL OPTION CALLS'!G2351)*('NORMAL OPTION CALLS'!M2351),('NORMAL OPTION CALLS'!G2351-'NORMAL OPTION CALLS'!L2351)*('NORMAL OPTION CALLS'!M2351))</f>
        <v>3675.0000000000023</v>
      </c>
      <c r="O2351" s="8">
        <f>'NORMAL OPTION CALLS'!N2351/('NORMAL OPTION CALLS'!M2351)/'NORMAL OPTION CALLS'!G2351%</f>
        <v>10.243902439024398</v>
      </c>
    </row>
    <row r="2352" spans="1:15" ht="16.5">
      <c r="A2352" s="127">
        <v>5</v>
      </c>
      <c r="B2352" s="124">
        <v>42824</v>
      </c>
      <c r="C2352" s="119">
        <v>620</v>
      </c>
      <c r="D2352" s="119" t="s">
        <v>21</v>
      </c>
      <c r="E2352" s="119" t="s">
        <v>22</v>
      </c>
      <c r="F2352" s="119" t="s">
        <v>77</v>
      </c>
      <c r="G2352" s="123">
        <v>4</v>
      </c>
      <c r="H2352" s="123">
        <v>1</v>
      </c>
      <c r="I2352" s="123">
        <v>5.5</v>
      </c>
      <c r="J2352" s="123">
        <v>7</v>
      </c>
      <c r="K2352" s="123">
        <v>8.5</v>
      </c>
      <c r="L2352" s="123">
        <v>8.5</v>
      </c>
      <c r="M2352" s="119">
        <v>1100</v>
      </c>
      <c r="N2352" s="122">
        <f>IF('NORMAL OPTION CALLS'!E2352="BUY",('NORMAL OPTION CALLS'!L2352-'NORMAL OPTION CALLS'!G2352)*('NORMAL OPTION CALLS'!M2352),('NORMAL OPTION CALLS'!G2352-'NORMAL OPTION CALLS'!L2352)*('NORMAL OPTION CALLS'!M2352))</f>
        <v>4950</v>
      </c>
      <c r="O2352" s="8">
        <f>'NORMAL OPTION CALLS'!N2352/('NORMAL OPTION CALLS'!M2352)/'NORMAL OPTION CALLS'!G2352%</f>
        <v>112.5</v>
      </c>
    </row>
    <row r="2353" spans="1:15" ht="16.5">
      <c r="A2353" s="127">
        <v>6</v>
      </c>
      <c r="B2353" s="124">
        <v>42824</v>
      </c>
      <c r="C2353" s="119">
        <v>330</v>
      </c>
      <c r="D2353" s="119" t="s">
        <v>21</v>
      </c>
      <c r="E2353" s="119" t="s">
        <v>22</v>
      </c>
      <c r="F2353" s="119" t="s">
        <v>135</v>
      </c>
      <c r="G2353" s="123">
        <v>5</v>
      </c>
      <c r="H2353" s="123">
        <v>3</v>
      </c>
      <c r="I2353" s="123">
        <v>6</v>
      </c>
      <c r="J2353" s="123">
        <v>7</v>
      </c>
      <c r="K2353" s="123">
        <v>8</v>
      </c>
      <c r="L2353" s="123">
        <v>8</v>
      </c>
      <c r="M2353" s="119">
        <v>2500</v>
      </c>
      <c r="N2353" s="122">
        <f>IF('NORMAL OPTION CALLS'!E2353="BUY",('NORMAL OPTION CALLS'!L2353-'NORMAL OPTION CALLS'!G2353)*('NORMAL OPTION CALLS'!M2353),('NORMAL OPTION CALLS'!G2353-'NORMAL OPTION CALLS'!L2353)*('NORMAL OPTION CALLS'!M2353))</f>
        <v>7500</v>
      </c>
      <c r="O2353" s="8">
        <f>'NORMAL OPTION CALLS'!N2353/('NORMAL OPTION CALLS'!M2353)/'NORMAL OPTION CALLS'!G2353%</f>
        <v>60</v>
      </c>
    </row>
    <row r="2354" spans="1:15" ht="16.5">
      <c r="A2354" s="127">
        <v>7</v>
      </c>
      <c r="B2354" s="124">
        <v>42824</v>
      </c>
      <c r="C2354" s="119">
        <v>180</v>
      </c>
      <c r="D2354" s="119" t="s">
        <v>21</v>
      </c>
      <c r="E2354" s="119" t="s">
        <v>22</v>
      </c>
      <c r="F2354" s="119" t="s">
        <v>64</v>
      </c>
      <c r="G2354" s="123">
        <v>4.2</v>
      </c>
      <c r="H2354" s="123">
        <v>3.6</v>
      </c>
      <c r="I2354" s="123">
        <v>4.5999999999999996</v>
      </c>
      <c r="J2354" s="123">
        <v>5</v>
      </c>
      <c r="K2354" s="123">
        <v>5.4</v>
      </c>
      <c r="L2354" s="123">
        <v>5.4</v>
      </c>
      <c r="M2354" s="119">
        <v>6000</v>
      </c>
      <c r="N2354" s="122">
        <f>IF('NORMAL OPTION CALLS'!E2354="BUY",('NORMAL OPTION CALLS'!L2354-'NORMAL OPTION CALLS'!G2354)*('NORMAL OPTION CALLS'!M2354),('NORMAL OPTION CALLS'!G2354-'NORMAL OPTION CALLS'!L2354)*('NORMAL OPTION CALLS'!M2354))</f>
        <v>7200.0000000000009</v>
      </c>
      <c r="O2354" s="8">
        <f>'NORMAL OPTION CALLS'!N2354/('NORMAL OPTION CALLS'!M2354)/'NORMAL OPTION CALLS'!G2354%</f>
        <v>28.571428571428573</v>
      </c>
    </row>
    <row r="2355" spans="1:15" ht="16.5">
      <c r="A2355" s="127">
        <v>8</v>
      </c>
      <c r="B2355" s="124">
        <v>42823</v>
      </c>
      <c r="C2355" s="119">
        <v>290</v>
      </c>
      <c r="D2355" s="119" t="s">
        <v>21</v>
      </c>
      <c r="E2355" s="119" t="s">
        <v>22</v>
      </c>
      <c r="F2355" s="119" t="s">
        <v>49</v>
      </c>
      <c r="G2355" s="123">
        <v>2</v>
      </c>
      <c r="H2355" s="123">
        <v>0.7</v>
      </c>
      <c r="I2355" s="123">
        <v>2.7</v>
      </c>
      <c r="J2355" s="123">
        <v>3.4</v>
      </c>
      <c r="K2355" s="123">
        <v>4</v>
      </c>
      <c r="L2355" s="123">
        <v>1.1000000000000001</v>
      </c>
      <c r="M2355" s="119">
        <v>3000</v>
      </c>
      <c r="N2355" s="122">
        <f>IF('NORMAL OPTION CALLS'!E2355="BUY",('NORMAL OPTION CALLS'!L2355-'NORMAL OPTION CALLS'!G2355)*('NORMAL OPTION CALLS'!M2355),('NORMAL OPTION CALLS'!G2355-'NORMAL OPTION CALLS'!L2355)*('NORMAL OPTION CALLS'!M2355))</f>
        <v>-2699.9999999999995</v>
      </c>
      <c r="O2355" s="8">
        <f>'NORMAL OPTION CALLS'!N2355/('NORMAL OPTION CALLS'!M2355)/'NORMAL OPTION CALLS'!G2355%</f>
        <v>-44.999999999999986</v>
      </c>
    </row>
    <row r="2356" spans="1:15" ht="16.5">
      <c r="A2356" s="127">
        <v>9</v>
      </c>
      <c r="B2356" s="124">
        <v>42823</v>
      </c>
      <c r="C2356" s="119">
        <v>390</v>
      </c>
      <c r="D2356" s="119" t="s">
        <v>21</v>
      </c>
      <c r="E2356" s="119" t="s">
        <v>22</v>
      </c>
      <c r="F2356" s="119" t="s">
        <v>102</v>
      </c>
      <c r="G2356" s="123">
        <v>8</v>
      </c>
      <c r="H2356" s="123">
        <v>6.5</v>
      </c>
      <c r="I2356" s="123">
        <v>8.8000000000000007</v>
      </c>
      <c r="J2356" s="123">
        <v>9.6</v>
      </c>
      <c r="K2356" s="123">
        <v>10.4</v>
      </c>
      <c r="L2356" s="123">
        <v>6.2</v>
      </c>
      <c r="M2356" s="119">
        <v>2000</v>
      </c>
      <c r="N2356" s="122">
        <f>IF('NORMAL OPTION CALLS'!E2356="BUY",('NORMAL OPTION CALLS'!L2356-'NORMAL OPTION CALLS'!G2356)*('NORMAL OPTION CALLS'!M2356),('NORMAL OPTION CALLS'!G2356-'NORMAL OPTION CALLS'!L2356)*('NORMAL OPTION CALLS'!M2356))</f>
        <v>-3599.9999999999995</v>
      </c>
      <c r="O2356" s="8">
        <f>'NORMAL OPTION CALLS'!N2356/('NORMAL OPTION CALLS'!M2356)/'NORMAL OPTION CALLS'!G2356%</f>
        <v>-22.499999999999996</v>
      </c>
    </row>
    <row r="2357" spans="1:15" ht="16.5">
      <c r="A2357" s="127">
        <v>10</v>
      </c>
      <c r="B2357" s="124">
        <v>42823</v>
      </c>
      <c r="C2357" s="119">
        <v>180</v>
      </c>
      <c r="D2357" s="119" t="s">
        <v>21</v>
      </c>
      <c r="E2357" s="119" t="s">
        <v>22</v>
      </c>
      <c r="F2357" s="119" t="s">
        <v>64</v>
      </c>
      <c r="G2357" s="123">
        <v>2.4</v>
      </c>
      <c r="H2357" s="123">
        <v>1.6</v>
      </c>
      <c r="I2357" s="123">
        <v>2.9</v>
      </c>
      <c r="J2357" s="123">
        <v>3.3</v>
      </c>
      <c r="K2357" s="123">
        <v>3.7</v>
      </c>
      <c r="L2357" s="123">
        <v>2.9</v>
      </c>
      <c r="M2357" s="119">
        <v>6000</v>
      </c>
      <c r="N2357" s="122">
        <f>IF('NORMAL OPTION CALLS'!E2357="BUY",('NORMAL OPTION CALLS'!L2357-'NORMAL OPTION CALLS'!G2357)*('NORMAL OPTION CALLS'!M2357),('NORMAL OPTION CALLS'!G2357-'NORMAL OPTION CALLS'!L2357)*('NORMAL OPTION CALLS'!M2357))</f>
        <v>3000</v>
      </c>
      <c r="O2357" s="8">
        <f>'NORMAL OPTION CALLS'!N2357/('NORMAL OPTION CALLS'!M2357)/'NORMAL OPTION CALLS'!G2357%</f>
        <v>20.833333333333332</v>
      </c>
    </row>
    <row r="2358" spans="1:15" ht="16.5">
      <c r="A2358" s="127">
        <v>11</v>
      </c>
      <c r="B2358" s="124">
        <v>42823</v>
      </c>
      <c r="C2358" s="119">
        <v>1050</v>
      </c>
      <c r="D2358" s="119" t="s">
        <v>21</v>
      </c>
      <c r="E2358" s="119" t="s">
        <v>22</v>
      </c>
      <c r="F2358" s="119" t="s">
        <v>84</v>
      </c>
      <c r="G2358" s="123">
        <v>22</v>
      </c>
      <c r="H2358" s="123">
        <v>19</v>
      </c>
      <c r="I2358" s="123">
        <v>23.5</v>
      </c>
      <c r="J2358" s="123">
        <v>25</v>
      </c>
      <c r="K2358" s="123">
        <v>26.5</v>
      </c>
      <c r="L2358" s="123">
        <v>23.5</v>
      </c>
      <c r="M2358" s="119">
        <v>1100</v>
      </c>
      <c r="N2358" s="122">
        <f>IF('NORMAL OPTION CALLS'!E2358="BUY",('NORMAL OPTION CALLS'!L2358-'NORMAL OPTION CALLS'!G2358)*('NORMAL OPTION CALLS'!M2358),('NORMAL OPTION CALLS'!G2358-'NORMAL OPTION CALLS'!L2358)*('NORMAL OPTION CALLS'!M2358))</f>
        <v>1650</v>
      </c>
      <c r="O2358" s="8">
        <f>'NORMAL OPTION CALLS'!N2358/('NORMAL OPTION CALLS'!M2358)/'NORMAL OPTION CALLS'!G2358%</f>
        <v>6.8181818181818183</v>
      </c>
    </row>
    <row r="2359" spans="1:15" ht="16.5">
      <c r="A2359" s="127">
        <v>12</v>
      </c>
      <c r="B2359" s="124">
        <v>42823</v>
      </c>
      <c r="C2359" s="119">
        <v>800</v>
      </c>
      <c r="D2359" s="119" t="s">
        <v>21</v>
      </c>
      <c r="E2359" s="119" t="s">
        <v>22</v>
      </c>
      <c r="F2359" s="119" t="s">
        <v>108</v>
      </c>
      <c r="G2359" s="123">
        <v>5</v>
      </c>
      <c r="H2359" s="123">
        <v>3</v>
      </c>
      <c r="I2359" s="123">
        <v>6</v>
      </c>
      <c r="J2359" s="123">
        <v>7</v>
      </c>
      <c r="K2359" s="123">
        <v>8</v>
      </c>
      <c r="L2359" s="123">
        <v>7</v>
      </c>
      <c r="M2359" s="119">
        <v>2000</v>
      </c>
      <c r="N2359" s="122">
        <f>IF('NORMAL OPTION CALLS'!E2359="BUY",('NORMAL OPTION CALLS'!L2359-'NORMAL OPTION CALLS'!G2359)*('NORMAL OPTION CALLS'!M2359),('NORMAL OPTION CALLS'!G2359-'NORMAL OPTION CALLS'!L2359)*('NORMAL OPTION CALLS'!M2359))</f>
        <v>4000</v>
      </c>
      <c r="O2359" s="8">
        <f>'NORMAL OPTION CALLS'!N2359/('NORMAL OPTION CALLS'!M2359)/'NORMAL OPTION CALLS'!G2359%</f>
        <v>40</v>
      </c>
    </row>
    <row r="2360" spans="1:15" ht="16.5">
      <c r="A2360" s="127">
        <v>13</v>
      </c>
      <c r="B2360" s="124">
        <v>42818</v>
      </c>
      <c r="C2360" s="119">
        <v>860</v>
      </c>
      <c r="D2360" s="119" t="s">
        <v>21</v>
      </c>
      <c r="E2360" s="119" t="s">
        <v>22</v>
      </c>
      <c r="F2360" s="119" t="s">
        <v>85</v>
      </c>
      <c r="G2360" s="123">
        <v>25</v>
      </c>
      <c r="H2360" s="123">
        <v>22</v>
      </c>
      <c r="I2360" s="123">
        <v>26.5</v>
      </c>
      <c r="J2360" s="123">
        <v>28</v>
      </c>
      <c r="K2360" s="123">
        <v>29.5</v>
      </c>
      <c r="L2360" s="123">
        <v>22</v>
      </c>
      <c r="M2360" s="119">
        <v>1000</v>
      </c>
      <c r="N2360" s="122">
        <f>IF('NORMAL OPTION CALLS'!E2360="BUY",('NORMAL OPTION CALLS'!L2360-'NORMAL OPTION CALLS'!G2360)*('NORMAL OPTION CALLS'!M2360),('NORMAL OPTION CALLS'!G2360-'NORMAL OPTION CALLS'!L2360)*('NORMAL OPTION CALLS'!M2360))</f>
        <v>-3000</v>
      </c>
      <c r="O2360" s="8">
        <f>'NORMAL OPTION CALLS'!N2360/('NORMAL OPTION CALLS'!M2360)/'NORMAL OPTION CALLS'!G2360%</f>
        <v>-12</v>
      </c>
    </row>
    <row r="2361" spans="1:15" ht="16.5">
      <c r="A2361" s="127">
        <v>14</v>
      </c>
      <c r="B2361" s="124">
        <v>42818</v>
      </c>
      <c r="C2361" s="119">
        <v>760</v>
      </c>
      <c r="D2361" s="119" t="s">
        <v>21</v>
      </c>
      <c r="E2361" s="119" t="s">
        <v>22</v>
      </c>
      <c r="F2361" s="119" t="s">
        <v>108</v>
      </c>
      <c r="G2361" s="123">
        <v>17.100000000000001</v>
      </c>
      <c r="H2361" s="123">
        <v>15</v>
      </c>
      <c r="I2361" s="123">
        <v>18</v>
      </c>
      <c r="J2361" s="123">
        <v>19</v>
      </c>
      <c r="K2361" s="123">
        <v>20</v>
      </c>
      <c r="L2361" s="123">
        <v>20</v>
      </c>
      <c r="M2361" s="119">
        <v>2000</v>
      </c>
      <c r="N2361" s="122">
        <f>IF('NORMAL OPTION CALLS'!E2361="BUY",('NORMAL OPTION CALLS'!L2361-'NORMAL OPTION CALLS'!G2361)*('NORMAL OPTION CALLS'!M2361),('NORMAL OPTION CALLS'!G2361-'NORMAL OPTION CALLS'!L2361)*('NORMAL OPTION CALLS'!M2361))</f>
        <v>5799.9999999999973</v>
      </c>
      <c r="O2361" s="8">
        <f>'NORMAL OPTION CALLS'!N2361/('NORMAL OPTION CALLS'!M2361)/'NORMAL OPTION CALLS'!G2361%</f>
        <v>16.959064327485372</v>
      </c>
    </row>
    <row r="2362" spans="1:15" ht="15" customHeight="1">
      <c r="A2362" s="127">
        <v>15</v>
      </c>
      <c r="B2362" s="124">
        <v>42822</v>
      </c>
      <c r="C2362" s="119">
        <v>330</v>
      </c>
      <c r="D2362" s="119" t="s">
        <v>21</v>
      </c>
      <c r="E2362" s="119" t="s">
        <v>22</v>
      </c>
      <c r="F2362" s="119" t="s">
        <v>136</v>
      </c>
      <c r="G2362" s="123">
        <v>5.5</v>
      </c>
      <c r="H2362" s="123">
        <v>3.5</v>
      </c>
      <c r="I2362" s="123">
        <v>6.5</v>
      </c>
      <c r="J2362" s="123">
        <v>7.5</v>
      </c>
      <c r="K2362" s="123">
        <v>8.5</v>
      </c>
      <c r="L2362" s="123">
        <v>8.5</v>
      </c>
      <c r="M2362" s="119">
        <v>2500</v>
      </c>
      <c r="N2362" s="122">
        <f>IF('NORMAL OPTION CALLS'!E2362="BUY",('NORMAL OPTION CALLS'!L2362-'NORMAL OPTION CALLS'!G2362)*('NORMAL OPTION CALLS'!M2362),('NORMAL OPTION CALLS'!G2362-'NORMAL OPTION CALLS'!L2362)*('NORMAL OPTION CALLS'!M2362))</f>
        <v>7500</v>
      </c>
      <c r="O2362" s="8">
        <f>'NORMAL OPTION CALLS'!N2362/('NORMAL OPTION CALLS'!M2362)/'NORMAL OPTION CALLS'!G2362%</f>
        <v>54.545454545454547</v>
      </c>
    </row>
    <row r="2363" spans="1:15" ht="16.5">
      <c r="A2363" s="127">
        <v>16</v>
      </c>
      <c r="B2363" s="124">
        <v>42821</v>
      </c>
      <c r="C2363" s="119">
        <v>300</v>
      </c>
      <c r="D2363" s="119" t="s">
        <v>21</v>
      </c>
      <c r="E2363" s="119" t="s">
        <v>22</v>
      </c>
      <c r="F2363" s="119" t="s">
        <v>137</v>
      </c>
      <c r="G2363" s="123">
        <v>8.6</v>
      </c>
      <c r="H2363" s="123">
        <v>6.8</v>
      </c>
      <c r="I2363" s="123">
        <v>9.5</v>
      </c>
      <c r="J2363" s="123">
        <v>10.4</v>
      </c>
      <c r="K2363" s="123">
        <v>11.3</v>
      </c>
      <c r="L2363" s="123">
        <v>11.3</v>
      </c>
      <c r="M2363" s="119">
        <v>3500</v>
      </c>
      <c r="N2363" s="122">
        <f>IF('NORMAL OPTION CALLS'!E2363="BUY",('NORMAL OPTION CALLS'!L2363-'NORMAL OPTION CALLS'!G2363)*('NORMAL OPTION CALLS'!M2363),('NORMAL OPTION CALLS'!G2363-'NORMAL OPTION CALLS'!L2363)*('NORMAL OPTION CALLS'!M2363))</f>
        <v>9450.0000000000036</v>
      </c>
      <c r="O2363" s="8">
        <f>'NORMAL OPTION CALLS'!N2363/('NORMAL OPTION CALLS'!M2363)/'NORMAL OPTION CALLS'!G2363%</f>
        <v>31.395348837209315</v>
      </c>
    </row>
    <row r="2364" spans="1:15" ht="16.5">
      <c r="A2364" s="127">
        <v>17</v>
      </c>
      <c r="B2364" s="124">
        <v>42821</v>
      </c>
      <c r="C2364" s="119">
        <v>300</v>
      </c>
      <c r="D2364" s="119" t="s">
        <v>21</v>
      </c>
      <c r="E2364" s="119" t="s">
        <v>22</v>
      </c>
      <c r="F2364" s="119" t="s">
        <v>112</v>
      </c>
      <c r="G2364" s="123">
        <v>4</v>
      </c>
      <c r="H2364" s="123">
        <v>3.2</v>
      </c>
      <c r="I2364" s="123">
        <v>4.4000000000000004</v>
      </c>
      <c r="J2364" s="123">
        <v>4.8</v>
      </c>
      <c r="K2364" s="123">
        <v>5.2</v>
      </c>
      <c r="L2364" s="123">
        <v>3.2</v>
      </c>
      <c r="M2364" s="119">
        <v>3084</v>
      </c>
      <c r="N2364" s="122">
        <f>IF('NORMAL OPTION CALLS'!E2364="BUY",('NORMAL OPTION CALLS'!L2364-'NORMAL OPTION CALLS'!G2364)*('NORMAL OPTION CALLS'!M2364),('NORMAL OPTION CALLS'!G2364-'NORMAL OPTION CALLS'!L2364)*('NORMAL OPTION CALLS'!M2364))</f>
        <v>-2467.1999999999994</v>
      </c>
      <c r="O2364" s="8">
        <f>'NORMAL OPTION CALLS'!N2364/('NORMAL OPTION CALLS'!M2364)/'NORMAL OPTION CALLS'!G2364%</f>
        <v>-19.999999999999996</v>
      </c>
    </row>
    <row r="2365" spans="1:15" ht="16.5">
      <c r="A2365" s="127">
        <v>18</v>
      </c>
      <c r="B2365" s="124">
        <v>42821</v>
      </c>
      <c r="C2365" s="119">
        <v>860</v>
      </c>
      <c r="D2365" s="119" t="s">
        <v>21</v>
      </c>
      <c r="E2365" s="119" t="s">
        <v>22</v>
      </c>
      <c r="F2365" s="119" t="s">
        <v>85</v>
      </c>
      <c r="G2365" s="123">
        <v>16.5</v>
      </c>
      <c r="H2365" s="123">
        <v>13.5</v>
      </c>
      <c r="I2365" s="123">
        <v>18</v>
      </c>
      <c r="J2365" s="123">
        <v>19.5</v>
      </c>
      <c r="K2365" s="123">
        <v>21</v>
      </c>
      <c r="L2365" s="123">
        <v>18</v>
      </c>
      <c r="M2365" s="119">
        <v>1000</v>
      </c>
      <c r="N2365" s="122">
        <f>IF('NORMAL OPTION CALLS'!E2365="BUY",('NORMAL OPTION CALLS'!L2365-'NORMAL OPTION CALLS'!G2365)*('NORMAL OPTION CALLS'!M2365),('NORMAL OPTION CALLS'!G2365-'NORMAL OPTION CALLS'!L2365)*('NORMAL OPTION CALLS'!M2365))</f>
        <v>1500</v>
      </c>
      <c r="O2365" s="8">
        <f>'NORMAL OPTION CALLS'!N2365/('NORMAL OPTION CALLS'!M2365)/'NORMAL OPTION CALLS'!G2365%</f>
        <v>9.0909090909090899</v>
      </c>
    </row>
    <row r="2366" spans="1:15" ht="16.5">
      <c r="A2366" s="127">
        <v>19</v>
      </c>
      <c r="B2366" s="124">
        <v>42818</v>
      </c>
      <c r="C2366" s="119">
        <v>270</v>
      </c>
      <c r="D2366" s="119" t="s">
        <v>21</v>
      </c>
      <c r="E2366" s="119" t="s">
        <v>22</v>
      </c>
      <c r="F2366" s="119" t="s">
        <v>91</v>
      </c>
      <c r="G2366" s="123">
        <v>6.8</v>
      </c>
      <c r="H2366" s="123">
        <v>5.6</v>
      </c>
      <c r="I2366" s="123">
        <v>7.5</v>
      </c>
      <c r="J2366" s="123">
        <v>8</v>
      </c>
      <c r="K2366" s="123">
        <v>8.5</v>
      </c>
      <c r="L2366" s="123">
        <v>8.5</v>
      </c>
      <c r="M2366" s="119">
        <v>2500</v>
      </c>
      <c r="N2366" s="122">
        <f>IF('NORMAL OPTION CALLS'!E2366="BUY",('NORMAL OPTION CALLS'!L2366-'NORMAL OPTION CALLS'!G2366)*('NORMAL OPTION CALLS'!M2366),('NORMAL OPTION CALLS'!G2366-'NORMAL OPTION CALLS'!L2366)*('NORMAL OPTION CALLS'!M2366))</f>
        <v>4250</v>
      </c>
      <c r="O2366" s="8">
        <f>'NORMAL OPTION CALLS'!N2366/('NORMAL OPTION CALLS'!M2366)/'NORMAL OPTION CALLS'!G2366%</f>
        <v>24.999999999999996</v>
      </c>
    </row>
    <row r="2367" spans="1:15" ht="16.5">
      <c r="A2367" s="127">
        <v>20</v>
      </c>
      <c r="B2367" s="124">
        <v>42818</v>
      </c>
      <c r="C2367" s="119">
        <v>140</v>
      </c>
      <c r="D2367" s="119" t="s">
        <v>21</v>
      </c>
      <c r="E2367" s="119" t="s">
        <v>22</v>
      </c>
      <c r="F2367" s="119" t="s">
        <v>138</v>
      </c>
      <c r="G2367" s="123">
        <v>1.4</v>
      </c>
      <c r="H2367" s="123">
        <v>0.6</v>
      </c>
      <c r="I2367" s="123">
        <v>1.8</v>
      </c>
      <c r="J2367" s="123">
        <v>2.2000000000000002</v>
      </c>
      <c r="K2367" s="123">
        <v>2.6</v>
      </c>
      <c r="L2367" s="123">
        <v>2.6</v>
      </c>
      <c r="M2367" s="119">
        <v>6000</v>
      </c>
      <c r="N2367" s="122">
        <f>IF('NORMAL OPTION CALLS'!E2367="BUY",('NORMAL OPTION CALLS'!L2367-'NORMAL OPTION CALLS'!G2367)*('NORMAL OPTION CALLS'!M2367),('NORMAL OPTION CALLS'!G2367-'NORMAL OPTION CALLS'!L2367)*('NORMAL OPTION CALLS'!M2367))</f>
        <v>7200.0000000000009</v>
      </c>
      <c r="O2367" s="8">
        <f>'NORMAL OPTION CALLS'!N2367/('NORMAL OPTION CALLS'!M2367)/'NORMAL OPTION CALLS'!G2367%</f>
        <v>85.714285714285737</v>
      </c>
    </row>
    <row r="2368" spans="1:15" ht="16.5">
      <c r="A2368" s="127">
        <v>21</v>
      </c>
      <c r="B2368" s="124">
        <v>42818</v>
      </c>
      <c r="C2368" s="119">
        <v>165</v>
      </c>
      <c r="D2368" s="119" t="s">
        <v>21</v>
      </c>
      <c r="E2368" s="119" t="s">
        <v>22</v>
      </c>
      <c r="F2368" s="119" t="s">
        <v>139</v>
      </c>
      <c r="G2368" s="123">
        <v>3.8</v>
      </c>
      <c r="H2368" s="123">
        <v>2.4</v>
      </c>
      <c r="I2368" s="123">
        <v>4.5999999999999996</v>
      </c>
      <c r="J2368" s="123">
        <v>5.4</v>
      </c>
      <c r="K2368" s="123">
        <v>6.2</v>
      </c>
      <c r="L2368" s="123">
        <v>6.2</v>
      </c>
      <c r="M2368" s="119">
        <v>3500</v>
      </c>
      <c r="N2368" s="122">
        <f>IF('NORMAL OPTION CALLS'!E2368="BUY",('NORMAL OPTION CALLS'!L2368-'NORMAL OPTION CALLS'!G2368)*('NORMAL OPTION CALLS'!M2368),('NORMAL OPTION CALLS'!G2368-'NORMAL OPTION CALLS'!L2368)*('NORMAL OPTION CALLS'!M2368))</f>
        <v>8400.0000000000018</v>
      </c>
      <c r="O2368" s="8">
        <f>'NORMAL OPTION CALLS'!N2368/('NORMAL OPTION CALLS'!M2368)/'NORMAL OPTION CALLS'!G2368%</f>
        <v>63.157894736842117</v>
      </c>
    </row>
    <row r="2369" spans="1:15" ht="16.5">
      <c r="A2369" s="127">
        <v>22</v>
      </c>
      <c r="B2369" s="124">
        <v>42818</v>
      </c>
      <c r="C2369" s="119">
        <v>170</v>
      </c>
      <c r="D2369" s="119" t="s">
        <v>21</v>
      </c>
      <c r="E2369" s="119" t="s">
        <v>22</v>
      </c>
      <c r="F2369" s="119" t="s">
        <v>64</v>
      </c>
      <c r="G2369" s="123">
        <v>2.5</v>
      </c>
      <c r="H2369" s="123">
        <v>1.7</v>
      </c>
      <c r="I2369" s="123">
        <v>2.9</v>
      </c>
      <c r="J2369" s="123">
        <v>3.3</v>
      </c>
      <c r="K2369" s="123">
        <v>3.7</v>
      </c>
      <c r="L2369" s="123">
        <v>3.7</v>
      </c>
      <c r="M2369" s="119">
        <v>6000</v>
      </c>
      <c r="N2369" s="122">
        <f>IF('NORMAL OPTION CALLS'!E2369="BUY",('NORMAL OPTION CALLS'!L2369-'NORMAL OPTION CALLS'!G2369)*('NORMAL OPTION CALLS'!M2369),('NORMAL OPTION CALLS'!G2369-'NORMAL OPTION CALLS'!L2369)*('NORMAL OPTION CALLS'!M2369))</f>
        <v>7200.0000000000009</v>
      </c>
      <c r="O2369" s="8">
        <f>'NORMAL OPTION CALLS'!N2369/('NORMAL OPTION CALLS'!M2369)/'NORMAL OPTION CALLS'!G2369%</f>
        <v>48.000000000000007</v>
      </c>
    </row>
    <row r="2370" spans="1:15" ht="16.5">
      <c r="A2370" s="127">
        <v>23</v>
      </c>
      <c r="B2370" s="124">
        <v>42817</v>
      </c>
      <c r="C2370" s="119">
        <v>295</v>
      </c>
      <c r="D2370" s="119" t="s">
        <v>21</v>
      </c>
      <c r="E2370" s="119" t="s">
        <v>22</v>
      </c>
      <c r="F2370" s="119" t="s">
        <v>140</v>
      </c>
      <c r="G2370" s="123">
        <v>3.75</v>
      </c>
      <c r="H2370" s="123">
        <v>2.2000000000000002</v>
      </c>
      <c r="I2370" s="123">
        <v>4.5</v>
      </c>
      <c r="J2370" s="123">
        <v>5.7</v>
      </c>
      <c r="K2370" s="123">
        <v>6.4</v>
      </c>
      <c r="L2370" s="123">
        <v>2.8</v>
      </c>
      <c r="M2370" s="119">
        <v>1700</v>
      </c>
      <c r="N2370" s="122">
        <f>IF('NORMAL OPTION CALLS'!E2370="BUY",('NORMAL OPTION CALLS'!L2370-'NORMAL OPTION CALLS'!G2370)*('NORMAL OPTION CALLS'!M2370),('NORMAL OPTION CALLS'!G2370-'NORMAL OPTION CALLS'!L2370)*('NORMAL OPTION CALLS'!M2370))</f>
        <v>-1615.0000000000002</v>
      </c>
      <c r="O2370" s="8">
        <f>'NORMAL OPTION CALLS'!N2370/('NORMAL OPTION CALLS'!M2370)/'NORMAL OPTION CALLS'!G2370%</f>
        <v>-25.333333333333339</v>
      </c>
    </row>
    <row r="2371" spans="1:15" ht="16.5">
      <c r="A2371" s="127">
        <v>24</v>
      </c>
      <c r="B2371" s="124">
        <v>42817</v>
      </c>
      <c r="C2371" s="119">
        <v>620</v>
      </c>
      <c r="D2371" s="119" t="s">
        <v>21</v>
      </c>
      <c r="E2371" s="119" t="s">
        <v>22</v>
      </c>
      <c r="F2371" s="119" t="s">
        <v>141</v>
      </c>
      <c r="G2371" s="123">
        <v>12.15</v>
      </c>
      <c r="H2371" s="123">
        <v>10</v>
      </c>
      <c r="I2371" s="123">
        <v>13</v>
      </c>
      <c r="J2371" s="123">
        <v>14</v>
      </c>
      <c r="K2371" s="123">
        <v>15</v>
      </c>
      <c r="L2371" s="123">
        <v>13</v>
      </c>
      <c r="M2371" s="119">
        <v>1500</v>
      </c>
      <c r="N2371" s="122">
        <f>IF('NORMAL OPTION CALLS'!E2371="BUY",('NORMAL OPTION CALLS'!L2371-'NORMAL OPTION CALLS'!G2371)*('NORMAL OPTION CALLS'!M2371),('NORMAL OPTION CALLS'!G2371-'NORMAL OPTION CALLS'!L2371)*('NORMAL OPTION CALLS'!M2371))</f>
        <v>1274.9999999999995</v>
      </c>
      <c r="O2371" s="8">
        <f>'NORMAL OPTION CALLS'!N2371/('NORMAL OPTION CALLS'!M2371)/'NORMAL OPTION CALLS'!G2371%</f>
        <v>6.9958847736625485</v>
      </c>
    </row>
    <row r="2372" spans="1:15" ht="16.5">
      <c r="A2372" s="127">
        <v>25</v>
      </c>
      <c r="B2372" s="124">
        <v>42817</v>
      </c>
      <c r="C2372" s="119">
        <v>460</v>
      </c>
      <c r="D2372" s="119" t="s">
        <v>21</v>
      </c>
      <c r="E2372" s="119" t="s">
        <v>22</v>
      </c>
      <c r="F2372" s="119" t="s">
        <v>75</v>
      </c>
      <c r="G2372" s="123">
        <v>14.5</v>
      </c>
      <c r="H2372" s="123">
        <v>12.5</v>
      </c>
      <c r="I2372" s="123">
        <v>15.5</v>
      </c>
      <c r="J2372" s="123">
        <v>16.5</v>
      </c>
      <c r="K2372" s="123">
        <v>17.5</v>
      </c>
      <c r="L2372" s="123">
        <v>17.5</v>
      </c>
      <c r="M2372" s="119">
        <v>2100</v>
      </c>
      <c r="N2372" s="122">
        <f>IF('NORMAL OPTION CALLS'!E2372="BUY",('NORMAL OPTION CALLS'!L2372-'NORMAL OPTION CALLS'!G2372)*('NORMAL OPTION CALLS'!M2372),('NORMAL OPTION CALLS'!G2372-'NORMAL OPTION CALLS'!L2372)*('NORMAL OPTION CALLS'!M2372))</f>
        <v>6300</v>
      </c>
      <c r="O2372" s="8">
        <f>'NORMAL OPTION CALLS'!N2372/('NORMAL OPTION CALLS'!M2372)/'NORMAL OPTION CALLS'!G2372%</f>
        <v>20.689655172413794</v>
      </c>
    </row>
    <row r="2373" spans="1:15" ht="16.5">
      <c r="A2373" s="127">
        <v>26</v>
      </c>
      <c r="B2373" s="124">
        <v>42817</v>
      </c>
      <c r="C2373" s="119">
        <v>1300</v>
      </c>
      <c r="D2373" s="119" t="s">
        <v>21</v>
      </c>
      <c r="E2373" s="119" t="s">
        <v>22</v>
      </c>
      <c r="F2373" s="119" t="s">
        <v>119</v>
      </c>
      <c r="G2373" s="123">
        <v>35</v>
      </c>
      <c r="H2373" s="123">
        <v>31</v>
      </c>
      <c r="I2373" s="123">
        <v>37</v>
      </c>
      <c r="J2373" s="123">
        <v>39</v>
      </c>
      <c r="K2373" s="123">
        <v>41</v>
      </c>
      <c r="L2373" s="123">
        <v>41</v>
      </c>
      <c r="M2373" s="119">
        <v>700</v>
      </c>
      <c r="N2373" s="122">
        <f>IF('NORMAL OPTION CALLS'!E2373="BUY",('NORMAL OPTION CALLS'!L2373-'NORMAL OPTION CALLS'!G2373)*('NORMAL OPTION CALLS'!M2373),('NORMAL OPTION CALLS'!G2373-'NORMAL OPTION CALLS'!L2373)*('NORMAL OPTION CALLS'!M2373))</f>
        <v>4200</v>
      </c>
      <c r="O2373" s="8">
        <f>'NORMAL OPTION CALLS'!N2373/('NORMAL OPTION CALLS'!M2373)/'NORMAL OPTION CALLS'!G2373%</f>
        <v>17.142857142857142</v>
      </c>
    </row>
    <row r="2374" spans="1:15" ht="16.5">
      <c r="A2374" s="127">
        <v>27</v>
      </c>
      <c r="B2374" s="124">
        <v>42816</v>
      </c>
      <c r="C2374" s="119">
        <v>260</v>
      </c>
      <c r="D2374" s="119" t="s">
        <v>47</v>
      </c>
      <c r="E2374" s="119" t="s">
        <v>22</v>
      </c>
      <c r="F2374" s="119" t="s">
        <v>74</v>
      </c>
      <c r="G2374" s="123">
        <v>7.2</v>
      </c>
      <c r="H2374" s="123">
        <v>6</v>
      </c>
      <c r="I2374" s="123">
        <v>7.8</v>
      </c>
      <c r="J2374" s="123">
        <v>8.4</v>
      </c>
      <c r="K2374" s="123">
        <v>9</v>
      </c>
      <c r="L2374" s="123">
        <v>6</v>
      </c>
      <c r="M2374" s="119">
        <v>3500</v>
      </c>
      <c r="N2374" s="122">
        <f>IF('NORMAL OPTION CALLS'!E2374="BUY",('NORMAL OPTION CALLS'!L2374-'NORMAL OPTION CALLS'!G2374)*('NORMAL OPTION CALLS'!M2374),('NORMAL OPTION CALLS'!G2374-'NORMAL OPTION CALLS'!L2374)*('NORMAL OPTION CALLS'!M2374))</f>
        <v>-4200.0000000000009</v>
      </c>
      <c r="O2374" s="8">
        <f>'NORMAL OPTION CALLS'!N2374/('NORMAL OPTION CALLS'!M2374)/'NORMAL OPTION CALLS'!G2374%</f>
        <v>-16.666666666666668</v>
      </c>
    </row>
    <row r="2375" spans="1:15" ht="16.5">
      <c r="A2375" s="127">
        <v>28</v>
      </c>
      <c r="B2375" s="124">
        <v>42816</v>
      </c>
      <c r="C2375" s="119">
        <v>205</v>
      </c>
      <c r="D2375" s="119" t="s">
        <v>21</v>
      </c>
      <c r="E2375" s="119" t="s">
        <v>22</v>
      </c>
      <c r="F2375" s="119" t="s">
        <v>87</v>
      </c>
      <c r="G2375" s="123">
        <v>6.4</v>
      </c>
      <c r="H2375" s="123">
        <v>5.4</v>
      </c>
      <c r="I2375" s="123">
        <v>7</v>
      </c>
      <c r="J2375" s="123">
        <v>7.5</v>
      </c>
      <c r="K2375" s="123">
        <v>8</v>
      </c>
      <c r="L2375" s="123">
        <v>7</v>
      </c>
      <c r="M2375" s="119">
        <v>3000</v>
      </c>
      <c r="N2375" s="122">
        <f>IF('NORMAL OPTION CALLS'!E2375="BUY",('NORMAL OPTION CALLS'!L2375-'NORMAL OPTION CALLS'!G2375)*('NORMAL OPTION CALLS'!M2375),('NORMAL OPTION CALLS'!G2375-'NORMAL OPTION CALLS'!L2375)*('NORMAL OPTION CALLS'!M2375))</f>
        <v>1799.9999999999989</v>
      </c>
      <c r="O2375" s="8">
        <f>'NORMAL OPTION CALLS'!N2375/('NORMAL OPTION CALLS'!M2375)/'NORMAL OPTION CALLS'!G2375%</f>
        <v>9.3749999999999947</v>
      </c>
    </row>
    <row r="2376" spans="1:15" ht="16.5">
      <c r="A2376" s="127">
        <v>29</v>
      </c>
      <c r="B2376" s="124">
        <v>42816</v>
      </c>
      <c r="C2376" s="119">
        <v>500</v>
      </c>
      <c r="D2376" s="119" t="s">
        <v>21</v>
      </c>
      <c r="E2376" s="119" t="s">
        <v>22</v>
      </c>
      <c r="F2376" s="119" t="s">
        <v>58</v>
      </c>
      <c r="G2376" s="123">
        <v>10.5</v>
      </c>
      <c r="H2376" s="123">
        <v>7.5</v>
      </c>
      <c r="I2376" s="123">
        <v>12</v>
      </c>
      <c r="J2376" s="123">
        <v>13.5</v>
      </c>
      <c r="K2376" s="123">
        <v>15</v>
      </c>
      <c r="L2376" s="123">
        <v>12</v>
      </c>
      <c r="M2376" s="119">
        <v>1200</v>
      </c>
      <c r="N2376" s="122">
        <f>IF('NORMAL OPTION CALLS'!E2376="BUY",('NORMAL OPTION CALLS'!L2376-'NORMAL OPTION CALLS'!G2376)*('NORMAL OPTION CALLS'!M2376),('NORMAL OPTION CALLS'!G2376-'NORMAL OPTION CALLS'!L2376)*('NORMAL OPTION CALLS'!M2376))</f>
        <v>1800</v>
      </c>
      <c r="O2376" s="8">
        <f>'NORMAL OPTION CALLS'!N2376/('NORMAL OPTION CALLS'!M2376)/'NORMAL OPTION CALLS'!G2376%</f>
        <v>14.285714285714286</v>
      </c>
    </row>
    <row r="2377" spans="1:15" ht="16.5">
      <c r="A2377" s="127">
        <v>30</v>
      </c>
      <c r="B2377" s="124">
        <v>42815</v>
      </c>
      <c r="C2377" s="119">
        <v>92.5</v>
      </c>
      <c r="D2377" s="119" t="s">
        <v>47</v>
      </c>
      <c r="E2377" s="119" t="s">
        <v>22</v>
      </c>
      <c r="F2377" s="119" t="s">
        <v>46</v>
      </c>
      <c r="G2377" s="123">
        <v>4.5999999999999996</v>
      </c>
      <c r="H2377" s="123">
        <v>3.8</v>
      </c>
      <c r="I2377" s="123">
        <v>5</v>
      </c>
      <c r="J2377" s="123">
        <v>5.4</v>
      </c>
      <c r="K2377" s="123">
        <v>5.8</v>
      </c>
      <c r="L2377" s="123">
        <v>5</v>
      </c>
      <c r="M2377" s="119">
        <v>7000</v>
      </c>
      <c r="N2377" s="122">
        <f>IF('NORMAL OPTION CALLS'!E2377="BUY",('NORMAL OPTION CALLS'!L2377-'NORMAL OPTION CALLS'!G2377)*('NORMAL OPTION CALLS'!M2377),('NORMAL OPTION CALLS'!G2377-'NORMAL OPTION CALLS'!L2377)*('NORMAL OPTION CALLS'!M2377))</f>
        <v>2800.0000000000023</v>
      </c>
      <c r="O2377" s="8">
        <f>'NORMAL OPTION CALLS'!N2377/('NORMAL OPTION CALLS'!M2377)/'NORMAL OPTION CALLS'!G2377%</f>
        <v>8.6956521739130501</v>
      </c>
    </row>
    <row r="2378" spans="1:15" ht="16.5">
      <c r="A2378" s="127">
        <v>31</v>
      </c>
      <c r="B2378" s="124">
        <v>42815</v>
      </c>
      <c r="C2378" s="119">
        <v>1500</v>
      </c>
      <c r="D2378" s="119" t="s">
        <v>47</v>
      </c>
      <c r="E2378" s="119" t="s">
        <v>22</v>
      </c>
      <c r="F2378" s="119" t="s">
        <v>55</v>
      </c>
      <c r="G2378" s="123">
        <v>20.5</v>
      </c>
      <c r="H2378" s="123">
        <v>16.5</v>
      </c>
      <c r="I2378" s="123">
        <v>22.5</v>
      </c>
      <c r="J2378" s="123">
        <v>24.5</v>
      </c>
      <c r="K2378" s="123">
        <v>26.5</v>
      </c>
      <c r="L2378" s="123">
        <v>26.5</v>
      </c>
      <c r="M2378" s="119">
        <v>700</v>
      </c>
      <c r="N2378" s="122">
        <f>IF('NORMAL OPTION CALLS'!E2378="BUY",('NORMAL OPTION CALLS'!L2378-'NORMAL OPTION CALLS'!G2378)*('NORMAL OPTION CALLS'!M2378),('NORMAL OPTION CALLS'!G2378-'NORMAL OPTION CALLS'!L2378)*('NORMAL OPTION CALLS'!M2378))</f>
        <v>4200</v>
      </c>
      <c r="O2378" s="8">
        <f>'NORMAL OPTION CALLS'!N2378/('NORMAL OPTION CALLS'!M2378)/'NORMAL OPTION CALLS'!G2378%</f>
        <v>29.26829268292683</v>
      </c>
    </row>
    <row r="2379" spans="1:15" ht="16.5">
      <c r="A2379" s="127">
        <v>32</v>
      </c>
      <c r="B2379" s="124">
        <v>42815</v>
      </c>
      <c r="C2379" s="119">
        <v>260</v>
      </c>
      <c r="D2379" s="119" t="s">
        <v>47</v>
      </c>
      <c r="E2379" s="119" t="s">
        <v>22</v>
      </c>
      <c r="F2379" s="119" t="s">
        <v>74</v>
      </c>
      <c r="G2379" s="123">
        <v>4.75</v>
      </c>
      <c r="H2379" s="123">
        <v>3.8</v>
      </c>
      <c r="I2379" s="123">
        <v>5.25</v>
      </c>
      <c r="J2379" s="123">
        <v>5.7</v>
      </c>
      <c r="K2379" s="123">
        <v>6.2</v>
      </c>
      <c r="L2379" s="123">
        <v>6.2</v>
      </c>
      <c r="M2379" s="119">
        <v>3500</v>
      </c>
      <c r="N2379" s="122">
        <f>IF('NORMAL OPTION CALLS'!E2379="BUY",('NORMAL OPTION CALLS'!L2379-'NORMAL OPTION CALLS'!G2379)*('NORMAL OPTION CALLS'!M2379),('NORMAL OPTION CALLS'!G2379-'NORMAL OPTION CALLS'!L2379)*('NORMAL OPTION CALLS'!M2379))</f>
        <v>5075.0000000000009</v>
      </c>
      <c r="O2379" s="8">
        <f>'NORMAL OPTION CALLS'!N2379/('NORMAL OPTION CALLS'!M2379)/'NORMAL OPTION CALLS'!G2379%</f>
        <v>30.526315789473689</v>
      </c>
    </row>
    <row r="2380" spans="1:15" ht="16.5">
      <c r="A2380" s="127">
        <v>33</v>
      </c>
      <c r="B2380" s="124">
        <v>42814</v>
      </c>
      <c r="C2380" s="119">
        <v>710</v>
      </c>
      <c r="D2380" s="119" t="s">
        <v>21</v>
      </c>
      <c r="E2380" s="119" t="s">
        <v>22</v>
      </c>
      <c r="F2380" s="119" t="s">
        <v>142</v>
      </c>
      <c r="G2380" s="123">
        <v>17</v>
      </c>
      <c r="H2380" s="123">
        <v>13</v>
      </c>
      <c r="I2380" s="123">
        <v>19</v>
      </c>
      <c r="J2380" s="123">
        <v>21</v>
      </c>
      <c r="K2380" s="123">
        <v>23</v>
      </c>
      <c r="L2380" s="123">
        <v>18.95</v>
      </c>
      <c r="M2380" s="119">
        <v>700</v>
      </c>
      <c r="N2380" s="122">
        <f>IF('NORMAL OPTION CALLS'!E2380="BUY",('NORMAL OPTION CALLS'!L2380-'NORMAL OPTION CALLS'!G2380)*('NORMAL OPTION CALLS'!M2380),('NORMAL OPTION CALLS'!G2380-'NORMAL OPTION CALLS'!L2380)*('NORMAL OPTION CALLS'!M2380))</f>
        <v>1364.9999999999995</v>
      </c>
      <c r="O2380" s="8">
        <f>'NORMAL OPTION CALLS'!N2380/('NORMAL OPTION CALLS'!M2380)/'NORMAL OPTION CALLS'!G2380%</f>
        <v>11.470588235294112</v>
      </c>
    </row>
    <row r="2381" spans="1:15" ht="16.5">
      <c r="A2381" s="127">
        <v>34</v>
      </c>
      <c r="B2381" s="124">
        <v>42814</v>
      </c>
      <c r="C2381" s="119">
        <v>1140</v>
      </c>
      <c r="D2381" s="119" t="s">
        <v>21</v>
      </c>
      <c r="E2381" s="119" t="s">
        <v>22</v>
      </c>
      <c r="F2381" s="119" t="s">
        <v>143</v>
      </c>
      <c r="G2381" s="123">
        <v>22.6</v>
      </c>
      <c r="H2381" s="123">
        <v>19</v>
      </c>
      <c r="I2381" s="123">
        <v>24.5</v>
      </c>
      <c r="J2381" s="123">
        <v>26.5</v>
      </c>
      <c r="K2381" s="123">
        <v>28.5</v>
      </c>
      <c r="L2381" s="123">
        <v>19</v>
      </c>
      <c r="M2381" s="119">
        <v>600</v>
      </c>
      <c r="N2381" s="122">
        <f>IF('NORMAL OPTION CALLS'!E2381="BUY",('NORMAL OPTION CALLS'!L2381-'NORMAL OPTION CALLS'!G2381)*('NORMAL OPTION CALLS'!M2381),('NORMAL OPTION CALLS'!G2381-'NORMAL OPTION CALLS'!L2381)*('NORMAL OPTION CALLS'!M2381))</f>
        <v>-2160.0000000000009</v>
      </c>
      <c r="O2381" s="8">
        <f>'NORMAL OPTION CALLS'!N2381/('NORMAL OPTION CALLS'!M2381)/'NORMAL OPTION CALLS'!G2381%</f>
        <v>-15.929203539823014</v>
      </c>
    </row>
    <row r="2382" spans="1:15" ht="16.5">
      <c r="A2382" s="127">
        <v>35</v>
      </c>
      <c r="B2382" s="124">
        <v>42814</v>
      </c>
      <c r="C2382" s="119">
        <v>145</v>
      </c>
      <c r="D2382" s="119" t="s">
        <v>21</v>
      </c>
      <c r="E2382" s="119" t="s">
        <v>22</v>
      </c>
      <c r="F2382" s="119" t="s">
        <v>59</v>
      </c>
      <c r="G2382" s="123">
        <v>2.5</v>
      </c>
      <c r="H2382" s="123">
        <v>1.9</v>
      </c>
      <c r="I2382" s="123">
        <v>2.8</v>
      </c>
      <c r="J2382" s="123">
        <v>3.2</v>
      </c>
      <c r="K2382" s="123">
        <v>3.5</v>
      </c>
      <c r="L2382" s="123">
        <v>2.8</v>
      </c>
      <c r="M2382" s="119">
        <v>6000</v>
      </c>
      <c r="N2382" s="122">
        <f>IF('NORMAL OPTION CALLS'!E2382="BUY",('NORMAL OPTION CALLS'!L2382-'NORMAL OPTION CALLS'!G2382)*('NORMAL OPTION CALLS'!M2382),('NORMAL OPTION CALLS'!G2382-'NORMAL OPTION CALLS'!L2382)*('NORMAL OPTION CALLS'!M2382))</f>
        <v>1799.9999999999989</v>
      </c>
      <c r="O2382" s="8">
        <f>'NORMAL OPTION CALLS'!N2382/('NORMAL OPTION CALLS'!M2382)/'NORMAL OPTION CALLS'!G2382%</f>
        <v>11.999999999999993</v>
      </c>
    </row>
    <row r="2383" spans="1:15" ht="16.5">
      <c r="A2383" s="127">
        <v>36</v>
      </c>
      <c r="B2383" s="124">
        <v>42811</v>
      </c>
      <c r="C2383" s="119">
        <v>140</v>
      </c>
      <c r="D2383" s="119" t="s">
        <v>21</v>
      </c>
      <c r="E2383" s="119" t="s">
        <v>22</v>
      </c>
      <c r="F2383" s="119" t="s">
        <v>59</v>
      </c>
      <c r="G2383" s="123">
        <v>2.2999999999999998</v>
      </c>
      <c r="H2383" s="123">
        <v>1.6</v>
      </c>
      <c r="I2383" s="123">
        <v>2.7</v>
      </c>
      <c r="J2383" s="123">
        <v>3.1</v>
      </c>
      <c r="K2383" s="123">
        <v>3.5</v>
      </c>
      <c r="L2383" s="123">
        <v>3.5</v>
      </c>
      <c r="M2383" s="119">
        <v>6000</v>
      </c>
      <c r="N2383" s="122">
        <f>IF('NORMAL OPTION CALLS'!E2383="BUY",('NORMAL OPTION CALLS'!L2383-'NORMAL OPTION CALLS'!G2383)*('NORMAL OPTION CALLS'!M2383),('NORMAL OPTION CALLS'!G2383-'NORMAL OPTION CALLS'!L2383)*('NORMAL OPTION CALLS'!M2383))</f>
        <v>7200.0000000000009</v>
      </c>
      <c r="O2383" s="8">
        <f>'NORMAL OPTION CALLS'!N2383/('NORMAL OPTION CALLS'!M2383)/'NORMAL OPTION CALLS'!G2383%</f>
        <v>52.173913043478272</v>
      </c>
    </row>
    <row r="2384" spans="1:15" ht="16.5">
      <c r="A2384" s="127">
        <v>37</v>
      </c>
      <c r="B2384" s="124">
        <v>42811</v>
      </c>
      <c r="C2384" s="119">
        <v>980</v>
      </c>
      <c r="D2384" s="119" t="s">
        <v>21</v>
      </c>
      <c r="E2384" s="119" t="s">
        <v>22</v>
      </c>
      <c r="F2384" s="119" t="s">
        <v>144</v>
      </c>
      <c r="G2384" s="123">
        <v>12</v>
      </c>
      <c r="H2384" s="123">
        <v>8</v>
      </c>
      <c r="I2384" s="123">
        <v>14</v>
      </c>
      <c r="J2384" s="123">
        <v>16</v>
      </c>
      <c r="K2384" s="123">
        <v>18</v>
      </c>
      <c r="L2384" s="123">
        <v>14</v>
      </c>
      <c r="M2384" s="119">
        <v>800</v>
      </c>
      <c r="N2384" s="122">
        <f>IF('NORMAL OPTION CALLS'!E2384="BUY",('NORMAL OPTION CALLS'!L2384-'NORMAL OPTION CALLS'!G2384)*('NORMAL OPTION CALLS'!M2384),('NORMAL OPTION CALLS'!G2384-'NORMAL OPTION CALLS'!L2384)*('NORMAL OPTION CALLS'!M2384))</f>
        <v>1600</v>
      </c>
      <c r="O2384" s="8">
        <f>'NORMAL OPTION CALLS'!N2384/('NORMAL OPTION CALLS'!M2384)/'NORMAL OPTION CALLS'!G2384%</f>
        <v>16.666666666666668</v>
      </c>
    </row>
    <row r="2385" spans="1:15" ht="16.5">
      <c r="A2385" s="127">
        <v>38</v>
      </c>
      <c r="B2385" s="124">
        <v>42811</v>
      </c>
      <c r="C2385" s="119">
        <v>165</v>
      </c>
      <c r="D2385" s="119" t="s">
        <v>21</v>
      </c>
      <c r="E2385" s="119" t="s">
        <v>22</v>
      </c>
      <c r="F2385" s="119" t="s">
        <v>64</v>
      </c>
      <c r="G2385" s="123">
        <v>3.5</v>
      </c>
      <c r="H2385" s="123">
        <v>2.7</v>
      </c>
      <c r="I2385" s="123">
        <v>3.9</v>
      </c>
      <c r="J2385" s="123">
        <v>4.3</v>
      </c>
      <c r="K2385" s="123">
        <v>4.7</v>
      </c>
      <c r="L2385" s="123">
        <v>4.7</v>
      </c>
      <c r="M2385" s="119">
        <v>6000</v>
      </c>
      <c r="N2385" s="122">
        <f>IF('NORMAL OPTION CALLS'!E2385="BUY",('NORMAL OPTION CALLS'!L2385-'NORMAL OPTION CALLS'!G2385)*('NORMAL OPTION CALLS'!M2385),('NORMAL OPTION CALLS'!G2385-'NORMAL OPTION CALLS'!L2385)*('NORMAL OPTION CALLS'!M2385))</f>
        <v>7200.0000000000009</v>
      </c>
      <c r="O2385" s="8">
        <f>'NORMAL OPTION CALLS'!N2385/('NORMAL OPTION CALLS'!M2385)/'NORMAL OPTION CALLS'!G2385%</f>
        <v>34.285714285714285</v>
      </c>
    </row>
    <row r="2386" spans="1:15" ht="16.5">
      <c r="A2386" s="127">
        <v>39</v>
      </c>
      <c r="B2386" s="124">
        <v>42810</v>
      </c>
      <c r="C2386" s="119">
        <v>490</v>
      </c>
      <c r="D2386" s="119" t="s">
        <v>21</v>
      </c>
      <c r="E2386" s="119" t="s">
        <v>22</v>
      </c>
      <c r="F2386" s="119" t="s">
        <v>99</v>
      </c>
      <c r="G2386" s="123">
        <v>9.6</v>
      </c>
      <c r="H2386" s="123">
        <v>8.5</v>
      </c>
      <c r="I2386" s="123">
        <v>10.199999999999999</v>
      </c>
      <c r="J2386" s="123">
        <v>10.7</v>
      </c>
      <c r="K2386" s="123">
        <v>11.2</v>
      </c>
      <c r="L2386" s="123">
        <v>11.2</v>
      </c>
      <c r="M2386" s="119">
        <v>2000</v>
      </c>
      <c r="N2386" s="122">
        <f>IF('NORMAL OPTION CALLS'!E2386="BUY",('NORMAL OPTION CALLS'!L2386-'NORMAL OPTION CALLS'!G2386)*('NORMAL OPTION CALLS'!M2386),('NORMAL OPTION CALLS'!G2386-'NORMAL OPTION CALLS'!L2386)*('NORMAL OPTION CALLS'!M2386))</f>
        <v>3199.9999999999991</v>
      </c>
      <c r="O2386" s="8">
        <f>'NORMAL OPTION CALLS'!N2386/('NORMAL OPTION CALLS'!M2386)/'NORMAL OPTION CALLS'!G2386%</f>
        <v>16.666666666666664</v>
      </c>
    </row>
    <row r="2387" spans="1:15" ht="16.5">
      <c r="A2387" s="127">
        <v>40</v>
      </c>
      <c r="B2387" s="124">
        <v>42810</v>
      </c>
      <c r="C2387" s="119">
        <v>1580</v>
      </c>
      <c r="D2387" s="119" t="s">
        <v>21</v>
      </c>
      <c r="E2387" s="119" t="s">
        <v>22</v>
      </c>
      <c r="F2387" s="119" t="s">
        <v>131</v>
      </c>
      <c r="G2387" s="123">
        <v>23.5</v>
      </c>
      <c r="H2387" s="123">
        <v>19.5</v>
      </c>
      <c r="I2387" s="123">
        <v>25.5</v>
      </c>
      <c r="J2387" s="123">
        <v>27.5</v>
      </c>
      <c r="K2387" s="123">
        <v>29.5</v>
      </c>
      <c r="L2387" s="123">
        <v>19.5</v>
      </c>
      <c r="M2387" s="119">
        <v>500</v>
      </c>
      <c r="N2387" s="122">
        <f>IF('NORMAL OPTION CALLS'!E2387="BUY",('NORMAL OPTION CALLS'!L2387-'NORMAL OPTION CALLS'!G2387)*('NORMAL OPTION CALLS'!M2387),('NORMAL OPTION CALLS'!G2387-'NORMAL OPTION CALLS'!L2387)*('NORMAL OPTION CALLS'!M2387))</f>
        <v>-2000</v>
      </c>
      <c r="O2387" s="8">
        <f>'NORMAL OPTION CALLS'!N2387/('NORMAL OPTION CALLS'!M2387)/'NORMAL OPTION CALLS'!G2387%</f>
        <v>-17.021276595744681</v>
      </c>
    </row>
    <row r="2388" spans="1:15" ht="16.5">
      <c r="A2388" s="127">
        <v>41</v>
      </c>
      <c r="B2388" s="124">
        <v>42810</v>
      </c>
      <c r="C2388" s="119">
        <v>700</v>
      </c>
      <c r="D2388" s="119" t="s">
        <v>21</v>
      </c>
      <c r="E2388" s="119" t="s">
        <v>22</v>
      </c>
      <c r="F2388" s="119" t="s">
        <v>145</v>
      </c>
      <c r="G2388" s="123">
        <v>11.25</v>
      </c>
      <c r="H2388" s="123">
        <v>7.5</v>
      </c>
      <c r="I2388" s="123">
        <v>13</v>
      </c>
      <c r="J2388" s="123">
        <v>15</v>
      </c>
      <c r="K2388" s="123">
        <v>17</v>
      </c>
      <c r="L2388" s="123">
        <v>13</v>
      </c>
      <c r="M2388" s="119">
        <v>700</v>
      </c>
      <c r="N2388" s="122">
        <f>IF('NORMAL OPTION CALLS'!E2388="BUY",('NORMAL OPTION CALLS'!L2388-'NORMAL OPTION CALLS'!G2388)*('NORMAL OPTION CALLS'!M2388),('NORMAL OPTION CALLS'!G2388-'NORMAL OPTION CALLS'!L2388)*('NORMAL OPTION CALLS'!M2388))</f>
        <v>1225</v>
      </c>
      <c r="O2388" s="8">
        <f>'NORMAL OPTION CALLS'!N2388/('NORMAL OPTION CALLS'!M2388)/'NORMAL OPTION CALLS'!G2388%</f>
        <v>15.555555555555555</v>
      </c>
    </row>
    <row r="2389" spans="1:15" ht="16.5">
      <c r="A2389" s="127">
        <v>42</v>
      </c>
      <c r="B2389" s="124">
        <v>42810</v>
      </c>
      <c r="C2389" s="119">
        <v>780</v>
      </c>
      <c r="D2389" s="119" t="s">
        <v>21</v>
      </c>
      <c r="E2389" s="119" t="s">
        <v>22</v>
      </c>
      <c r="F2389" s="119" t="s">
        <v>146</v>
      </c>
      <c r="G2389" s="123">
        <v>16</v>
      </c>
      <c r="H2389" s="123">
        <v>14</v>
      </c>
      <c r="I2389" s="123">
        <v>17</v>
      </c>
      <c r="J2389" s="123">
        <v>18</v>
      </c>
      <c r="K2389" s="123">
        <v>19</v>
      </c>
      <c r="L2389" s="123">
        <v>19</v>
      </c>
      <c r="M2389" s="119">
        <v>5000</v>
      </c>
      <c r="N2389" s="122">
        <f>IF('NORMAL OPTION CALLS'!E2389="BUY",('NORMAL OPTION CALLS'!L2389-'NORMAL OPTION CALLS'!G2389)*('NORMAL OPTION CALLS'!M2389),('NORMAL OPTION CALLS'!G2389-'NORMAL OPTION CALLS'!L2389)*('NORMAL OPTION CALLS'!M2389))</f>
        <v>15000</v>
      </c>
      <c r="O2389" s="8">
        <f>'NORMAL OPTION CALLS'!N2389/('NORMAL OPTION CALLS'!M2389)/'NORMAL OPTION CALLS'!G2389%</f>
        <v>18.75</v>
      </c>
    </row>
    <row r="2390" spans="1:15" ht="16.5">
      <c r="A2390" s="127">
        <v>43</v>
      </c>
      <c r="B2390" s="124">
        <v>42809</v>
      </c>
      <c r="C2390" s="119">
        <v>170</v>
      </c>
      <c r="D2390" s="119" t="s">
        <v>21</v>
      </c>
      <c r="E2390" s="119" t="s">
        <v>22</v>
      </c>
      <c r="F2390" s="119" t="s">
        <v>89</v>
      </c>
      <c r="G2390" s="123">
        <v>3.45</v>
      </c>
      <c r="H2390" s="123">
        <v>2.7</v>
      </c>
      <c r="I2390" s="123">
        <v>4</v>
      </c>
      <c r="J2390" s="123">
        <v>4.5</v>
      </c>
      <c r="K2390" s="123">
        <v>5</v>
      </c>
      <c r="L2390" s="123">
        <v>4</v>
      </c>
      <c r="M2390" s="119">
        <v>7000</v>
      </c>
      <c r="N2390" s="122">
        <f>IF('NORMAL OPTION CALLS'!E2390="BUY",('NORMAL OPTION CALLS'!L2390-'NORMAL OPTION CALLS'!G2390)*('NORMAL OPTION CALLS'!M2390),('NORMAL OPTION CALLS'!G2390-'NORMAL OPTION CALLS'!L2390)*('NORMAL OPTION CALLS'!M2390))</f>
        <v>3849.9999999999986</v>
      </c>
      <c r="O2390" s="8">
        <f>'NORMAL OPTION CALLS'!N2390/('NORMAL OPTION CALLS'!M2390)/'NORMAL OPTION CALLS'!G2390%</f>
        <v>15.942028985507239</v>
      </c>
    </row>
    <row r="2391" spans="1:15" ht="16.5">
      <c r="A2391" s="127">
        <v>44</v>
      </c>
      <c r="B2391" s="124">
        <v>42809</v>
      </c>
      <c r="C2391" s="119">
        <v>600</v>
      </c>
      <c r="D2391" s="119" t="s">
        <v>21</v>
      </c>
      <c r="E2391" s="119" t="s">
        <v>22</v>
      </c>
      <c r="F2391" s="119" t="s">
        <v>147</v>
      </c>
      <c r="G2391" s="123">
        <v>8.1</v>
      </c>
      <c r="H2391" s="123">
        <v>6</v>
      </c>
      <c r="I2391" s="123">
        <v>9</v>
      </c>
      <c r="J2391" s="123">
        <v>10</v>
      </c>
      <c r="K2391" s="123">
        <v>11</v>
      </c>
      <c r="L2391" s="123">
        <v>7.5</v>
      </c>
      <c r="M2391" s="119">
        <v>1100</v>
      </c>
      <c r="N2391" s="122">
        <f>IF('NORMAL OPTION CALLS'!E2391="BUY",('NORMAL OPTION CALLS'!L2391-'NORMAL OPTION CALLS'!G2391)*('NORMAL OPTION CALLS'!M2391),('NORMAL OPTION CALLS'!G2391-'NORMAL OPTION CALLS'!L2391)*('NORMAL OPTION CALLS'!M2391))</f>
        <v>-659.99999999999966</v>
      </c>
      <c r="O2391" s="8">
        <f>'NORMAL OPTION CALLS'!N2391/('NORMAL OPTION CALLS'!M2391)/'NORMAL OPTION CALLS'!G2391%</f>
        <v>-7.407407407407403</v>
      </c>
    </row>
    <row r="2392" spans="1:15" ht="16.5">
      <c r="A2392" s="127">
        <v>45</v>
      </c>
      <c r="B2392" s="124">
        <v>42809</v>
      </c>
      <c r="C2392" s="119">
        <v>1080</v>
      </c>
      <c r="D2392" s="119" t="s">
        <v>21</v>
      </c>
      <c r="E2392" s="119" t="s">
        <v>22</v>
      </c>
      <c r="F2392" s="119" t="s">
        <v>148</v>
      </c>
      <c r="G2392" s="123">
        <v>16</v>
      </c>
      <c r="H2392" s="123">
        <v>12</v>
      </c>
      <c r="I2392" s="123">
        <v>18</v>
      </c>
      <c r="J2392" s="123">
        <v>20</v>
      </c>
      <c r="K2392" s="123">
        <v>22</v>
      </c>
      <c r="L2392" s="123">
        <v>18</v>
      </c>
      <c r="M2392" s="119">
        <v>600</v>
      </c>
      <c r="N2392" s="122">
        <f>IF('NORMAL OPTION CALLS'!E2392="BUY",('NORMAL OPTION CALLS'!L2392-'NORMAL OPTION CALLS'!G2392)*('NORMAL OPTION CALLS'!M2392),('NORMAL OPTION CALLS'!G2392-'NORMAL OPTION CALLS'!L2392)*('NORMAL OPTION CALLS'!M2392))</f>
        <v>1200</v>
      </c>
      <c r="O2392" s="8">
        <f>'NORMAL OPTION CALLS'!N2392/('NORMAL OPTION CALLS'!M2392)/'NORMAL OPTION CALLS'!G2392%</f>
        <v>12.5</v>
      </c>
    </row>
    <row r="2393" spans="1:15" ht="16.5">
      <c r="A2393" s="127">
        <v>46</v>
      </c>
      <c r="B2393" s="124">
        <v>42809</v>
      </c>
      <c r="C2393" s="119">
        <v>1000</v>
      </c>
      <c r="D2393" s="119" t="s">
        <v>21</v>
      </c>
      <c r="E2393" s="119" t="s">
        <v>22</v>
      </c>
      <c r="F2393" s="119" t="s">
        <v>149</v>
      </c>
      <c r="G2393" s="123">
        <v>31</v>
      </c>
      <c r="H2393" s="123">
        <v>29</v>
      </c>
      <c r="I2393" s="123">
        <v>32</v>
      </c>
      <c r="J2393" s="123">
        <v>33</v>
      </c>
      <c r="K2393" s="123">
        <v>34</v>
      </c>
      <c r="L2393" s="123">
        <v>34</v>
      </c>
      <c r="M2393" s="119">
        <v>1100</v>
      </c>
      <c r="N2393" s="122">
        <f>IF('NORMAL OPTION CALLS'!E2393="BUY",('NORMAL OPTION CALLS'!L2393-'NORMAL OPTION CALLS'!G2393)*('NORMAL OPTION CALLS'!M2393),('NORMAL OPTION CALLS'!G2393-'NORMAL OPTION CALLS'!L2393)*('NORMAL OPTION CALLS'!M2393))</f>
        <v>3300</v>
      </c>
      <c r="O2393" s="8">
        <f>'NORMAL OPTION CALLS'!N2393/('NORMAL OPTION CALLS'!M2393)/'NORMAL OPTION CALLS'!G2393%</f>
        <v>9.67741935483871</v>
      </c>
    </row>
    <row r="2394" spans="1:15" ht="16.5">
      <c r="A2394" s="127">
        <v>47</v>
      </c>
      <c r="B2394" s="124">
        <v>42809</v>
      </c>
      <c r="C2394" s="119">
        <v>1300</v>
      </c>
      <c r="D2394" s="119" t="s">
        <v>21</v>
      </c>
      <c r="E2394" s="119" t="s">
        <v>22</v>
      </c>
      <c r="F2394" s="119" t="s">
        <v>119</v>
      </c>
      <c r="G2394" s="123">
        <v>25</v>
      </c>
      <c r="H2394" s="123">
        <v>21</v>
      </c>
      <c r="I2394" s="123">
        <v>27</v>
      </c>
      <c r="J2394" s="123">
        <v>29</v>
      </c>
      <c r="K2394" s="123">
        <v>31</v>
      </c>
      <c r="L2394" s="123">
        <v>27</v>
      </c>
      <c r="M2394" s="119">
        <v>700</v>
      </c>
      <c r="N2394" s="122">
        <f>IF('NORMAL OPTION CALLS'!E2394="BUY",('NORMAL OPTION CALLS'!L2394-'NORMAL OPTION CALLS'!G2394)*('NORMAL OPTION CALLS'!M2394),('NORMAL OPTION CALLS'!G2394-'NORMAL OPTION CALLS'!L2394)*('NORMAL OPTION CALLS'!M2394))</f>
        <v>1400</v>
      </c>
      <c r="O2394" s="8">
        <f>'NORMAL OPTION CALLS'!N2394/('NORMAL OPTION CALLS'!M2394)/'NORMAL OPTION CALLS'!G2394%</f>
        <v>8</v>
      </c>
    </row>
    <row r="2395" spans="1:15" ht="16.5">
      <c r="A2395" s="127">
        <v>48</v>
      </c>
      <c r="B2395" s="124">
        <v>42804</v>
      </c>
      <c r="C2395" s="119">
        <v>1040</v>
      </c>
      <c r="D2395" s="119" t="s">
        <v>150</v>
      </c>
      <c r="E2395" s="119" t="s">
        <v>22</v>
      </c>
      <c r="F2395" s="119" t="s">
        <v>151</v>
      </c>
      <c r="G2395" s="123">
        <v>14.6</v>
      </c>
      <c r="H2395" s="123">
        <v>5</v>
      </c>
      <c r="I2395" s="123">
        <v>19</v>
      </c>
      <c r="J2395" s="123">
        <v>24</v>
      </c>
      <c r="K2395" s="123">
        <v>28</v>
      </c>
      <c r="L2395" s="123">
        <v>5</v>
      </c>
      <c r="M2395" s="119">
        <v>500</v>
      </c>
      <c r="N2395" s="122">
        <f>IF('NORMAL OPTION CALLS'!E2395="BUY",('NORMAL OPTION CALLS'!L2395-'NORMAL OPTION CALLS'!G2395)*('NORMAL OPTION CALLS'!M2395),('NORMAL OPTION CALLS'!G2395-'NORMAL OPTION CALLS'!L2395)*('NORMAL OPTION CALLS'!M2395))</f>
        <v>-4800</v>
      </c>
      <c r="O2395" s="8">
        <f>'NORMAL OPTION CALLS'!N2395/('NORMAL OPTION CALLS'!M2395)/'NORMAL OPTION CALLS'!G2395%</f>
        <v>-65.753424657534254</v>
      </c>
    </row>
    <row r="2396" spans="1:15" ht="16.5">
      <c r="A2396" s="127">
        <v>49</v>
      </c>
      <c r="B2396" s="124">
        <v>42804</v>
      </c>
      <c r="C2396" s="119">
        <v>560</v>
      </c>
      <c r="D2396" s="119" t="s">
        <v>21</v>
      </c>
      <c r="E2396" s="119" t="s">
        <v>22</v>
      </c>
      <c r="F2396" s="119" t="s">
        <v>147</v>
      </c>
      <c r="G2396" s="123">
        <v>13</v>
      </c>
      <c r="H2396" s="123">
        <v>10</v>
      </c>
      <c r="I2396" s="123">
        <v>14.5</v>
      </c>
      <c r="J2396" s="123">
        <v>16</v>
      </c>
      <c r="K2396" s="123">
        <v>17</v>
      </c>
      <c r="L2396" s="123">
        <v>11.45</v>
      </c>
      <c r="M2396" s="119">
        <v>1100</v>
      </c>
      <c r="N2396" s="122">
        <f>IF('NORMAL OPTION CALLS'!E2396="BUY",('NORMAL OPTION CALLS'!L2396-'NORMAL OPTION CALLS'!G2396)*('NORMAL OPTION CALLS'!M2396),('NORMAL OPTION CALLS'!G2396-'NORMAL OPTION CALLS'!L2396)*('NORMAL OPTION CALLS'!M2396))</f>
        <v>-1705.0000000000007</v>
      </c>
      <c r="O2396" s="8">
        <f>'NORMAL OPTION CALLS'!N2396/('NORMAL OPTION CALLS'!M2396)/'NORMAL OPTION CALLS'!G2396%</f>
        <v>-11.923076923076929</v>
      </c>
    </row>
    <row r="2397" spans="1:15" ht="16.5">
      <c r="A2397" s="127">
        <v>50</v>
      </c>
      <c r="B2397" s="124">
        <v>42804</v>
      </c>
      <c r="C2397" s="119">
        <v>620</v>
      </c>
      <c r="D2397" s="119" t="s">
        <v>47</v>
      </c>
      <c r="E2397" s="119" t="s">
        <v>22</v>
      </c>
      <c r="F2397" s="119" t="s">
        <v>76</v>
      </c>
      <c r="G2397" s="123">
        <v>13.4</v>
      </c>
      <c r="H2397" s="123">
        <v>11.4</v>
      </c>
      <c r="I2397" s="123">
        <v>14.5</v>
      </c>
      <c r="J2397" s="123">
        <v>15.5</v>
      </c>
      <c r="K2397" s="123">
        <v>16.5</v>
      </c>
      <c r="L2397" s="123">
        <v>15.5</v>
      </c>
      <c r="M2397" s="119">
        <v>1200</v>
      </c>
      <c r="N2397" s="122">
        <f>IF('NORMAL OPTION CALLS'!E2397="BUY",('NORMAL OPTION CALLS'!L2397-'NORMAL OPTION CALLS'!G2397)*('NORMAL OPTION CALLS'!M2397),('NORMAL OPTION CALLS'!G2397-'NORMAL OPTION CALLS'!L2397)*('NORMAL OPTION CALLS'!M2397))</f>
        <v>2519.9999999999995</v>
      </c>
      <c r="O2397" s="8">
        <f>'NORMAL OPTION CALLS'!N2397/('NORMAL OPTION CALLS'!M2397)/'NORMAL OPTION CALLS'!G2397%</f>
        <v>15.671641791044772</v>
      </c>
    </row>
    <row r="2398" spans="1:15" ht="16.5">
      <c r="A2398" s="127">
        <v>51</v>
      </c>
      <c r="B2398" s="124">
        <v>42804</v>
      </c>
      <c r="C2398" s="119">
        <v>950</v>
      </c>
      <c r="D2398" s="119" t="s">
        <v>21</v>
      </c>
      <c r="E2398" s="119" t="s">
        <v>22</v>
      </c>
      <c r="F2398" s="119" t="s">
        <v>149</v>
      </c>
      <c r="G2398" s="123">
        <v>31</v>
      </c>
      <c r="H2398" s="123">
        <v>29</v>
      </c>
      <c r="I2398" s="123">
        <v>32</v>
      </c>
      <c r="J2398" s="123">
        <v>33</v>
      </c>
      <c r="K2398" s="123">
        <v>34</v>
      </c>
      <c r="L2398" s="123">
        <v>34</v>
      </c>
      <c r="M2398" s="119">
        <v>1100</v>
      </c>
      <c r="N2398" s="122">
        <f>IF('NORMAL OPTION CALLS'!E2398="BUY",('NORMAL OPTION CALLS'!L2398-'NORMAL OPTION CALLS'!G2398)*('NORMAL OPTION CALLS'!M2398),('NORMAL OPTION CALLS'!G2398-'NORMAL OPTION CALLS'!L2398)*('NORMAL OPTION CALLS'!M2398))</f>
        <v>3300</v>
      </c>
      <c r="O2398" s="8">
        <f>'NORMAL OPTION CALLS'!N2398/('NORMAL OPTION CALLS'!M2398)/'NORMAL OPTION CALLS'!G2398%</f>
        <v>9.67741935483871</v>
      </c>
    </row>
    <row r="2399" spans="1:15" ht="16.5">
      <c r="A2399" s="127">
        <v>52</v>
      </c>
      <c r="B2399" s="124">
        <v>42804</v>
      </c>
      <c r="C2399" s="119">
        <v>480</v>
      </c>
      <c r="D2399" s="119" t="s">
        <v>47</v>
      </c>
      <c r="E2399" s="119" t="s">
        <v>22</v>
      </c>
      <c r="F2399" s="119" t="s">
        <v>152</v>
      </c>
      <c r="G2399" s="123">
        <v>8.3000000000000007</v>
      </c>
      <c r="H2399" s="123">
        <v>6.3</v>
      </c>
      <c r="I2399" s="123">
        <v>9.5</v>
      </c>
      <c r="J2399" s="123">
        <v>10.5</v>
      </c>
      <c r="K2399" s="123">
        <v>11.5</v>
      </c>
      <c r="L2399" s="123">
        <v>11.5</v>
      </c>
      <c r="M2399" s="119">
        <v>1100</v>
      </c>
      <c r="N2399" s="122">
        <f>IF('NORMAL OPTION CALLS'!E2399="BUY",('NORMAL OPTION CALLS'!L2399-'NORMAL OPTION CALLS'!G2399)*('NORMAL OPTION CALLS'!M2399),('NORMAL OPTION CALLS'!G2399-'NORMAL OPTION CALLS'!L2399)*('NORMAL OPTION CALLS'!M2399))</f>
        <v>3519.9999999999991</v>
      </c>
      <c r="O2399" s="8">
        <f>'NORMAL OPTION CALLS'!N2399/('NORMAL OPTION CALLS'!M2399)/'NORMAL OPTION CALLS'!G2399%</f>
        <v>38.554216867469869</v>
      </c>
    </row>
    <row r="2400" spans="1:15" ht="16.5">
      <c r="A2400" s="127">
        <v>53</v>
      </c>
      <c r="B2400" s="124">
        <v>42803</v>
      </c>
      <c r="C2400" s="119">
        <v>105</v>
      </c>
      <c r="D2400" s="119" t="s">
        <v>21</v>
      </c>
      <c r="E2400" s="119" t="s">
        <v>22</v>
      </c>
      <c r="F2400" s="119" t="s">
        <v>153</v>
      </c>
      <c r="G2400" s="123">
        <v>3.5</v>
      </c>
      <c r="H2400" s="123">
        <v>2.9</v>
      </c>
      <c r="I2400" s="123">
        <v>3.8</v>
      </c>
      <c r="J2400" s="123">
        <v>4.0999999999999996</v>
      </c>
      <c r="K2400" s="123">
        <v>4.4000000000000004</v>
      </c>
      <c r="L2400" s="123">
        <v>4.4000000000000004</v>
      </c>
      <c r="M2400" s="119">
        <v>7000</v>
      </c>
      <c r="N2400" s="122">
        <f>IF('NORMAL OPTION CALLS'!E2400="BUY",('NORMAL OPTION CALLS'!L2400-'NORMAL OPTION CALLS'!G2400)*('NORMAL OPTION CALLS'!M2400),('NORMAL OPTION CALLS'!G2400-'NORMAL OPTION CALLS'!L2400)*('NORMAL OPTION CALLS'!M2400))</f>
        <v>6300.0000000000027</v>
      </c>
      <c r="O2400" s="8">
        <f>'NORMAL OPTION CALLS'!N2400/('NORMAL OPTION CALLS'!M2400)/'NORMAL OPTION CALLS'!G2400%</f>
        <v>25.714285714285722</v>
      </c>
    </row>
    <row r="2401" spans="1:15" ht="16.5">
      <c r="A2401" s="127">
        <v>54</v>
      </c>
      <c r="B2401" s="124">
        <v>42803</v>
      </c>
      <c r="C2401" s="119">
        <v>275</v>
      </c>
      <c r="D2401" s="119" t="s">
        <v>21</v>
      </c>
      <c r="E2401" s="119" t="s">
        <v>22</v>
      </c>
      <c r="F2401" s="119" t="s">
        <v>49</v>
      </c>
      <c r="G2401" s="123">
        <v>6.4</v>
      </c>
      <c r="H2401" s="123">
        <v>5.6</v>
      </c>
      <c r="I2401" s="123">
        <v>6.9</v>
      </c>
      <c r="J2401" s="123">
        <v>7.3</v>
      </c>
      <c r="K2401" s="123">
        <v>7.7</v>
      </c>
      <c r="L2401" s="123">
        <v>7.3</v>
      </c>
      <c r="M2401" s="119">
        <v>3000</v>
      </c>
      <c r="N2401" s="122">
        <f>IF('NORMAL OPTION CALLS'!E2401="BUY",('NORMAL OPTION CALLS'!L2401-'NORMAL OPTION CALLS'!G2401)*('NORMAL OPTION CALLS'!M2401),('NORMAL OPTION CALLS'!G2401-'NORMAL OPTION CALLS'!L2401)*('NORMAL OPTION CALLS'!M2401))</f>
        <v>2699.9999999999982</v>
      </c>
      <c r="O2401" s="8">
        <f>'NORMAL OPTION CALLS'!N2401/('NORMAL OPTION CALLS'!M2401)/'NORMAL OPTION CALLS'!G2401%</f>
        <v>14.062499999999989</v>
      </c>
    </row>
    <row r="2402" spans="1:15" ht="16.5">
      <c r="A2402" s="127">
        <v>55</v>
      </c>
      <c r="B2402" s="124">
        <v>42803</v>
      </c>
      <c r="C2402" s="119">
        <v>840</v>
      </c>
      <c r="D2402" s="119" t="s">
        <v>154</v>
      </c>
      <c r="E2402" s="119" t="s">
        <v>22</v>
      </c>
      <c r="F2402" s="119" t="s">
        <v>80</v>
      </c>
      <c r="G2402" s="123">
        <v>14.2</v>
      </c>
      <c r="H2402" s="123">
        <v>9</v>
      </c>
      <c r="I2402" s="123">
        <v>17</v>
      </c>
      <c r="J2402" s="123">
        <v>20</v>
      </c>
      <c r="K2402" s="123">
        <v>23</v>
      </c>
      <c r="L2402" s="123">
        <v>13.5</v>
      </c>
      <c r="M2402" s="119">
        <v>700</v>
      </c>
      <c r="N2402" s="122">
        <f>IF('NORMAL OPTION CALLS'!E2402="BUY",('NORMAL OPTION CALLS'!L2402-'NORMAL OPTION CALLS'!G2402)*('NORMAL OPTION CALLS'!M2402),('NORMAL OPTION CALLS'!G2402-'NORMAL OPTION CALLS'!L2402)*('NORMAL OPTION CALLS'!M2402))</f>
        <v>-489.99999999999949</v>
      </c>
      <c r="O2402" s="8">
        <f>'NORMAL OPTION CALLS'!N2402/('NORMAL OPTION CALLS'!M2402)/'NORMAL OPTION CALLS'!G2402%</f>
        <v>-4.9295774647887276</v>
      </c>
    </row>
    <row r="2403" spans="1:15" ht="16.5">
      <c r="A2403" s="127">
        <v>56</v>
      </c>
      <c r="B2403" s="124">
        <v>42802</v>
      </c>
      <c r="C2403" s="119">
        <v>105</v>
      </c>
      <c r="D2403" s="119" t="s">
        <v>47</v>
      </c>
      <c r="E2403" s="119" t="s">
        <v>22</v>
      </c>
      <c r="F2403" s="119" t="s">
        <v>46</v>
      </c>
      <c r="G2403" s="123">
        <v>3.1</v>
      </c>
      <c r="H2403" s="123">
        <v>2.4</v>
      </c>
      <c r="I2403" s="123">
        <v>3.5</v>
      </c>
      <c r="J2403" s="123">
        <v>3.8</v>
      </c>
      <c r="K2403" s="123">
        <v>4.0999999999999996</v>
      </c>
      <c r="L2403" s="123">
        <v>3.8</v>
      </c>
      <c r="M2403" s="119">
        <v>7000</v>
      </c>
      <c r="N2403" s="122">
        <f>IF('NORMAL OPTION CALLS'!E2403="BUY",('NORMAL OPTION CALLS'!L2403-'NORMAL OPTION CALLS'!G2403)*('NORMAL OPTION CALLS'!M2403),('NORMAL OPTION CALLS'!G2403-'NORMAL OPTION CALLS'!L2403)*('NORMAL OPTION CALLS'!M2403))</f>
        <v>4899.9999999999982</v>
      </c>
      <c r="O2403" s="8">
        <f>'NORMAL OPTION CALLS'!N2403/('NORMAL OPTION CALLS'!M2403)/'NORMAL OPTION CALLS'!G2403%</f>
        <v>22.580645161290313</v>
      </c>
    </row>
    <row r="2404" spans="1:15" ht="16.5">
      <c r="A2404" s="127">
        <v>57</v>
      </c>
      <c r="B2404" s="124">
        <v>42802</v>
      </c>
      <c r="C2404" s="119">
        <v>340</v>
      </c>
      <c r="D2404" s="119" t="s">
        <v>21</v>
      </c>
      <c r="E2404" s="119" t="s">
        <v>22</v>
      </c>
      <c r="F2404" s="119" t="s">
        <v>78</v>
      </c>
      <c r="G2404" s="123">
        <v>8.5500000000000007</v>
      </c>
      <c r="H2404" s="123">
        <v>5.5</v>
      </c>
      <c r="I2404" s="123">
        <v>10</v>
      </c>
      <c r="J2404" s="123">
        <v>11.5</v>
      </c>
      <c r="K2404" s="123">
        <v>13</v>
      </c>
      <c r="L2404" s="123">
        <v>7.15</v>
      </c>
      <c r="M2404" s="119">
        <v>3000</v>
      </c>
      <c r="N2404" s="122">
        <f>IF('NORMAL OPTION CALLS'!E2404="BUY",('NORMAL OPTION CALLS'!L2404-'NORMAL OPTION CALLS'!G2404)*('NORMAL OPTION CALLS'!M2404),('NORMAL OPTION CALLS'!G2404-'NORMAL OPTION CALLS'!L2404)*('NORMAL OPTION CALLS'!M2404))</f>
        <v>-4200.0000000000009</v>
      </c>
      <c r="O2404" s="8">
        <f>'NORMAL OPTION CALLS'!N2404/('NORMAL OPTION CALLS'!M2404)/'NORMAL OPTION CALLS'!G2404%</f>
        <v>-16.374269005847957</v>
      </c>
    </row>
    <row r="2405" spans="1:15" ht="16.5">
      <c r="A2405" s="127">
        <v>58</v>
      </c>
      <c r="B2405" s="124">
        <v>42802</v>
      </c>
      <c r="C2405" s="119">
        <v>260</v>
      </c>
      <c r="D2405" s="119" t="s">
        <v>47</v>
      </c>
      <c r="E2405" s="119" t="s">
        <v>22</v>
      </c>
      <c r="F2405" s="119" t="s">
        <v>155</v>
      </c>
      <c r="G2405" s="123">
        <v>8.5500000000000007</v>
      </c>
      <c r="H2405" s="123">
        <v>7.5</v>
      </c>
      <c r="I2405" s="123">
        <v>9</v>
      </c>
      <c r="J2405" s="123">
        <v>9.5</v>
      </c>
      <c r="K2405" s="123">
        <v>10</v>
      </c>
      <c r="L2405" s="123">
        <v>9</v>
      </c>
      <c r="M2405" s="119">
        <v>600</v>
      </c>
      <c r="N2405" s="122">
        <f>IF('NORMAL OPTION CALLS'!E2405="BUY",('NORMAL OPTION CALLS'!L2405-'NORMAL OPTION CALLS'!G2405)*('NORMAL OPTION CALLS'!M2405),('NORMAL OPTION CALLS'!G2405-'NORMAL OPTION CALLS'!L2405)*('NORMAL OPTION CALLS'!M2405))</f>
        <v>269.99999999999955</v>
      </c>
      <c r="O2405" s="8">
        <f>'NORMAL OPTION CALLS'!N2405/('NORMAL OPTION CALLS'!M2405)/'NORMAL OPTION CALLS'!G2405%</f>
        <v>5.2631578947368327</v>
      </c>
    </row>
    <row r="2406" spans="1:15" ht="16.5">
      <c r="A2406" s="127">
        <v>59</v>
      </c>
      <c r="B2406" s="124">
        <v>42802</v>
      </c>
      <c r="C2406" s="119">
        <v>1500</v>
      </c>
      <c r="D2406" s="119" t="s">
        <v>21</v>
      </c>
      <c r="E2406" s="119" t="s">
        <v>22</v>
      </c>
      <c r="F2406" s="119" t="s">
        <v>55</v>
      </c>
      <c r="G2406" s="123">
        <v>29.5</v>
      </c>
      <c r="H2406" s="123">
        <v>23.5</v>
      </c>
      <c r="I2406" s="123">
        <v>32.5</v>
      </c>
      <c r="J2406" s="123">
        <v>35.5</v>
      </c>
      <c r="K2406" s="123">
        <v>38.5</v>
      </c>
      <c r="L2406" s="123">
        <v>31.4</v>
      </c>
      <c r="M2406" s="119">
        <v>700</v>
      </c>
      <c r="N2406" s="122">
        <f>IF('NORMAL OPTION CALLS'!E2406="BUY",('NORMAL OPTION CALLS'!L2406-'NORMAL OPTION CALLS'!G2406)*('NORMAL OPTION CALLS'!M2406),('NORMAL OPTION CALLS'!G2406-'NORMAL OPTION CALLS'!L2406)*('NORMAL OPTION CALLS'!M2406))</f>
        <v>1329.9999999999991</v>
      </c>
      <c r="O2406" s="8">
        <f>'NORMAL OPTION CALLS'!N2406/('NORMAL OPTION CALLS'!M2406)/'NORMAL OPTION CALLS'!G2406%</f>
        <v>6.4406779661016911</v>
      </c>
    </row>
    <row r="2407" spans="1:15" ht="16.5">
      <c r="A2407" s="127">
        <v>60</v>
      </c>
      <c r="B2407" s="124">
        <v>42802</v>
      </c>
      <c r="C2407" s="119">
        <v>580</v>
      </c>
      <c r="D2407" s="119" t="s">
        <v>21</v>
      </c>
      <c r="E2407" s="119" t="s">
        <v>22</v>
      </c>
      <c r="F2407" s="119" t="s">
        <v>147</v>
      </c>
      <c r="G2407" s="123">
        <v>14.2</v>
      </c>
      <c r="H2407" s="123">
        <v>10.199999999999999</v>
      </c>
      <c r="I2407" s="123">
        <v>16.2</v>
      </c>
      <c r="J2407" s="123">
        <v>18.2</v>
      </c>
      <c r="K2407" s="123">
        <v>20.2</v>
      </c>
      <c r="L2407" s="123">
        <v>16.2</v>
      </c>
      <c r="M2407" s="119">
        <v>1100</v>
      </c>
      <c r="N2407" s="122">
        <f>IF('NORMAL OPTION CALLS'!E2407="BUY",('NORMAL OPTION CALLS'!L2407-'NORMAL OPTION CALLS'!G2407)*('NORMAL OPTION CALLS'!M2407),('NORMAL OPTION CALLS'!G2407-'NORMAL OPTION CALLS'!L2407)*('NORMAL OPTION CALLS'!M2407))</f>
        <v>2200</v>
      </c>
      <c r="O2407" s="8">
        <f>'NORMAL OPTION CALLS'!N2407/('NORMAL OPTION CALLS'!M2407)/'NORMAL OPTION CALLS'!G2407%</f>
        <v>14.084507042253522</v>
      </c>
    </row>
    <row r="2408" spans="1:15" ht="16.5">
      <c r="A2408" s="127">
        <v>61</v>
      </c>
      <c r="B2408" s="124">
        <v>42802</v>
      </c>
      <c r="C2408" s="119">
        <v>200</v>
      </c>
      <c r="D2408" s="119" t="s">
        <v>21</v>
      </c>
      <c r="E2408" s="119" t="s">
        <v>22</v>
      </c>
      <c r="F2408" s="119" t="s">
        <v>62</v>
      </c>
      <c r="G2408" s="123">
        <v>3.2</v>
      </c>
      <c r="H2408" s="123">
        <v>2.7</v>
      </c>
      <c r="I2408" s="123">
        <v>3.5</v>
      </c>
      <c r="J2408" s="123">
        <v>3.8</v>
      </c>
      <c r="K2408" s="123">
        <v>4.2</v>
      </c>
      <c r="L2408" s="123">
        <v>3.8</v>
      </c>
      <c r="M2408" s="119">
        <v>4000</v>
      </c>
      <c r="N2408" s="122">
        <f>IF('NORMAL OPTION CALLS'!E2408="BUY",('NORMAL OPTION CALLS'!L2408-'NORMAL OPTION CALLS'!G2408)*('NORMAL OPTION CALLS'!M2408),('NORMAL OPTION CALLS'!G2408-'NORMAL OPTION CALLS'!L2408)*('NORMAL OPTION CALLS'!M2408))</f>
        <v>2399.9999999999986</v>
      </c>
      <c r="O2408" s="8">
        <f>'NORMAL OPTION CALLS'!N2408/('NORMAL OPTION CALLS'!M2408)/'NORMAL OPTION CALLS'!G2408%</f>
        <v>18.749999999999989</v>
      </c>
    </row>
    <row r="2409" spans="1:15" ht="16.5">
      <c r="A2409" s="127">
        <v>62</v>
      </c>
      <c r="B2409" s="124">
        <v>42801</v>
      </c>
      <c r="C2409" s="119">
        <v>310</v>
      </c>
      <c r="D2409" s="119" t="s">
        <v>150</v>
      </c>
      <c r="E2409" s="119" t="s">
        <v>22</v>
      </c>
      <c r="F2409" s="119" t="s">
        <v>135</v>
      </c>
      <c r="G2409" s="123">
        <v>11.1</v>
      </c>
      <c r="H2409" s="123">
        <v>9.5</v>
      </c>
      <c r="I2409" s="123">
        <v>12</v>
      </c>
      <c r="J2409" s="123">
        <v>13</v>
      </c>
      <c r="K2409" s="123">
        <v>14</v>
      </c>
      <c r="L2409" s="123">
        <v>10.5</v>
      </c>
      <c r="M2409" s="119">
        <v>2500</v>
      </c>
      <c r="N2409" s="122">
        <f>IF('NORMAL OPTION CALLS'!E2409="BUY",('NORMAL OPTION CALLS'!L2409-'NORMAL OPTION CALLS'!G2409)*('NORMAL OPTION CALLS'!M2409),('NORMAL OPTION CALLS'!G2409-'NORMAL OPTION CALLS'!L2409)*('NORMAL OPTION CALLS'!M2409))</f>
        <v>-1499.9999999999991</v>
      </c>
      <c r="O2409" s="8">
        <f>'NORMAL OPTION CALLS'!N2409/('NORMAL OPTION CALLS'!M2409)/'NORMAL OPTION CALLS'!G2409%</f>
        <v>-5.4054054054054017</v>
      </c>
    </row>
    <row r="2410" spans="1:15" ht="16.5">
      <c r="A2410" s="127">
        <v>63</v>
      </c>
      <c r="B2410" s="124">
        <v>42801</v>
      </c>
      <c r="C2410" s="119">
        <v>260</v>
      </c>
      <c r="D2410" s="119" t="s">
        <v>47</v>
      </c>
      <c r="E2410" s="119" t="s">
        <v>22</v>
      </c>
      <c r="F2410" s="119" t="s">
        <v>74</v>
      </c>
      <c r="G2410" s="123">
        <v>8.5500000000000007</v>
      </c>
      <c r="H2410" s="123">
        <v>7.5</v>
      </c>
      <c r="I2410" s="123">
        <v>9</v>
      </c>
      <c r="J2410" s="123">
        <v>9.5</v>
      </c>
      <c r="K2410" s="123">
        <v>10</v>
      </c>
      <c r="L2410" s="123">
        <v>9</v>
      </c>
      <c r="M2410" s="119">
        <v>3500</v>
      </c>
      <c r="N2410" s="122">
        <f>IF('NORMAL OPTION CALLS'!E2410="BUY",('NORMAL OPTION CALLS'!L2410-'NORMAL OPTION CALLS'!G2410)*('NORMAL OPTION CALLS'!M2410),('NORMAL OPTION CALLS'!G2410-'NORMAL OPTION CALLS'!L2410)*('NORMAL OPTION CALLS'!M2410))</f>
        <v>1574.9999999999975</v>
      </c>
      <c r="O2410" s="8">
        <f>'NORMAL OPTION CALLS'!N2410/('NORMAL OPTION CALLS'!M2410)/'NORMAL OPTION CALLS'!G2410%</f>
        <v>5.2631578947368336</v>
      </c>
    </row>
    <row r="2411" spans="1:15" ht="16.5">
      <c r="A2411" s="127">
        <v>64</v>
      </c>
      <c r="B2411" s="124">
        <v>42801</v>
      </c>
      <c r="C2411" s="119">
        <v>470</v>
      </c>
      <c r="D2411" s="119" t="s">
        <v>47</v>
      </c>
      <c r="E2411" s="119" t="s">
        <v>22</v>
      </c>
      <c r="F2411" s="119" t="s">
        <v>99</v>
      </c>
      <c r="G2411" s="123">
        <v>6.5</v>
      </c>
      <c r="H2411" s="123">
        <v>5.5</v>
      </c>
      <c r="I2411" s="123">
        <v>7</v>
      </c>
      <c r="J2411" s="123">
        <v>7.5</v>
      </c>
      <c r="K2411" s="123">
        <v>8</v>
      </c>
      <c r="L2411" s="123">
        <v>8</v>
      </c>
      <c r="M2411" s="119">
        <v>2000</v>
      </c>
      <c r="N2411" s="122">
        <f>IF('NORMAL OPTION CALLS'!E2411="BUY",('NORMAL OPTION CALLS'!L2411-'NORMAL OPTION CALLS'!G2411)*('NORMAL OPTION CALLS'!M2411),('NORMAL OPTION CALLS'!G2411-'NORMAL OPTION CALLS'!L2411)*('NORMAL OPTION CALLS'!M2411))</f>
        <v>3000</v>
      </c>
      <c r="O2411" s="8">
        <f>'NORMAL OPTION CALLS'!N2411/('NORMAL OPTION CALLS'!M2411)/'NORMAL OPTION CALLS'!G2411%</f>
        <v>23.076923076923077</v>
      </c>
    </row>
    <row r="2412" spans="1:15" ht="16.5">
      <c r="A2412" s="127">
        <v>65</v>
      </c>
      <c r="B2412" s="124">
        <v>42800</v>
      </c>
      <c r="C2412" s="119">
        <v>950</v>
      </c>
      <c r="D2412" s="119" t="s">
        <v>21</v>
      </c>
      <c r="E2412" s="119" t="s">
        <v>22</v>
      </c>
      <c r="F2412" s="119" t="s">
        <v>156</v>
      </c>
      <c r="G2412" s="123">
        <v>28</v>
      </c>
      <c r="H2412" s="123">
        <v>24</v>
      </c>
      <c r="I2412" s="123">
        <v>30</v>
      </c>
      <c r="J2412" s="123">
        <v>32</v>
      </c>
      <c r="K2412" s="123">
        <v>34</v>
      </c>
      <c r="L2412" s="123">
        <v>24</v>
      </c>
      <c r="M2412" s="119">
        <v>600</v>
      </c>
      <c r="N2412" s="122">
        <f>IF('NORMAL OPTION CALLS'!E2412="BUY",('NORMAL OPTION CALLS'!L2412-'NORMAL OPTION CALLS'!G2412)*('NORMAL OPTION CALLS'!M2412),('NORMAL OPTION CALLS'!G2412-'NORMAL OPTION CALLS'!L2412)*('NORMAL OPTION CALLS'!M2412))</f>
        <v>-2400</v>
      </c>
      <c r="O2412" s="8">
        <f>'NORMAL OPTION CALLS'!N2412/('NORMAL OPTION CALLS'!M2412)/'NORMAL OPTION CALLS'!G2412%</f>
        <v>-14.285714285714285</v>
      </c>
    </row>
    <row r="2413" spans="1:15" ht="16.5">
      <c r="A2413" s="127">
        <v>66</v>
      </c>
      <c r="B2413" s="124">
        <v>42800</v>
      </c>
      <c r="C2413" s="119">
        <v>740</v>
      </c>
      <c r="D2413" s="119" t="s">
        <v>21</v>
      </c>
      <c r="E2413" s="119" t="s">
        <v>22</v>
      </c>
      <c r="F2413" s="119" t="s">
        <v>157</v>
      </c>
      <c r="G2413" s="123">
        <v>39</v>
      </c>
      <c r="H2413" s="123">
        <v>35</v>
      </c>
      <c r="I2413" s="123">
        <v>41</v>
      </c>
      <c r="J2413" s="123">
        <v>43</v>
      </c>
      <c r="K2413" s="123">
        <v>45</v>
      </c>
      <c r="L2413" s="123">
        <v>41</v>
      </c>
      <c r="M2413" s="119">
        <v>600</v>
      </c>
      <c r="N2413" s="122">
        <f>IF('NORMAL OPTION CALLS'!E2413="BUY",('NORMAL OPTION CALLS'!L2413-'NORMAL OPTION CALLS'!G2413)*('NORMAL OPTION CALLS'!M2413),('NORMAL OPTION CALLS'!G2413-'NORMAL OPTION CALLS'!L2413)*('NORMAL OPTION CALLS'!M2413))</f>
        <v>1200</v>
      </c>
      <c r="O2413" s="8">
        <f>'NORMAL OPTION CALLS'!N2413/('NORMAL OPTION CALLS'!M2413)/'NORMAL OPTION CALLS'!G2413%</f>
        <v>5.1282051282051277</v>
      </c>
    </row>
    <row r="2414" spans="1:15" ht="16.5">
      <c r="A2414" s="127">
        <v>67</v>
      </c>
      <c r="B2414" s="124">
        <v>42800</v>
      </c>
      <c r="C2414" s="119">
        <v>1280</v>
      </c>
      <c r="D2414" s="119" t="s">
        <v>21</v>
      </c>
      <c r="E2414" s="119" t="s">
        <v>22</v>
      </c>
      <c r="F2414" s="119" t="s">
        <v>158</v>
      </c>
      <c r="G2414" s="123">
        <v>35</v>
      </c>
      <c r="H2414" s="123">
        <v>31</v>
      </c>
      <c r="I2414" s="123">
        <v>37</v>
      </c>
      <c r="J2414" s="123">
        <v>39</v>
      </c>
      <c r="K2414" s="123">
        <v>41</v>
      </c>
      <c r="L2414" s="123">
        <v>41</v>
      </c>
      <c r="M2414" s="119">
        <v>500</v>
      </c>
      <c r="N2414" s="122">
        <f>IF('NORMAL OPTION CALLS'!E2414="BUY",('NORMAL OPTION CALLS'!L2414-'NORMAL OPTION CALLS'!G2414)*('NORMAL OPTION CALLS'!M2414),('NORMAL OPTION CALLS'!G2414-'NORMAL OPTION CALLS'!L2414)*('NORMAL OPTION CALLS'!M2414))</f>
        <v>3000</v>
      </c>
      <c r="O2414" s="8">
        <f>'NORMAL OPTION CALLS'!N2414/('NORMAL OPTION CALLS'!M2414)/'NORMAL OPTION CALLS'!G2414%</f>
        <v>17.142857142857142</v>
      </c>
    </row>
    <row r="2415" spans="1:15" ht="16.5">
      <c r="A2415" s="127">
        <v>68</v>
      </c>
      <c r="B2415" s="124">
        <v>42797</v>
      </c>
      <c r="C2415" s="119">
        <v>260</v>
      </c>
      <c r="D2415" s="119" t="s">
        <v>47</v>
      </c>
      <c r="E2415" s="119" t="s">
        <v>22</v>
      </c>
      <c r="F2415" s="119" t="s">
        <v>74</v>
      </c>
      <c r="G2415" s="123">
        <v>7.45</v>
      </c>
      <c r="H2415" s="123">
        <v>6.7</v>
      </c>
      <c r="I2415" s="123">
        <v>7.9</v>
      </c>
      <c r="J2415" s="123">
        <v>8.4</v>
      </c>
      <c r="K2415" s="123">
        <v>8.8000000000000007</v>
      </c>
      <c r="L2415" s="123">
        <v>6.7</v>
      </c>
      <c r="M2415" s="119">
        <v>3500</v>
      </c>
      <c r="N2415" s="122">
        <f>IF('NORMAL OPTION CALLS'!E2415="BUY",('NORMAL OPTION CALLS'!L2415-'NORMAL OPTION CALLS'!G2415)*('NORMAL OPTION CALLS'!M2415),('NORMAL OPTION CALLS'!G2415-'NORMAL OPTION CALLS'!L2415)*('NORMAL OPTION CALLS'!M2415))</f>
        <v>-2625</v>
      </c>
      <c r="O2415" s="8">
        <f>'NORMAL OPTION CALLS'!N2415/('NORMAL OPTION CALLS'!M2415)/'NORMAL OPTION CALLS'!G2415%</f>
        <v>-10.067114093959733</v>
      </c>
    </row>
    <row r="2416" spans="1:15" ht="16.5">
      <c r="A2416" s="127">
        <v>69</v>
      </c>
      <c r="B2416" s="124">
        <v>42797</v>
      </c>
      <c r="C2416" s="119">
        <v>100</v>
      </c>
      <c r="D2416" s="119" t="s">
        <v>21</v>
      </c>
      <c r="E2416" s="119" t="s">
        <v>22</v>
      </c>
      <c r="F2416" s="119" t="s">
        <v>24</v>
      </c>
      <c r="G2416" s="123">
        <v>6.5</v>
      </c>
      <c r="H2416" s="123">
        <v>5.8</v>
      </c>
      <c r="I2416" s="123">
        <v>7</v>
      </c>
      <c r="J2416" s="123">
        <v>7.4</v>
      </c>
      <c r="K2416" s="123">
        <v>7.8</v>
      </c>
      <c r="L2416" s="123">
        <v>7.4</v>
      </c>
      <c r="M2416" s="119">
        <v>3500</v>
      </c>
      <c r="N2416" s="122">
        <f>IF('NORMAL OPTION CALLS'!E2416="BUY",('NORMAL OPTION CALLS'!L2416-'NORMAL OPTION CALLS'!G2416)*('NORMAL OPTION CALLS'!M2416),('NORMAL OPTION CALLS'!G2416-'NORMAL OPTION CALLS'!L2416)*('NORMAL OPTION CALLS'!M2416))</f>
        <v>3150.0000000000014</v>
      </c>
      <c r="O2416" s="8">
        <f>'NORMAL OPTION CALLS'!N2416/('NORMAL OPTION CALLS'!M2416)/'NORMAL OPTION CALLS'!G2416%</f>
        <v>13.846153846153852</v>
      </c>
    </row>
    <row r="2417" spans="1:15" ht="16.5">
      <c r="A2417" s="127">
        <v>70</v>
      </c>
      <c r="B2417" s="124">
        <v>42797</v>
      </c>
      <c r="C2417" s="119">
        <v>1360</v>
      </c>
      <c r="D2417" s="119" t="s">
        <v>47</v>
      </c>
      <c r="E2417" s="119" t="s">
        <v>22</v>
      </c>
      <c r="F2417" s="119" t="s">
        <v>159</v>
      </c>
      <c r="G2417" s="123">
        <v>16</v>
      </c>
      <c r="H2417" s="123">
        <v>12</v>
      </c>
      <c r="I2417" s="123">
        <v>18</v>
      </c>
      <c r="J2417" s="123">
        <v>20</v>
      </c>
      <c r="K2417" s="123">
        <v>22</v>
      </c>
      <c r="L2417" s="123">
        <v>22</v>
      </c>
      <c r="M2417" s="119">
        <v>500</v>
      </c>
      <c r="N2417" s="122">
        <f>IF('NORMAL OPTION CALLS'!E2417="BUY",('NORMAL OPTION CALLS'!L2417-'NORMAL OPTION CALLS'!G2417)*('NORMAL OPTION CALLS'!M2417),('NORMAL OPTION CALLS'!G2417-'NORMAL OPTION CALLS'!L2417)*('NORMAL OPTION CALLS'!M2417))</f>
        <v>3000</v>
      </c>
      <c r="O2417" s="8">
        <f>'NORMAL OPTION CALLS'!N2417/('NORMAL OPTION CALLS'!M2417)/'NORMAL OPTION CALLS'!G2417%</f>
        <v>37.5</v>
      </c>
    </row>
    <row r="2418" spans="1:15" ht="16.5">
      <c r="A2418" s="127">
        <v>71</v>
      </c>
      <c r="B2418" s="124">
        <v>42797</v>
      </c>
      <c r="C2418" s="119">
        <v>680</v>
      </c>
      <c r="D2418" s="119" t="s">
        <v>47</v>
      </c>
      <c r="E2418" s="119" t="s">
        <v>22</v>
      </c>
      <c r="F2418" s="119" t="s">
        <v>54</v>
      </c>
      <c r="G2418" s="123">
        <v>15.5</v>
      </c>
      <c r="H2418" s="123">
        <v>13.5</v>
      </c>
      <c r="I2418" s="123">
        <v>16.5</v>
      </c>
      <c r="J2418" s="123">
        <v>17.5</v>
      </c>
      <c r="K2418" s="123">
        <v>18.5</v>
      </c>
      <c r="L2418" s="123">
        <v>18.5</v>
      </c>
      <c r="M2418" s="119">
        <v>1200</v>
      </c>
      <c r="N2418" s="122">
        <f>IF('NORMAL OPTION CALLS'!E2418="BUY",('NORMAL OPTION CALLS'!L2418-'NORMAL OPTION CALLS'!G2418)*('NORMAL OPTION CALLS'!M2418),('NORMAL OPTION CALLS'!G2418-'NORMAL OPTION CALLS'!L2418)*('NORMAL OPTION CALLS'!M2418))</f>
        <v>3600</v>
      </c>
      <c r="O2418" s="8">
        <f>'NORMAL OPTION CALLS'!N2418/('NORMAL OPTION CALLS'!M2418)/'NORMAL OPTION CALLS'!G2418%</f>
        <v>19.35483870967742</v>
      </c>
    </row>
    <row r="2419" spans="1:15" ht="16.5">
      <c r="A2419" s="127">
        <v>72</v>
      </c>
      <c r="B2419" s="124">
        <v>42796</v>
      </c>
      <c r="C2419" s="119">
        <v>200</v>
      </c>
      <c r="D2419" s="119" t="s">
        <v>21</v>
      </c>
      <c r="E2419" s="119" t="s">
        <v>22</v>
      </c>
      <c r="F2419" s="119" t="s">
        <v>24</v>
      </c>
      <c r="G2419" s="123">
        <v>6.3</v>
      </c>
      <c r="H2419" s="123">
        <v>5.3</v>
      </c>
      <c r="I2419" s="123">
        <v>6.8</v>
      </c>
      <c r="J2419" s="123">
        <v>7.3</v>
      </c>
      <c r="K2419" s="123">
        <v>7.8</v>
      </c>
      <c r="L2419" s="123">
        <v>5.3</v>
      </c>
      <c r="M2419" s="119">
        <v>3500</v>
      </c>
      <c r="N2419" s="122">
        <f>IF('NORMAL OPTION CALLS'!E2419="BUY",('NORMAL OPTION CALLS'!L2419-'NORMAL OPTION CALLS'!G2419)*('NORMAL OPTION CALLS'!M2419),('NORMAL OPTION CALLS'!G2419-'NORMAL OPTION CALLS'!L2419)*('NORMAL OPTION CALLS'!M2419))</f>
        <v>-3500</v>
      </c>
      <c r="O2419" s="8">
        <f>'NORMAL OPTION CALLS'!N2419/('NORMAL OPTION CALLS'!M2419)/'NORMAL OPTION CALLS'!G2419%</f>
        <v>-15.873015873015873</v>
      </c>
    </row>
    <row r="2420" spans="1:15" ht="16.5">
      <c r="A2420" s="127">
        <v>73</v>
      </c>
      <c r="B2420" s="124">
        <v>42796</v>
      </c>
      <c r="C2420" s="119">
        <v>145</v>
      </c>
      <c r="D2420" s="119" t="s">
        <v>21</v>
      </c>
      <c r="E2420" s="119" t="s">
        <v>22</v>
      </c>
      <c r="F2420" s="119" t="s">
        <v>160</v>
      </c>
      <c r="G2420" s="123">
        <v>6</v>
      </c>
      <c r="H2420" s="123">
        <v>5.4</v>
      </c>
      <c r="I2420" s="123">
        <v>6.3</v>
      </c>
      <c r="J2420" s="123">
        <v>6.6</v>
      </c>
      <c r="K2420" s="123">
        <v>7</v>
      </c>
      <c r="L2420" s="123">
        <v>5.4</v>
      </c>
      <c r="M2420" s="119">
        <v>7375</v>
      </c>
      <c r="N2420" s="122">
        <f>IF('NORMAL OPTION CALLS'!E2420="BUY",('NORMAL OPTION CALLS'!L2420-'NORMAL OPTION CALLS'!G2420)*('NORMAL OPTION CALLS'!M2420),('NORMAL OPTION CALLS'!G2420-'NORMAL OPTION CALLS'!L2420)*('NORMAL OPTION CALLS'!M2420))</f>
        <v>-4424.9999999999973</v>
      </c>
      <c r="O2420" s="8">
        <f>'NORMAL OPTION CALLS'!N2420/('NORMAL OPTION CALLS'!M2420)/'NORMAL OPTION CALLS'!G2420%</f>
        <v>-9.9999999999999947</v>
      </c>
    </row>
    <row r="2421" spans="1:15" ht="16.5">
      <c r="A2421" s="127">
        <v>74</v>
      </c>
      <c r="B2421" s="124">
        <v>42796</v>
      </c>
      <c r="C2421" s="119">
        <v>420</v>
      </c>
      <c r="D2421" s="119" t="s">
        <v>21</v>
      </c>
      <c r="E2421" s="119" t="s">
        <v>22</v>
      </c>
      <c r="F2421" s="119" t="s">
        <v>92</v>
      </c>
      <c r="G2421" s="123">
        <v>14.1</v>
      </c>
      <c r="H2421" s="123">
        <v>13</v>
      </c>
      <c r="I2421" s="123">
        <v>14.6</v>
      </c>
      <c r="J2421" s="123">
        <v>15.2</v>
      </c>
      <c r="K2421" s="123">
        <v>15.7</v>
      </c>
      <c r="L2421" s="123">
        <v>15.7</v>
      </c>
      <c r="M2421" s="119">
        <v>2000</v>
      </c>
      <c r="N2421" s="130">
        <f>IF('NORMAL OPTION CALLS'!E2421="BUY",('NORMAL OPTION CALLS'!L2421-'NORMAL OPTION CALLS'!G2421)*('NORMAL OPTION CALLS'!M2421),('NORMAL OPTION CALLS'!G2421-'NORMAL OPTION CALLS'!L2421)*('NORMAL OPTION CALLS'!M2421))</f>
        <v>3199.9999999999991</v>
      </c>
      <c r="O2421" s="8">
        <f>'NORMAL OPTION CALLS'!N2421/('NORMAL OPTION CALLS'!M2421)/'NORMAL OPTION CALLS'!G2421%</f>
        <v>11.347517730496453</v>
      </c>
    </row>
    <row r="2422" spans="1:15" ht="16.5">
      <c r="A2422" s="127">
        <v>75</v>
      </c>
      <c r="B2422" s="124">
        <v>42796</v>
      </c>
      <c r="C2422" s="119">
        <v>340</v>
      </c>
      <c r="D2422" s="119" t="s">
        <v>21</v>
      </c>
      <c r="E2422" s="119" t="s">
        <v>22</v>
      </c>
      <c r="F2422" s="119" t="s">
        <v>78</v>
      </c>
      <c r="G2422" s="123">
        <v>13.6</v>
      </c>
      <c r="H2422" s="123">
        <v>12.5</v>
      </c>
      <c r="I2422" s="123">
        <v>14</v>
      </c>
      <c r="J2422" s="123">
        <v>14.5</v>
      </c>
      <c r="K2422" s="123">
        <v>15</v>
      </c>
      <c r="L2422" s="123">
        <v>14</v>
      </c>
      <c r="M2422" s="119">
        <v>3000</v>
      </c>
      <c r="N2422" s="122">
        <f>IF('NORMAL OPTION CALLS'!E2422="BUY",('NORMAL OPTION CALLS'!L2422-'NORMAL OPTION CALLS'!G2422)*('NORMAL OPTION CALLS'!M2422),('NORMAL OPTION CALLS'!G2422-'NORMAL OPTION CALLS'!L2422)*('NORMAL OPTION CALLS'!M2422))</f>
        <v>1200.0000000000011</v>
      </c>
      <c r="O2422" s="8">
        <f>'NORMAL OPTION CALLS'!N2422/('NORMAL OPTION CALLS'!M2422)/'NORMAL OPTION CALLS'!G2422%</f>
        <v>2.9411764705882377</v>
      </c>
    </row>
    <row r="2423" spans="1:15" ht="16.5">
      <c r="A2423" s="127">
        <v>76</v>
      </c>
      <c r="B2423" s="124">
        <v>42796</v>
      </c>
      <c r="C2423" s="119">
        <v>160</v>
      </c>
      <c r="D2423" s="119" t="s">
        <v>47</v>
      </c>
      <c r="E2423" s="119" t="s">
        <v>22</v>
      </c>
      <c r="F2423" s="119" t="s">
        <v>83</v>
      </c>
      <c r="G2423" s="123">
        <v>3.55</v>
      </c>
      <c r="H2423" s="123">
        <v>2.75</v>
      </c>
      <c r="I2423" s="123">
        <v>4</v>
      </c>
      <c r="J2423" s="123">
        <v>4.4000000000000004</v>
      </c>
      <c r="K2423" s="123">
        <v>4.8</v>
      </c>
      <c r="L2423" s="123">
        <v>4.8</v>
      </c>
      <c r="M2423" s="119">
        <v>3500</v>
      </c>
      <c r="N2423" s="122">
        <f>IF('NORMAL OPTION CALLS'!E2423="BUY",('NORMAL OPTION CALLS'!L2423-'NORMAL OPTION CALLS'!G2423)*('NORMAL OPTION CALLS'!M2423),('NORMAL OPTION CALLS'!G2423-'NORMAL OPTION CALLS'!L2423)*('NORMAL OPTION CALLS'!M2423))</f>
        <v>4375</v>
      </c>
      <c r="O2423" s="8">
        <f>'NORMAL OPTION CALLS'!N2423/('NORMAL OPTION CALLS'!M2423)/'NORMAL OPTION CALLS'!G2423%</f>
        <v>35.211267605633807</v>
      </c>
    </row>
    <row r="2424" spans="1:15" ht="16.5">
      <c r="A2424" s="127">
        <v>77</v>
      </c>
      <c r="B2424" s="124">
        <v>61</v>
      </c>
      <c r="C2424" s="119">
        <v>700</v>
      </c>
      <c r="D2424" s="119" t="s">
        <v>21</v>
      </c>
      <c r="E2424" s="119" t="s">
        <v>22</v>
      </c>
      <c r="F2424" s="119" t="s">
        <v>161</v>
      </c>
      <c r="G2424" s="123">
        <v>21</v>
      </c>
      <c r="H2424" s="123">
        <v>17</v>
      </c>
      <c r="I2424" s="123">
        <v>23</v>
      </c>
      <c r="J2424" s="123">
        <v>25</v>
      </c>
      <c r="K2424" s="123">
        <v>27</v>
      </c>
      <c r="L2424" s="123">
        <v>23</v>
      </c>
      <c r="M2424" s="119">
        <v>700</v>
      </c>
      <c r="N2424" s="122">
        <f>IF('NORMAL OPTION CALLS'!E2424="BUY",('NORMAL OPTION CALLS'!L2424-'NORMAL OPTION CALLS'!G2424)*('NORMAL OPTION CALLS'!M2424),('NORMAL OPTION CALLS'!G2424-'NORMAL OPTION CALLS'!L2424)*('NORMAL OPTION CALLS'!M2424))</f>
        <v>1400</v>
      </c>
      <c r="O2424" s="8">
        <f>'NORMAL OPTION CALLS'!N2424/('NORMAL OPTION CALLS'!M2424)/'NORMAL OPTION CALLS'!G2424%</f>
        <v>9.5238095238095237</v>
      </c>
    </row>
    <row r="2425" spans="1:15" ht="16.5">
      <c r="A2425" s="127">
        <v>78</v>
      </c>
      <c r="B2425" s="124">
        <v>61</v>
      </c>
      <c r="C2425" s="119">
        <v>155</v>
      </c>
      <c r="D2425" s="119" t="s">
        <v>21</v>
      </c>
      <c r="E2425" s="119" t="s">
        <v>22</v>
      </c>
      <c r="F2425" s="119" t="s">
        <v>64</v>
      </c>
      <c r="G2425" s="123">
        <v>5.6</v>
      </c>
      <c r="H2425" s="123">
        <v>5.3</v>
      </c>
      <c r="I2425" s="123">
        <v>5.9</v>
      </c>
      <c r="J2425" s="123">
        <v>6.2</v>
      </c>
      <c r="K2425" s="123">
        <v>6.5</v>
      </c>
      <c r="L2425" s="123">
        <v>5.9</v>
      </c>
      <c r="M2425" s="119">
        <v>6000</v>
      </c>
      <c r="N2425" s="122">
        <f>IF('NORMAL OPTION CALLS'!E2425="BUY",('NORMAL OPTION CALLS'!L2425-'NORMAL OPTION CALLS'!G2425)*('NORMAL OPTION CALLS'!M2425),('NORMAL OPTION CALLS'!G2425-'NORMAL OPTION CALLS'!L2425)*('NORMAL OPTION CALLS'!M2425))</f>
        <v>1800.0000000000043</v>
      </c>
      <c r="O2425" s="8">
        <f>'NORMAL OPTION CALLS'!N2425/('NORMAL OPTION CALLS'!M2425)/'NORMAL OPTION CALLS'!G2425%</f>
        <v>5.3571428571428701</v>
      </c>
    </row>
    <row r="2426" spans="1:15" ht="16.5">
      <c r="A2426" s="127">
        <v>79</v>
      </c>
      <c r="B2426" s="124">
        <v>61</v>
      </c>
      <c r="C2426" s="119">
        <v>500</v>
      </c>
      <c r="D2426" s="119" t="s">
        <v>21</v>
      </c>
      <c r="E2426" s="119" t="s">
        <v>22</v>
      </c>
      <c r="F2426" s="119" t="s">
        <v>99</v>
      </c>
      <c r="G2426" s="123">
        <v>14</v>
      </c>
      <c r="H2426" s="123">
        <v>13</v>
      </c>
      <c r="I2426" s="123">
        <v>14.5</v>
      </c>
      <c r="J2426" s="123">
        <v>15</v>
      </c>
      <c r="K2426" s="123">
        <v>15.5</v>
      </c>
      <c r="L2426" s="123">
        <v>15.5</v>
      </c>
      <c r="M2426" s="119">
        <v>2000</v>
      </c>
      <c r="N2426" s="122">
        <f>IF('NORMAL OPTION CALLS'!E2426="BUY",('NORMAL OPTION CALLS'!L2426-'NORMAL OPTION CALLS'!G2426)*('NORMAL OPTION CALLS'!M2426),('NORMAL OPTION CALLS'!G2426-'NORMAL OPTION CALLS'!L2426)*('NORMAL OPTION CALLS'!M2426))</f>
        <v>3000</v>
      </c>
      <c r="O2426" s="8">
        <f>'NORMAL OPTION CALLS'!N2426/('NORMAL OPTION CALLS'!M2426)/'NORMAL OPTION CALLS'!G2426%</f>
        <v>10.714285714285714</v>
      </c>
    </row>
    <row r="2427" spans="1:15" ht="16.5">
      <c r="A2427" s="127">
        <v>48</v>
      </c>
      <c r="B2427" s="124">
        <v>42829</v>
      </c>
      <c r="C2427" s="119">
        <v>280</v>
      </c>
      <c r="D2427" s="119" t="s">
        <v>21</v>
      </c>
      <c r="E2427" s="119" t="s">
        <v>22</v>
      </c>
      <c r="F2427" s="119" t="s">
        <v>91</v>
      </c>
      <c r="G2427" s="123">
        <v>11</v>
      </c>
      <c r="H2427" s="123">
        <v>9</v>
      </c>
      <c r="I2427" s="123">
        <v>12</v>
      </c>
      <c r="J2427" s="123">
        <v>13</v>
      </c>
      <c r="K2427" s="123">
        <v>14</v>
      </c>
      <c r="L2427" s="123">
        <v>12</v>
      </c>
      <c r="M2427" s="119">
        <v>2500</v>
      </c>
      <c r="N2427" s="122">
        <f>IF('NORMAL OPTION CALLS'!E2427="BUY",('NORMAL OPTION CALLS'!L2427-'NORMAL OPTION CALLS'!G2427)*('NORMAL OPTION CALLS'!M2427),('NORMAL OPTION CALLS'!G2427-'NORMAL OPTION CALLS'!L2427)*('NORMAL OPTION CALLS'!M2427))</f>
        <v>2500</v>
      </c>
      <c r="O2427" s="8">
        <f>'NORMAL OPTION CALLS'!N2427/('NORMAL OPTION CALLS'!M2427)/'NORMAL OPTION CALLS'!G2427%</f>
        <v>9.0909090909090917</v>
      </c>
    </row>
    <row r="2429" spans="1:15" ht="16.5">
      <c r="A2429" s="129" t="s">
        <v>95</v>
      </c>
      <c r="B2429" s="92"/>
      <c r="C2429" s="92"/>
      <c r="D2429" s="98"/>
      <c r="E2429" s="112"/>
      <c r="F2429" s="93"/>
      <c r="G2429" s="93"/>
      <c r="H2429" s="110"/>
      <c r="I2429" s="93"/>
      <c r="J2429" s="93"/>
      <c r="K2429" s="93"/>
      <c r="L2429" s="93"/>
      <c r="N2429" s="91"/>
      <c r="O2429" s="44"/>
    </row>
    <row r="2430" spans="1:15" ht="16.5">
      <c r="A2430" s="129" t="s">
        <v>96</v>
      </c>
      <c r="B2430" s="92"/>
      <c r="C2430" s="92"/>
      <c r="D2430" s="98"/>
      <c r="E2430" s="112"/>
      <c r="F2430" s="93"/>
      <c r="G2430" s="93"/>
      <c r="H2430" s="110"/>
      <c r="I2430" s="93"/>
      <c r="J2430" s="93"/>
      <c r="K2430" s="93"/>
      <c r="L2430" s="93"/>
      <c r="N2430" s="91"/>
      <c r="O2430" s="91"/>
    </row>
    <row r="2431" spans="1:15" ht="16.5">
      <c r="A2431" s="129" t="s">
        <v>96</v>
      </c>
      <c r="B2431" s="92"/>
      <c r="C2431" s="92"/>
      <c r="D2431" s="98"/>
      <c r="E2431" s="112"/>
      <c r="F2431" s="93"/>
      <c r="G2431" s="93"/>
      <c r="H2431" s="110"/>
      <c r="I2431" s="93"/>
      <c r="J2431" s="93"/>
      <c r="K2431" s="93"/>
      <c r="L2431" s="93"/>
    </row>
    <row r="2432" spans="1:15" ht="17.25" thickBot="1">
      <c r="A2432" s="98"/>
      <c r="B2432" s="92"/>
      <c r="C2432" s="92"/>
      <c r="D2432" s="93"/>
      <c r="E2432" s="93"/>
      <c r="F2432" s="93"/>
      <c r="G2432" s="94"/>
      <c r="H2432" s="95"/>
      <c r="I2432" s="96" t="s">
        <v>27</v>
      </c>
      <c r="J2432" s="96"/>
      <c r="K2432" s="97"/>
      <c r="L2432" s="97"/>
    </row>
    <row r="2433" spans="1:15" ht="16.5">
      <c r="A2433" s="98"/>
      <c r="B2433" s="92"/>
      <c r="C2433" s="92"/>
      <c r="D2433" s="177" t="s">
        <v>28</v>
      </c>
      <c r="E2433" s="177"/>
      <c r="F2433" s="99">
        <v>79</v>
      </c>
      <c r="G2433" s="100">
        <f>'NORMAL OPTION CALLS'!G2434+'NORMAL OPTION CALLS'!G2435+'NORMAL OPTION CALLS'!G2436+'NORMAL OPTION CALLS'!G2437+'NORMAL OPTION CALLS'!G2438+'NORMAL OPTION CALLS'!G2439</f>
        <v>100</v>
      </c>
      <c r="H2433" s="93">
        <v>79</v>
      </c>
      <c r="I2433" s="101">
        <f>'NORMAL OPTION CALLS'!H2434/'NORMAL OPTION CALLS'!H2433%</f>
        <v>75.949367088607588</v>
      </c>
      <c r="J2433" s="101"/>
      <c r="K2433" s="101"/>
      <c r="L2433" s="102"/>
      <c r="N2433" s="91"/>
      <c r="O2433" s="91"/>
    </row>
    <row r="2434" spans="1:15" ht="16.5">
      <c r="A2434" s="98"/>
      <c r="B2434" s="92"/>
      <c r="C2434" s="92"/>
      <c r="D2434" s="174" t="s">
        <v>29</v>
      </c>
      <c r="E2434" s="174"/>
      <c r="F2434" s="103">
        <v>60</v>
      </c>
      <c r="G2434" s="104">
        <f>('NORMAL OPTION CALLS'!F2434/'NORMAL OPTION CALLS'!F2433)*100</f>
        <v>75.949367088607602</v>
      </c>
      <c r="H2434" s="93">
        <v>60</v>
      </c>
      <c r="I2434" s="97"/>
      <c r="J2434" s="97"/>
      <c r="K2434" s="93"/>
      <c r="L2434" s="97"/>
      <c r="M2434" s="91"/>
      <c r="N2434" s="93" t="s">
        <v>30</v>
      </c>
      <c r="O2434" s="93"/>
    </row>
    <row r="2435" spans="1:15" ht="16.5">
      <c r="A2435" s="105"/>
      <c r="B2435" s="92"/>
      <c r="C2435" s="92"/>
      <c r="D2435" s="174" t="s">
        <v>31</v>
      </c>
      <c r="E2435" s="174"/>
      <c r="F2435" s="103">
        <v>0</v>
      </c>
      <c r="G2435" s="104">
        <f>('NORMAL OPTION CALLS'!F2435/'NORMAL OPTION CALLS'!F2433)*100</f>
        <v>0</v>
      </c>
      <c r="H2435" s="106"/>
      <c r="I2435" s="93"/>
      <c r="J2435" s="93"/>
      <c r="K2435" s="93"/>
      <c r="L2435" s="97"/>
      <c r="N2435" s="98"/>
      <c r="O2435" s="98"/>
    </row>
    <row r="2436" spans="1:15" ht="16.5">
      <c r="A2436" s="105"/>
      <c r="B2436" s="92"/>
      <c r="C2436" s="92"/>
      <c r="D2436" s="174" t="s">
        <v>32</v>
      </c>
      <c r="E2436" s="174"/>
      <c r="F2436" s="103">
        <v>7</v>
      </c>
      <c r="G2436" s="104">
        <f>('NORMAL OPTION CALLS'!F2436/'NORMAL OPTION CALLS'!F2433)*100</f>
        <v>8.8607594936708853</v>
      </c>
      <c r="H2436" s="106"/>
      <c r="I2436" s="93"/>
      <c r="J2436" s="93"/>
      <c r="K2436" s="93"/>
      <c r="L2436" s="97"/>
    </row>
    <row r="2437" spans="1:15" ht="16.5">
      <c r="A2437" s="105"/>
      <c r="B2437" s="92"/>
      <c r="C2437" s="92"/>
      <c r="D2437" s="174" t="s">
        <v>33</v>
      </c>
      <c r="E2437" s="174"/>
      <c r="F2437" s="103">
        <v>12</v>
      </c>
      <c r="G2437" s="104">
        <f>('NORMAL OPTION CALLS'!F2437/'NORMAL OPTION CALLS'!F2433)*100</f>
        <v>15.18987341772152</v>
      </c>
      <c r="H2437" s="106"/>
      <c r="I2437" s="93" t="s">
        <v>34</v>
      </c>
      <c r="J2437" s="93"/>
      <c r="K2437" s="97"/>
      <c r="L2437" s="97"/>
    </row>
    <row r="2438" spans="1:15" ht="16.5">
      <c r="A2438" s="105"/>
      <c r="B2438" s="92"/>
      <c r="C2438" s="92"/>
      <c r="D2438" s="174" t="s">
        <v>35</v>
      </c>
      <c r="E2438" s="174"/>
      <c r="F2438" s="103">
        <v>0</v>
      </c>
      <c r="G2438" s="104">
        <f>('NORMAL OPTION CALLS'!F2438/'NORMAL OPTION CALLS'!F2433)*100</f>
        <v>0</v>
      </c>
      <c r="H2438" s="106"/>
      <c r="I2438" s="93"/>
      <c r="J2438" s="93"/>
      <c r="K2438" s="97"/>
      <c r="L2438" s="97"/>
    </row>
    <row r="2439" spans="1:15" ht="17.25" thickBot="1">
      <c r="A2439" s="105"/>
      <c r="B2439" s="92"/>
      <c r="C2439" s="92"/>
      <c r="D2439" s="175" t="s">
        <v>36</v>
      </c>
      <c r="E2439" s="175"/>
      <c r="F2439" s="107"/>
      <c r="G2439" s="108">
        <f>('NORMAL OPTION CALLS'!F2439/'NORMAL OPTION CALLS'!F2433)*100</f>
        <v>0</v>
      </c>
      <c r="H2439" s="106"/>
      <c r="I2439" s="93"/>
      <c r="J2439" s="93"/>
      <c r="K2439" s="102"/>
      <c r="L2439" s="102"/>
      <c r="M2439" s="91"/>
    </row>
    <row r="2440" spans="1:15" ht="16.5">
      <c r="A2440" s="105"/>
      <c r="B2440" s="92"/>
      <c r="C2440" s="92"/>
      <c r="G2440" s="97"/>
      <c r="H2440" s="106"/>
      <c r="I2440" s="101"/>
      <c r="J2440" s="101"/>
      <c r="K2440" s="97"/>
      <c r="L2440" s="101"/>
    </row>
    <row r="2441" spans="1:15" ht="16.5">
      <c r="A2441" s="105"/>
      <c r="B2441" s="92"/>
      <c r="C2441" s="92"/>
      <c r="D2441" s="98"/>
      <c r="E2441" s="115"/>
      <c r="F2441" s="93"/>
      <c r="G2441" s="93"/>
      <c r="H2441" s="110"/>
      <c r="I2441" s="97"/>
      <c r="J2441" s="97"/>
      <c r="K2441" s="97"/>
      <c r="L2441" s="94"/>
      <c r="N2441" s="91"/>
      <c r="O2441" s="91"/>
    </row>
    <row r="2442" spans="1:15" ht="16.5">
      <c r="A2442" s="109" t="s">
        <v>37</v>
      </c>
      <c r="B2442" s="92"/>
      <c r="C2442" s="92"/>
      <c r="D2442" s="98"/>
      <c r="E2442" s="98"/>
      <c r="F2442" s="93"/>
      <c r="G2442" s="93"/>
      <c r="H2442" s="110"/>
      <c r="I2442" s="111"/>
      <c r="J2442" s="111"/>
      <c r="K2442" s="111"/>
      <c r="L2442" s="93"/>
      <c r="N2442" s="115"/>
      <c r="O2442" s="115"/>
    </row>
    <row r="2443" spans="1:15" ht="16.5">
      <c r="A2443" s="112" t="s">
        <v>38</v>
      </c>
      <c r="B2443" s="92"/>
      <c r="C2443" s="92"/>
      <c r="D2443" s="113"/>
      <c r="E2443" s="114"/>
      <c r="F2443" s="98"/>
      <c r="G2443" s="111"/>
      <c r="H2443" s="110"/>
      <c r="I2443" s="111"/>
      <c r="J2443" s="111"/>
      <c r="K2443" s="111"/>
      <c r="L2443" s="93"/>
      <c r="N2443" s="98"/>
      <c r="O2443" s="98"/>
    </row>
    <row r="2444" spans="1:15" ht="16.5">
      <c r="A2444" s="112" t="s">
        <v>39</v>
      </c>
      <c r="B2444" s="92"/>
      <c r="C2444" s="92"/>
      <c r="D2444" s="98"/>
      <c r="E2444" s="114"/>
      <c r="F2444" s="98"/>
      <c r="G2444" s="111"/>
      <c r="H2444" s="110"/>
      <c r="I2444" s="97"/>
      <c r="J2444" s="97"/>
      <c r="K2444" s="97"/>
      <c r="L2444" s="93"/>
    </row>
    <row r="2445" spans="1:15" ht="16.5">
      <c r="A2445" s="112" t="s">
        <v>40</v>
      </c>
      <c r="B2445" s="113"/>
      <c r="C2445" s="92"/>
      <c r="D2445" s="98"/>
      <c r="E2445" s="114"/>
      <c r="F2445" s="98"/>
      <c r="G2445" s="111"/>
      <c r="H2445" s="95"/>
      <c r="I2445" s="97"/>
      <c r="J2445" s="97"/>
      <c r="K2445" s="97"/>
      <c r="L2445" s="93"/>
    </row>
    <row r="2446" spans="1:15" ht="16.5">
      <c r="A2446" s="112" t="s">
        <v>41</v>
      </c>
      <c r="B2446" s="105"/>
      <c r="C2446" s="113"/>
      <c r="D2446" s="98"/>
      <c r="E2446" s="116"/>
      <c r="F2446" s="111"/>
      <c r="G2446" s="111"/>
      <c r="H2446" s="95"/>
      <c r="I2446" s="97"/>
      <c r="J2446" s="97"/>
      <c r="K2446" s="97"/>
      <c r="L2446" s="111"/>
    </row>
    <row r="2450" spans="1:15">
      <c r="A2450" s="161" t="s">
        <v>0</v>
      </c>
      <c r="B2450" s="161"/>
      <c r="C2450" s="161"/>
      <c r="D2450" s="161"/>
      <c r="E2450" s="161"/>
      <c r="F2450" s="161"/>
      <c r="G2450" s="161"/>
      <c r="H2450" s="161"/>
      <c r="I2450" s="161"/>
      <c r="J2450" s="161"/>
      <c r="K2450" s="161"/>
      <c r="L2450" s="161"/>
      <c r="M2450" s="161"/>
      <c r="N2450" s="161"/>
      <c r="O2450" s="161"/>
    </row>
    <row r="2451" spans="1:15">
      <c r="A2451" s="161"/>
      <c r="B2451" s="161"/>
      <c r="C2451" s="161"/>
      <c r="D2451" s="161"/>
      <c r="E2451" s="161"/>
      <c r="F2451" s="161"/>
      <c r="G2451" s="161"/>
      <c r="H2451" s="161"/>
      <c r="I2451" s="161"/>
      <c r="J2451" s="161"/>
      <c r="K2451" s="161"/>
      <c r="L2451" s="161"/>
      <c r="M2451" s="161"/>
      <c r="N2451" s="161"/>
      <c r="O2451" s="161"/>
    </row>
    <row r="2452" spans="1:15">
      <c r="A2452" s="161"/>
      <c r="B2452" s="161"/>
      <c r="C2452" s="161"/>
      <c r="D2452" s="161"/>
      <c r="E2452" s="161"/>
      <c r="F2452" s="161"/>
      <c r="G2452" s="161"/>
      <c r="H2452" s="161"/>
      <c r="I2452" s="161"/>
      <c r="J2452" s="161"/>
      <c r="K2452" s="161"/>
      <c r="L2452" s="161"/>
      <c r="M2452" s="161"/>
      <c r="N2452" s="161"/>
      <c r="O2452" s="161"/>
    </row>
    <row r="2453" spans="1:15">
      <c r="A2453" s="172" t="s">
        <v>1</v>
      </c>
      <c r="B2453" s="172"/>
      <c r="C2453" s="172"/>
      <c r="D2453" s="172"/>
      <c r="E2453" s="172"/>
      <c r="F2453" s="172"/>
      <c r="G2453" s="172"/>
      <c r="H2453" s="172"/>
      <c r="I2453" s="172"/>
      <c r="J2453" s="172"/>
      <c r="K2453" s="172"/>
      <c r="L2453" s="172"/>
      <c r="M2453" s="172"/>
      <c r="N2453" s="172"/>
      <c r="O2453" s="172"/>
    </row>
    <row r="2454" spans="1:15">
      <c r="A2454" s="172" t="s">
        <v>2</v>
      </c>
      <c r="B2454" s="172"/>
      <c r="C2454" s="172"/>
      <c r="D2454" s="172"/>
      <c r="E2454" s="172"/>
      <c r="F2454" s="172"/>
      <c r="G2454" s="172"/>
      <c r="H2454" s="172"/>
      <c r="I2454" s="172"/>
      <c r="J2454" s="172"/>
      <c r="K2454" s="172"/>
      <c r="L2454" s="172"/>
      <c r="M2454" s="172"/>
      <c r="N2454" s="172"/>
      <c r="O2454" s="172"/>
    </row>
    <row r="2455" spans="1:15" ht="15.75" thickBot="1">
      <c r="A2455" s="176" t="s">
        <v>3</v>
      </c>
      <c r="B2455" s="176"/>
      <c r="C2455" s="176"/>
      <c r="D2455" s="176"/>
      <c r="E2455" s="176"/>
      <c r="F2455" s="176"/>
      <c r="G2455" s="176"/>
      <c r="H2455" s="176"/>
      <c r="I2455" s="176"/>
      <c r="J2455" s="176"/>
      <c r="K2455" s="176"/>
      <c r="L2455" s="176"/>
      <c r="M2455" s="176"/>
      <c r="N2455" s="176"/>
      <c r="O2455" s="176"/>
    </row>
    <row r="2456" spans="1:15" ht="16.5">
      <c r="A2456" s="131"/>
      <c r="B2456" s="132"/>
      <c r="C2456" s="132"/>
      <c r="D2456" s="132"/>
      <c r="E2456" s="132"/>
      <c r="F2456" s="133"/>
      <c r="G2456" s="134"/>
      <c r="H2456" s="135"/>
      <c r="I2456" s="134"/>
      <c r="J2456" s="134"/>
      <c r="K2456" s="134"/>
      <c r="L2456" s="134"/>
      <c r="M2456" s="133"/>
      <c r="N2456" s="133"/>
      <c r="O2456" s="136"/>
    </row>
    <row r="2457" spans="1:15" ht="16.5">
      <c r="A2457" s="166" t="s">
        <v>162</v>
      </c>
      <c r="B2457" s="166"/>
      <c r="C2457" s="166"/>
      <c r="D2457" s="166"/>
      <c r="E2457" s="166"/>
      <c r="F2457" s="166"/>
      <c r="G2457" s="166"/>
      <c r="H2457" s="166"/>
      <c r="I2457" s="166"/>
      <c r="J2457" s="166"/>
      <c r="K2457" s="166"/>
      <c r="L2457" s="166"/>
      <c r="M2457" s="166"/>
      <c r="N2457" s="166"/>
      <c r="O2457" s="166"/>
    </row>
    <row r="2458" spans="1:15" ht="16.5">
      <c r="A2458" s="166" t="s">
        <v>5</v>
      </c>
      <c r="B2458" s="166"/>
      <c r="C2458" s="166"/>
      <c r="D2458" s="166"/>
      <c r="E2458" s="166"/>
      <c r="F2458" s="166"/>
      <c r="G2458" s="166"/>
      <c r="H2458" s="166"/>
      <c r="I2458" s="166"/>
      <c r="J2458" s="166"/>
      <c r="K2458" s="166"/>
      <c r="L2458" s="166"/>
      <c r="M2458" s="166"/>
      <c r="N2458" s="166"/>
      <c r="O2458" s="166"/>
    </row>
    <row r="2459" spans="1:15" ht="13.9" customHeight="1">
      <c r="A2459" s="173" t="s">
        <v>6</v>
      </c>
      <c r="B2459" s="169" t="s">
        <v>7</v>
      </c>
      <c r="C2459" s="169" t="s">
        <v>8</v>
      </c>
      <c r="D2459" s="169" t="s">
        <v>9</v>
      </c>
      <c r="E2459" s="173" t="s">
        <v>10</v>
      </c>
      <c r="F2459" s="173" t="s">
        <v>11</v>
      </c>
      <c r="G2459" s="169" t="s">
        <v>12</v>
      </c>
      <c r="H2459" s="169" t="s">
        <v>13</v>
      </c>
      <c r="I2459" s="169" t="s">
        <v>14</v>
      </c>
      <c r="J2459" s="169" t="s">
        <v>15</v>
      </c>
      <c r="K2459" s="169" t="s">
        <v>16</v>
      </c>
      <c r="L2459" s="170" t="s">
        <v>17</v>
      </c>
      <c r="M2459" s="169" t="s">
        <v>18</v>
      </c>
      <c r="N2459" s="169" t="s">
        <v>19</v>
      </c>
      <c r="O2459" s="169" t="s">
        <v>20</v>
      </c>
    </row>
    <row r="2460" spans="1:15">
      <c r="A2460" s="173"/>
      <c r="B2460" s="169"/>
      <c r="C2460" s="169"/>
      <c r="D2460" s="169"/>
      <c r="E2460" s="173"/>
      <c r="F2460" s="173"/>
      <c r="G2460" s="169"/>
      <c r="H2460" s="169"/>
      <c r="I2460" s="169"/>
      <c r="J2460" s="169"/>
      <c r="K2460" s="169"/>
      <c r="L2460" s="170"/>
      <c r="M2460" s="169"/>
      <c r="N2460" s="169"/>
      <c r="O2460" s="169"/>
    </row>
    <row r="2461" spans="1:15" ht="16.5">
      <c r="A2461" s="127">
        <v>1</v>
      </c>
      <c r="B2461" s="124">
        <v>59</v>
      </c>
      <c r="C2461" s="119">
        <v>155</v>
      </c>
      <c r="D2461" s="119" t="s">
        <v>21</v>
      </c>
      <c r="E2461" s="119" t="s">
        <v>22</v>
      </c>
      <c r="F2461" s="119" t="s">
        <v>64</v>
      </c>
      <c r="G2461" s="123">
        <v>5</v>
      </c>
      <c r="H2461" s="123">
        <v>4.2</v>
      </c>
      <c r="I2461" s="123">
        <v>5.5</v>
      </c>
      <c r="J2461" s="123">
        <v>6</v>
      </c>
      <c r="K2461" s="123">
        <v>6.5</v>
      </c>
      <c r="L2461" s="123">
        <v>5.5</v>
      </c>
      <c r="M2461" s="119">
        <v>6000</v>
      </c>
      <c r="N2461" s="122">
        <f>IF('NORMAL OPTION CALLS'!E2461="BUY",('NORMAL OPTION CALLS'!L2461-'NORMAL OPTION CALLS'!G2461)*('NORMAL OPTION CALLS'!M2461),('NORMAL OPTION CALLS'!G2461-'NORMAL OPTION CALLS'!L2461)*('NORMAL OPTION CALLS'!M2461))</f>
        <v>3000</v>
      </c>
      <c r="O2461" s="8">
        <f>'NORMAL OPTION CALLS'!N2461/('NORMAL OPTION CALLS'!M2461)/'NORMAL OPTION CALLS'!G2461%</f>
        <v>10</v>
      </c>
    </row>
    <row r="2462" spans="1:15" ht="16.5">
      <c r="A2462" s="127">
        <v>2</v>
      </c>
      <c r="B2462" s="124">
        <v>59</v>
      </c>
      <c r="C2462" s="119">
        <v>730</v>
      </c>
      <c r="D2462" s="119" t="s">
        <v>21</v>
      </c>
      <c r="E2462" s="119" t="s">
        <v>22</v>
      </c>
      <c r="F2462" s="119" t="s">
        <v>54</v>
      </c>
      <c r="G2462" s="123">
        <v>31</v>
      </c>
      <c r="H2462" s="123">
        <v>29</v>
      </c>
      <c r="I2462" s="123">
        <v>32</v>
      </c>
      <c r="J2462" s="123">
        <v>33</v>
      </c>
      <c r="K2462" s="123">
        <v>34</v>
      </c>
      <c r="L2462" s="123">
        <v>33</v>
      </c>
      <c r="M2462" s="119">
        <v>1200</v>
      </c>
      <c r="N2462" s="122">
        <f>IF('NORMAL OPTION CALLS'!E2462="BUY",('NORMAL OPTION CALLS'!L2462-'NORMAL OPTION CALLS'!G2462)*('NORMAL OPTION CALLS'!M2462),('NORMAL OPTION CALLS'!G2462-'NORMAL OPTION CALLS'!L2462)*('NORMAL OPTION CALLS'!M2462))</f>
        <v>2400</v>
      </c>
      <c r="O2462" s="8">
        <f>'NORMAL OPTION CALLS'!N2462/('NORMAL OPTION CALLS'!M2462)/'NORMAL OPTION CALLS'!G2462%</f>
        <v>6.4516129032258069</v>
      </c>
    </row>
    <row r="2463" spans="1:15" ht="16.5">
      <c r="A2463" s="127">
        <v>3</v>
      </c>
      <c r="B2463" s="124">
        <v>59</v>
      </c>
      <c r="C2463" s="119">
        <v>100</v>
      </c>
      <c r="D2463" s="119" t="s">
        <v>21</v>
      </c>
      <c r="E2463" s="119" t="s">
        <v>22</v>
      </c>
      <c r="F2463" s="119" t="s">
        <v>153</v>
      </c>
      <c r="G2463" s="123">
        <v>3.1</v>
      </c>
      <c r="H2463" s="123">
        <v>2.4</v>
      </c>
      <c r="I2463" s="123">
        <v>3.5</v>
      </c>
      <c r="J2463" s="123">
        <v>3.8</v>
      </c>
      <c r="K2463" s="123">
        <v>4.4000000000000004</v>
      </c>
      <c r="L2463" s="123">
        <v>3.5</v>
      </c>
      <c r="M2463" s="119">
        <v>7000</v>
      </c>
      <c r="N2463" s="122">
        <f>IF('NORMAL OPTION CALLS'!E2463="BUY",('NORMAL OPTION CALLS'!L2463-'NORMAL OPTION CALLS'!G2463)*('NORMAL OPTION CALLS'!M2463),('NORMAL OPTION CALLS'!G2463-'NORMAL OPTION CALLS'!L2463)*('NORMAL OPTION CALLS'!M2463))</f>
        <v>2799.9999999999995</v>
      </c>
      <c r="O2463" s="8">
        <f>'NORMAL OPTION CALLS'!N2463/('NORMAL OPTION CALLS'!M2463)/'NORMAL OPTION CALLS'!G2463%</f>
        <v>12.90322580645161</v>
      </c>
    </row>
    <row r="2464" spans="1:15" ht="16.5">
      <c r="A2464" s="127">
        <v>4</v>
      </c>
      <c r="B2464" s="124">
        <v>59</v>
      </c>
      <c r="C2464" s="119">
        <v>370</v>
      </c>
      <c r="D2464" s="119" t="s">
        <v>21</v>
      </c>
      <c r="E2464" s="119" t="s">
        <v>22</v>
      </c>
      <c r="F2464" s="119" t="s">
        <v>94</v>
      </c>
      <c r="G2464" s="123">
        <v>14</v>
      </c>
      <c r="H2464" s="123">
        <v>12</v>
      </c>
      <c r="I2464" s="123">
        <v>15</v>
      </c>
      <c r="J2464" s="123">
        <v>16</v>
      </c>
      <c r="K2464" s="123">
        <v>17</v>
      </c>
      <c r="L2464" s="123">
        <v>15</v>
      </c>
      <c r="M2464" s="119">
        <v>2000</v>
      </c>
      <c r="N2464" s="122">
        <f>IF('NORMAL OPTION CALLS'!E2464="BUY",('NORMAL OPTION CALLS'!L2464-'NORMAL OPTION CALLS'!G2464)*('NORMAL OPTION CALLS'!M2464),('NORMAL OPTION CALLS'!G2464-'NORMAL OPTION CALLS'!L2464)*('NORMAL OPTION CALLS'!M2464))</f>
        <v>2000</v>
      </c>
      <c r="O2464" s="8">
        <f>'NORMAL OPTION CALLS'!N2464/('NORMAL OPTION CALLS'!M2464)/'NORMAL OPTION CALLS'!G2464%</f>
        <v>7.1428571428571423</v>
      </c>
    </row>
    <row r="2465" spans="1:15" ht="16.5">
      <c r="A2465" s="127">
        <v>5</v>
      </c>
      <c r="B2465" s="124">
        <v>58</v>
      </c>
      <c r="C2465" s="119">
        <v>440</v>
      </c>
      <c r="D2465" s="119" t="s">
        <v>21</v>
      </c>
      <c r="E2465" s="119" t="s">
        <v>22</v>
      </c>
      <c r="F2465" s="119" t="s">
        <v>26</v>
      </c>
      <c r="G2465" s="123">
        <v>12</v>
      </c>
      <c r="H2465" s="123">
        <v>11</v>
      </c>
      <c r="I2465" s="123">
        <v>12.5</v>
      </c>
      <c r="J2465" s="123">
        <v>13</v>
      </c>
      <c r="K2465" s="123">
        <v>13.5</v>
      </c>
      <c r="L2465" s="123">
        <v>12.5</v>
      </c>
      <c r="M2465" s="119">
        <v>2000</v>
      </c>
      <c r="N2465" s="122">
        <f>IF('NORMAL OPTION CALLS'!E2465="BUY",('NORMAL OPTION CALLS'!L2465-'NORMAL OPTION CALLS'!G2465)*('NORMAL OPTION CALLS'!M2465),('NORMAL OPTION CALLS'!G2465-'NORMAL OPTION CALLS'!L2465)*('NORMAL OPTION CALLS'!M2465))</f>
        <v>1000</v>
      </c>
      <c r="O2465" s="8">
        <f>'NORMAL OPTION CALLS'!N2465/('NORMAL OPTION CALLS'!M2465)/'NORMAL OPTION CALLS'!G2465%</f>
        <v>4.166666666666667</v>
      </c>
    </row>
    <row r="2466" spans="1:15" ht="16.5">
      <c r="A2466" s="127">
        <v>6</v>
      </c>
      <c r="B2466" s="124">
        <v>58</v>
      </c>
      <c r="C2466" s="119">
        <v>1260</v>
      </c>
      <c r="D2466" s="119" t="s">
        <v>21</v>
      </c>
      <c r="E2466" s="119" t="s">
        <v>22</v>
      </c>
      <c r="F2466" s="119" t="s">
        <v>163</v>
      </c>
      <c r="G2466" s="123">
        <v>38</v>
      </c>
      <c r="H2466" s="123">
        <v>34</v>
      </c>
      <c r="I2466" s="123">
        <v>40</v>
      </c>
      <c r="J2466" s="123">
        <v>42</v>
      </c>
      <c r="K2466" s="123">
        <v>44</v>
      </c>
      <c r="L2466" s="123">
        <v>42</v>
      </c>
      <c r="M2466" s="119">
        <v>500</v>
      </c>
      <c r="N2466" s="122">
        <f>IF('NORMAL OPTION CALLS'!E2466="BUY",('NORMAL OPTION CALLS'!L2466-'NORMAL OPTION CALLS'!G2466)*('NORMAL OPTION CALLS'!M2466),('NORMAL OPTION CALLS'!G2466-'NORMAL OPTION CALLS'!L2466)*('NORMAL OPTION CALLS'!M2466))</f>
        <v>2000</v>
      </c>
      <c r="O2466" s="8">
        <f>'NORMAL OPTION CALLS'!N2466/('NORMAL OPTION CALLS'!M2466)/'NORMAL OPTION CALLS'!G2466%</f>
        <v>10.526315789473685</v>
      </c>
    </row>
    <row r="2467" spans="1:15" ht="16.5">
      <c r="A2467" s="127">
        <v>7</v>
      </c>
      <c r="B2467" s="124">
        <v>58</v>
      </c>
      <c r="C2467" s="119">
        <v>122.5</v>
      </c>
      <c r="D2467" s="119" t="s">
        <v>21</v>
      </c>
      <c r="E2467" s="119" t="s">
        <v>22</v>
      </c>
      <c r="F2467" s="119" t="s">
        <v>51</v>
      </c>
      <c r="G2467" s="123">
        <v>5.2</v>
      </c>
      <c r="H2467" s="123">
        <v>4.5999999999999996</v>
      </c>
      <c r="I2467" s="123">
        <v>5.6</v>
      </c>
      <c r="J2467" s="123">
        <v>6</v>
      </c>
      <c r="K2467" s="123">
        <v>6.4</v>
      </c>
      <c r="L2467" s="123">
        <v>6.4</v>
      </c>
      <c r="M2467" s="119">
        <v>9000</v>
      </c>
      <c r="N2467" s="122">
        <f>IF('NORMAL OPTION CALLS'!E2467="BUY",('NORMAL OPTION CALLS'!L2467-'NORMAL OPTION CALLS'!G2467)*('NORMAL OPTION CALLS'!M2467),('NORMAL OPTION CALLS'!G2467-'NORMAL OPTION CALLS'!L2467)*('NORMAL OPTION CALLS'!M2467))</f>
        <v>10800.000000000002</v>
      </c>
      <c r="O2467" s="8">
        <f>'NORMAL OPTION CALLS'!N2467/('NORMAL OPTION CALLS'!M2467)/'NORMAL OPTION CALLS'!G2467%</f>
        <v>23.076923076923077</v>
      </c>
    </row>
    <row r="2468" spans="1:15" ht="16.5">
      <c r="A2468" s="127">
        <v>8</v>
      </c>
      <c r="B2468" s="124">
        <v>58</v>
      </c>
      <c r="C2468" s="119">
        <v>340</v>
      </c>
      <c r="D2468" s="119" t="s">
        <v>21</v>
      </c>
      <c r="E2468" s="119" t="s">
        <v>22</v>
      </c>
      <c r="F2468" s="119" t="s">
        <v>78</v>
      </c>
      <c r="G2468" s="123">
        <v>14</v>
      </c>
      <c r="H2468" s="123">
        <v>13</v>
      </c>
      <c r="I2468" s="123">
        <v>14.5</v>
      </c>
      <c r="J2468" s="123">
        <v>15</v>
      </c>
      <c r="K2468" s="123">
        <v>15.5</v>
      </c>
      <c r="L2468" s="123">
        <v>15.5</v>
      </c>
      <c r="M2468" s="119">
        <v>3000</v>
      </c>
      <c r="N2468" s="122">
        <f>IF('NORMAL OPTION CALLS'!E2468="BUY",('NORMAL OPTION CALLS'!L2468-'NORMAL OPTION CALLS'!G2468)*('NORMAL OPTION CALLS'!M2468),('NORMAL OPTION CALLS'!G2468-'NORMAL OPTION CALLS'!L2468)*('NORMAL OPTION CALLS'!M2468))</f>
        <v>4500</v>
      </c>
      <c r="O2468" s="8">
        <f>'NORMAL OPTION CALLS'!N2468/('NORMAL OPTION CALLS'!M2468)/'NORMAL OPTION CALLS'!G2468%</f>
        <v>10.714285714285714</v>
      </c>
    </row>
    <row r="2469" spans="1:15" ht="16.5">
      <c r="A2469" s="127">
        <v>9</v>
      </c>
      <c r="B2469" s="124">
        <v>58</v>
      </c>
      <c r="C2469" s="119">
        <v>720</v>
      </c>
      <c r="D2469" s="119" t="s">
        <v>150</v>
      </c>
      <c r="E2469" s="119" t="s">
        <v>22</v>
      </c>
      <c r="F2469" s="119" t="s">
        <v>108</v>
      </c>
      <c r="G2469" s="123">
        <v>27.6</v>
      </c>
      <c r="H2469" s="123">
        <v>26</v>
      </c>
      <c r="I2469" s="123">
        <v>29</v>
      </c>
      <c r="J2469" s="123">
        <v>30</v>
      </c>
      <c r="K2469" s="123">
        <v>31</v>
      </c>
      <c r="L2469" s="123">
        <v>31</v>
      </c>
      <c r="M2469" s="119">
        <v>2000</v>
      </c>
      <c r="N2469" s="122">
        <f>IF('NORMAL OPTION CALLS'!E2469="BUY",('NORMAL OPTION CALLS'!L2469-'NORMAL OPTION CALLS'!G2469)*('NORMAL OPTION CALLS'!M2469),('NORMAL OPTION CALLS'!G2469-'NORMAL OPTION CALLS'!L2469)*('NORMAL OPTION CALLS'!M2469))</f>
        <v>6799.9999999999973</v>
      </c>
      <c r="O2469" s="8">
        <f>'NORMAL OPTION CALLS'!N2469/('NORMAL OPTION CALLS'!M2469)/'NORMAL OPTION CALLS'!G2469%</f>
        <v>12.318840579710139</v>
      </c>
    </row>
    <row r="2470" spans="1:15" ht="16.5">
      <c r="A2470" s="127">
        <v>10</v>
      </c>
      <c r="B2470" s="124">
        <v>58</v>
      </c>
      <c r="C2470" s="119">
        <v>530</v>
      </c>
      <c r="D2470" s="119" t="s">
        <v>21</v>
      </c>
      <c r="E2470" s="119" t="s">
        <v>22</v>
      </c>
      <c r="F2470" s="119" t="s">
        <v>58</v>
      </c>
      <c r="G2470" s="123">
        <v>4.5</v>
      </c>
      <c r="H2470" s="123">
        <v>3.5</v>
      </c>
      <c r="I2470" s="123">
        <v>5.5</v>
      </c>
      <c r="J2470" s="123">
        <v>6.5</v>
      </c>
      <c r="K2470" s="123">
        <v>7.5</v>
      </c>
      <c r="L2470" s="123">
        <v>3.5</v>
      </c>
      <c r="M2470" s="119">
        <v>1200</v>
      </c>
      <c r="N2470" s="122">
        <f>IF('NORMAL OPTION CALLS'!E2470="BUY",('NORMAL OPTION CALLS'!L2470-'NORMAL OPTION CALLS'!G2470)*('NORMAL OPTION CALLS'!M2470),('NORMAL OPTION CALLS'!G2470-'NORMAL OPTION CALLS'!L2470)*('NORMAL OPTION CALLS'!M2470))</f>
        <v>-1200</v>
      </c>
      <c r="O2470" s="8">
        <f>'NORMAL OPTION CALLS'!N2470/('NORMAL OPTION CALLS'!M2470)/'NORMAL OPTION CALLS'!G2470%</f>
        <v>-22.222222222222221</v>
      </c>
    </row>
    <row r="2471" spans="1:15" ht="16.5">
      <c r="A2471" s="127">
        <v>11</v>
      </c>
      <c r="B2471" s="124">
        <v>58</v>
      </c>
      <c r="C2471" s="119">
        <v>1200</v>
      </c>
      <c r="D2471" s="119" t="s">
        <v>21</v>
      </c>
      <c r="E2471" s="119" t="s">
        <v>22</v>
      </c>
      <c r="F2471" s="119" t="s">
        <v>163</v>
      </c>
      <c r="G2471" s="123">
        <v>16</v>
      </c>
      <c r="H2471" s="123">
        <v>12</v>
      </c>
      <c r="I2471" s="123">
        <v>18</v>
      </c>
      <c r="J2471" s="123">
        <v>20</v>
      </c>
      <c r="K2471" s="123">
        <v>22</v>
      </c>
      <c r="L2471" s="123">
        <v>18</v>
      </c>
      <c r="M2471" s="119">
        <v>500</v>
      </c>
      <c r="N2471" s="122">
        <f>IF('NORMAL OPTION CALLS'!E2471="BUY",('NORMAL OPTION CALLS'!L2471-'NORMAL OPTION CALLS'!G2471)*('NORMAL OPTION CALLS'!M2471),('NORMAL OPTION CALLS'!G2471-'NORMAL OPTION CALLS'!L2471)*('NORMAL OPTION CALLS'!M2471))</f>
        <v>1000</v>
      </c>
      <c r="O2471" s="8">
        <f>'NORMAL OPTION CALLS'!N2471/('NORMAL OPTION CALLS'!M2471)/'NORMAL OPTION CALLS'!G2471%</f>
        <v>12.5</v>
      </c>
    </row>
    <row r="2472" spans="1:15" ht="16.5">
      <c r="A2472" s="127">
        <v>12</v>
      </c>
      <c r="B2472" s="124">
        <v>53</v>
      </c>
      <c r="C2472" s="119">
        <v>1180</v>
      </c>
      <c r="D2472" s="119" t="s">
        <v>21</v>
      </c>
      <c r="E2472" s="119" t="s">
        <v>22</v>
      </c>
      <c r="F2472" s="119" t="s">
        <v>163</v>
      </c>
      <c r="G2472" s="123">
        <v>10</v>
      </c>
      <c r="H2472" s="123">
        <v>6</v>
      </c>
      <c r="I2472" s="123">
        <v>12</v>
      </c>
      <c r="J2472" s="123">
        <v>14</v>
      </c>
      <c r="K2472" s="123">
        <v>16</v>
      </c>
      <c r="L2472" s="123">
        <v>16</v>
      </c>
      <c r="M2472" s="119">
        <v>500</v>
      </c>
      <c r="N2472" s="122">
        <f>IF('NORMAL OPTION CALLS'!E2472="BUY",('NORMAL OPTION CALLS'!L2472-'NORMAL OPTION CALLS'!G2472)*('NORMAL OPTION CALLS'!M2472),('NORMAL OPTION CALLS'!G2472-'NORMAL OPTION CALLS'!L2472)*('NORMAL OPTION CALLS'!M2472))</f>
        <v>3000</v>
      </c>
      <c r="O2472" s="8">
        <f>'NORMAL OPTION CALLS'!N2472/('NORMAL OPTION CALLS'!M2472)/'NORMAL OPTION CALLS'!G2472%</f>
        <v>60</v>
      </c>
    </row>
    <row r="2473" spans="1:15" ht="16.5">
      <c r="A2473" s="127">
        <v>13</v>
      </c>
      <c r="B2473" s="124">
        <v>52</v>
      </c>
      <c r="C2473" s="119">
        <v>107.75</v>
      </c>
      <c r="D2473" s="119" t="s">
        <v>21</v>
      </c>
      <c r="E2473" s="119" t="s">
        <v>22</v>
      </c>
      <c r="F2473" s="119" t="s">
        <v>51</v>
      </c>
      <c r="G2473" s="123">
        <v>2.7</v>
      </c>
      <c r="H2473" s="123">
        <v>2.1</v>
      </c>
      <c r="I2473" s="123">
        <v>3</v>
      </c>
      <c r="J2473" s="123">
        <v>3.3</v>
      </c>
      <c r="K2473" s="123">
        <v>3.6</v>
      </c>
      <c r="L2473" s="123">
        <v>3.6</v>
      </c>
      <c r="M2473" s="119">
        <v>9000</v>
      </c>
      <c r="N2473" s="122">
        <f>IF('NORMAL OPTION CALLS'!E2473="BUY",('NORMAL OPTION CALLS'!L2473-'NORMAL OPTION CALLS'!G2473)*('NORMAL OPTION CALLS'!M2473),('NORMAL OPTION CALLS'!G2473-'NORMAL OPTION CALLS'!L2473)*('NORMAL OPTION CALLS'!M2473))</f>
        <v>8099.9999999999991</v>
      </c>
      <c r="O2473" s="8">
        <f>'NORMAL OPTION CALLS'!N2473/('NORMAL OPTION CALLS'!M2473)/'NORMAL OPTION CALLS'!G2473%</f>
        <v>33.333333333333329</v>
      </c>
    </row>
    <row r="2474" spans="1:15" ht="16.5">
      <c r="A2474" s="127">
        <v>14</v>
      </c>
      <c r="B2474" s="124">
        <v>52</v>
      </c>
      <c r="C2474" s="119">
        <v>360</v>
      </c>
      <c r="D2474" s="119" t="s">
        <v>21</v>
      </c>
      <c r="E2474" s="119" t="s">
        <v>22</v>
      </c>
      <c r="F2474" s="119" t="s">
        <v>94</v>
      </c>
      <c r="G2474" s="123">
        <v>4</v>
      </c>
      <c r="H2474" s="123">
        <v>3</v>
      </c>
      <c r="I2474" s="123">
        <v>4.5</v>
      </c>
      <c r="J2474" s="123">
        <v>5</v>
      </c>
      <c r="K2474" s="123">
        <v>5.5</v>
      </c>
      <c r="L2474" s="123">
        <v>5.5</v>
      </c>
      <c r="M2474" s="119">
        <v>2000</v>
      </c>
      <c r="N2474" s="122">
        <f>IF('NORMAL OPTION CALLS'!E2474="BUY",('NORMAL OPTION CALLS'!L2474-'NORMAL OPTION CALLS'!G2474)*('NORMAL OPTION CALLS'!M2474),('NORMAL OPTION CALLS'!G2474-'NORMAL OPTION CALLS'!L2474)*('NORMAL OPTION CALLS'!M2474))</f>
        <v>3000</v>
      </c>
      <c r="O2474" s="8">
        <f>'NORMAL OPTION CALLS'!N2474/('NORMAL OPTION CALLS'!M2474)/'NORMAL OPTION CALLS'!G2474%</f>
        <v>37.5</v>
      </c>
    </row>
    <row r="2475" spans="1:15" ht="16.5">
      <c r="A2475" s="127">
        <v>15</v>
      </c>
      <c r="B2475" s="124">
        <v>52</v>
      </c>
      <c r="C2475" s="119">
        <v>170</v>
      </c>
      <c r="D2475" s="119" t="s">
        <v>21</v>
      </c>
      <c r="E2475" s="119" t="s">
        <v>22</v>
      </c>
      <c r="F2475" s="119" t="s">
        <v>164</v>
      </c>
      <c r="G2475" s="123">
        <v>2.7</v>
      </c>
      <c r="H2475" s="123">
        <v>1.7</v>
      </c>
      <c r="I2475" s="123">
        <v>3.2</v>
      </c>
      <c r="J2475" s="123">
        <v>3.7</v>
      </c>
      <c r="K2475" s="123">
        <v>4.2</v>
      </c>
      <c r="L2475" s="123">
        <v>4.2</v>
      </c>
      <c r="M2475" s="119">
        <v>3500</v>
      </c>
      <c r="N2475" s="122">
        <f>IF('NORMAL OPTION CALLS'!E2475="BUY",('NORMAL OPTION CALLS'!L2475-'NORMAL OPTION CALLS'!G2475)*('NORMAL OPTION CALLS'!M2475),('NORMAL OPTION CALLS'!G2475-'NORMAL OPTION CALLS'!L2475)*('NORMAL OPTION CALLS'!M2475))</f>
        <v>5250</v>
      </c>
      <c r="O2475" s="8">
        <f>'NORMAL OPTION CALLS'!N2475/('NORMAL OPTION CALLS'!M2475)/'NORMAL OPTION CALLS'!G2475%</f>
        <v>55.55555555555555</v>
      </c>
    </row>
    <row r="2476" spans="1:15" ht="16.5">
      <c r="A2476" s="127">
        <v>16</v>
      </c>
      <c r="B2476" s="124">
        <v>51</v>
      </c>
      <c r="C2476" s="119">
        <v>520</v>
      </c>
      <c r="D2476" s="119" t="s">
        <v>21</v>
      </c>
      <c r="E2476" s="119" t="s">
        <v>22</v>
      </c>
      <c r="F2476" s="119" t="s">
        <v>101</v>
      </c>
      <c r="G2476" s="123">
        <v>7.1</v>
      </c>
      <c r="H2476" s="123">
        <v>4.0999999999999996</v>
      </c>
      <c r="I2476" s="123">
        <v>8.6</v>
      </c>
      <c r="J2476" s="123">
        <v>9.1</v>
      </c>
      <c r="K2476" s="123">
        <v>10.6</v>
      </c>
      <c r="L2476" s="123">
        <v>10.6</v>
      </c>
      <c r="M2476" s="119">
        <v>1500</v>
      </c>
      <c r="N2476" s="122">
        <f>IF('NORMAL OPTION CALLS'!E2476="BUY",('NORMAL OPTION CALLS'!L2476-'NORMAL OPTION CALLS'!G2476)*('NORMAL OPTION CALLS'!M2476),('NORMAL OPTION CALLS'!G2476-'NORMAL OPTION CALLS'!L2476)*('NORMAL OPTION CALLS'!M2476))</f>
        <v>5250</v>
      </c>
      <c r="O2476" s="8">
        <f>'NORMAL OPTION CALLS'!N2476/('NORMAL OPTION CALLS'!M2476)/'NORMAL OPTION CALLS'!G2476%</f>
        <v>49.295774647887328</v>
      </c>
    </row>
    <row r="2477" spans="1:15" ht="16.5">
      <c r="A2477" s="127">
        <v>17</v>
      </c>
      <c r="B2477" s="124">
        <v>51</v>
      </c>
      <c r="C2477" s="119">
        <v>270</v>
      </c>
      <c r="D2477" s="119" t="s">
        <v>21</v>
      </c>
      <c r="E2477" s="119" t="s">
        <v>22</v>
      </c>
      <c r="F2477" s="119" t="s">
        <v>74</v>
      </c>
      <c r="G2477" s="123">
        <v>3.7</v>
      </c>
      <c r="H2477" s="123">
        <v>2.5</v>
      </c>
      <c r="I2477" s="123">
        <v>4.3</v>
      </c>
      <c r="J2477" s="123">
        <v>5</v>
      </c>
      <c r="K2477" s="123">
        <v>5.6</v>
      </c>
      <c r="L2477" s="123">
        <v>5</v>
      </c>
      <c r="M2477" s="119">
        <v>3500</v>
      </c>
      <c r="N2477" s="122">
        <f>IF('NORMAL OPTION CALLS'!E2477="BUY",('NORMAL OPTION CALLS'!L2477-'NORMAL OPTION CALLS'!G2477)*('NORMAL OPTION CALLS'!M2477),('NORMAL OPTION CALLS'!G2477-'NORMAL OPTION CALLS'!L2477)*('NORMAL OPTION CALLS'!M2477))</f>
        <v>4549.9999999999991</v>
      </c>
      <c r="O2477" s="8">
        <f>'NORMAL OPTION CALLS'!N2477/('NORMAL OPTION CALLS'!M2477)/'NORMAL OPTION CALLS'!G2477%</f>
        <v>35.135135135135123</v>
      </c>
    </row>
    <row r="2478" spans="1:15" ht="16.5">
      <c r="A2478" s="127">
        <v>18</v>
      </c>
      <c r="B2478" s="124">
        <v>51</v>
      </c>
      <c r="C2478" s="119">
        <v>100</v>
      </c>
      <c r="D2478" s="119" t="s">
        <v>21</v>
      </c>
      <c r="E2478" s="119" t="s">
        <v>22</v>
      </c>
      <c r="F2478" s="119" t="s">
        <v>51</v>
      </c>
      <c r="G2478" s="123">
        <v>2.75</v>
      </c>
      <c r="H2478" s="123">
        <v>2.1</v>
      </c>
      <c r="I2478" s="123">
        <v>3</v>
      </c>
      <c r="J2478" s="123">
        <v>3.4</v>
      </c>
      <c r="K2478" s="123">
        <v>3.8</v>
      </c>
      <c r="L2478" s="123">
        <v>3.8</v>
      </c>
      <c r="M2478" s="119">
        <v>9000</v>
      </c>
      <c r="N2478" s="122">
        <f>IF('NORMAL OPTION CALLS'!E2478="BUY",('NORMAL OPTION CALLS'!L2478-'NORMAL OPTION CALLS'!G2478)*('NORMAL OPTION CALLS'!M2478),('NORMAL OPTION CALLS'!G2478-'NORMAL OPTION CALLS'!L2478)*('NORMAL OPTION CALLS'!M2478))</f>
        <v>9449.9999999999982</v>
      </c>
      <c r="O2478" s="8">
        <f>'NORMAL OPTION CALLS'!N2478/('NORMAL OPTION CALLS'!M2478)/'NORMAL OPTION CALLS'!G2478%</f>
        <v>38.181818181818173</v>
      </c>
    </row>
    <row r="2479" spans="1:15" ht="16.5">
      <c r="A2479" s="127">
        <v>19</v>
      </c>
      <c r="B2479" s="124">
        <v>48</v>
      </c>
      <c r="C2479" s="119">
        <v>510</v>
      </c>
      <c r="D2479" s="119" t="s">
        <v>21</v>
      </c>
      <c r="E2479" s="119" t="s">
        <v>22</v>
      </c>
      <c r="F2479" s="119" t="s">
        <v>101</v>
      </c>
      <c r="G2479" s="123">
        <v>5</v>
      </c>
      <c r="H2479" s="123">
        <v>3</v>
      </c>
      <c r="I2479" s="123">
        <v>6</v>
      </c>
      <c r="J2479" s="123">
        <v>7</v>
      </c>
      <c r="K2479" s="123">
        <v>8</v>
      </c>
      <c r="L2479" s="123">
        <v>8</v>
      </c>
      <c r="M2479" s="119">
        <v>1500</v>
      </c>
      <c r="N2479" s="122">
        <f>IF('NORMAL OPTION CALLS'!E2479="BUY",('NORMAL OPTION CALLS'!L2479-'NORMAL OPTION CALLS'!G2479)*('NORMAL OPTION CALLS'!M2479),('NORMAL OPTION CALLS'!G2479-'NORMAL OPTION CALLS'!L2479)*('NORMAL OPTION CALLS'!M2479))</f>
        <v>4500</v>
      </c>
      <c r="O2479" s="8">
        <f>'NORMAL OPTION CALLS'!N2479/('NORMAL OPTION CALLS'!M2479)/'NORMAL OPTION CALLS'!G2479%</f>
        <v>60</v>
      </c>
    </row>
    <row r="2480" spans="1:15" ht="16.5">
      <c r="A2480" s="127">
        <v>20</v>
      </c>
      <c r="B2480" s="124">
        <v>48</v>
      </c>
      <c r="C2480" s="119">
        <v>310</v>
      </c>
      <c r="D2480" s="119" t="s">
        <v>21</v>
      </c>
      <c r="E2480" s="119" t="s">
        <v>22</v>
      </c>
      <c r="F2480" s="119" t="s">
        <v>78</v>
      </c>
      <c r="G2480" s="123">
        <v>312</v>
      </c>
      <c r="H2480" s="123">
        <v>305</v>
      </c>
      <c r="I2480" s="123">
        <v>316</v>
      </c>
      <c r="J2480" s="123">
        <v>319</v>
      </c>
      <c r="K2480" s="123">
        <v>322</v>
      </c>
      <c r="L2480" s="123">
        <v>322</v>
      </c>
      <c r="M2480" s="119">
        <v>3000</v>
      </c>
      <c r="N2480" s="122">
        <f>IF('NORMAL OPTION CALLS'!E2480="BUY",('NORMAL OPTION CALLS'!L2480-'NORMAL OPTION CALLS'!G2480)*('NORMAL OPTION CALLS'!M2480),('NORMAL OPTION CALLS'!G2480-'NORMAL OPTION CALLS'!L2480)*('NORMAL OPTION CALLS'!M2480))</f>
        <v>30000</v>
      </c>
      <c r="O2480" s="8">
        <f>'NORMAL OPTION CALLS'!N2480/('NORMAL OPTION CALLS'!M2480)/'NORMAL OPTION CALLS'!G2480%</f>
        <v>3.2051282051282048</v>
      </c>
    </row>
    <row r="2481" spans="1:15" ht="16.5">
      <c r="A2481" s="127">
        <v>21</v>
      </c>
      <c r="B2481" s="124">
        <v>47</v>
      </c>
      <c r="C2481" s="119">
        <v>710</v>
      </c>
      <c r="D2481" s="119" t="s">
        <v>21</v>
      </c>
      <c r="E2481" s="119" t="s">
        <v>22</v>
      </c>
      <c r="F2481" s="119" t="s">
        <v>165</v>
      </c>
      <c r="G2481" s="123">
        <v>11.5</v>
      </c>
      <c r="H2481" s="123">
        <v>7.5</v>
      </c>
      <c r="I2481" s="123">
        <v>14.5</v>
      </c>
      <c r="J2481" s="123">
        <v>16.5</v>
      </c>
      <c r="K2481" s="123">
        <v>18.5</v>
      </c>
      <c r="L2481" s="123">
        <v>18.5</v>
      </c>
      <c r="M2481" s="119">
        <v>600</v>
      </c>
      <c r="N2481" s="122">
        <f>IF('NORMAL OPTION CALLS'!E2481="BUY",('NORMAL OPTION CALLS'!L2481-'NORMAL OPTION CALLS'!G2481)*('NORMAL OPTION CALLS'!M2481),('NORMAL OPTION CALLS'!G2481-'NORMAL OPTION CALLS'!L2481)*('NORMAL OPTION CALLS'!M2481))</f>
        <v>4200</v>
      </c>
      <c r="O2481" s="8">
        <f>'NORMAL OPTION CALLS'!N2481/('NORMAL OPTION CALLS'!M2481)/'NORMAL OPTION CALLS'!G2481%</f>
        <v>60.869565217391305</v>
      </c>
    </row>
    <row r="2482" spans="1:15" ht="16.5">
      <c r="A2482" s="127">
        <v>22</v>
      </c>
      <c r="B2482" s="124">
        <v>42782</v>
      </c>
      <c r="C2482" s="119">
        <v>1020</v>
      </c>
      <c r="D2482" s="119" t="s">
        <v>21</v>
      </c>
      <c r="E2482" s="119" t="s">
        <v>22</v>
      </c>
      <c r="F2482" s="119" t="s">
        <v>151</v>
      </c>
      <c r="G2482" s="123">
        <v>5</v>
      </c>
      <c r="H2482" s="123">
        <v>1</v>
      </c>
      <c r="I2482" s="123">
        <v>7</v>
      </c>
      <c r="J2482" s="123">
        <v>9</v>
      </c>
      <c r="K2482" s="123">
        <v>11</v>
      </c>
      <c r="L2482" s="123">
        <v>7</v>
      </c>
      <c r="M2482" s="119">
        <v>500</v>
      </c>
      <c r="N2482" s="122">
        <f>IF('NORMAL OPTION CALLS'!E2482="BUY",('NORMAL OPTION CALLS'!L2482-'NORMAL OPTION CALLS'!G2482)*('NORMAL OPTION CALLS'!M2482),('NORMAL OPTION CALLS'!G2482-'NORMAL OPTION CALLS'!L2482)*('NORMAL OPTION CALLS'!M2482))</f>
        <v>1000</v>
      </c>
      <c r="O2482" s="8">
        <f>'NORMAL OPTION CALLS'!N2482/('NORMAL OPTION CALLS'!M2482)/'NORMAL OPTION CALLS'!G2482%</f>
        <v>40</v>
      </c>
    </row>
    <row r="2483" spans="1:15" ht="16.5">
      <c r="A2483" s="127">
        <v>23</v>
      </c>
      <c r="B2483" s="124">
        <v>42782</v>
      </c>
      <c r="C2483" s="119">
        <v>680</v>
      </c>
      <c r="D2483" s="119" t="s">
        <v>47</v>
      </c>
      <c r="E2483" s="119" t="s">
        <v>22</v>
      </c>
      <c r="F2483" s="119" t="s">
        <v>54</v>
      </c>
      <c r="G2483" s="123">
        <v>6</v>
      </c>
      <c r="H2483" s="123">
        <v>4</v>
      </c>
      <c r="I2483" s="123">
        <v>7</v>
      </c>
      <c r="J2483" s="123">
        <v>8</v>
      </c>
      <c r="K2483" s="123">
        <v>9</v>
      </c>
      <c r="L2483" s="123">
        <v>4</v>
      </c>
      <c r="M2483" s="119">
        <v>1200</v>
      </c>
      <c r="N2483" s="122">
        <f>IF('NORMAL OPTION CALLS'!E2483="BUY",('NORMAL OPTION CALLS'!L2483-'NORMAL OPTION CALLS'!G2483)*('NORMAL OPTION CALLS'!M2483),('NORMAL OPTION CALLS'!G2483-'NORMAL OPTION CALLS'!L2483)*('NORMAL OPTION CALLS'!M2483))</f>
        <v>-2400</v>
      </c>
      <c r="O2483" s="8">
        <f>'NORMAL OPTION CALLS'!N2483/('NORMAL OPTION CALLS'!M2483)/'NORMAL OPTION CALLS'!G2483%</f>
        <v>-33.333333333333336</v>
      </c>
    </row>
    <row r="2484" spans="1:15" ht="16.5">
      <c r="A2484" s="127">
        <v>24</v>
      </c>
      <c r="B2484" s="124">
        <v>42782</v>
      </c>
      <c r="C2484" s="119">
        <v>1020</v>
      </c>
      <c r="D2484" s="119" t="s">
        <v>21</v>
      </c>
      <c r="E2484" s="119" t="s">
        <v>22</v>
      </c>
      <c r="F2484" s="119" t="s">
        <v>151</v>
      </c>
      <c r="G2484" s="123">
        <v>5</v>
      </c>
      <c r="H2484" s="123">
        <v>1</v>
      </c>
      <c r="I2484" s="123">
        <v>7</v>
      </c>
      <c r="J2484" s="123">
        <v>9</v>
      </c>
      <c r="K2484" s="123">
        <v>11</v>
      </c>
      <c r="L2484" s="123">
        <v>7</v>
      </c>
      <c r="M2484" s="119">
        <v>500</v>
      </c>
      <c r="N2484" s="122">
        <f>IF('NORMAL OPTION CALLS'!E2484="BUY",('NORMAL OPTION CALLS'!L2484-'NORMAL OPTION CALLS'!G2484)*('NORMAL OPTION CALLS'!M2484),('NORMAL OPTION CALLS'!G2484-'NORMAL OPTION CALLS'!L2484)*('NORMAL OPTION CALLS'!M2484))</f>
        <v>1000</v>
      </c>
      <c r="O2484" s="8">
        <f>'NORMAL OPTION CALLS'!N2484/('NORMAL OPTION CALLS'!M2484)/'NORMAL OPTION CALLS'!G2484%</f>
        <v>40</v>
      </c>
    </row>
    <row r="2485" spans="1:15" ht="16.5">
      <c r="A2485" s="127">
        <v>25</v>
      </c>
      <c r="B2485" s="124">
        <v>42781</v>
      </c>
      <c r="C2485" s="119">
        <v>1040</v>
      </c>
      <c r="D2485" s="119" t="s">
        <v>21</v>
      </c>
      <c r="E2485" s="119" t="s">
        <v>22</v>
      </c>
      <c r="F2485" s="119" t="s">
        <v>166</v>
      </c>
      <c r="G2485" s="123">
        <v>11.5</v>
      </c>
      <c r="H2485" s="123">
        <v>8.5</v>
      </c>
      <c r="I2485" s="123">
        <v>13</v>
      </c>
      <c r="J2485" s="123">
        <v>14.5</v>
      </c>
      <c r="K2485" s="123">
        <v>16</v>
      </c>
      <c r="L2485" s="123">
        <v>16</v>
      </c>
      <c r="M2485" s="119">
        <v>600</v>
      </c>
      <c r="N2485" s="122">
        <f>IF('NORMAL OPTION CALLS'!E2485="BUY",('NORMAL OPTION CALLS'!L2485-'NORMAL OPTION CALLS'!G2485)*('NORMAL OPTION CALLS'!M2485),('NORMAL OPTION CALLS'!G2485-'NORMAL OPTION CALLS'!L2485)*('NORMAL OPTION CALLS'!M2485))</f>
        <v>2700</v>
      </c>
      <c r="O2485" s="8">
        <f>'NORMAL OPTION CALLS'!N2485/('NORMAL OPTION CALLS'!M2485)/'NORMAL OPTION CALLS'!G2485%</f>
        <v>39.130434782608695</v>
      </c>
    </row>
    <row r="2486" spans="1:15" ht="16.5">
      <c r="A2486" s="127">
        <v>26</v>
      </c>
      <c r="B2486" s="124">
        <v>46</v>
      </c>
      <c r="C2486" s="119">
        <v>700</v>
      </c>
      <c r="D2486" s="119" t="s">
        <v>47</v>
      </c>
      <c r="E2486" s="119" t="s">
        <v>22</v>
      </c>
      <c r="F2486" s="119" t="s">
        <v>54</v>
      </c>
      <c r="G2486" s="123">
        <v>11</v>
      </c>
      <c r="H2486" s="123">
        <v>9</v>
      </c>
      <c r="I2486" s="123">
        <v>12</v>
      </c>
      <c r="J2486" s="123">
        <v>13</v>
      </c>
      <c r="K2486" s="123">
        <v>14</v>
      </c>
      <c r="L2486" s="123">
        <v>12</v>
      </c>
      <c r="M2486" s="119">
        <v>1200</v>
      </c>
      <c r="N2486" s="122">
        <f>IF('NORMAL OPTION CALLS'!E2486="BUY",('NORMAL OPTION CALLS'!L2486-'NORMAL OPTION CALLS'!G2486)*('NORMAL OPTION CALLS'!M2486),('NORMAL OPTION CALLS'!G2486-'NORMAL OPTION CALLS'!L2486)*('NORMAL OPTION CALLS'!M2486))</f>
        <v>1200</v>
      </c>
      <c r="O2486" s="8">
        <f>'NORMAL OPTION CALLS'!N2486/('NORMAL OPTION CALLS'!M2486)/'NORMAL OPTION CALLS'!G2486%</f>
        <v>9.0909090909090917</v>
      </c>
    </row>
    <row r="2487" spans="1:15" ht="16.5">
      <c r="A2487" s="127">
        <v>27</v>
      </c>
      <c r="B2487" s="124">
        <v>46</v>
      </c>
      <c r="C2487" s="119">
        <v>95</v>
      </c>
      <c r="D2487" s="119" t="s">
        <v>21</v>
      </c>
      <c r="E2487" s="119" t="s">
        <v>22</v>
      </c>
      <c r="F2487" s="119" t="s">
        <v>70</v>
      </c>
      <c r="G2487" s="123">
        <v>1.25</v>
      </c>
      <c r="H2487" s="123">
        <v>0.6</v>
      </c>
      <c r="I2487" s="123">
        <v>1.6</v>
      </c>
      <c r="J2487" s="123">
        <v>1.9</v>
      </c>
      <c r="K2487" s="123">
        <v>2.2000000000000002</v>
      </c>
      <c r="L2487" s="123">
        <v>1.6</v>
      </c>
      <c r="M2487" s="119">
        <v>7000</v>
      </c>
      <c r="N2487" s="122">
        <f>IF('NORMAL OPTION CALLS'!E2487="BUY",('NORMAL OPTION CALLS'!L2487-'NORMAL OPTION CALLS'!G2487)*('NORMAL OPTION CALLS'!M2487),('NORMAL OPTION CALLS'!G2487-'NORMAL OPTION CALLS'!L2487)*('NORMAL OPTION CALLS'!M2487))</f>
        <v>2450.0000000000005</v>
      </c>
      <c r="O2487" s="8">
        <f>'NORMAL OPTION CALLS'!N2487/('NORMAL OPTION CALLS'!M2487)/'NORMAL OPTION CALLS'!G2487%</f>
        <v>28.000000000000007</v>
      </c>
    </row>
    <row r="2488" spans="1:15" ht="16.5">
      <c r="A2488" s="127">
        <v>28</v>
      </c>
      <c r="B2488" s="124">
        <v>45</v>
      </c>
      <c r="C2488" s="119">
        <v>1320</v>
      </c>
      <c r="D2488" s="119" t="s">
        <v>21</v>
      </c>
      <c r="E2488" s="119" t="s">
        <v>22</v>
      </c>
      <c r="F2488" s="119" t="s">
        <v>159</v>
      </c>
      <c r="G2488" s="123">
        <v>14</v>
      </c>
      <c r="H2488" s="123">
        <v>15</v>
      </c>
      <c r="I2488" s="123">
        <v>16</v>
      </c>
      <c r="J2488" s="123">
        <v>17</v>
      </c>
      <c r="K2488" s="123">
        <v>12</v>
      </c>
      <c r="L2488" s="123">
        <v>15.25</v>
      </c>
      <c r="M2488" s="119">
        <v>500</v>
      </c>
      <c r="N2488" s="122">
        <f>IF('NORMAL OPTION CALLS'!E2488="BUY",('NORMAL OPTION CALLS'!L2488-'NORMAL OPTION CALLS'!G2488)*('NORMAL OPTION CALLS'!M2488),('NORMAL OPTION CALLS'!G2488-'NORMAL OPTION CALLS'!L2488)*('NORMAL OPTION CALLS'!M2488))</f>
        <v>625</v>
      </c>
      <c r="O2488" s="8">
        <f>'NORMAL OPTION CALLS'!N2488/('NORMAL OPTION CALLS'!M2488)/'NORMAL OPTION CALLS'!G2488%</f>
        <v>8.928571428571427</v>
      </c>
    </row>
    <row r="2489" spans="1:15" ht="16.5">
      <c r="A2489" s="127">
        <v>29</v>
      </c>
      <c r="B2489" s="124">
        <v>45</v>
      </c>
      <c r="C2489" s="119">
        <v>155</v>
      </c>
      <c r="D2489" s="119" t="s">
        <v>47</v>
      </c>
      <c r="E2489" s="119" t="s">
        <v>22</v>
      </c>
      <c r="F2489" s="119" t="s">
        <v>83</v>
      </c>
      <c r="G2489" s="123">
        <v>2.1</v>
      </c>
      <c r="H2489" s="123">
        <v>1.4</v>
      </c>
      <c r="I2489" s="123">
        <v>2.6</v>
      </c>
      <c r="J2489" s="123">
        <v>3</v>
      </c>
      <c r="K2489" s="123">
        <v>3.4</v>
      </c>
      <c r="L2489" s="123">
        <v>2.6</v>
      </c>
      <c r="M2489" s="119">
        <v>3500</v>
      </c>
      <c r="N2489" s="122">
        <f>IF('NORMAL OPTION CALLS'!E2489="BUY",('NORMAL OPTION CALLS'!L2489-'NORMAL OPTION CALLS'!G2489)*('NORMAL OPTION CALLS'!M2489),('NORMAL OPTION CALLS'!G2489-'NORMAL OPTION CALLS'!L2489)*('NORMAL OPTION CALLS'!M2489))</f>
        <v>1750</v>
      </c>
      <c r="O2489" s="8">
        <f>'NORMAL OPTION CALLS'!N2489/('NORMAL OPTION CALLS'!M2489)/'NORMAL OPTION CALLS'!G2489%</f>
        <v>23.809523809523807</v>
      </c>
    </row>
    <row r="2490" spans="1:15" ht="16.5">
      <c r="A2490" s="127">
        <v>30</v>
      </c>
      <c r="B2490" s="124">
        <v>45</v>
      </c>
      <c r="C2490" s="119">
        <v>1480</v>
      </c>
      <c r="D2490" s="119" t="s">
        <v>21</v>
      </c>
      <c r="E2490" s="119" t="s">
        <v>22</v>
      </c>
      <c r="F2490" s="119" t="s">
        <v>55</v>
      </c>
      <c r="G2490" s="123">
        <v>17</v>
      </c>
      <c r="H2490" s="123">
        <v>13</v>
      </c>
      <c r="I2490" s="123">
        <v>19</v>
      </c>
      <c r="J2490" s="123">
        <v>21</v>
      </c>
      <c r="K2490" s="123">
        <v>23</v>
      </c>
      <c r="L2490" s="123">
        <v>19</v>
      </c>
      <c r="M2490" s="119">
        <v>700</v>
      </c>
      <c r="N2490" s="122">
        <f>IF('NORMAL OPTION CALLS'!E2490="BUY",('NORMAL OPTION CALLS'!L2490-'NORMAL OPTION CALLS'!G2490)*('NORMAL OPTION CALLS'!M2490),('NORMAL OPTION CALLS'!G2490-'NORMAL OPTION CALLS'!L2490)*('NORMAL OPTION CALLS'!M2490))</f>
        <v>1400</v>
      </c>
      <c r="O2490" s="8">
        <f>'NORMAL OPTION CALLS'!N2490/('NORMAL OPTION CALLS'!M2490)/'NORMAL OPTION CALLS'!G2490%</f>
        <v>11.76470588235294</v>
      </c>
    </row>
    <row r="2491" spans="1:15" ht="16.5">
      <c r="A2491" s="127">
        <v>31</v>
      </c>
      <c r="B2491" s="124">
        <v>45</v>
      </c>
      <c r="C2491" s="119">
        <v>550</v>
      </c>
      <c r="D2491" s="119" t="s">
        <v>21</v>
      </c>
      <c r="E2491" s="119" t="s">
        <v>22</v>
      </c>
      <c r="F2491" s="119" t="s">
        <v>23</v>
      </c>
      <c r="G2491" s="123">
        <v>8</v>
      </c>
      <c r="H2491" s="123">
        <v>7</v>
      </c>
      <c r="I2491" s="123">
        <v>8.5</v>
      </c>
      <c r="J2491" s="123">
        <v>9</v>
      </c>
      <c r="K2491" s="123">
        <v>9.5</v>
      </c>
      <c r="L2491" s="123">
        <v>9.5</v>
      </c>
      <c r="M2491" s="119">
        <v>2100</v>
      </c>
      <c r="N2491" s="122">
        <f>IF('NORMAL OPTION CALLS'!E2491="BUY",('NORMAL OPTION CALLS'!L2491-'NORMAL OPTION CALLS'!G2491)*('NORMAL OPTION CALLS'!M2491),('NORMAL OPTION CALLS'!G2491-'NORMAL OPTION CALLS'!L2491)*('NORMAL OPTION CALLS'!M2491))</f>
        <v>3150</v>
      </c>
      <c r="O2491" s="8">
        <f>'NORMAL OPTION CALLS'!N2491/('NORMAL OPTION CALLS'!M2491)/'NORMAL OPTION CALLS'!G2491%</f>
        <v>18.75</v>
      </c>
    </row>
    <row r="2492" spans="1:15" ht="16.5">
      <c r="A2492" s="127">
        <v>32</v>
      </c>
      <c r="B2492" s="124">
        <v>45</v>
      </c>
      <c r="C2492" s="119">
        <v>110</v>
      </c>
      <c r="D2492" s="119" t="s">
        <v>21</v>
      </c>
      <c r="E2492" s="119" t="s">
        <v>22</v>
      </c>
      <c r="F2492" s="119" t="s">
        <v>46</v>
      </c>
      <c r="G2492" s="123">
        <v>6.2</v>
      </c>
      <c r="H2492" s="123">
        <v>5.6</v>
      </c>
      <c r="I2492" s="123">
        <v>6.6</v>
      </c>
      <c r="J2492" s="123">
        <v>7</v>
      </c>
      <c r="K2492" s="123">
        <v>7.4</v>
      </c>
      <c r="L2492" s="123">
        <v>7.4</v>
      </c>
      <c r="M2492" s="119">
        <v>7000</v>
      </c>
      <c r="N2492" s="122">
        <f>IF('NORMAL OPTION CALLS'!E2492="BUY",('NORMAL OPTION CALLS'!L2492-'NORMAL OPTION CALLS'!G2492)*('NORMAL OPTION CALLS'!M2492),('NORMAL OPTION CALLS'!G2492-'NORMAL OPTION CALLS'!L2492)*('NORMAL OPTION CALLS'!M2492))</f>
        <v>8400.0000000000018</v>
      </c>
      <c r="O2492" s="8">
        <f>'NORMAL OPTION CALLS'!N2492/('NORMAL OPTION CALLS'!M2492)/'NORMAL OPTION CALLS'!G2492%</f>
        <v>19.354838709677423</v>
      </c>
    </row>
    <row r="2493" spans="1:15" ht="16.5">
      <c r="A2493" s="127">
        <v>33</v>
      </c>
      <c r="B2493" s="124">
        <v>42779</v>
      </c>
      <c r="C2493" s="119">
        <v>520</v>
      </c>
      <c r="D2493" s="119" t="s">
        <v>47</v>
      </c>
      <c r="E2493" s="119" t="s">
        <v>22</v>
      </c>
      <c r="F2493" s="119" t="s">
        <v>167</v>
      </c>
      <c r="G2493" s="123">
        <v>9.5</v>
      </c>
      <c r="H2493" s="123">
        <v>6</v>
      </c>
      <c r="I2493" s="123">
        <v>11.5</v>
      </c>
      <c r="J2493" s="123">
        <v>13.5</v>
      </c>
      <c r="K2493" s="123">
        <v>15.5</v>
      </c>
      <c r="L2493" s="123">
        <v>13.5</v>
      </c>
      <c r="M2493" s="119">
        <v>1300</v>
      </c>
      <c r="N2493" s="122">
        <f>IF('NORMAL OPTION CALLS'!E2493="BUY",('NORMAL OPTION CALLS'!L2493-'NORMAL OPTION CALLS'!G2493)*('NORMAL OPTION CALLS'!M2493),('NORMAL OPTION CALLS'!G2493-'NORMAL OPTION CALLS'!L2493)*('NORMAL OPTION CALLS'!M2493))</f>
        <v>5200</v>
      </c>
      <c r="O2493" s="8">
        <f>'NORMAL OPTION CALLS'!N2493/('NORMAL OPTION CALLS'!M2493)/'NORMAL OPTION CALLS'!G2493%</f>
        <v>42.10526315789474</v>
      </c>
    </row>
    <row r="2494" spans="1:15" ht="16.5">
      <c r="A2494" s="127">
        <v>34</v>
      </c>
      <c r="B2494" s="124">
        <v>42779</v>
      </c>
      <c r="C2494" s="119">
        <v>140</v>
      </c>
      <c r="D2494" s="119" t="s">
        <v>47</v>
      </c>
      <c r="E2494" s="119" t="s">
        <v>22</v>
      </c>
      <c r="F2494" s="119" t="s">
        <v>116</v>
      </c>
      <c r="G2494" s="123">
        <v>3</v>
      </c>
      <c r="H2494" s="123">
        <v>2.5</v>
      </c>
      <c r="I2494" s="123">
        <v>3.4</v>
      </c>
      <c r="J2494" s="123">
        <v>3.7</v>
      </c>
      <c r="K2494" s="123">
        <v>4</v>
      </c>
      <c r="L2494" s="123">
        <v>3.4</v>
      </c>
      <c r="M2494" s="119">
        <v>7000</v>
      </c>
      <c r="N2494" s="122">
        <f>IF('NORMAL OPTION CALLS'!E2494="BUY",('NORMAL OPTION CALLS'!L2494-'NORMAL OPTION CALLS'!G2494)*('NORMAL OPTION CALLS'!M2494),('NORMAL OPTION CALLS'!G2494-'NORMAL OPTION CALLS'!L2494)*('NORMAL OPTION CALLS'!M2494))</f>
        <v>2799.9999999999995</v>
      </c>
      <c r="O2494" s="8">
        <f>'NORMAL OPTION CALLS'!N2494/('NORMAL OPTION CALLS'!M2494)/'NORMAL OPTION CALLS'!G2494%</f>
        <v>13.33333333333333</v>
      </c>
    </row>
    <row r="2495" spans="1:15" ht="16.5">
      <c r="A2495" s="127">
        <v>35</v>
      </c>
      <c r="B2495" s="124">
        <v>42776</v>
      </c>
      <c r="C2495" s="119">
        <v>1020</v>
      </c>
      <c r="D2495" s="119" t="s">
        <v>21</v>
      </c>
      <c r="E2495" s="119" t="s">
        <v>22</v>
      </c>
      <c r="F2495" s="119" t="s">
        <v>168</v>
      </c>
      <c r="G2495" s="123">
        <v>27</v>
      </c>
      <c r="H2495" s="123">
        <v>23</v>
      </c>
      <c r="I2495" s="123">
        <v>29</v>
      </c>
      <c r="J2495" s="123">
        <v>31</v>
      </c>
      <c r="K2495" s="123">
        <v>33</v>
      </c>
      <c r="L2495" s="123">
        <v>29</v>
      </c>
      <c r="M2495" s="119">
        <v>500</v>
      </c>
      <c r="N2495" s="122">
        <f>IF('NORMAL OPTION CALLS'!E2495="BUY",('NORMAL OPTION CALLS'!L2495-'NORMAL OPTION CALLS'!G2495)*('NORMAL OPTION CALLS'!M2495),('NORMAL OPTION CALLS'!G2495-'NORMAL OPTION CALLS'!L2495)*('NORMAL OPTION CALLS'!M2495))</f>
        <v>1000</v>
      </c>
      <c r="O2495" s="8">
        <f>'NORMAL OPTION CALLS'!N2495/('NORMAL OPTION CALLS'!M2495)/'NORMAL OPTION CALLS'!G2495%</f>
        <v>7.4074074074074066</v>
      </c>
    </row>
    <row r="2496" spans="1:15" ht="16.5">
      <c r="A2496" s="127">
        <v>36</v>
      </c>
      <c r="B2496" s="124">
        <v>42776</v>
      </c>
      <c r="C2496" s="119">
        <v>245</v>
      </c>
      <c r="D2496" s="119" t="s">
        <v>47</v>
      </c>
      <c r="E2496" s="119" t="s">
        <v>22</v>
      </c>
      <c r="F2496" s="119" t="s">
        <v>74</v>
      </c>
      <c r="G2496" s="123">
        <v>7</v>
      </c>
      <c r="H2496" s="123">
        <v>6</v>
      </c>
      <c r="I2496" s="123">
        <v>7.5</v>
      </c>
      <c r="J2496" s="123">
        <v>8</v>
      </c>
      <c r="K2496" s="123">
        <v>8.5</v>
      </c>
      <c r="L2496" s="123">
        <v>6</v>
      </c>
      <c r="M2496" s="119">
        <v>3500</v>
      </c>
      <c r="N2496" s="122">
        <f>IF('NORMAL OPTION CALLS'!E2496="BUY",('NORMAL OPTION CALLS'!L2496-'NORMAL OPTION CALLS'!G2496)*('NORMAL OPTION CALLS'!M2496),('NORMAL OPTION CALLS'!G2496-'NORMAL OPTION CALLS'!L2496)*('NORMAL OPTION CALLS'!M2496))</f>
        <v>-3500</v>
      </c>
      <c r="O2496" s="8">
        <f>'NORMAL OPTION CALLS'!N2496/('NORMAL OPTION CALLS'!M2496)/'NORMAL OPTION CALLS'!G2496%</f>
        <v>-14.285714285714285</v>
      </c>
    </row>
    <row r="2497" spans="1:15" ht="16.5">
      <c r="A2497" s="127">
        <v>37</v>
      </c>
      <c r="B2497" s="124">
        <v>42776</v>
      </c>
      <c r="C2497" s="119">
        <v>160</v>
      </c>
      <c r="D2497" s="119" t="s">
        <v>21</v>
      </c>
      <c r="E2497" s="119" t="s">
        <v>22</v>
      </c>
      <c r="F2497" s="119" t="s">
        <v>89</v>
      </c>
      <c r="G2497" s="123">
        <v>3.7</v>
      </c>
      <c r="H2497" s="123">
        <v>3</v>
      </c>
      <c r="I2497" s="123">
        <v>4.0999999999999996</v>
      </c>
      <c r="J2497" s="123">
        <v>4.5</v>
      </c>
      <c r="K2497" s="123">
        <v>4.9000000000000004</v>
      </c>
      <c r="L2497" s="123">
        <v>3</v>
      </c>
      <c r="M2497" s="119">
        <v>5000</v>
      </c>
      <c r="N2497" s="122">
        <f>IF('NORMAL OPTION CALLS'!E2497="BUY",('NORMAL OPTION CALLS'!L2497-'NORMAL OPTION CALLS'!G2497)*('NORMAL OPTION CALLS'!M2497),('NORMAL OPTION CALLS'!G2497-'NORMAL OPTION CALLS'!L2497)*('NORMAL OPTION CALLS'!M2497))</f>
        <v>-3500.0000000000009</v>
      </c>
      <c r="O2497" s="8">
        <f>'NORMAL OPTION CALLS'!N2497/('NORMAL OPTION CALLS'!M2497)/'NORMAL OPTION CALLS'!G2497%</f>
        <v>-18.918918918918923</v>
      </c>
    </row>
    <row r="2498" spans="1:15" ht="16.5">
      <c r="A2498" s="127">
        <v>38</v>
      </c>
      <c r="B2498" s="124">
        <v>42776</v>
      </c>
      <c r="C2498" s="119">
        <v>840</v>
      </c>
      <c r="D2498" s="119" t="s">
        <v>21</v>
      </c>
      <c r="E2498" s="119" t="s">
        <v>22</v>
      </c>
      <c r="F2498" s="119" t="s">
        <v>105</v>
      </c>
      <c r="G2498" s="123">
        <v>20.2</v>
      </c>
      <c r="H2498" s="123">
        <v>18</v>
      </c>
      <c r="I2498" s="123">
        <v>21.5</v>
      </c>
      <c r="J2498" s="123">
        <v>22.5</v>
      </c>
      <c r="K2498" s="123">
        <v>23.5</v>
      </c>
      <c r="L2498" s="123">
        <v>7.3</v>
      </c>
      <c r="M2498" s="119">
        <v>1100</v>
      </c>
      <c r="N2498" s="122">
        <f>IF('NORMAL OPTION CALLS'!E2498="BUY",('NORMAL OPTION CALLS'!L2498-'NORMAL OPTION CALLS'!G2498)*('NORMAL OPTION CALLS'!M2498),('NORMAL OPTION CALLS'!G2498-'NORMAL OPTION CALLS'!L2498)*('NORMAL OPTION CALLS'!M2498))</f>
        <v>-14189.999999999998</v>
      </c>
      <c r="O2498" s="8">
        <f>'NORMAL OPTION CALLS'!N2498/('NORMAL OPTION CALLS'!M2498)/'NORMAL OPTION CALLS'!G2498%</f>
        <v>-63.861386138613859</v>
      </c>
    </row>
    <row r="2499" spans="1:15" ht="16.5">
      <c r="A2499" s="127">
        <v>39</v>
      </c>
      <c r="B2499" s="124">
        <v>42776</v>
      </c>
      <c r="C2499" s="119">
        <v>285</v>
      </c>
      <c r="D2499" s="119" t="s">
        <v>21</v>
      </c>
      <c r="E2499" s="119" t="s">
        <v>22</v>
      </c>
      <c r="F2499" s="119" t="s">
        <v>49</v>
      </c>
      <c r="G2499" s="123">
        <v>6.5</v>
      </c>
      <c r="H2499" s="123">
        <v>5.5</v>
      </c>
      <c r="I2499" s="123">
        <v>7</v>
      </c>
      <c r="J2499" s="123">
        <v>7.5</v>
      </c>
      <c r="K2499" s="123">
        <v>8</v>
      </c>
      <c r="L2499" s="123">
        <v>7</v>
      </c>
      <c r="M2499" s="119">
        <v>3000</v>
      </c>
      <c r="N2499" s="122">
        <f>IF('NORMAL OPTION CALLS'!E2499="BUY",('NORMAL OPTION CALLS'!L2499-'NORMAL OPTION CALLS'!G2499)*('NORMAL OPTION CALLS'!M2499),('NORMAL OPTION CALLS'!G2499-'NORMAL OPTION CALLS'!L2499)*('NORMAL OPTION CALLS'!M2499))</f>
        <v>1500</v>
      </c>
      <c r="O2499" s="8">
        <f>'NORMAL OPTION CALLS'!N2499/('NORMAL OPTION CALLS'!M2499)/'NORMAL OPTION CALLS'!G2499%</f>
        <v>7.6923076923076916</v>
      </c>
    </row>
    <row r="2500" spans="1:15" ht="16.5">
      <c r="A2500" s="127">
        <v>40</v>
      </c>
      <c r="B2500" s="124">
        <v>42776</v>
      </c>
      <c r="C2500" s="119">
        <v>360</v>
      </c>
      <c r="D2500" s="119" t="s">
        <v>21</v>
      </c>
      <c r="E2500" s="119" t="s">
        <v>22</v>
      </c>
      <c r="F2500" s="119" t="s">
        <v>90</v>
      </c>
      <c r="G2500" s="123">
        <v>10</v>
      </c>
      <c r="H2500" s="123">
        <v>8.5</v>
      </c>
      <c r="I2500" s="123">
        <v>11</v>
      </c>
      <c r="J2500" s="123">
        <v>12</v>
      </c>
      <c r="K2500" s="123">
        <v>13</v>
      </c>
      <c r="L2500" s="123">
        <v>12</v>
      </c>
      <c r="M2500" s="119">
        <v>3500</v>
      </c>
      <c r="N2500" s="122">
        <f>IF('NORMAL OPTION CALLS'!E2500="BUY",('NORMAL OPTION CALLS'!L2500-'NORMAL OPTION CALLS'!G2500)*('NORMAL OPTION CALLS'!M2500),('NORMAL OPTION CALLS'!G2500-'NORMAL OPTION CALLS'!L2500)*('NORMAL OPTION CALLS'!M2500))</f>
        <v>7000</v>
      </c>
      <c r="O2500" s="8">
        <f>'NORMAL OPTION CALLS'!N2500/('NORMAL OPTION CALLS'!M2500)/'NORMAL OPTION CALLS'!G2500%</f>
        <v>20</v>
      </c>
    </row>
    <row r="2501" spans="1:15" ht="16.5">
      <c r="A2501" s="127">
        <v>41</v>
      </c>
      <c r="B2501" s="124">
        <v>42775</v>
      </c>
      <c r="C2501" s="119">
        <v>190</v>
      </c>
      <c r="D2501" s="119" t="s">
        <v>21</v>
      </c>
      <c r="E2501" s="119" t="s">
        <v>22</v>
      </c>
      <c r="F2501" s="119" t="s">
        <v>139</v>
      </c>
      <c r="G2501" s="123">
        <v>6.8</v>
      </c>
      <c r="H2501" s="123">
        <v>5.8</v>
      </c>
      <c r="I2501" s="123">
        <v>7.3</v>
      </c>
      <c r="J2501" s="123">
        <v>7.8</v>
      </c>
      <c r="K2501" s="123">
        <v>8.3000000000000007</v>
      </c>
      <c r="L2501" s="123">
        <v>7.8</v>
      </c>
      <c r="M2501" s="119">
        <v>3500</v>
      </c>
      <c r="N2501" s="122">
        <f>IF('NORMAL OPTION CALLS'!E2501="BUY",('NORMAL OPTION CALLS'!L2501-'NORMAL OPTION CALLS'!G2501)*('NORMAL OPTION CALLS'!M2501),('NORMAL OPTION CALLS'!G2501-'NORMAL OPTION CALLS'!L2501)*('NORMAL OPTION CALLS'!M2501))</f>
        <v>3500</v>
      </c>
      <c r="O2501" s="8">
        <f>'NORMAL OPTION CALLS'!N2501/('NORMAL OPTION CALLS'!M2501)/'NORMAL OPTION CALLS'!G2501%</f>
        <v>14.705882352941176</v>
      </c>
    </row>
    <row r="2502" spans="1:15" ht="16.5">
      <c r="A2502" s="127">
        <v>42</v>
      </c>
      <c r="B2502" s="124">
        <v>42774</v>
      </c>
      <c r="C2502" s="119">
        <v>722</v>
      </c>
      <c r="D2502" s="119" t="s">
        <v>21</v>
      </c>
      <c r="E2502" s="119" t="s">
        <v>22</v>
      </c>
      <c r="F2502" s="119" t="s">
        <v>108</v>
      </c>
      <c r="G2502" s="123">
        <v>22</v>
      </c>
      <c r="H2502" s="123">
        <v>20</v>
      </c>
      <c r="I2502" s="123">
        <v>23</v>
      </c>
      <c r="J2502" s="123">
        <v>24</v>
      </c>
      <c r="K2502" s="123">
        <v>25</v>
      </c>
      <c r="L2502" s="123">
        <v>25</v>
      </c>
      <c r="M2502" s="119">
        <v>2000</v>
      </c>
      <c r="N2502" s="122">
        <f>IF('NORMAL OPTION CALLS'!E2502="BUY",('NORMAL OPTION CALLS'!L2502-'NORMAL OPTION CALLS'!G2502)*('NORMAL OPTION CALLS'!M2502),('NORMAL OPTION CALLS'!G2502-'NORMAL OPTION CALLS'!L2502)*('NORMAL OPTION CALLS'!M2502))</f>
        <v>6000</v>
      </c>
      <c r="O2502" s="8">
        <f>'NORMAL OPTION CALLS'!N2502/('NORMAL OPTION CALLS'!M2502)/'NORMAL OPTION CALLS'!G2502%</f>
        <v>13.636363636363637</v>
      </c>
    </row>
    <row r="2503" spans="1:15" ht="16.5">
      <c r="A2503" s="127">
        <v>43</v>
      </c>
      <c r="B2503" s="124">
        <v>42774</v>
      </c>
      <c r="C2503" s="119">
        <v>1000</v>
      </c>
      <c r="D2503" s="119" t="s">
        <v>21</v>
      </c>
      <c r="E2503" s="119" t="s">
        <v>22</v>
      </c>
      <c r="F2503" s="119" t="s">
        <v>81</v>
      </c>
      <c r="G2503" s="123">
        <v>32</v>
      </c>
      <c r="H2503" s="123">
        <v>28</v>
      </c>
      <c r="I2503" s="123">
        <v>34</v>
      </c>
      <c r="J2503" s="123">
        <v>36</v>
      </c>
      <c r="K2503" s="123">
        <v>38</v>
      </c>
      <c r="L2503" s="123">
        <v>28</v>
      </c>
      <c r="M2503" s="119">
        <v>600</v>
      </c>
      <c r="N2503" s="122">
        <f>IF('NORMAL OPTION CALLS'!E2503="BUY",('NORMAL OPTION CALLS'!L2503-'NORMAL OPTION CALLS'!G2503)*('NORMAL OPTION CALLS'!M2503),('NORMAL OPTION CALLS'!G2503-'NORMAL OPTION CALLS'!L2503)*('NORMAL OPTION CALLS'!M2503))</f>
        <v>-2400</v>
      </c>
      <c r="O2503" s="8">
        <f>'NORMAL OPTION CALLS'!N2503/('NORMAL OPTION CALLS'!M2503)/'NORMAL OPTION CALLS'!G2503%</f>
        <v>-12.5</v>
      </c>
    </row>
    <row r="2504" spans="1:15" ht="16.5">
      <c r="A2504" s="127">
        <v>44</v>
      </c>
      <c r="B2504" s="124">
        <v>42773</v>
      </c>
      <c r="C2504" s="119">
        <v>430</v>
      </c>
      <c r="D2504" s="119" t="s">
        <v>21</v>
      </c>
      <c r="E2504" s="119" t="s">
        <v>22</v>
      </c>
      <c r="F2504" s="119" t="s">
        <v>169</v>
      </c>
      <c r="G2504" s="123">
        <v>11.6</v>
      </c>
      <c r="H2504" s="123">
        <v>9.5</v>
      </c>
      <c r="I2504" s="123">
        <v>12.5</v>
      </c>
      <c r="J2504" s="123">
        <v>13.5</v>
      </c>
      <c r="K2504" s="123">
        <v>14.5</v>
      </c>
      <c r="L2504" s="123">
        <v>14.5</v>
      </c>
      <c r="M2504" s="119">
        <v>1500</v>
      </c>
      <c r="N2504" s="122">
        <f>IF('NORMAL OPTION CALLS'!E2504="BUY",('NORMAL OPTION CALLS'!L2504-'NORMAL OPTION CALLS'!G2504)*('NORMAL OPTION CALLS'!M2504),('NORMAL OPTION CALLS'!G2504-'NORMAL OPTION CALLS'!L2504)*('NORMAL OPTION CALLS'!M2504))</f>
        <v>4350.0000000000009</v>
      </c>
      <c r="O2504" s="8">
        <f>'NORMAL OPTION CALLS'!N2504/('NORMAL OPTION CALLS'!M2504)/'NORMAL OPTION CALLS'!G2504%</f>
        <v>25.000000000000007</v>
      </c>
    </row>
    <row r="2505" spans="1:15" ht="16.5">
      <c r="A2505" s="127">
        <v>45</v>
      </c>
      <c r="B2505" s="124">
        <v>42773</v>
      </c>
      <c r="C2505" s="119">
        <v>520</v>
      </c>
      <c r="D2505" s="119" t="s">
        <v>47</v>
      </c>
      <c r="E2505" s="119" t="s">
        <v>22</v>
      </c>
      <c r="F2505" s="119" t="s">
        <v>170</v>
      </c>
      <c r="G2505" s="123">
        <v>20.5</v>
      </c>
      <c r="H2505" s="123">
        <v>18.5</v>
      </c>
      <c r="I2505" s="123">
        <v>21.5</v>
      </c>
      <c r="J2505" s="123">
        <v>22.5</v>
      </c>
      <c r="K2505" s="123">
        <v>23.5</v>
      </c>
      <c r="L2505" s="123">
        <v>23.5</v>
      </c>
      <c r="M2505" s="119">
        <v>2100</v>
      </c>
      <c r="N2505" s="122">
        <f>IF('NORMAL OPTION CALLS'!E2505="BUY",('NORMAL OPTION CALLS'!L2505-'NORMAL OPTION CALLS'!G2505)*('NORMAL OPTION CALLS'!M2505),('NORMAL OPTION CALLS'!G2505-'NORMAL OPTION CALLS'!L2505)*('NORMAL OPTION CALLS'!M2505))</f>
        <v>6300</v>
      </c>
      <c r="O2505" s="8">
        <f>'NORMAL OPTION CALLS'!N2505/('NORMAL OPTION CALLS'!M2505)/'NORMAL OPTION CALLS'!G2505%</f>
        <v>14.634146341463415</v>
      </c>
    </row>
    <row r="2506" spans="1:15" ht="16.5">
      <c r="A2506" s="127">
        <v>46</v>
      </c>
      <c r="B2506" s="124">
        <v>42773</v>
      </c>
      <c r="C2506" s="119">
        <v>310</v>
      </c>
      <c r="D2506" s="119" t="s">
        <v>21</v>
      </c>
      <c r="E2506" s="119" t="s">
        <v>22</v>
      </c>
      <c r="F2506" s="119" t="s">
        <v>171</v>
      </c>
      <c r="G2506" s="123">
        <v>10</v>
      </c>
      <c r="H2506" s="123">
        <v>9</v>
      </c>
      <c r="I2506" s="123">
        <v>10.5</v>
      </c>
      <c r="J2506" s="123">
        <v>11</v>
      </c>
      <c r="K2506" s="123">
        <v>11.5</v>
      </c>
      <c r="L2506" s="123">
        <v>11.5</v>
      </c>
      <c r="M2506" s="119">
        <v>2500</v>
      </c>
      <c r="N2506" s="122">
        <f>IF('NORMAL OPTION CALLS'!E2506="BUY",('NORMAL OPTION CALLS'!L2506-'NORMAL OPTION CALLS'!G2506)*('NORMAL OPTION CALLS'!M2506),('NORMAL OPTION CALLS'!G2506-'NORMAL OPTION CALLS'!L2506)*('NORMAL OPTION CALLS'!M2506))</f>
        <v>3750</v>
      </c>
      <c r="O2506" s="8">
        <f>'NORMAL OPTION CALLS'!N2506/('NORMAL OPTION CALLS'!M2506)/'NORMAL OPTION CALLS'!G2506%</f>
        <v>15</v>
      </c>
    </row>
    <row r="2507" spans="1:15" ht="16.5">
      <c r="A2507" s="127">
        <v>47</v>
      </c>
      <c r="B2507" s="124">
        <v>42773</v>
      </c>
      <c r="C2507" s="119">
        <v>95</v>
      </c>
      <c r="D2507" s="119" t="s">
        <v>21</v>
      </c>
      <c r="E2507" s="119" t="s">
        <v>22</v>
      </c>
      <c r="F2507" s="119" t="s">
        <v>51</v>
      </c>
      <c r="G2507" s="123">
        <v>4.5</v>
      </c>
      <c r="H2507" s="123">
        <v>3.9</v>
      </c>
      <c r="I2507" s="123">
        <v>4.8</v>
      </c>
      <c r="J2507" s="123">
        <v>5.0999999999999996</v>
      </c>
      <c r="K2507" s="123">
        <v>5.4</v>
      </c>
      <c r="L2507" s="123">
        <v>5.4</v>
      </c>
      <c r="M2507" s="119">
        <v>9000</v>
      </c>
      <c r="N2507" s="122">
        <f>IF('NORMAL OPTION CALLS'!E2507="BUY",('NORMAL OPTION CALLS'!L2507-'NORMAL OPTION CALLS'!G2507)*('NORMAL OPTION CALLS'!M2507),('NORMAL OPTION CALLS'!G2507-'NORMAL OPTION CALLS'!L2507)*('NORMAL OPTION CALLS'!M2507))</f>
        <v>8100.0000000000036</v>
      </c>
      <c r="O2507" s="8">
        <f>'NORMAL OPTION CALLS'!N2507/('NORMAL OPTION CALLS'!M2507)/'NORMAL OPTION CALLS'!G2507%</f>
        <v>20.000000000000007</v>
      </c>
    </row>
    <row r="2508" spans="1:15" ht="16.5">
      <c r="A2508" s="127">
        <v>48</v>
      </c>
      <c r="B2508" s="124">
        <v>42772</v>
      </c>
      <c r="C2508" s="119">
        <v>560</v>
      </c>
      <c r="D2508" s="119" t="s">
        <v>21</v>
      </c>
      <c r="E2508" s="119" t="s">
        <v>22</v>
      </c>
      <c r="F2508" s="119" t="s">
        <v>23</v>
      </c>
      <c r="G2508" s="123">
        <v>12</v>
      </c>
      <c r="H2508" s="123">
        <v>11</v>
      </c>
      <c r="I2508" s="123">
        <v>12.5</v>
      </c>
      <c r="J2508" s="123">
        <v>13</v>
      </c>
      <c r="K2508" s="123">
        <v>13.5</v>
      </c>
      <c r="L2508" s="123">
        <v>13.5</v>
      </c>
      <c r="M2508" s="119">
        <v>2100</v>
      </c>
      <c r="N2508" s="122">
        <f>IF('NORMAL OPTION CALLS'!E2508="BUY",('NORMAL OPTION CALLS'!L2508-'NORMAL OPTION CALLS'!G2508)*('NORMAL OPTION CALLS'!M2508),('NORMAL OPTION CALLS'!G2508-'NORMAL OPTION CALLS'!L2508)*('NORMAL OPTION CALLS'!M2508))</f>
        <v>3150</v>
      </c>
      <c r="O2508" s="8">
        <f>'NORMAL OPTION CALLS'!N2508/('NORMAL OPTION CALLS'!M2508)/'NORMAL OPTION CALLS'!G2508%</f>
        <v>12.5</v>
      </c>
    </row>
    <row r="2509" spans="1:15" ht="16.5">
      <c r="A2509" s="127">
        <v>49</v>
      </c>
      <c r="B2509" s="124">
        <v>42772</v>
      </c>
      <c r="C2509" s="119">
        <v>550</v>
      </c>
      <c r="D2509" s="119" t="s">
        <v>21</v>
      </c>
      <c r="E2509" s="119" t="s">
        <v>22</v>
      </c>
      <c r="F2509" s="119" t="s">
        <v>23</v>
      </c>
      <c r="G2509" s="123">
        <v>14.3</v>
      </c>
      <c r="H2509" s="123">
        <v>12.3</v>
      </c>
      <c r="I2509" s="123">
        <v>15.4</v>
      </c>
      <c r="J2509" s="123">
        <v>16.399999999999999</v>
      </c>
      <c r="K2509" s="123">
        <v>17.399999999999999</v>
      </c>
      <c r="L2509" s="123">
        <v>15.4</v>
      </c>
      <c r="M2509" s="119">
        <v>2100</v>
      </c>
      <c r="N2509" s="122">
        <f>IF('NORMAL OPTION CALLS'!E2509="BUY",('NORMAL OPTION CALLS'!L2509-'NORMAL OPTION CALLS'!G2509)*('NORMAL OPTION CALLS'!M2509),('NORMAL OPTION CALLS'!G2509-'NORMAL OPTION CALLS'!L2509)*('NORMAL OPTION CALLS'!M2509))</f>
        <v>2309.9999999999991</v>
      </c>
      <c r="O2509" s="8">
        <f>'NORMAL OPTION CALLS'!N2509/('NORMAL OPTION CALLS'!M2509)/'NORMAL OPTION CALLS'!G2509%</f>
        <v>7.692307692307689</v>
      </c>
    </row>
    <row r="2510" spans="1:15" ht="16.5">
      <c r="A2510" s="127">
        <v>50</v>
      </c>
      <c r="B2510" s="124">
        <v>42769</v>
      </c>
      <c r="C2510" s="119">
        <v>195</v>
      </c>
      <c r="D2510" s="119" t="s">
        <v>21</v>
      </c>
      <c r="E2510" s="119" t="s">
        <v>22</v>
      </c>
      <c r="F2510" s="119" t="s">
        <v>139</v>
      </c>
      <c r="G2510" s="123">
        <v>6.55</v>
      </c>
      <c r="H2510" s="123">
        <v>5</v>
      </c>
      <c r="I2510" s="123">
        <v>7.1</v>
      </c>
      <c r="J2510" s="123">
        <v>7.6</v>
      </c>
      <c r="K2510" s="123">
        <v>8.1</v>
      </c>
      <c r="L2510" s="123">
        <v>7.1</v>
      </c>
      <c r="M2510" s="119">
        <v>3500</v>
      </c>
      <c r="N2510" s="122">
        <f>IF('NORMAL OPTION CALLS'!E2510="BUY",('NORMAL OPTION CALLS'!L2510-'NORMAL OPTION CALLS'!G2510)*('NORMAL OPTION CALLS'!M2510),('NORMAL OPTION CALLS'!G2510-'NORMAL OPTION CALLS'!L2510)*('NORMAL OPTION CALLS'!M2510))</f>
        <v>1924.9999999999993</v>
      </c>
      <c r="O2510" s="8">
        <f>'NORMAL OPTION CALLS'!N2510/('NORMAL OPTION CALLS'!M2510)/'NORMAL OPTION CALLS'!G2510%</f>
        <v>8.3969465648854928</v>
      </c>
    </row>
    <row r="2511" spans="1:15" ht="16.5">
      <c r="A2511" s="127">
        <v>51</v>
      </c>
      <c r="B2511" s="124">
        <v>42769</v>
      </c>
      <c r="C2511" s="119">
        <v>185</v>
      </c>
      <c r="D2511" s="119" t="s">
        <v>21</v>
      </c>
      <c r="E2511" s="119" t="s">
        <v>22</v>
      </c>
      <c r="F2511" s="119" t="s">
        <v>139</v>
      </c>
      <c r="G2511" s="123">
        <v>6.6</v>
      </c>
      <c r="H2511" s="123">
        <v>5.8</v>
      </c>
      <c r="I2511" s="123">
        <v>7</v>
      </c>
      <c r="J2511" s="123">
        <v>7.4</v>
      </c>
      <c r="K2511" s="123">
        <v>7.8</v>
      </c>
      <c r="L2511" s="123">
        <v>7.8</v>
      </c>
      <c r="M2511" s="119">
        <v>3500</v>
      </c>
      <c r="N2511" s="122">
        <f>IF('NORMAL OPTION CALLS'!E2511="BUY",('NORMAL OPTION CALLS'!L2511-'NORMAL OPTION CALLS'!G2511)*('NORMAL OPTION CALLS'!M2511),('NORMAL OPTION CALLS'!G2511-'NORMAL OPTION CALLS'!L2511)*('NORMAL OPTION CALLS'!M2511))</f>
        <v>4200.0000000000009</v>
      </c>
      <c r="O2511" s="8">
        <f>'NORMAL OPTION CALLS'!N2511/('NORMAL OPTION CALLS'!M2511)/'NORMAL OPTION CALLS'!G2511%</f>
        <v>18.181818181818183</v>
      </c>
    </row>
    <row r="2512" spans="1:15" ht="16.5">
      <c r="A2512" s="127">
        <v>52</v>
      </c>
      <c r="B2512" s="124">
        <v>42769</v>
      </c>
      <c r="C2512" s="119">
        <v>150</v>
      </c>
      <c r="D2512" s="119" t="s">
        <v>21</v>
      </c>
      <c r="E2512" s="119" t="s">
        <v>22</v>
      </c>
      <c r="F2512" s="119" t="s">
        <v>116</v>
      </c>
      <c r="G2512" s="123">
        <v>5</v>
      </c>
      <c r="H2512" s="123">
        <v>4</v>
      </c>
      <c r="I2512" s="123">
        <v>5.5</v>
      </c>
      <c r="J2512" s="123">
        <v>6</v>
      </c>
      <c r="K2512" s="123">
        <v>6.5</v>
      </c>
      <c r="L2512" s="123">
        <v>6.5</v>
      </c>
      <c r="M2512" s="119">
        <v>7000</v>
      </c>
      <c r="N2512" s="122">
        <f>IF('NORMAL OPTION CALLS'!E2512="BUY",('NORMAL OPTION CALLS'!L2512-'NORMAL OPTION CALLS'!G2512)*('NORMAL OPTION CALLS'!M2512),('NORMAL OPTION CALLS'!G2512-'NORMAL OPTION CALLS'!L2512)*('NORMAL OPTION CALLS'!M2512))</f>
        <v>10500</v>
      </c>
      <c r="O2512" s="8">
        <f>'NORMAL OPTION CALLS'!N2512/('NORMAL OPTION CALLS'!M2512)/'NORMAL OPTION CALLS'!G2512%</f>
        <v>30</v>
      </c>
    </row>
    <row r="2513" spans="1:15" ht="16.5">
      <c r="A2513" s="127">
        <v>53</v>
      </c>
      <c r="B2513" s="124">
        <v>42769</v>
      </c>
      <c r="C2513" s="119">
        <v>840</v>
      </c>
      <c r="D2513" s="119" t="s">
        <v>21</v>
      </c>
      <c r="E2513" s="119" t="s">
        <v>22</v>
      </c>
      <c r="F2513" s="119" t="s">
        <v>85</v>
      </c>
      <c r="G2513" s="123">
        <v>40</v>
      </c>
      <c r="H2513" s="123">
        <v>36</v>
      </c>
      <c r="I2513" s="123">
        <v>42</v>
      </c>
      <c r="J2513" s="123">
        <v>44</v>
      </c>
      <c r="K2513" s="123">
        <v>46</v>
      </c>
      <c r="L2513" s="123">
        <v>38</v>
      </c>
      <c r="M2513" s="119">
        <v>1000</v>
      </c>
      <c r="N2513" s="130">
        <f>IF('NORMAL OPTION CALLS'!E2513="BUY",('NORMAL OPTION CALLS'!L2513-'NORMAL OPTION CALLS'!G2513)*('NORMAL OPTION CALLS'!M2513),('NORMAL OPTION CALLS'!G2513-'NORMAL OPTION CALLS'!L2513)*('NORMAL OPTION CALLS'!M2513))</f>
        <v>-2000</v>
      </c>
      <c r="O2513" s="8">
        <f>'NORMAL OPTION CALLS'!N2513/('NORMAL OPTION CALLS'!M2513)/'NORMAL OPTION CALLS'!G2513%</f>
        <v>-5</v>
      </c>
    </row>
    <row r="2514" spans="1:15" ht="16.5">
      <c r="A2514" s="127">
        <v>54</v>
      </c>
      <c r="B2514" s="124">
        <v>42769</v>
      </c>
      <c r="C2514" s="119">
        <v>360</v>
      </c>
      <c r="D2514" s="119" t="s">
        <v>21</v>
      </c>
      <c r="E2514" s="119" t="s">
        <v>22</v>
      </c>
      <c r="F2514" s="119" t="s">
        <v>172</v>
      </c>
      <c r="G2514" s="123">
        <v>9.5500000000000007</v>
      </c>
      <c r="H2514" s="123">
        <v>7.5</v>
      </c>
      <c r="I2514" s="123">
        <v>10.5</v>
      </c>
      <c r="J2514" s="123">
        <v>11.5</v>
      </c>
      <c r="K2514" s="123">
        <v>12.5</v>
      </c>
      <c r="L2514" s="123">
        <v>11.5</v>
      </c>
      <c r="M2514" s="119">
        <v>1700</v>
      </c>
      <c r="N2514" s="130">
        <f>IF('NORMAL OPTION CALLS'!E2514="BUY",('NORMAL OPTION CALLS'!L2514-'NORMAL OPTION CALLS'!G2514)*('NORMAL OPTION CALLS'!M2514),('NORMAL OPTION CALLS'!G2514-'NORMAL OPTION CALLS'!L2514)*('NORMAL OPTION CALLS'!M2514))</f>
        <v>3314.9999999999986</v>
      </c>
      <c r="O2514" s="8">
        <f>'NORMAL OPTION CALLS'!N2514/('NORMAL OPTION CALLS'!M2514)/'NORMAL OPTION CALLS'!G2514%</f>
        <v>20.418848167539259</v>
      </c>
    </row>
    <row r="2515" spans="1:15" ht="16.5">
      <c r="A2515" s="127">
        <v>55</v>
      </c>
      <c r="B2515" s="124">
        <v>42769</v>
      </c>
      <c r="C2515" s="119">
        <v>390</v>
      </c>
      <c r="D2515" s="119" t="s">
        <v>21</v>
      </c>
      <c r="E2515" s="119" t="s">
        <v>22</v>
      </c>
      <c r="F2515" s="119" t="s">
        <v>56</v>
      </c>
      <c r="G2515" s="123">
        <v>6.5</v>
      </c>
      <c r="H2515" s="123">
        <v>5.5</v>
      </c>
      <c r="I2515" s="123">
        <v>7</v>
      </c>
      <c r="J2515" s="123">
        <v>7.5</v>
      </c>
      <c r="K2515" s="123">
        <v>8</v>
      </c>
      <c r="L2515" s="123">
        <v>7</v>
      </c>
      <c r="M2515" s="119">
        <v>3000</v>
      </c>
      <c r="N2515" s="130">
        <f>IF('NORMAL OPTION CALLS'!E2515="BUY",('NORMAL OPTION CALLS'!L2515-'NORMAL OPTION CALLS'!G2515)*('NORMAL OPTION CALLS'!M2515),('NORMAL OPTION CALLS'!G2515-'NORMAL OPTION CALLS'!L2515)*('NORMAL OPTION CALLS'!M2515))</f>
        <v>1500</v>
      </c>
      <c r="O2515" s="8">
        <f>'NORMAL OPTION CALLS'!N2515/('NORMAL OPTION CALLS'!M2515)/'NORMAL OPTION CALLS'!G2515%</f>
        <v>7.6923076923076916</v>
      </c>
    </row>
    <row r="2516" spans="1:15" ht="16.5">
      <c r="A2516" s="127">
        <v>56</v>
      </c>
      <c r="B2516" s="124">
        <v>42768</v>
      </c>
      <c r="C2516" s="119">
        <v>840</v>
      </c>
      <c r="D2516" s="119" t="s">
        <v>21</v>
      </c>
      <c r="E2516" s="119" t="s">
        <v>22</v>
      </c>
      <c r="F2516" s="119" t="s">
        <v>85</v>
      </c>
      <c r="G2516" s="123">
        <v>40</v>
      </c>
      <c r="H2516" s="123">
        <v>37</v>
      </c>
      <c r="I2516" s="123">
        <v>41.5</v>
      </c>
      <c r="J2516" s="123">
        <v>43</v>
      </c>
      <c r="K2516" s="123">
        <v>44.5</v>
      </c>
      <c r="L2516" s="123">
        <v>44.5</v>
      </c>
      <c r="M2516" s="119">
        <v>1000</v>
      </c>
      <c r="N2516" s="130">
        <f>IF('NORMAL OPTION CALLS'!E2516="BUY",('NORMAL OPTION CALLS'!L2516-'NORMAL OPTION CALLS'!G2516)*('NORMAL OPTION CALLS'!M2516),('NORMAL OPTION CALLS'!G2516-'NORMAL OPTION CALLS'!L2516)*('NORMAL OPTION CALLS'!M2516))</f>
        <v>4500</v>
      </c>
      <c r="O2516" s="8">
        <f>'NORMAL OPTION CALLS'!N2516/('NORMAL OPTION CALLS'!M2516)/'NORMAL OPTION CALLS'!G2516%</f>
        <v>11.25</v>
      </c>
    </row>
    <row r="2517" spans="1:15" ht="16.5">
      <c r="A2517" s="127">
        <v>57</v>
      </c>
      <c r="B2517" s="124">
        <v>42768</v>
      </c>
      <c r="C2517" s="119">
        <v>360</v>
      </c>
      <c r="D2517" s="119" t="s">
        <v>21</v>
      </c>
      <c r="E2517" s="119" t="s">
        <v>22</v>
      </c>
      <c r="F2517" s="119" t="s">
        <v>172</v>
      </c>
      <c r="G2517" s="123">
        <v>8.5</v>
      </c>
      <c r="H2517" s="123">
        <v>6.5</v>
      </c>
      <c r="I2517" s="123">
        <v>9.5</v>
      </c>
      <c r="J2517" s="123">
        <v>10.5</v>
      </c>
      <c r="K2517" s="123">
        <v>11.5</v>
      </c>
      <c r="L2517" s="123">
        <v>9.5</v>
      </c>
      <c r="M2517" s="119">
        <v>1700</v>
      </c>
      <c r="N2517" s="130">
        <f>IF('NORMAL OPTION CALLS'!E2517="BUY",('NORMAL OPTION CALLS'!L2517-'NORMAL OPTION CALLS'!G2517)*('NORMAL OPTION CALLS'!M2517),('NORMAL OPTION CALLS'!G2517-'NORMAL OPTION CALLS'!L2517)*('NORMAL OPTION CALLS'!M2517))</f>
        <v>1700</v>
      </c>
      <c r="O2517" s="8">
        <f>'NORMAL OPTION CALLS'!N2517/('NORMAL OPTION CALLS'!M2517)/'NORMAL OPTION CALLS'!G2517%</f>
        <v>11.76470588235294</v>
      </c>
    </row>
    <row r="2518" spans="1:15" ht="16.5">
      <c r="A2518" s="127">
        <v>58</v>
      </c>
      <c r="B2518" s="124">
        <v>42768</v>
      </c>
      <c r="C2518" s="119">
        <v>350</v>
      </c>
      <c r="D2518" s="119" t="s">
        <v>21</v>
      </c>
      <c r="E2518" s="119" t="s">
        <v>22</v>
      </c>
      <c r="F2518" s="119" t="s">
        <v>173</v>
      </c>
      <c r="G2518" s="123">
        <v>9.6999999999999993</v>
      </c>
      <c r="H2518" s="123">
        <v>7.7</v>
      </c>
      <c r="I2518" s="123">
        <v>10.6</v>
      </c>
      <c r="J2518" s="123">
        <v>11.6</v>
      </c>
      <c r="K2518" s="123">
        <v>12.6</v>
      </c>
      <c r="L2518" s="123">
        <v>7.7</v>
      </c>
      <c r="M2518" s="119">
        <v>2500</v>
      </c>
      <c r="N2518" s="130">
        <f>IF('NORMAL OPTION CALLS'!E2518="BUY",('NORMAL OPTION CALLS'!L2518-'NORMAL OPTION CALLS'!G2518)*('NORMAL OPTION CALLS'!M2518),('NORMAL OPTION CALLS'!G2518-'NORMAL OPTION CALLS'!L2518)*('NORMAL OPTION CALLS'!M2518))</f>
        <v>-4999.9999999999982</v>
      </c>
      <c r="O2518" s="8">
        <f>'NORMAL OPTION CALLS'!N2518/('NORMAL OPTION CALLS'!M2518)/'NORMAL OPTION CALLS'!G2518%</f>
        <v>-20.618556701030922</v>
      </c>
    </row>
    <row r="2519" spans="1:15" ht="16.5">
      <c r="A2519" s="127">
        <v>59</v>
      </c>
      <c r="B2519" s="124">
        <v>42768</v>
      </c>
      <c r="C2519" s="119">
        <v>840</v>
      </c>
      <c r="D2519" s="119" t="s">
        <v>21</v>
      </c>
      <c r="E2519" s="119" t="s">
        <v>22</v>
      </c>
      <c r="F2519" s="119" t="s">
        <v>85</v>
      </c>
      <c r="G2519" s="123">
        <v>40</v>
      </c>
      <c r="H2519" s="123">
        <v>37</v>
      </c>
      <c r="I2519" s="123">
        <v>41.5</v>
      </c>
      <c r="J2519" s="123">
        <v>43</v>
      </c>
      <c r="K2519" s="123">
        <v>44.5</v>
      </c>
      <c r="L2519" s="123">
        <v>44.5</v>
      </c>
      <c r="M2519" s="119">
        <v>1000</v>
      </c>
      <c r="N2519" s="130">
        <f>IF('NORMAL OPTION CALLS'!E2519="BUY",('NORMAL OPTION CALLS'!L2519-'NORMAL OPTION CALLS'!G2519)*('NORMAL OPTION CALLS'!M2519),('NORMAL OPTION CALLS'!G2519-'NORMAL OPTION CALLS'!L2519)*('NORMAL OPTION CALLS'!M2519))</f>
        <v>4500</v>
      </c>
      <c r="O2519" s="8">
        <f>'NORMAL OPTION CALLS'!N2519/('NORMAL OPTION CALLS'!M2519)/'NORMAL OPTION CALLS'!G2519%</f>
        <v>11.25</v>
      </c>
    </row>
    <row r="2520" spans="1:15" ht="16.5">
      <c r="A2520" s="127">
        <v>60</v>
      </c>
      <c r="B2520" s="124">
        <v>42767</v>
      </c>
      <c r="C2520" s="119">
        <v>265</v>
      </c>
      <c r="D2520" s="119" t="s">
        <v>21</v>
      </c>
      <c r="E2520" s="119" t="s">
        <v>22</v>
      </c>
      <c r="F2520" s="119" t="s">
        <v>174</v>
      </c>
      <c r="G2520" s="123">
        <v>9.3000000000000007</v>
      </c>
      <c r="H2520" s="123">
        <v>8.3000000000000007</v>
      </c>
      <c r="I2520" s="123">
        <v>9.8000000000000007</v>
      </c>
      <c r="J2520" s="123">
        <v>10.3</v>
      </c>
      <c r="K2520" s="123">
        <v>10.8</v>
      </c>
      <c r="L2520" s="123">
        <v>10.8</v>
      </c>
      <c r="M2520" s="119">
        <v>2400</v>
      </c>
      <c r="N2520" s="122">
        <f>IF('NORMAL OPTION CALLS'!E2520="BUY",('NORMAL OPTION CALLS'!L2520-'NORMAL OPTION CALLS'!G2520)*('NORMAL OPTION CALLS'!M2520),('NORMAL OPTION CALLS'!G2520-'NORMAL OPTION CALLS'!L2520)*('NORMAL OPTION CALLS'!M2520))</f>
        <v>3600</v>
      </c>
      <c r="O2520" s="8">
        <f>'NORMAL OPTION CALLS'!N2520/('NORMAL OPTION CALLS'!M2520)/'NORMAL OPTION CALLS'!G2520%</f>
        <v>16.129032258064512</v>
      </c>
    </row>
    <row r="2521" spans="1:15" ht="16.5">
      <c r="A2521" s="127">
        <v>61</v>
      </c>
      <c r="B2521" s="124">
        <v>42767</v>
      </c>
      <c r="C2521" s="119">
        <v>570</v>
      </c>
      <c r="D2521" s="119" t="s">
        <v>21</v>
      </c>
      <c r="E2521" s="119" t="s">
        <v>22</v>
      </c>
      <c r="F2521" s="119" t="s">
        <v>147</v>
      </c>
      <c r="G2521" s="123">
        <v>18</v>
      </c>
      <c r="H2521" s="123">
        <v>16</v>
      </c>
      <c r="I2521" s="123">
        <v>19</v>
      </c>
      <c r="J2521" s="123">
        <v>20</v>
      </c>
      <c r="K2521" s="123">
        <v>21</v>
      </c>
      <c r="L2521" s="123">
        <v>19</v>
      </c>
      <c r="M2521" s="119">
        <v>1100</v>
      </c>
      <c r="N2521" s="122">
        <f>IF('NORMAL OPTION CALLS'!E2521="BUY",('NORMAL OPTION CALLS'!L2521-'NORMAL OPTION CALLS'!G2521)*('NORMAL OPTION CALLS'!M2521),('NORMAL OPTION CALLS'!G2521-'NORMAL OPTION CALLS'!L2521)*('NORMAL OPTION CALLS'!M2521))</f>
        <v>1100</v>
      </c>
      <c r="O2521" s="8">
        <f>'NORMAL OPTION CALLS'!N2521/('NORMAL OPTION CALLS'!M2521)/'NORMAL OPTION CALLS'!G2521%</f>
        <v>5.5555555555555554</v>
      </c>
    </row>
    <row r="2522" spans="1:15" ht="16.5">
      <c r="A2522" s="127">
        <v>62</v>
      </c>
      <c r="B2522" s="124">
        <v>42767</v>
      </c>
      <c r="C2522" s="119"/>
      <c r="D2522" s="119" t="s">
        <v>47</v>
      </c>
      <c r="E2522" s="119" t="s">
        <v>22</v>
      </c>
      <c r="F2522" s="46" t="s">
        <v>175</v>
      </c>
      <c r="G2522" s="123">
        <v>22.5</v>
      </c>
      <c r="H2522" s="123">
        <v>18.5</v>
      </c>
      <c r="I2522" s="123">
        <v>24.5</v>
      </c>
      <c r="J2522" s="123">
        <v>26.5</v>
      </c>
      <c r="K2522" s="123">
        <v>28.5</v>
      </c>
      <c r="L2522" s="123">
        <v>24.5</v>
      </c>
      <c r="M2522" s="119">
        <v>700</v>
      </c>
      <c r="N2522" s="122">
        <f>IF('NORMAL OPTION CALLS'!E2522="BUY",('NORMAL OPTION CALLS'!L2522-'NORMAL OPTION CALLS'!G2522)*('NORMAL OPTION CALLS'!M2522),('NORMAL OPTION CALLS'!G2522-'NORMAL OPTION CALLS'!L2522)*('NORMAL OPTION CALLS'!M2522))</f>
        <v>1400</v>
      </c>
      <c r="O2522" s="8">
        <f>'NORMAL OPTION CALLS'!N2522/('NORMAL OPTION CALLS'!M2522)/'NORMAL OPTION CALLS'!G2522%</f>
        <v>8.8888888888888893</v>
      </c>
    </row>
    <row r="2523" spans="1:15" ht="16.5">
      <c r="A2523" s="127">
        <v>63</v>
      </c>
      <c r="B2523" s="124">
        <v>42767</v>
      </c>
      <c r="C2523" s="119">
        <v>100</v>
      </c>
      <c r="D2523" s="119" t="s">
        <v>21</v>
      </c>
      <c r="E2523" s="119" t="s">
        <v>22</v>
      </c>
      <c r="F2523" s="46" t="s">
        <v>176</v>
      </c>
      <c r="G2523" s="123">
        <v>4</v>
      </c>
      <c r="H2523" s="123">
        <v>3.5</v>
      </c>
      <c r="I2523" s="123">
        <v>4.4000000000000004</v>
      </c>
      <c r="J2523" s="123">
        <v>4.8</v>
      </c>
      <c r="K2523" s="123">
        <v>5.2</v>
      </c>
      <c r="L2523" s="123">
        <v>4.4000000000000004</v>
      </c>
      <c r="M2523" s="119">
        <v>9000</v>
      </c>
      <c r="N2523" s="122">
        <f>IF('NORMAL OPTION CALLS'!E2523="BUY",('NORMAL OPTION CALLS'!L2523-'NORMAL OPTION CALLS'!G2523)*('NORMAL OPTION CALLS'!M2523),('NORMAL OPTION CALLS'!G2523-'NORMAL OPTION CALLS'!L2523)*('NORMAL OPTION CALLS'!M2523))</f>
        <v>3600.0000000000032</v>
      </c>
      <c r="O2523" s="8">
        <f>'NORMAL OPTION CALLS'!N2523/('NORMAL OPTION CALLS'!M2523)/'NORMAL OPTION CALLS'!G2523%</f>
        <v>10.000000000000009</v>
      </c>
    </row>
    <row r="2524" spans="1:15" ht="16.5">
      <c r="A2524" s="127">
        <v>64</v>
      </c>
      <c r="B2524" s="124">
        <v>42767</v>
      </c>
      <c r="C2524" s="119">
        <v>80</v>
      </c>
      <c r="D2524" s="119" t="s">
        <v>47</v>
      </c>
      <c r="E2524" s="119" t="s">
        <v>22</v>
      </c>
      <c r="F2524" s="119" t="s">
        <v>153</v>
      </c>
      <c r="G2524" s="123">
        <v>2</v>
      </c>
      <c r="H2524" s="123">
        <v>1.5</v>
      </c>
      <c r="I2524" s="123">
        <v>2.4</v>
      </c>
      <c r="J2524" s="123">
        <v>2.7</v>
      </c>
      <c r="K2524" s="123">
        <v>3</v>
      </c>
      <c r="L2524" s="123">
        <v>1.5</v>
      </c>
      <c r="M2524" s="119">
        <v>7000</v>
      </c>
      <c r="N2524" s="122">
        <f>IF('NORMAL OPTION CALLS'!E2524="BUY",('NORMAL OPTION CALLS'!L2524-'NORMAL OPTION CALLS'!G2524)*('NORMAL OPTION CALLS'!M2524),('NORMAL OPTION CALLS'!G2524-'NORMAL OPTION CALLS'!L2524)*('NORMAL OPTION CALLS'!M2524))</f>
        <v>-3500</v>
      </c>
      <c r="O2524" s="8">
        <f>'NORMAL OPTION CALLS'!N2524/('NORMAL OPTION CALLS'!M2524)/'NORMAL OPTION CALLS'!G2524%</f>
        <v>-25</v>
      </c>
    </row>
    <row r="2527" spans="1:15" ht="16.5">
      <c r="A2527" s="129" t="s">
        <v>95</v>
      </c>
      <c r="B2527" s="92"/>
      <c r="C2527" s="92"/>
      <c r="D2527" s="98"/>
      <c r="E2527" s="112"/>
      <c r="F2527" s="93"/>
      <c r="G2527" s="93"/>
      <c r="H2527" s="110"/>
      <c r="I2527" s="93"/>
      <c r="J2527" s="93"/>
      <c r="K2527" s="93"/>
      <c r="L2527" s="93"/>
      <c r="N2527" s="91"/>
      <c r="O2527" s="44"/>
    </row>
    <row r="2528" spans="1:15" ht="16.5">
      <c r="A2528" s="129" t="s">
        <v>96</v>
      </c>
      <c r="B2528" s="92"/>
      <c r="C2528" s="92"/>
      <c r="D2528" s="98"/>
      <c r="E2528" s="112"/>
      <c r="F2528" s="93"/>
      <c r="G2528" s="93"/>
      <c r="H2528" s="110"/>
      <c r="I2528" s="93"/>
      <c r="J2528" s="93"/>
      <c r="K2528" s="93"/>
      <c r="L2528" s="93"/>
      <c r="N2528" s="91"/>
      <c r="O2528" s="91"/>
    </row>
    <row r="2529" spans="1:15" ht="16.5">
      <c r="A2529" s="129" t="s">
        <v>96</v>
      </c>
      <c r="B2529" s="92"/>
      <c r="C2529" s="92"/>
      <c r="D2529" s="98"/>
      <c r="E2529" s="112"/>
      <c r="F2529" s="93"/>
      <c r="G2529" s="93"/>
      <c r="H2529" s="110"/>
      <c r="I2529" s="93"/>
      <c r="J2529" s="93"/>
      <c r="K2529" s="93"/>
      <c r="L2529" s="93"/>
    </row>
    <row r="2530" spans="1:15" ht="17.25" thickBot="1">
      <c r="A2530" s="98"/>
      <c r="B2530" s="92"/>
      <c r="C2530" s="92"/>
      <c r="D2530" s="93"/>
      <c r="E2530" s="93"/>
      <c r="F2530" s="93"/>
      <c r="G2530" s="94"/>
      <c r="H2530" s="95"/>
      <c r="I2530" s="96" t="s">
        <v>27</v>
      </c>
      <c r="J2530" s="96"/>
      <c r="K2530" s="97"/>
      <c r="L2530" s="97"/>
    </row>
    <row r="2531" spans="1:15" ht="16.5">
      <c r="A2531" s="98"/>
      <c r="B2531" s="92"/>
      <c r="C2531" s="92"/>
      <c r="D2531" s="177" t="s">
        <v>28</v>
      </c>
      <c r="E2531" s="177"/>
      <c r="F2531" s="99">
        <v>64</v>
      </c>
      <c r="G2531" s="100">
        <f>'NORMAL OPTION CALLS'!G2532+'NORMAL OPTION CALLS'!G2533+'NORMAL OPTION CALLS'!G2534+'NORMAL OPTION CALLS'!G2535+'NORMAL OPTION CALLS'!G2536+'NORMAL OPTION CALLS'!G2537</f>
        <v>100</v>
      </c>
      <c r="H2531" s="93">
        <v>64</v>
      </c>
      <c r="I2531" s="101">
        <f>'NORMAL OPTION CALLS'!H2532/'NORMAL OPTION CALLS'!H2531%</f>
        <v>85.9375</v>
      </c>
      <c r="J2531" s="101"/>
      <c r="K2531" s="101"/>
      <c r="L2531" s="102"/>
      <c r="N2531" s="91"/>
      <c r="O2531" s="91"/>
    </row>
    <row r="2532" spans="1:15" ht="16.5">
      <c r="A2532" s="98"/>
      <c r="B2532" s="92"/>
      <c r="C2532" s="92"/>
      <c r="D2532" s="174" t="s">
        <v>29</v>
      </c>
      <c r="E2532" s="174"/>
      <c r="F2532" s="103">
        <v>55</v>
      </c>
      <c r="G2532" s="104">
        <f>('NORMAL OPTION CALLS'!F2532/'NORMAL OPTION CALLS'!F2531)*100</f>
        <v>85.9375</v>
      </c>
      <c r="H2532" s="93">
        <v>55</v>
      </c>
      <c r="I2532" s="97"/>
      <c r="J2532" s="97"/>
      <c r="K2532" s="93"/>
      <c r="L2532" s="97"/>
      <c r="M2532" s="91"/>
      <c r="N2532" s="93" t="s">
        <v>30</v>
      </c>
      <c r="O2532" s="93"/>
    </row>
    <row r="2533" spans="1:15" ht="16.5">
      <c r="A2533" s="105"/>
      <c r="B2533" s="92"/>
      <c r="C2533" s="92"/>
      <c r="D2533" s="174" t="s">
        <v>31</v>
      </c>
      <c r="E2533" s="174"/>
      <c r="F2533" s="103">
        <v>0</v>
      </c>
      <c r="G2533" s="104">
        <f>('NORMAL OPTION CALLS'!F2533/'NORMAL OPTION CALLS'!F2531)*100</f>
        <v>0</v>
      </c>
      <c r="H2533" s="106"/>
      <c r="I2533" s="93"/>
      <c r="J2533" s="93"/>
      <c r="K2533" s="93"/>
      <c r="L2533" s="97"/>
      <c r="N2533" s="98"/>
      <c r="O2533" s="98"/>
    </row>
    <row r="2534" spans="1:15" ht="16.5">
      <c r="A2534" s="105"/>
      <c r="B2534" s="92"/>
      <c r="C2534" s="92"/>
      <c r="D2534" s="174" t="s">
        <v>32</v>
      </c>
      <c r="E2534" s="174"/>
      <c r="F2534" s="103">
        <v>0</v>
      </c>
      <c r="G2534" s="104">
        <f>('NORMAL OPTION CALLS'!F2534/'NORMAL OPTION CALLS'!F2531)*100</f>
        <v>0</v>
      </c>
      <c r="H2534" s="106"/>
      <c r="I2534" s="93"/>
      <c r="J2534" s="93"/>
      <c r="K2534" s="93"/>
      <c r="L2534" s="97"/>
    </row>
    <row r="2535" spans="1:15" ht="16.5">
      <c r="A2535" s="105"/>
      <c r="B2535" s="92"/>
      <c r="C2535" s="92"/>
      <c r="D2535" s="174" t="s">
        <v>33</v>
      </c>
      <c r="E2535" s="174"/>
      <c r="F2535" s="103">
        <v>9</v>
      </c>
      <c r="G2535" s="104">
        <f>('NORMAL OPTION CALLS'!F2535/'NORMAL OPTION CALLS'!F2531)*100</f>
        <v>14.0625</v>
      </c>
      <c r="H2535" s="106"/>
      <c r="I2535" s="93" t="s">
        <v>34</v>
      </c>
      <c r="J2535" s="93"/>
      <c r="K2535" s="97"/>
      <c r="L2535" s="97"/>
    </row>
    <row r="2536" spans="1:15" ht="16.5">
      <c r="A2536" s="105"/>
      <c r="B2536" s="92"/>
      <c r="C2536" s="92"/>
      <c r="D2536" s="174" t="s">
        <v>35</v>
      </c>
      <c r="E2536" s="174"/>
      <c r="F2536" s="103">
        <v>0</v>
      </c>
      <c r="G2536" s="104">
        <f>('NORMAL OPTION CALLS'!F2536/'NORMAL OPTION CALLS'!F2531)*100</f>
        <v>0</v>
      </c>
      <c r="H2536" s="106"/>
      <c r="I2536" s="93"/>
      <c r="J2536" s="93"/>
      <c r="K2536" s="97"/>
      <c r="L2536" s="97"/>
    </row>
    <row r="2537" spans="1:15" ht="17.25" thickBot="1">
      <c r="A2537" s="105"/>
      <c r="B2537" s="92"/>
      <c r="C2537" s="92"/>
      <c r="D2537" s="175" t="s">
        <v>36</v>
      </c>
      <c r="E2537" s="175"/>
      <c r="F2537" s="107"/>
      <c r="G2537" s="108">
        <f>('NORMAL OPTION CALLS'!F2537/'NORMAL OPTION CALLS'!F2531)*100</f>
        <v>0</v>
      </c>
      <c r="H2537" s="106"/>
      <c r="I2537" s="93"/>
      <c r="J2537" s="93"/>
      <c r="K2537" s="102"/>
      <c r="L2537" s="102"/>
      <c r="M2537" s="91"/>
    </row>
    <row r="2538" spans="1:15" ht="16.5">
      <c r="A2538" s="105"/>
      <c r="B2538" s="92"/>
      <c r="C2538" s="92"/>
      <c r="G2538" s="97"/>
      <c r="H2538" s="106"/>
      <c r="I2538" s="101"/>
      <c r="J2538" s="101"/>
      <c r="K2538" s="97"/>
      <c r="L2538" s="101"/>
    </row>
    <row r="2539" spans="1:15" ht="16.5">
      <c r="A2539" s="105"/>
      <c r="B2539" s="92"/>
      <c r="C2539" s="92"/>
      <c r="D2539" s="98"/>
      <c r="E2539" s="115"/>
      <c r="F2539" s="93"/>
      <c r="G2539" s="93"/>
      <c r="H2539" s="110"/>
      <c r="I2539" s="97"/>
      <c r="J2539" s="97"/>
      <c r="K2539" s="97"/>
      <c r="L2539" s="94"/>
      <c r="N2539" s="91"/>
      <c r="O2539" s="91"/>
    </row>
    <row r="2540" spans="1:15" ht="16.5">
      <c r="A2540" s="109" t="s">
        <v>37</v>
      </c>
      <c r="B2540" s="92"/>
      <c r="C2540" s="92"/>
      <c r="D2540" s="98"/>
      <c r="E2540" s="98"/>
      <c r="F2540" s="93"/>
      <c r="G2540" s="93"/>
      <c r="H2540" s="110"/>
      <c r="I2540" s="111"/>
      <c r="J2540" s="111"/>
      <c r="K2540" s="111"/>
      <c r="L2540" s="93"/>
      <c r="N2540" s="115"/>
      <c r="O2540" s="115"/>
    </row>
    <row r="2541" spans="1:15" ht="16.5">
      <c r="A2541" s="112" t="s">
        <v>38</v>
      </c>
      <c r="B2541" s="92"/>
      <c r="C2541" s="92"/>
      <c r="D2541" s="113"/>
      <c r="E2541" s="114"/>
      <c r="F2541" s="98"/>
      <c r="G2541" s="111"/>
      <c r="H2541" s="110"/>
      <c r="I2541" s="111"/>
      <c r="J2541" s="111"/>
      <c r="K2541" s="111"/>
      <c r="L2541" s="93"/>
      <c r="N2541" s="98"/>
      <c r="O2541" s="98"/>
    </row>
    <row r="2542" spans="1:15" ht="16.5">
      <c r="A2542" s="112" t="s">
        <v>39</v>
      </c>
      <c r="B2542" s="92"/>
      <c r="C2542" s="92"/>
      <c r="D2542" s="98"/>
      <c r="E2542" s="114"/>
      <c r="F2542" s="98"/>
      <c r="G2542" s="111"/>
      <c r="H2542" s="110"/>
      <c r="I2542" s="97"/>
      <c r="J2542" s="97"/>
      <c r="K2542" s="97"/>
      <c r="L2542" s="93"/>
    </row>
    <row r="2543" spans="1:15" ht="16.5">
      <c r="A2543" s="112" t="s">
        <v>40</v>
      </c>
      <c r="B2543" s="113"/>
      <c r="C2543" s="92"/>
      <c r="D2543" s="98"/>
      <c r="E2543" s="114"/>
      <c r="F2543" s="98"/>
      <c r="G2543" s="111"/>
      <c r="H2543" s="95"/>
      <c r="I2543" s="97"/>
      <c r="J2543" s="97"/>
      <c r="K2543" s="97"/>
      <c r="L2543" s="93"/>
    </row>
    <row r="2544" spans="1:15" ht="16.5">
      <c r="A2544" s="112" t="s">
        <v>41</v>
      </c>
      <c r="B2544" s="105"/>
      <c r="C2544" s="113"/>
      <c r="D2544" s="98"/>
      <c r="E2544" s="116"/>
      <c r="F2544" s="111"/>
      <c r="G2544" s="111"/>
      <c r="H2544" s="95"/>
      <c r="I2544" s="97"/>
      <c r="J2544" s="97"/>
      <c r="K2544" s="97"/>
      <c r="L2544" s="111"/>
    </row>
    <row r="2546" spans="7:7">
      <c r="G2546" s="76" t="s">
        <v>177</v>
      </c>
    </row>
  </sheetData>
  <mergeCells count="889">
    <mergeCell ref="A37:O39"/>
    <mergeCell ref="A40:O40"/>
    <mergeCell ref="A41:O41"/>
    <mergeCell ref="A42:O42"/>
    <mergeCell ref="A43:O43"/>
    <mergeCell ref="A44:O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A118:O120"/>
    <mergeCell ref="A121:O121"/>
    <mergeCell ref="A122:O122"/>
    <mergeCell ref="A123:O123"/>
    <mergeCell ref="A124:O124"/>
    <mergeCell ref="D106:E106"/>
    <mergeCell ref="D107:E107"/>
    <mergeCell ref="D108:E108"/>
    <mergeCell ref="D109:E109"/>
    <mergeCell ref="D110:E110"/>
    <mergeCell ref="D111:E111"/>
    <mergeCell ref="D112:E112"/>
    <mergeCell ref="A125:O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D246:E246"/>
    <mergeCell ref="D247:E247"/>
    <mergeCell ref="D248:E248"/>
    <mergeCell ref="D249:E249"/>
    <mergeCell ref="D181:E181"/>
    <mergeCell ref="D182:E182"/>
    <mergeCell ref="D183:E183"/>
    <mergeCell ref="D184:E184"/>
    <mergeCell ref="D185:E185"/>
    <mergeCell ref="D186:E186"/>
    <mergeCell ref="D187:E187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D245:E245"/>
    <mergeCell ref="K707:K708"/>
    <mergeCell ref="A1158:O1160"/>
    <mergeCell ref="A1161:O1161"/>
    <mergeCell ref="A1162:O1162"/>
    <mergeCell ref="A1163:O1163"/>
    <mergeCell ref="A1005:O1005"/>
    <mergeCell ref="E1006:E1007"/>
    <mergeCell ref="F1006:F1007"/>
    <mergeCell ref="G1006:G1007"/>
    <mergeCell ref="H1006:H1007"/>
    <mergeCell ref="I1006:I1007"/>
    <mergeCell ref="J1006:J1007"/>
    <mergeCell ref="K1006:K1007"/>
    <mergeCell ref="A998:O1000"/>
    <mergeCell ref="A1001:O1001"/>
    <mergeCell ref="A1002:O1002"/>
    <mergeCell ref="A1003:O1003"/>
    <mergeCell ref="A1004:O1004"/>
    <mergeCell ref="D985:E985"/>
    <mergeCell ref="D986:E986"/>
    <mergeCell ref="D987:E987"/>
    <mergeCell ref="D988:E988"/>
    <mergeCell ref="D989:E989"/>
    <mergeCell ref="D990:E990"/>
    <mergeCell ref="A1164:O1164"/>
    <mergeCell ref="M1094:M1095"/>
    <mergeCell ref="N1094:N1095"/>
    <mergeCell ref="O1094:O1095"/>
    <mergeCell ref="L1006:L1007"/>
    <mergeCell ref="M1006:M1007"/>
    <mergeCell ref="N1006:N1007"/>
    <mergeCell ref="O1006:O1007"/>
    <mergeCell ref="D1145:E1145"/>
    <mergeCell ref="D1146:E1146"/>
    <mergeCell ref="D1147:E1147"/>
    <mergeCell ref="D1148:E1148"/>
    <mergeCell ref="D1149:E1149"/>
    <mergeCell ref="D1074:E1074"/>
    <mergeCell ref="D1075:E1075"/>
    <mergeCell ref="D1076:E1076"/>
    <mergeCell ref="D1077:E1077"/>
    <mergeCell ref="D1078:E1078"/>
    <mergeCell ref="D1079:E1079"/>
    <mergeCell ref="D1080:E1080"/>
    <mergeCell ref="A1006:A1007"/>
    <mergeCell ref="B1006:B1007"/>
    <mergeCell ref="C1006:C1007"/>
    <mergeCell ref="D1006:D1007"/>
    <mergeCell ref="A1165:O1165"/>
    <mergeCell ref="A1166:A1167"/>
    <mergeCell ref="B1166:B1167"/>
    <mergeCell ref="C1166:C1167"/>
    <mergeCell ref="D1166:D1167"/>
    <mergeCell ref="E1166:E1167"/>
    <mergeCell ref="F1166:F1167"/>
    <mergeCell ref="G1166:G1167"/>
    <mergeCell ref="H1166:H1167"/>
    <mergeCell ref="I1166:I1167"/>
    <mergeCell ref="J1166:J1167"/>
    <mergeCell ref="K1166:K1167"/>
    <mergeCell ref="N1166:N1167"/>
    <mergeCell ref="O1166:O1167"/>
    <mergeCell ref="A1305:O1305"/>
    <mergeCell ref="A1306:O1306"/>
    <mergeCell ref="A1307:A1308"/>
    <mergeCell ref="B1307:B1308"/>
    <mergeCell ref="C1307:C1308"/>
    <mergeCell ref="D1307:D1308"/>
    <mergeCell ref="E1307:E1308"/>
    <mergeCell ref="F1307:F1308"/>
    <mergeCell ref="G1307:G1308"/>
    <mergeCell ref="H1307:H1308"/>
    <mergeCell ref="I1307:I1308"/>
    <mergeCell ref="J1307:J1308"/>
    <mergeCell ref="K1307:K1308"/>
    <mergeCell ref="A1299:O1301"/>
    <mergeCell ref="A1302:O1302"/>
    <mergeCell ref="A1303:O1303"/>
    <mergeCell ref="D1232:E1232"/>
    <mergeCell ref="D1233:E1233"/>
    <mergeCell ref="D1234:E1234"/>
    <mergeCell ref="D1235:E1235"/>
    <mergeCell ref="D1236:E1236"/>
    <mergeCell ref="D1237:E1237"/>
    <mergeCell ref="D1238:E1238"/>
    <mergeCell ref="D1288:E1288"/>
    <mergeCell ref="D1289:E1289"/>
    <mergeCell ref="D1290:E1290"/>
    <mergeCell ref="D1291:E1291"/>
    <mergeCell ref="D1292:E1292"/>
    <mergeCell ref="D1293:E1293"/>
    <mergeCell ref="A1245:O1247"/>
    <mergeCell ref="A1248:O1248"/>
    <mergeCell ref="A1249:O1249"/>
    <mergeCell ref="A1250:O1250"/>
    <mergeCell ref="A1251:O1251"/>
    <mergeCell ref="A1252:O1252"/>
    <mergeCell ref="A1253:A1254"/>
    <mergeCell ref="B1253:B1254"/>
    <mergeCell ref="D1717:E1717"/>
    <mergeCell ref="D1718:E1718"/>
    <mergeCell ref="D1719:E1719"/>
    <mergeCell ref="D1720:E1720"/>
    <mergeCell ref="D1632:E1632"/>
    <mergeCell ref="D1633:E1633"/>
    <mergeCell ref="A1553:O1555"/>
    <mergeCell ref="A1556:O1556"/>
    <mergeCell ref="A1557:O1557"/>
    <mergeCell ref="A1558:O1558"/>
    <mergeCell ref="A1559:O1559"/>
    <mergeCell ref="A1560:O1560"/>
    <mergeCell ref="A1561:A1562"/>
    <mergeCell ref="B1561:B1562"/>
    <mergeCell ref="C1561:C1562"/>
    <mergeCell ref="D1561:D1562"/>
    <mergeCell ref="E1561:E1562"/>
    <mergeCell ref="F1561:F1562"/>
    <mergeCell ref="G1561:G1562"/>
    <mergeCell ref="H1561:H1562"/>
    <mergeCell ref="I1561:I1562"/>
    <mergeCell ref="J1561:J1562"/>
    <mergeCell ref="K1561:K1562"/>
    <mergeCell ref="L1561:L1562"/>
    <mergeCell ref="D1721:E1721"/>
    <mergeCell ref="D1722:E1722"/>
    <mergeCell ref="A1640:O1642"/>
    <mergeCell ref="A1643:O1643"/>
    <mergeCell ref="A1644:O1644"/>
    <mergeCell ref="A1645:O1645"/>
    <mergeCell ref="A1646:O1646"/>
    <mergeCell ref="A1647:O1647"/>
    <mergeCell ref="A1648:A1649"/>
    <mergeCell ref="B1648:B1649"/>
    <mergeCell ref="C1648:C1649"/>
    <mergeCell ref="D1648:D1649"/>
    <mergeCell ref="E1648:E1649"/>
    <mergeCell ref="F1648:F1649"/>
    <mergeCell ref="G1648:G1649"/>
    <mergeCell ref="H1648:H1649"/>
    <mergeCell ref="I1648:I1649"/>
    <mergeCell ref="J1648:J1649"/>
    <mergeCell ref="K1648:K1649"/>
    <mergeCell ref="L1648:L1649"/>
    <mergeCell ref="M1648:M1649"/>
    <mergeCell ref="N1648:N1649"/>
    <mergeCell ref="O1648:O1649"/>
    <mergeCell ref="D1716:E1716"/>
    <mergeCell ref="A1822:O1824"/>
    <mergeCell ref="A1825:O1825"/>
    <mergeCell ref="A1826:O1826"/>
    <mergeCell ref="A1827:O1827"/>
    <mergeCell ref="A1828:O1828"/>
    <mergeCell ref="A1829:O1829"/>
    <mergeCell ref="D1809:E1809"/>
    <mergeCell ref="D1810:E1810"/>
    <mergeCell ref="D1811:E1811"/>
    <mergeCell ref="D1812:E1812"/>
    <mergeCell ref="D1813:E1813"/>
    <mergeCell ref="D1814:E1814"/>
    <mergeCell ref="D1815:E1815"/>
    <mergeCell ref="A2338:O2340"/>
    <mergeCell ref="A2341:O2341"/>
    <mergeCell ref="A2342:O2342"/>
    <mergeCell ref="A2165:A2166"/>
    <mergeCell ref="B2165:B2166"/>
    <mergeCell ref="C2165:C2166"/>
    <mergeCell ref="D2165:D2166"/>
    <mergeCell ref="E2165:E2166"/>
    <mergeCell ref="F2165:F2166"/>
    <mergeCell ref="G2165:G2166"/>
    <mergeCell ref="H2165:H2166"/>
    <mergeCell ref="I2165:I2166"/>
    <mergeCell ref="J2165:J2166"/>
    <mergeCell ref="K2165:K2166"/>
    <mergeCell ref="L2165:L2166"/>
    <mergeCell ref="M2165:M2166"/>
    <mergeCell ref="N2165:N2166"/>
    <mergeCell ref="O2165:O2166"/>
    <mergeCell ref="A2343:O2343"/>
    <mergeCell ref="A2344:O2344"/>
    <mergeCell ref="A2345:O2345"/>
    <mergeCell ref="D1899:E1899"/>
    <mergeCell ref="D1900:E1900"/>
    <mergeCell ref="D1901:E1901"/>
    <mergeCell ref="D1902:E1902"/>
    <mergeCell ref="D1903:E1903"/>
    <mergeCell ref="D1904:E1904"/>
    <mergeCell ref="D1905:E1905"/>
    <mergeCell ref="O2265:O2266"/>
    <mergeCell ref="D2240:E2240"/>
    <mergeCell ref="D2241:E2241"/>
    <mergeCell ref="D2242:E2242"/>
    <mergeCell ref="D2243:E2243"/>
    <mergeCell ref="D2244:E2244"/>
    <mergeCell ref="D2245:E2245"/>
    <mergeCell ref="D2246:E2246"/>
    <mergeCell ref="A2257:O2259"/>
    <mergeCell ref="A2260:O2260"/>
    <mergeCell ref="A2161:O2161"/>
    <mergeCell ref="A2162:O2162"/>
    <mergeCell ref="A2163:O2163"/>
    <mergeCell ref="A2164:O2164"/>
    <mergeCell ref="D2534:E2534"/>
    <mergeCell ref="D2535:E2535"/>
    <mergeCell ref="D2433:E2433"/>
    <mergeCell ref="D2434:E2434"/>
    <mergeCell ref="D2435:E2435"/>
    <mergeCell ref="D2436:E2436"/>
    <mergeCell ref="D2437:E2437"/>
    <mergeCell ref="D2438:E2438"/>
    <mergeCell ref="D2439:E2439"/>
    <mergeCell ref="A2450:O2452"/>
    <mergeCell ref="A2453:O2453"/>
    <mergeCell ref="D2536:E2536"/>
    <mergeCell ref="D2537:E2537"/>
    <mergeCell ref="A2454:O2454"/>
    <mergeCell ref="A2455:O2455"/>
    <mergeCell ref="A2457:O2457"/>
    <mergeCell ref="A2458:O2458"/>
    <mergeCell ref="A2459:A2460"/>
    <mergeCell ref="B2459:B2460"/>
    <mergeCell ref="C2459:C2460"/>
    <mergeCell ref="D2459:D2460"/>
    <mergeCell ref="E2459:E2460"/>
    <mergeCell ref="F2459:F2460"/>
    <mergeCell ref="G2459:G2460"/>
    <mergeCell ref="H2459:H2460"/>
    <mergeCell ref="I2459:I2460"/>
    <mergeCell ref="J2459:J2460"/>
    <mergeCell ref="K2459:K2460"/>
    <mergeCell ref="L2459:L2460"/>
    <mergeCell ref="M2459:M2460"/>
    <mergeCell ref="N2459:N2460"/>
    <mergeCell ref="O2459:O2460"/>
    <mergeCell ref="D2531:E2531"/>
    <mergeCell ref="D2532:E2532"/>
    <mergeCell ref="D2533:E2533"/>
    <mergeCell ref="A2346:A2347"/>
    <mergeCell ref="B2346:B2347"/>
    <mergeCell ref="C2346:C2347"/>
    <mergeCell ref="D2346:D2347"/>
    <mergeCell ref="E2346:E2347"/>
    <mergeCell ref="F2346:F2347"/>
    <mergeCell ref="G2346:G2347"/>
    <mergeCell ref="H2346:H2347"/>
    <mergeCell ref="I2346:I2347"/>
    <mergeCell ref="J2346:J2347"/>
    <mergeCell ref="K2346:K2347"/>
    <mergeCell ref="L2346:L2347"/>
    <mergeCell ref="M2346:M2347"/>
    <mergeCell ref="N2346:N2347"/>
    <mergeCell ref="O2346:O2347"/>
    <mergeCell ref="A2261:O2261"/>
    <mergeCell ref="A2262:O2262"/>
    <mergeCell ref="A2263:O2263"/>
    <mergeCell ref="A2264:O2264"/>
    <mergeCell ref="A2265:A2266"/>
    <mergeCell ref="B2265:B2266"/>
    <mergeCell ref="C2265:C2266"/>
    <mergeCell ref="D2265:D2266"/>
    <mergeCell ref="E2265:E2266"/>
    <mergeCell ref="F2265:F2266"/>
    <mergeCell ref="G2265:G2266"/>
    <mergeCell ref="H2265:H2266"/>
    <mergeCell ref="I2265:I2266"/>
    <mergeCell ref="J2265:J2266"/>
    <mergeCell ref="K2265:K2266"/>
    <mergeCell ref="L2265:L2266"/>
    <mergeCell ref="M2265:M2266"/>
    <mergeCell ref="N2265:N2266"/>
    <mergeCell ref="D2140:E2140"/>
    <mergeCell ref="D2141:E2141"/>
    <mergeCell ref="D2142:E2142"/>
    <mergeCell ref="D2143:E2143"/>
    <mergeCell ref="D2144:E2144"/>
    <mergeCell ref="D2145:E2145"/>
    <mergeCell ref="D2146:E2146"/>
    <mergeCell ref="A2157:O2159"/>
    <mergeCell ref="A2160:O2160"/>
    <mergeCell ref="A2083:O2083"/>
    <mergeCell ref="A2084:O2084"/>
    <mergeCell ref="A2085:O2085"/>
    <mergeCell ref="A2086:O2086"/>
    <mergeCell ref="A2087:A2088"/>
    <mergeCell ref="B2087:B2088"/>
    <mergeCell ref="C2087:C2088"/>
    <mergeCell ref="D2087:D2088"/>
    <mergeCell ref="E2087:E2088"/>
    <mergeCell ref="F2087:F2088"/>
    <mergeCell ref="G2087:G2088"/>
    <mergeCell ref="H2087:H2088"/>
    <mergeCell ref="I2087:I2088"/>
    <mergeCell ref="J2087:J2088"/>
    <mergeCell ref="K2087:K2088"/>
    <mergeCell ref="L2087:L2088"/>
    <mergeCell ref="M2087:M2088"/>
    <mergeCell ref="N2087:N2088"/>
    <mergeCell ref="O2087:O2088"/>
    <mergeCell ref="D2063:E2063"/>
    <mergeCell ref="D2064:E2064"/>
    <mergeCell ref="D2065:E2065"/>
    <mergeCell ref="D2066:E2066"/>
    <mergeCell ref="D2067:E2067"/>
    <mergeCell ref="D2068:E2068"/>
    <mergeCell ref="D2069:E2069"/>
    <mergeCell ref="A2079:O2081"/>
    <mergeCell ref="A2082:O2082"/>
    <mergeCell ref="A2004:O2004"/>
    <mergeCell ref="A2005:O2005"/>
    <mergeCell ref="A2006:O2006"/>
    <mergeCell ref="A2007:O2007"/>
    <mergeCell ref="A2008:A2009"/>
    <mergeCell ref="B2008:B2009"/>
    <mergeCell ref="C2008:C2009"/>
    <mergeCell ref="D2008:D2009"/>
    <mergeCell ref="E2008:E2009"/>
    <mergeCell ref="F2008:F2009"/>
    <mergeCell ref="G2008:G2009"/>
    <mergeCell ref="H2008:H2009"/>
    <mergeCell ref="I2008:I2009"/>
    <mergeCell ref="J2008:J2009"/>
    <mergeCell ref="K2008:K2009"/>
    <mergeCell ref="L2008:L2009"/>
    <mergeCell ref="M2008:M2009"/>
    <mergeCell ref="N2008:N2009"/>
    <mergeCell ref="O2008:O2009"/>
    <mergeCell ref="D1983:E1983"/>
    <mergeCell ref="D1984:E1984"/>
    <mergeCell ref="D1985:E1985"/>
    <mergeCell ref="D1986:E1986"/>
    <mergeCell ref="D1987:E1987"/>
    <mergeCell ref="D1988:E1988"/>
    <mergeCell ref="D1989:E1989"/>
    <mergeCell ref="A2000:O2002"/>
    <mergeCell ref="A2003:O2003"/>
    <mergeCell ref="A1919:O1919"/>
    <mergeCell ref="A1920:A1921"/>
    <mergeCell ref="B1920:B1921"/>
    <mergeCell ref="C1920:C1921"/>
    <mergeCell ref="D1920:D1921"/>
    <mergeCell ref="E1920:E1921"/>
    <mergeCell ref="F1920:F1921"/>
    <mergeCell ref="G1920:G1921"/>
    <mergeCell ref="H1920:H1921"/>
    <mergeCell ref="I1920:I1921"/>
    <mergeCell ref="J1920:J1921"/>
    <mergeCell ref="K1920:K1921"/>
    <mergeCell ref="L1920:L1921"/>
    <mergeCell ref="M1920:M1921"/>
    <mergeCell ref="N1920:N1921"/>
    <mergeCell ref="O1920:O1921"/>
    <mergeCell ref="A1912:O1914"/>
    <mergeCell ref="A1915:O1915"/>
    <mergeCell ref="A1916:O1916"/>
    <mergeCell ref="A1917:O1917"/>
    <mergeCell ref="A1918:O1918"/>
    <mergeCell ref="L1830:L1831"/>
    <mergeCell ref="M1830:M1831"/>
    <mergeCell ref="N1830:N1831"/>
    <mergeCell ref="O1830:O1831"/>
    <mergeCell ref="A1830:A1831"/>
    <mergeCell ref="B1830:B1831"/>
    <mergeCell ref="C1830:C1831"/>
    <mergeCell ref="D1830:D1831"/>
    <mergeCell ref="E1830:E1831"/>
    <mergeCell ref="F1830:F1831"/>
    <mergeCell ref="G1830:G1831"/>
    <mergeCell ref="H1830:H1831"/>
    <mergeCell ref="I1830:I1831"/>
    <mergeCell ref="J1830:J1831"/>
    <mergeCell ref="K1830:K1831"/>
    <mergeCell ref="A1729:O1731"/>
    <mergeCell ref="A1732:O1732"/>
    <mergeCell ref="A1733:O1733"/>
    <mergeCell ref="A1734:O1734"/>
    <mergeCell ref="A1735:O1735"/>
    <mergeCell ref="A1736:O1736"/>
    <mergeCell ref="A1737:A1738"/>
    <mergeCell ref="B1737:B1738"/>
    <mergeCell ref="C1737:C1738"/>
    <mergeCell ref="D1737:D1738"/>
    <mergeCell ref="E1737:E1738"/>
    <mergeCell ref="F1737:F1738"/>
    <mergeCell ref="G1737:G1738"/>
    <mergeCell ref="H1737:H1738"/>
    <mergeCell ref="I1737:I1738"/>
    <mergeCell ref="J1737:J1738"/>
    <mergeCell ref="K1737:K1738"/>
    <mergeCell ref="O1737:O1738"/>
    <mergeCell ref="L1737:L1738"/>
    <mergeCell ref="M1737:M1738"/>
    <mergeCell ref="N1737:N1738"/>
    <mergeCell ref="M1561:M1562"/>
    <mergeCell ref="N1561:N1562"/>
    <mergeCell ref="O1561:O1562"/>
    <mergeCell ref="D1627:E1627"/>
    <mergeCell ref="D1628:E1628"/>
    <mergeCell ref="D1629:E1629"/>
    <mergeCell ref="D1630:E1630"/>
    <mergeCell ref="D1631:E1631"/>
    <mergeCell ref="D1540:E1540"/>
    <mergeCell ref="D1541:E1541"/>
    <mergeCell ref="D1542:E1542"/>
    <mergeCell ref="D1543:E1543"/>
    <mergeCell ref="D1544:E1544"/>
    <mergeCell ref="D1545:E1545"/>
    <mergeCell ref="D1546:E1546"/>
    <mergeCell ref="A1466:O1466"/>
    <mergeCell ref="A1467:A1468"/>
    <mergeCell ref="B1467:B1468"/>
    <mergeCell ref="C1467:C1468"/>
    <mergeCell ref="D1467:D1468"/>
    <mergeCell ref="E1467:E1468"/>
    <mergeCell ref="F1467:F1468"/>
    <mergeCell ref="G1467:G1468"/>
    <mergeCell ref="H1467:H1468"/>
    <mergeCell ref="I1467:I1468"/>
    <mergeCell ref="J1467:J1468"/>
    <mergeCell ref="K1467:K1468"/>
    <mergeCell ref="L1467:L1468"/>
    <mergeCell ref="M1467:M1468"/>
    <mergeCell ref="N1467:N1468"/>
    <mergeCell ref="O1467:O1468"/>
    <mergeCell ref="A1380:O1382"/>
    <mergeCell ref="A1459:O1461"/>
    <mergeCell ref="A1462:O1462"/>
    <mergeCell ref="A1463:O1463"/>
    <mergeCell ref="A1464:O1464"/>
    <mergeCell ref="A1465:O1465"/>
    <mergeCell ref="D1446:E1446"/>
    <mergeCell ref="D1447:E1447"/>
    <mergeCell ref="D1448:E1448"/>
    <mergeCell ref="D1449:E1449"/>
    <mergeCell ref="D1450:E1450"/>
    <mergeCell ref="D1451:E1451"/>
    <mergeCell ref="D1452:E1452"/>
    <mergeCell ref="A1387:O1387"/>
    <mergeCell ref="A1388:A1389"/>
    <mergeCell ref="B1388:B1389"/>
    <mergeCell ref="C1388:C1389"/>
    <mergeCell ref="D1388:D1389"/>
    <mergeCell ref="E1388:E1389"/>
    <mergeCell ref="F1388:F1389"/>
    <mergeCell ref="G1388:G1389"/>
    <mergeCell ref="H1388:H1389"/>
    <mergeCell ref="I1388:I1389"/>
    <mergeCell ref="J1388:J1389"/>
    <mergeCell ref="K1388:K1389"/>
    <mergeCell ref="L1388:L1389"/>
    <mergeCell ref="M1388:M1389"/>
    <mergeCell ref="N1388:N1389"/>
    <mergeCell ref="O1388:O1389"/>
    <mergeCell ref="L1166:L1167"/>
    <mergeCell ref="M1166:M1167"/>
    <mergeCell ref="A1383:O1383"/>
    <mergeCell ref="A1384:O1384"/>
    <mergeCell ref="A1385:O1385"/>
    <mergeCell ref="A1386:O1386"/>
    <mergeCell ref="L1307:L1308"/>
    <mergeCell ref="M1307:M1308"/>
    <mergeCell ref="N1307:N1308"/>
    <mergeCell ref="O1307:O1308"/>
    <mergeCell ref="D1367:E1367"/>
    <mergeCell ref="D1368:E1368"/>
    <mergeCell ref="D1369:E1369"/>
    <mergeCell ref="D1370:E1370"/>
    <mergeCell ref="D1371:E1371"/>
    <mergeCell ref="D1372:E1372"/>
    <mergeCell ref="D1373:E1373"/>
    <mergeCell ref="A1304:O1304"/>
    <mergeCell ref="D1287:E1287"/>
    <mergeCell ref="C1253:C1254"/>
    <mergeCell ref="D1253:D1254"/>
    <mergeCell ref="E1253:E1254"/>
    <mergeCell ref="F1253:F1254"/>
    <mergeCell ref="G1253:G1254"/>
    <mergeCell ref="H1253:H1254"/>
    <mergeCell ref="I1253:I1254"/>
    <mergeCell ref="J1253:J1254"/>
    <mergeCell ref="K1253:K1254"/>
    <mergeCell ref="L1253:L1254"/>
    <mergeCell ref="M1253:M1254"/>
    <mergeCell ref="N1253:N1254"/>
    <mergeCell ref="O1253:O1254"/>
    <mergeCell ref="D1150:E1150"/>
    <mergeCell ref="D1151:E1151"/>
    <mergeCell ref="A1086:O1088"/>
    <mergeCell ref="A1089:O1089"/>
    <mergeCell ref="A1090:O1090"/>
    <mergeCell ref="A1091:O1091"/>
    <mergeCell ref="A1092:O1092"/>
    <mergeCell ref="A1093:O1093"/>
    <mergeCell ref="A1094:A1095"/>
    <mergeCell ref="B1094:B1095"/>
    <mergeCell ref="C1094:C1095"/>
    <mergeCell ref="D1094:D1095"/>
    <mergeCell ref="E1094:E1095"/>
    <mergeCell ref="F1094:F1095"/>
    <mergeCell ref="G1094:G1095"/>
    <mergeCell ref="H1094:H1095"/>
    <mergeCell ref="I1094:I1095"/>
    <mergeCell ref="J1094:J1095"/>
    <mergeCell ref="K1094:K1095"/>
    <mergeCell ref="L1094:L1095"/>
    <mergeCell ref="D991:E991"/>
    <mergeCell ref="A918:O918"/>
    <mergeCell ref="A919:A920"/>
    <mergeCell ref="B919:B920"/>
    <mergeCell ref="C919:C920"/>
    <mergeCell ref="D919:D920"/>
    <mergeCell ref="E919:E920"/>
    <mergeCell ref="F919:F920"/>
    <mergeCell ref="G919:G920"/>
    <mergeCell ref="H919:H920"/>
    <mergeCell ref="I919:I920"/>
    <mergeCell ref="J919:J920"/>
    <mergeCell ref="K919:K920"/>
    <mergeCell ref="L919:L920"/>
    <mergeCell ref="M919:M920"/>
    <mergeCell ref="N919:N920"/>
    <mergeCell ref="O919:O920"/>
    <mergeCell ref="A911:O913"/>
    <mergeCell ref="A914:O914"/>
    <mergeCell ref="A915:O915"/>
    <mergeCell ref="A916:O916"/>
    <mergeCell ref="A917:O917"/>
    <mergeCell ref="D899:E899"/>
    <mergeCell ref="D900:E900"/>
    <mergeCell ref="D901:E901"/>
    <mergeCell ref="D902:E902"/>
    <mergeCell ref="D903:E903"/>
    <mergeCell ref="D904:E904"/>
    <mergeCell ref="D905:E905"/>
    <mergeCell ref="A857:O857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I858:I859"/>
    <mergeCell ref="J858:J859"/>
    <mergeCell ref="K858:K859"/>
    <mergeCell ref="L858:L859"/>
    <mergeCell ref="M858:M859"/>
    <mergeCell ref="N858:N859"/>
    <mergeCell ref="O858:O859"/>
    <mergeCell ref="A850:O852"/>
    <mergeCell ref="A853:O853"/>
    <mergeCell ref="A854:O854"/>
    <mergeCell ref="A855:O855"/>
    <mergeCell ref="A856:O856"/>
    <mergeCell ref="D837:E837"/>
    <mergeCell ref="D838:E838"/>
    <mergeCell ref="D839:E839"/>
    <mergeCell ref="D840:E840"/>
    <mergeCell ref="D841:E841"/>
    <mergeCell ref="D842:E842"/>
    <mergeCell ref="D843:E843"/>
    <mergeCell ref="A699:O701"/>
    <mergeCell ref="A702:O702"/>
    <mergeCell ref="A703:O703"/>
    <mergeCell ref="A704:O704"/>
    <mergeCell ref="A779:O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L780:L781"/>
    <mergeCell ref="M780:M781"/>
    <mergeCell ref="N780:N781"/>
    <mergeCell ref="O780:O781"/>
    <mergeCell ref="A705:O705"/>
    <mergeCell ref="A706:O706"/>
    <mergeCell ref="A707:A708"/>
    <mergeCell ref="B707:B708"/>
    <mergeCell ref="A772:O774"/>
    <mergeCell ref="A775:O775"/>
    <mergeCell ref="A776:O776"/>
    <mergeCell ref="A777:O777"/>
    <mergeCell ref="A778:O778"/>
    <mergeCell ref="L707:L708"/>
    <mergeCell ref="M707:M708"/>
    <mergeCell ref="N707:N708"/>
    <mergeCell ref="O707:O708"/>
    <mergeCell ref="D760:E760"/>
    <mergeCell ref="D761:E761"/>
    <mergeCell ref="D762:E762"/>
    <mergeCell ref="D763:E763"/>
    <mergeCell ref="D764:E764"/>
    <mergeCell ref="D765:E765"/>
    <mergeCell ref="D766:E766"/>
    <mergeCell ref="C707:C708"/>
    <mergeCell ref="D707:D708"/>
    <mergeCell ref="E707:E708"/>
    <mergeCell ref="F707:F708"/>
    <mergeCell ref="G707:G708"/>
    <mergeCell ref="H707:H708"/>
    <mergeCell ref="I707:I708"/>
    <mergeCell ref="J707:J708"/>
    <mergeCell ref="D692:E692"/>
    <mergeCell ref="D693:E693"/>
    <mergeCell ref="A624:O626"/>
    <mergeCell ref="A627:O627"/>
    <mergeCell ref="A628:O628"/>
    <mergeCell ref="A629:O629"/>
    <mergeCell ref="A630:O630"/>
    <mergeCell ref="A631:O631"/>
    <mergeCell ref="A632:A633"/>
    <mergeCell ref="B632:B633"/>
    <mergeCell ref="C632:C633"/>
    <mergeCell ref="D632:D633"/>
    <mergeCell ref="E632:E633"/>
    <mergeCell ref="F632:F633"/>
    <mergeCell ref="G632:G633"/>
    <mergeCell ref="H632:H633"/>
    <mergeCell ref="I632:I633"/>
    <mergeCell ref="J632:J633"/>
    <mergeCell ref="K632:K633"/>
    <mergeCell ref="L632:L633"/>
    <mergeCell ref="M632:M633"/>
    <mergeCell ref="N632:N633"/>
    <mergeCell ref="O632:O633"/>
    <mergeCell ref="D687:E687"/>
    <mergeCell ref="D688:E688"/>
    <mergeCell ref="D689:E689"/>
    <mergeCell ref="D690:E690"/>
    <mergeCell ref="D691:E691"/>
    <mergeCell ref="D612:E612"/>
    <mergeCell ref="D613:E613"/>
    <mergeCell ref="D614:E614"/>
    <mergeCell ref="D615:E615"/>
    <mergeCell ref="D616:E616"/>
    <mergeCell ref="D617:E617"/>
    <mergeCell ref="D618:E618"/>
    <mergeCell ref="A561:O561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A554:O556"/>
    <mergeCell ref="A557:O557"/>
    <mergeCell ref="A558:O558"/>
    <mergeCell ref="A559:O559"/>
    <mergeCell ref="A560:O560"/>
    <mergeCell ref="D542:E542"/>
    <mergeCell ref="D543:E543"/>
    <mergeCell ref="D544:E544"/>
    <mergeCell ref="D545:E545"/>
    <mergeCell ref="D546:E546"/>
    <mergeCell ref="D547:E547"/>
    <mergeCell ref="D548:E548"/>
    <mergeCell ref="A491:O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O492:O493"/>
    <mergeCell ref="A484:O486"/>
    <mergeCell ref="A487:O487"/>
    <mergeCell ref="A488:O488"/>
    <mergeCell ref="A489:O489"/>
    <mergeCell ref="A490:O490"/>
    <mergeCell ref="D472:E472"/>
    <mergeCell ref="D473:E473"/>
    <mergeCell ref="D474:E474"/>
    <mergeCell ref="D475:E475"/>
    <mergeCell ref="D476:E476"/>
    <mergeCell ref="D477:E477"/>
    <mergeCell ref="D478:E478"/>
    <mergeCell ref="A419:O419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A412:O414"/>
    <mergeCell ref="A415:O415"/>
    <mergeCell ref="A416:O416"/>
    <mergeCell ref="A417:O417"/>
    <mergeCell ref="A418:O418"/>
    <mergeCell ref="D400:E400"/>
    <mergeCell ref="D401:E401"/>
    <mergeCell ref="D402:E402"/>
    <mergeCell ref="D403:E403"/>
    <mergeCell ref="D404:E404"/>
    <mergeCell ref="D405:E405"/>
    <mergeCell ref="D406:E406"/>
    <mergeCell ref="A343:O343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A336:O338"/>
    <mergeCell ref="A339:O339"/>
    <mergeCell ref="A340:O340"/>
    <mergeCell ref="A341:O341"/>
    <mergeCell ref="A342:O342"/>
    <mergeCell ref="D324:E324"/>
    <mergeCell ref="D325:E325"/>
    <mergeCell ref="D326:E326"/>
    <mergeCell ref="D327:E327"/>
    <mergeCell ref="D328:E328"/>
    <mergeCell ref="D329:E329"/>
    <mergeCell ref="D330:E330"/>
    <mergeCell ref="A264:O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O265:O266"/>
    <mergeCell ref="L10:L11"/>
    <mergeCell ref="M10:M11"/>
    <mergeCell ref="N10:N11"/>
    <mergeCell ref="O10:O11"/>
    <mergeCell ref="A257:O259"/>
    <mergeCell ref="A260:O260"/>
    <mergeCell ref="A261:O261"/>
    <mergeCell ref="A262:O262"/>
    <mergeCell ref="A263:O263"/>
    <mergeCell ref="D250:E250"/>
    <mergeCell ref="D251:E251"/>
    <mergeCell ref="A193:O195"/>
    <mergeCell ref="A196:O196"/>
    <mergeCell ref="A197:O197"/>
    <mergeCell ref="A198:O198"/>
    <mergeCell ref="A199:O199"/>
    <mergeCell ref="A200:O200"/>
    <mergeCell ref="A201:A202"/>
    <mergeCell ref="B201:B202"/>
    <mergeCell ref="C201:C202"/>
    <mergeCell ref="D201:D202"/>
    <mergeCell ref="E201:E202"/>
    <mergeCell ref="F201:F202"/>
    <mergeCell ref="G201:G202"/>
    <mergeCell ref="D25:E25"/>
    <mergeCell ref="D26:E26"/>
    <mergeCell ref="D27:E27"/>
    <mergeCell ref="D28:E28"/>
    <mergeCell ref="D29:E29"/>
    <mergeCell ref="D30:E30"/>
    <mergeCell ref="D31:E31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2141:O2144 O2138 O2461:O2524 O2167:O2234 O2089:O2134 O2010:O2061 O2267:O2316 O2348:O2427 O1922:O1980 O1832:O1897 O1739:O1806 O1650:O1713 O1563:O1624 O1469:O1534 O1390:O1440 O1309:O1362 O1255:O1281 O1199:O1226 O1168:O1197 O1096:O1140 O1008:O1069 O921:O979 O860:O894 O782:O831 N714:O714 O709:O755 O634:O682 O564:O607 O494:O537 O422:O467 O346:O395 O203:O240 O267:O319 O128:O176 O47:O101 O12:O20">
    <cfRule type="cellIs" dxfId="7" priority="8762" operator="lessThan">
      <formula>0</formula>
    </cfRule>
    <cfRule type="cellIs" dxfId="6" priority="8763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9"/>
  <sheetViews>
    <sheetView tabSelected="1" topLeftCell="A4" workbookViewId="0">
      <selection activeCell="P23" sqref="P23:P24"/>
    </sheetView>
  </sheetViews>
  <sheetFormatPr defaultRowHeight="15"/>
  <cols>
    <col min="1" max="1" width="10.5703125" style="76" customWidth="1"/>
    <col min="2" max="2" width="11.85546875" style="76" customWidth="1"/>
    <col min="3" max="3" width="13" style="76" customWidth="1"/>
    <col min="4" max="4" width="15.7109375" style="76" customWidth="1"/>
    <col min="5" max="5" width="11.28515625" style="76" customWidth="1"/>
    <col min="6" max="6" width="28.42578125" style="76" customWidth="1"/>
    <col min="7" max="7" width="11.7109375" style="76" customWidth="1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5" style="76" customWidth="1"/>
    <col min="13" max="13" width="11" style="76" customWidth="1"/>
    <col min="14" max="14" width="16.285156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>
      <c r="A2" s="183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spans="1:15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</row>
    <row r="5" spans="1:15">
      <c r="A5" s="189" t="s">
        <v>328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0"/>
    </row>
    <row r="6" spans="1:15">
      <c r="A6" s="189" t="s">
        <v>329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90"/>
    </row>
    <row r="7" spans="1:15" ht="15.75" thickBot="1">
      <c r="A7" s="191" t="s">
        <v>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</row>
    <row r="8" spans="1:15" ht="16.5">
      <c r="A8" s="194" t="s">
        <v>409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</row>
    <row r="9" spans="1:15" ht="16.5">
      <c r="A9" s="197" t="s">
        <v>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9"/>
    </row>
    <row r="10" spans="1:15">
      <c r="A10" s="167" t="s">
        <v>6</v>
      </c>
      <c r="B10" s="168" t="s">
        <v>7</v>
      </c>
      <c r="C10" s="168" t="s">
        <v>8</v>
      </c>
      <c r="D10" s="168" t="s">
        <v>9</v>
      </c>
      <c r="E10" s="167" t="s">
        <v>10</v>
      </c>
      <c r="F10" s="167" t="s">
        <v>11</v>
      </c>
      <c r="G10" s="168" t="s">
        <v>12</v>
      </c>
      <c r="H10" s="168" t="s">
        <v>13</v>
      </c>
      <c r="I10" s="168" t="s">
        <v>14</v>
      </c>
      <c r="J10" s="168" t="s">
        <v>15</v>
      </c>
      <c r="K10" s="168" t="s">
        <v>16</v>
      </c>
      <c r="L10" s="202" t="s">
        <v>17</v>
      </c>
      <c r="M10" s="168" t="s">
        <v>18</v>
      </c>
      <c r="N10" s="168" t="s">
        <v>19</v>
      </c>
      <c r="O10" s="168" t="s">
        <v>20</v>
      </c>
    </row>
    <row r="11" spans="1:15">
      <c r="A11" s="200"/>
      <c r="B11" s="201"/>
      <c r="C11" s="201"/>
      <c r="D11" s="201"/>
      <c r="E11" s="200"/>
      <c r="F11" s="200"/>
      <c r="G11" s="201"/>
      <c r="H11" s="201"/>
      <c r="I11" s="201"/>
      <c r="J11" s="201"/>
      <c r="K11" s="201"/>
      <c r="L11" s="203"/>
      <c r="M11" s="201"/>
      <c r="N11" s="204"/>
      <c r="O11" s="204"/>
    </row>
    <row r="12" spans="1:15">
      <c r="A12" s="77">
        <v>1</v>
      </c>
      <c r="B12" s="78">
        <v>43714</v>
      </c>
      <c r="C12" s="79">
        <v>400</v>
      </c>
      <c r="D12" s="70" t="s">
        <v>178</v>
      </c>
      <c r="E12" s="77" t="s">
        <v>22</v>
      </c>
      <c r="F12" s="77" t="s">
        <v>91</v>
      </c>
      <c r="G12" s="77">
        <v>8</v>
      </c>
      <c r="H12" s="77">
        <v>2</v>
      </c>
      <c r="I12" s="77">
        <v>12</v>
      </c>
      <c r="J12" s="77">
        <v>16</v>
      </c>
      <c r="K12" s="77">
        <v>20</v>
      </c>
      <c r="L12" s="77" t="s">
        <v>289</v>
      </c>
      <c r="M12" s="77">
        <v>1375</v>
      </c>
      <c r="N12" s="137">
        <v>0</v>
      </c>
      <c r="O12" s="71">
        <v>0</v>
      </c>
    </row>
    <row r="13" spans="1:15">
      <c r="A13" s="77">
        <v>2</v>
      </c>
      <c r="B13" s="78">
        <v>43713</v>
      </c>
      <c r="C13" s="79">
        <v>400</v>
      </c>
      <c r="D13" s="70" t="s">
        <v>178</v>
      </c>
      <c r="E13" s="77" t="s">
        <v>22</v>
      </c>
      <c r="F13" s="77" t="s">
        <v>81</v>
      </c>
      <c r="G13" s="77">
        <v>11</v>
      </c>
      <c r="H13" s="77">
        <v>3</v>
      </c>
      <c r="I13" s="77">
        <v>16</v>
      </c>
      <c r="J13" s="77">
        <v>20</v>
      </c>
      <c r="K13" s="77">
        <v>24</v>
      </c>
      <c r="L13" s="77" t="s">
        <v>289</v>
      </c>
      <c r="M13" s="77">
        <v>1200</v>
      </c>
      <c r="N13" s="137">
        <v>0</v>
      </c>
      <c r="O13" s="71">
        <v>0</v>
      </c>
    </row>
    <row r="14" spans="1:15">
      <c r="A14" s="77">
        <v>3</v>
      </c>
      <c r="B14" s="78">
        <v>43713</v>
      </c>
      <c r="C14" s="79">
        <v>380</v>
      </c>
      <c r="D14" s="70" t="s">
        <v>178</v>
      </c>
      <c r="E14" s="77" t="s">
        <v>22</v>
      </c>
      <c r="F14" s="77" t="s">
        <v>76</v>
      </c>
      <c r="G14" s="77">
        <v>14</v>
      </c>
      <c r="H14" s="77">
        <v>9</v>
      </c>
      <c r="I14" s="77">
        <v>17</v>
      </c>
      <c r="J14" s="77">
        <v>20</v>
      </c>
      <c r="K14" s="77">
        <v>23</v>
      </c>
      <c r="L14" s="77">
        <v>17</v>
      </c>
      <c r="M14" s="77">
        <v>1800</v>
      </c>
      <c r="N14" s="137">
        <f>IF('HNI OPTION CALLS'!E14="BUY",('HNI OPTION CALLS'!L14-'HNI OPTION CALLS'!G14)*('HNI OPTION CALLS'!M14),('HNI OPTION CALLS'!G14-'HNI OPTION CALLS'!L14)*('HNI OPTION CALLS'!M14))</f>
        <v>5400</v>
      </c>
      <c r="O14" s="71">
        <f>'HNI OPTION CALLS'!N14/('HNI OPTION CALLS'!M14)/'HNI OPTION CALLS'!G14%</f>
        <v>21.428571428571427</v>
      </c>
    </row>
    <row r="15" spans="1:15">
      <c r="A15" s="77">
        <v>4</v>
      </c>
      <c r="B15" s="78">
        <v>43712</v>
      </c>
      <c r="C15" s="79">
        <v>120</v>
      </c>
      <c r="D15" s="70" t="s">
        <v>178</v>
      </c>
      <c r="E15" s="77" t="s">
        <v>22</v>
      </c>
      <c r="F15" s="77" t="s">
        <v>56</v>
      </c>
      <c r="G15" s="77">
        <v>4</v>
      </c>
      <c r="H15" s="77">
        <v>1.5</v>
      </c>
      <c r="I15" s="77">
        <v>5.5</v>
      </c>
      <c r="J15" s="77">
        <v>7</v>
      </c>
      <c r="K15" s="77">
        <v>8.5</v>
      </c>
      <c r="L15" s="77">
        <v>7</v>
      </c>
      <c r="M15" s="77">
        <v>3500</v>
      </c>
      <c r="N15" s="137">
        <f>IF('HNI OPTION CALLS'!E15="BUY",('HNI OPTION CALLS'!L15-'HNI OPTION CALLS'!G15)*('HNI OPTION CALLS'!M15),('HNI OPTION CALLS'!G15-'HNI OPTION CALLS'!L15)*('HNI OPTION CALLS'!M15))</f>
        <v>10500</v>
      </c>
      <c r="O15" s="71">
        <f>'HNI OPTION CALLS'!N15/('HNI OPTION CALLS'!M15)/'HNI OPTION CALLS'!G15%</f>
        <v>75</v>
      </c>
    </row>
    <row r="16" spans="1:15">
      <c r="A16" s="77">
        <v>5</v>
      </c>
      <c r="B16" s="78">
        <v>43711</v>
      </c>
      <c r="C16" s="79">
        <v>105</v>
      </c>
      <c r="D16" s="70" t="s">
        <v>178</v>
      </c>
      <c r="E16" s="77" t="s">
        <v>22</v>
      </c>
      <c r="F16" s="77" t="s">
        <v>412</v>
      </c>
      <c r="G16" s="77">
        <v>4</v>
      </c>
      <c r="H16" s="77">
        <v>2</v>
      </c>
      <c r="I16" s="77">
        <v>5</v>
      </c>
      <c r="J16" s="77">
        <v>6</v>
      </c>
      <c r="K16" s="77">
        <v>7</v>
      </c>
      <c r="L16" s="77">
        <v>5</v>
      </c>
      <c r="M16" s="77">
        <v>6000</v>
      </c>
      <c r="N16" s="137">
        <f>IF('HNI OPTION CALLS'!E16="BUY",('HNI OPTION CALLS'!L16-'HNI OPTION CALLS'!G16)*('HNI OPTION CALLS'!M16),('HNI OPTION CALLS'!G16-'HNI OPTION CALLS'!L16)*('HNI OPTION CALLS'!M16))</f>
        <v>6000</v>
      </c>
      <c r="O16" s="71">
        <f>'HNI OPTION CALLS'!N16/('HNI OPTION CALLS'!M16)/'HNI OPTION CALLS'!G16%</f>
        <v>25</v>
      </c>
    </row>
    <row r="17" spans="1:15" ht="16.5">
      <c r="A17" s="82" t="s">
        <v>96</v>
      </c>
      <c r="B17" s="83"/>
      <c r="C17" s="84"/>
      <c r="D17" s="85"/>
      <c r="E17" s="86"/>
      <c r="F17" s="86"/>
      <c r="G17" s="87"/>
      <c r="H17" s="86"/>
      <c r="I17" s="86"/>
      <c r="J17" s="86"/>
      <c r="K17" s="86"/>
      <c r="L17" s="89"/>
    </row>
    <row r="18" spans="1:15" ht="16.5">
      <c r="A18" s="156" t="s">
        <v>393</v>
      </c>
      <c r="B18" s="83"/>
      <c r="C18" s="84"/>
      <c r="D18" s="85"/>
      <c r="E18" s="86"/>
      <c r="F18" s="86"/>
      <c r="G18" s="87"/>
      <c r="H18" s="88"/>
      <c r="I18" s="88"/>
      <c r="J18" s="88"/>
      <c r="K18" s="86"/>
      <c r="L18" s="89"/>
    </row>
    <row r="19" spans="1:15" ht="17.25" thickBot="1">
      <c r="A19" s="91"/>
      <c r="B19" s="92"/>
      <c r="C19" s="92"/>
      <c r="D19" s="93"/>
      <c r="E19" s="93"/>
      <c r="F19" s="93"/>
      <c r="G19" s="94"/>
      <c r="H19" s="95"/>
      <c r="I19" s="96" t="s">
        <v>27</v>
      </c>
      <c r="J19" s="96"/>
      <c r="K19" s="97"/>
    </row>
    <row r="20" spans="1:15" ht="16.5">
      <c r="A20" s="98"/>
      <c r="B20" s="92"/>
      <c r="C20" s="92"/>
      <c r="D20" s="158" t="s">
        <v>28</v>
      </c>
      <c r="E20" s="180"/>
      <c r="F20" s="99">
        <v>3</v>
      </c>
      <c r="G20" s="100">
        <v>100</v>
      </c>
      <c r="H20" s="93">
        <v>3</v>
      </c>
      <c r="I20" s="101">
        <f>'HNI OPTION CALLS'!H21/'HNI OPTION CALLS'!H20%</f>
        <v>100</v>
      </c>
      <c r="J20" s="101"/>
      <c r="K20" s="101"/>
    </row>
    <row r="21" spans="1:15" ht="16.5">
      <c r="A21" s="98"/>
      <c r="B21" s="92"/>
      <c r="C21" s="92"/>
      <c r="D21" s="159" t="s">
        <v>29</v>
      </c>
      <c r="E21" s="181"/>
      <c r="F21" s="103">
        <v>3</v>
      </c>
      <c r="G21" s="104">
        <f>('HNI OPTION CALLS'!F21/'HNI OPTION CALLS'!F20)*100</f>
        <v>100</v>
      </c>
      <c r="H21" s="93">
        <v>3</v>
      </c>
      <c r="I21" s="97"/>
      <c r="J21" s="97"/>
      <c r="K21" s="93"/>
    </row>
    <row r="22" spans="1:15" ht="16.5">
      <c r="A22" s="105"/>
      <c r="B22" s="92"/>
      <c r="C22" s="92"/>
      <c r="D22" s="159" t="s">
        <v>31</v>
      </c>
      <c r="E22" s="181"/>
      <c r="F22" s="103">
        <v>0</v>
      </c>
      <c r="G22" s="104">
        <f>('HNI OPTION CALLS'!F22/'HNI OPTION CALLS'!F20)*100</f>
        <v>0</v>
      </c>
      <c r="H22" s="106"/>
      <c r="I22" s="93"/>
      <c r="J22" s="93"/>
    </row>
    <row r="23" spans="1:15" ht="16.5">
      <c r="A23" s="105"/>
      <c r="B23" s="92"/>
      <c r="C23" s="92"/>
      <c r="D23" s="159" t="s">
        <v>32</v>
      </c>
      <c r="E23" s="181"/>
      <c r="F23" s="103">
        <v>0</v>
      </c>
      <c r="G23" s="104">
        <f>('HNI OPTION CALLS'!F23/'HNI OPTION CALLS'!F20)*100</f>
        <v>0</v>
      </c>
      <c r="H23" s="106"/>
      <c r="I23" s="93"/>
      <c r="J23" s="93"/>
      <c r="K23" s="93"/>
      <c r="L23" s="97"/>
    </row>
    <row r="24" spans="1:15" ht="16.5">
      <c r="A24" s="105"/>
      <c r="B24" s="92"/>
      <c r="C24" s="92"/>
      <c r="D24" s="159" t="s">
        <v>33</v>
      </c>
      <c r="E24" s="181"/>
      <c r="F24" s="103">
        <v>0</v>
      </c>
      <c r="G24" s="104">
        <f>('HNI OPTION CALLS'!F24/'HNI OPTION CALLS'!F20)*100</f>
        <v>0</v>
      </c>
      <c r="H24" s="106"/>
      <c r="I24" s="93" t="s">
        <v>34</v>
      </c>
      <c r="J24" s="93"/>
      <c r="K24" s="93"/>
      <c r="L24" s="97"/>
    </row>
    <row r="25" spans="1:15" ht="16.5">
      <c r="A25" s="105"/>
      <c r="B25" s="92"/>
      <c r="C25" s="92"/>
      <c r="D25" s="159" t="s">
        <v>35</v>
      </c>
      <c r="E25" s="181"/>
      <c r="F25" s="103">
        <v>0</v>
      </c>
      <c r="G25" s="104">
        <f>('HNI OPTION CALLS'!F25/'HNI OPTION CALLS'!F20)*100</f>
        <v>0</v>
      </c>
      <c r="H25" s="106"/>
      <c r="I25" s="93"/>
      <c r="J25" s="93"/>
      <c r="K25" s="97"/>
      <c r="L25" s="97"/>
    </row>
    <row r="26" spans="1:15" ht="17.25" thickBot="1">
      <c r="A26" s="105"/>
      <c r="B26" s="92"/>
      <c r="C26" s="92"/>
      <c r="D26" s="160" t="s">
        <v>36</v>
      </c>
      <c r="E26" s="182"/>
      <c r="F26" s="107">
        <v>0</v>
      </c>
      <c r="G26" s="108">
        <f>('HNI OPTION CALLS'!F26/'HNI OPTION CALLS'!F20)*100</f>
        <v>0</v>
      </c>
      <c r="H26" s="106"/>
      <c r="I26" s="93"/>
      <c r="J26" s="93"/>
      <c r="K26" s="102"/>
      <c r="L26" s="102"/>
    </row>
    <row r="27" spans="1:15" ht="16.5">
      <c r="A27" s="109" t="s">
        <v>37</v>
      </c>
      <c r="B27" s="92"/>
      <c r="C27" s="92"/>
      <c r="D27" s="98"/>
      <c r="E27" s="98"/>
      <c r="F27" s="93"/>
      <c r="G27" s="93"/>
      <c r="H27" s="110"/>
      <c r="I27" s="111"/>
      <c r="K27" s="111"/>
    </row>
    <row r="28" spans="1:15" ht="16.5">
      <c r="A28" s="112" t="s">
        <v>38</v>
      </c>
      <c r="B28" s="92"/>
      <c r="C28" s="92"/>
      <c r="D28" s="113"/>
      <c r="E28" s="114"/>
      <c r="F28" s="98"/>
      <c r="G28" s="111"/>
      <c r="H28" s="110"/>
      <c r="I28" s="111"/>
      <c r="J28" s="111"/>
      <c r="K28" s="111"/>
      <c r="L28" s="93"/>
    </row>
    <row r="29" spans="1:15" ht="17.25" thickBot="1">
      <c r="A29" s="112" t="s">
        <v>41</v>
      </c>
      <c r="B29" s="105"/>
      <c r="C29" s="113"/>
      <c r="D29" s="98"/>
      <c r="E29" s="116"/>
      <c r="F29" s="111"/>
      <c r="G29" s="111"/>
      <c r="H29" s="95"/>
      <c r="I29" s="97"/>
      <c r="J29" s="97"/>
      <c r="K29" s="97"/>
      <c r="L29" s="111"/>
      <c r="N29" s="98"/>
    </row>
    <row r="30" spans="1:15">
      <c r="A30" s="183" t="s">
        <v>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</row>
    <row r="31" spans="1:15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</row>
    <row r="32" spans="1:15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8"/>
    </row>
    <row r="33" spans="1:15">
      <c r="A33" s="189" t="s">
        <v>328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90"/>
    </row>
    <row r="34" spans="1:15">
      <c r="A34" s="189" t="s">
        <v>329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90"/>
    </row>
    <row r="35" spans="1:15" ht="15.75" thickBot="1">
      <c r="A35" s="191" t="s">
        <v>3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3"/>
    </row>
    <row r="36" spans="1:15" ht="16.5">
      <c r="A36" s="194" t="s">
        <v>400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6"/>
    </row>
    <row r="37" spans="1:15" ht="16.5">
      <c r="A37" s="197" t="s">
        <v>5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9"/>
    </row>
    <row r="38" spans="1:15">
      <c r="A38" s="167" t="s">
        <v>6</v>
      </c>
      <c r="B38" s="168" t="s">
        <v>7</v>
      </c>
      <c r="C38" s="168" t="s">
        <v>8</v>
      </c>
      <c r="D38" s="168" t="s">
        <v>9</v>
      </c>
      <c r="E38" s="167" t="s">
        <v>10</v>
      </c>
      <c r="F38" s="167" t="s">
        <v>11</v>
      </c>
      <c r="G38" s="168" t="s">
        <v>12</v>
      </c>
      <c r="H38" s="168" t="s">
        <v>13</v>
      </c>
      <c r="I38" s="168" t="s">
        <v>14</v>
      </c>
      <c r="J38" s="168" t="s">
        <v>15</v>
      </c>
      <c r="K38" s="168" t="s">
        <v>16</v>
      </c>
      <c r="L38" s="202" t="s">
        <v>17</v>
      </c>
      <c r="M38" s="168" t="s">
        <v>18</v>
      </c>
      <c r="N38" s="168" t="s">
        <v>19</v>
      </c>
      <c r="O38" s="168" t="s">
        <v>20</v>
      </c>
    </row>
    <row r="39" spans="1:15">
      <c r="A39" s="200"/>
      <c r="B39" s="201"/>
      <c r="C39" s="201"/>
      <c r="D39" s="201"/>
      <c r="E39" s="200"/>
      <c r="F39" s="200"/>
      <c r="G39" s="201"/>
      <c r="H39" s="201"/>
      <c r="I39" s="201"/>
      <c r="J39" s="201"/>
      <c r="K39" s="201"/>
      <c r="L39" s="203"/>
      <c r="M39" s="201"/>
      <c r="N39" s="204"/>
      <c r="O39" s="204"/>
    </row>
    <row r="40" spans="1:15">
      <c r="A40" s="77">
        <v>1</v>
      </c>
      <c r="B40" s="78">
        <v>43707</v>
      </c>
      <c r="C40" s="79">
        <v>140</v>
      </c>
      <c r="D40" s="70" t="s">
        <v>178</v>
      </c>
      <c r="E40" s="77" t="s">
        <v>22</v>
      </c>
      <c r="F40" s="77" t="s">
        <v>74</v>
      </c>
      <c r="G40" s="77">
        <v>7.5</v>
      </c>
      <c r="H40" s="77">
        <v>3.5</v>
      </c>
      <c r="I40" s="77">
        <v>9.5</v>
      </c>
      <c r="J40" s="77">
        <v>11.5</v>
      </c>
      <c r="K40" s="77">
        <v>13.5</v>
      </c>
      <c r="L40" s="77" t="s">
        <v>289</v>
      </c>
      <c r="M40" s="77">
        <v>3000</v>
      </c>
      <c r="N40" s="137">
        <v>0</v>
      </c>
      <c r="O40" s="71">
        <v>0</v>
      </c>
    </row>
    <row r="41" spans="1:15">
      <c r="A41" s="77">
        <v>2</v>
      </c>
      <c r="B41" s="78">
        <v>43706</v>
      </c>
      <c r="C41" s="79">
        <v>400</v>
      </c>
      <c r="D41" s="70" t="s">
        <v>187</v>
      </c>
      <c r="E41" s="77" t="s">
        <v>22</v>
      </c>
      <c r="F41" s="77" t="s">
        <v>91</v>
      </c>
      <c r="G41" s="77">
        <v>10</v>
      </c>
      <c r="H41" s="77">
        <v>4</v>
      </c>
      <c r="I41" s="77">
        <v>14</v>
      </c>
      <c r="J41" s="77">
        <v>18</v>
      </c>
      <c r="K41" s="77">
        <v>22</v>
      </c>
      <c r="L41" s="77">
        <v>14</v>
      </c>
      <c r="M41" s="77">
        <v>1375</v>
      </c>
      <c r="N41" s="137">
        <f>IF('HNI OPTION CALLS'!E41="BUY",('HNI OPTION CALLS'!L41-'HNI OPTION CALLS'!G41)*('HNI OPTION CALLS'!M41),('HNI OPTION CALLS'!G41-'HNI OPTION CALLS'!L41)*('HNI OPTION CALLS'!M41))</f>
        <v>5500</v>
      </c>
      <c r="O41" s="71">
        <f>'HNI OPTION CALLS'!N41/('HNI OPTION CALLS'!M41)/'HNI OPTION CALLS'!G41%</f>
        <v>40</v>
      </c>
    </row>
    <row r="42" spans="1:15">
      <c r="A42" s="77">
        <v>3</v>
      </c>
      <c r="B42" s="78">
        <v>43705</v>
      </c>
      <c r="C42" s="79">
        <v>1100</v>
      </c>
      <c r="D42" s="70" t="s">
        <v>178</v>
      </c>
      <c r="E42" s="77" t="s">
        <v>22</v>
      </c>
      <c r="F42" s="77" t="s">
        <v>80</v>
      </c>
      <c r="G42" s="77">
        <v>43</v>
      </c>
      <c r="H42" s="77">
        <v>28</v>
      </c>
      <c r="I42" s="77">
        <v>51</v>
      </c>
      <c r="J42" s="77">
        <v>59</v>
      </c>
      <c r="K42" s="77">
        <v>67</v>
      </c>
      <c r="L42" s="77">
        <v>51</v>
      </c>
      <c r="M42" s="77">
        <v>700</v>
      </c>
      <c r="N42" s="137">
        <f>IF('HNI OPTION CALLS'!E42="BUY",('HNI OPTION CALLS'!L42-'HNI OPTION CALLS'!G42)*('HNI OPTION CALLS'!M42),('HNI OPTION CALLS'!G42-'HNI OPTION CALLS'!L42)*('HNI OPTION CALLS'!M42))</f>
        <v>5600</v>
      </c>
      <c r="O42" s="71">
        <f>'HNI OPTION CALLS'!N42/('HNI OPTION CALLS'!M42)/'HNI OPTION CALLS'!G42%</f>
        <v>18.604651162790699</v>
      </c>
    </row>
    <row r="43" spans="1:15">
      <c r="A43" s="77">
        <v>4</v>
      </c>
      <c r="B43" s="78">
        <v>43704</v>
      </c>
      <c r="C43" s="79">
        <v>120</v>
      </c>
      <c r="D43" s="70" t="s">
        <v>178</v>
      </c>
      <c r="E43" s="77" t="s">
        <v>22</v>
      </c>
      <c r="F43" s="77" t="s">
        <v>317</v>
      </c>
      <c r="G43" s="77">
        <v>3.5</v>
      </c>
      <c r="H43" s="77">
        <v>1.5</v>
      </c>
      <c r="I43" s="77">
        <v>4.7</v>
      </c>
      <c r="J43" s="77">
        <v>6</v>
      </c>
      <c r="K43" s="77">
        <v>7.2</v>
      </c>
      <c r="L43" s="77">
        <v>4.7</v>
      </c>
      <c r="M43" s="77">
        <v>4800</v>
      </c>
      <c r="N43" s="137">
        <f>IF('HNI OPTION CALLS'!E43="BUY",('HNI OPTION CALLS'!L43-'HNI OPTION CALLS'!G43)*('HNI OPTION CALLS'!M43),('HNI OPTION CALLS'!G43-'HNI OPTION CALLS'!L43)*('HNI OPTION CALLS'!M43))</f>
        <v>5760.0000000000009</v>
      </c>
      <c r="O43" s="71">
        <f>'HNI OPTION CALLS'!N43/('HNI OPTION CALLS'!M43)/'HNI OPTION CALLS'!G43%</f>
        <v>34.285714285714285</v>
      </c>
    </row>
    <row r="44" spans="1:15">
      <c r="A44" s="77">
        <v>5</v>
      </c>
      <c r="B44" s="78">
        <v>43703</v>
      </c>
      <c r="C44" s="79">
        <v>2260</v>
      </c>
      <c r="D44" s="70" t="s">
        <v>178</v>
      </c>
      <c r="E44" s="77" t="s">
        <v>22</v>
      </c>
      <c r="F44" s="77" t="s">
        <v>60</v>
      </c>
      <c r="G44" s="77">
        <v>18</v>
      </c>
      <c r="H44" s="77">
        <v>2</v>
      </c>
      <c r="I44" s="77">
        <v>33</v>
      </c>
      <c r="J44" s="77">
        <v>48</v>
      </c>
      <c r="K44" s="77">
        <v>63</v>
      </c>
      <c r="L44" s="77">
        <v>2</v>
      </c>
      <c r="M44" s="77">
        <v>250</v>
      </c>
      <c r="N44" s="137">
        <f>IF('HNI OPTION CALLS'!E44="BUY",('HNI OPTION CALLS'!L44-'HNI OPTION CALLS'!G44)*('HNI OPTION CALLS'!M44),('HNI OPTION CALLS'!G44-'HNI OPTION CALLS'!L44)*('HNI OPTION CALLS'!M44))</f>
        <v>-4000</v>
      </c>
      <c r="O44" s="71">
        <f>'HNI OPTION CALLS'!N44/('HNI OPTION CALLS'!M44)/'HNI OPTION CALLS'!G44%</f>
        <v>-88.888888888888886</v>
      </c>
    </row>
    <row r="45" spans="1:15">
      <c r="A45" s="77">
        <v>6</v>
      </c>
      <c r="B45" s="78">
        <v>43700</v>
      </c>
      <c r="C45" s="79">
        <v>1280</v>
      </c>
      <c r="D45" s="70" t="s">
        <v>178</v>
      </c>
      <c r="E45" s="77" t="s">
        <v>22</v>
      </c>
      <c r="F45" s="77" t="s">
        <v>225</v>
      </c>
      <c r="G45" s="77">
        <v>14</v>
      </c>
      <c r="H45" s="77">
        <v>2</v>
      </c>
      <c r="I45" s="77">
        <v>24</v>
      </c>
      <c r="J45" s="77">
        <v>34</v>
      </c>
      <c r="K45" s="77">
        <v>44</v>
      </c>
      <c r="L45" s="77">
        <v>2</v>
      </c>
      <c r="M45" s="77">
        <v>500</v>
      </c>
      <c r="N45" s="137">
        <f>IF('HNI OPTION CALLS'!E45="BUY",('HNI OPTION CALLS'!L45-'HNI OPTION CALLS'!G45)*('HNI OPTION CALLS'!M45),('HNI OPTION CALLS'!G45-'HNI OPTION CALLS'!L45)*('HNI OPTION CALLS'!M45))</f>
        <v>-6000</v>
      </c>
      <c r="O45" s="71">
        <f>'HNI OPTION CALLS'!N45/('HNI OPTION CALLS'!M45)/'HNI OPTION CALLS'!G45%</f>
        <v>-85.714285714285708</v>
      </c>
    </row>
    <row r="46" spans="1:15">
      <c r="A46" s="77">
        <v>7</v>
      </c>
      <c r="B46" s="78">
        <v>43699</v>
      </c>
      <c r="C46" s="79">
        <v>460</v>
      </c>
      <c r="D46" s="70" t="s">
        <v>178</v>
      </c>
      <c r="E46" s="77" t="s">
        <v>22</v>
      </c>
      <c r="F46" s="77" t="s">
        <v>326</v>
      </c>
      <c r="G46" s="77">
        <v>26</v>
      </c>
      <c r="H46" s="77">
        <v>13</v>
      </c>
      <c r="I46" s="77">
        <v>34</v>
      </c>
      <c r="J46" s="77">
        <v>40</v>
      </c>
      <c r="K46" s="77">
        <v>47</v>
      </c>
      <c r="L46" s="77">
        <v>34</v>
      </c>
      <c r="M46" s="77">
        <v>800</v>
      </c>
      <c r="N46" s="137">
        <f>IF('HNI OPTION CALLS'!E46="BUY",('HNI OPTION CALLS'!L46-'HNI OPTION CALLS'!G46)*('HNI OPTION CALLS'!M46),('HNI OPTION CALLS'!G46-'HNI OPTION CALLS'!L46)*('HNI OPTION CALLS'!M46))</f>
        <v>6400</v>
      </c>
      <c r="O46" s="71">
        <f>'HNI OPTION CALLS'!N46/('HNI OPTION CALLS'!M46)/'HNI OPTION CALLS'!G46%</f>
        <v>30.769230769230766</v>
      </c>
    </row>
    <row r="47" spans="1:15">
      <c r="A47" s="77">
        <v>8</v>
      </c>
      <c r="B47" s="78">
        <v>43699</v>
      </c>
      <c r="C47" s="79">
        <v>120</v>
      </c>
      <c r="D47" s="70" t="s">
        <v>187</v>
      </c>
      <c r="E47" s="77" t="s">
        <v>22</v>
      </c>
      <c r="F47" s="77" t="s">
        <v>56</v>
      </c>
      <c r="G47" s="77">
        <v>2.7</v>
      </c>
      <c r="H47" s="77">
        <v>0.5</v>
      </c>
      <c r="I47" s="77">
        <v>4.3</v>
      </c>
      <c r="J47" s="77">
        <v>6</v>
      </c>
      <c r="K47" s="77">
        <v>7.5</v>
      </c>
      <c r="L47" s="77">
        <v>4.3</v>
      </c>
      <c r="M47" s="77">
        <v>3500</v>
      </c>
      <c r="N47" s="137">
        <f>IF('HNI OPTION CALLS'!E47="BUY",('HNI OPTION CALLS'!L47-'HNI OPTION CALLS'!G47)*('HNI OPTION CALLS'!M47),('HNI OPTION CALLS'!G47-'HNI OPTION CALLS'!L47)*('HNI OPTION CALLS'!M47))</f>
        <v>5599.9999999999991</v>
      </c>
      <c r="O47" s="71">
        <f>'HNI OPTION CALLS'!N47/('HNI OPTION CALLS'!M47)/'HNI OPTION CALLS'!G47%</f>
        <v>59.259259259259238</v>
      </c>
    </row>
    <row r="48" spans="1:15">
      <c r="A48" s="77">
        <v>9</v>
      </c>
      <c r="B48" s="78">
        <v>43697</v>
      </c>
      <c r="C48" s="79">
        <v>500</v>
      </c>
      <c r="D48" s="70" t="s">
        <v>187</v>
      </c>
      <c r="E48" s="77" t="s">
        <v>22</v>
      </c>
      <c r="F48" s="77" t="s">
        <v>326</v>
      </c>
      <c r="G48" s="77">
        <v>37</v>
      </c>
      <c r="H48" s="77">
        <v>24</v>
      </c>
      <c r="I48" s="77">
        <v>44</v>
      </c>
      <c r="J48" s="77">
        <v>50</v>
      </c>
      <c r="K48" s="77">
        <v>57</v>
      </c>
      <c r="L48" s="77">
        <v>50</v>
      </c>
      <c r="M48" s="77">
        <v>800</v>
      </c>
      <c r="N48" s="137">
        <f>IF('HNI OPTION CALLS'!E48="BUY",('HNI OPTION CALLS'!L48-'HNI OPTION CALLS'!G48)*('HNI OPTION CALLS'!M48),('HNI OPTION CALLS'!G48-'HNI OPTION CALLS'!L48)*('HNI OPTION CALLS'!M48))</f>
        <v>10400</v>
      </c>
      <c r="O48" s="71">
        <f>'HNI OPTION CALLS'!N48/('HNI OPTION CALLS'!M48)/'HNI OPTION CALLS'!G48%</f>
        <v>35.135135135135137</v>
      </c>
    </row>
    <row r="49" spans="1:15">
      <c r="A49" s="77">
        <v>10</v>
      </c>
      <c r="B49" s="78">
        <v>43696</v>
      </c>
      <c r="C49" s="79">
        <v>350</v>
      </c>
      <c r="D49" s="70" t="s">
        <v>178</v>
      </c>
      <c r="E49" s="77" t="s">
        <v>22</v>
      </c>
      <c r="F49" s="77" t="s">
        <v>345</v>
      </c>
      <c r="G49" s="77">
        <v>13</v>
      </c>
      <c r="H49" s="77">
        <v>6</v>
      </c>
      <c r="I49" s="77">
        <v>17</v>
      </c>
      <c r="J49" s="77">
        <v>21</v>
      </c>
      <c r="K49" s="77">
        <v>25</v>
      </c>
      <c r="L49" s="77">
        <v>6</v>
      </c>
      <c r="M49" s="77">
        <v>1300</v>
      </c>
      <c r="N49" s="137">
        <f>IF('HNI OPTION CALLS'!E49="BUY",('HNI OPTION CALLS'!L49-'HNI OPTION CALLS'!G49)*('HNI OPTION CALLS'!M49),('HNI OPTION CALLS'!G49-'HNI OPTION CALLS'!L49)*('HNI OPTION CALLS'!M49))</f>
        <v>-9100</v>
      </c>
      <c r="O49" s="71">
        <f>'HNI OPTION CALLS'!N49/('HNI OPTION CALLS'!M49)/'HNI OPTION CALLS'!G49%</f>
        <v>-53.846153846153847</v>
      </c>
    </row>
    <row r="50" spans="1:15">
      <c r="A50" s="77">
        <v>11</v>
      </c>
      <c r="B50" s="78">
        <v>43693</v>
      </c>
      <c r="C50" s="79">
        <v>110</v>
      </c>
      <c r="D50" s="70" t="s">
        <v>178</v>
      </c>
      <c r="E50" s="77" t="s">
        <v>22</v>
      </c>
      <c r="F50" s="77" t="s">
        <v>59</v>
      </c>
      <c r="G50" s="77">
        <v>2.5</v>
      </c>
      <c r="H50" s="77">
        <v>0.5</v>
      </c>
      <c r="I50" s="77">
        <v>3.5</v>
      </c>
      <c r="J50" s="77">
        <v>4.5</v>
      </c>
      <c r="K50" s="77">
        <v>5.5</v>
      </c>
      <c r="L50" s="77">
        <v>3.4</v>
      </c>
      <c r="M50" s="77">
        <v>6200</v>
      </c>
      <c r="N50" s="137">
        <f>IF('HNI OPTION CALLS'!E50="BUY",('HNI OPTION CALLS'!L50-'HNI OPTION CALLS'!G50)*('HNI OPTION CALLS'!M50),('HNI OPTION CALLS'!G50-'HNI OPTION CALLS'!L50)*('HNI OPTION CALLS'!M50))</f>
        <v>5579.9999999999991</v>
      </c>
      <c r="O50" s="71">
        <f>'HNI OPTION CALLS'!N50/('HNI OPTION CALLS'!M50)/'HNI OPTION CALLS'!G50%</f>
        <v>35.999999999999993</v>
      </c>
    </row>
    <row r="51" spans="1:15">
      <c r="A51" s="77">
        <v>12</v>
      </c>
      <c r="B51" s="78">
        <v>43691</v>
      </c>
      <c r="C51" s="79">
        <v>145</v>
      </c>
      <c r="D51" s="70" t="s">
        <v>178</v>
      </c>
      <c r="E51" s="77" t="s">
        <v>22</v>
      </c>
      <c r="F51" s="77" t="s">
        <v>74</v>
      </c>
      <c r="G51" s="77">
        <v>4</v>
      </c>
      <c r="H51" s="77">
        <v>0.5</v>
      </c>
      <c r="I51" s="77">
        <v>6</v>
      </c>
      <c r="J51" s="77">
        <v>8</v>
      </c>
      <c r="K51" s="77">
        <v>10</v>
      </c>
      <c r="L51" s="77">
        <v>6</v>
      </c>
      <c r="M51" s="77">
        <v>3000</v>
      </c>
      <c r="N51" s="137">
        <f>IF('HNI OPTION CALLS'!E51="BUY",('HNI OPTION CALLS'!L51-'HNI OPTION CALLS'!G51)*('HNI OPTION CALLS'!M51),('HNI OPTION CALLS'!G51-'HNI OPTION CALLS'!L51)*('HNI OPTION CALLS'!M51))</f>
        <v>6000</v>
      </c>
      <c r="O51" s="71">
        <f>'HNI OPTION CALLS'!N51/('HNI OPTION CALLS'!M51)/'HNI OPTION CALLS'!G51%</f>
        <v>50</v>
      </c>
    </row>
    <row r="52" spans="1:15">
      <c r="A52" s="77">
        <v>13</v>
      </c>
      <c r="B52" s="78">
        <v>43690</v>
      </c>
      <c r="C52" s="79">
        <v>560</v>
      </c>
      <c r="D52" s="70" t="s">
        <v>178</v>
      </c>
      <c r="E52" s="77" t="s">
        <v>22</v>
      </c>
      <c r="F52" s="77" t="s">
        <v>326</v>
      </c>
      <c r="G52" s="77">
        <v>27</v>
      </c>
      <c r="H52" s="77">
        <v>14</v>
      </c>
      <c r="I52" s="77">
        <v>34</v>
      </c>
      <c r="J52" s="77">
        <v>40</v>
      </c>
      <c r="K52" s="77">
        <v>47</v>
      </c>
      <c r="L52" s="77">
        <v>40</v>
      </c>
      <c r="M52" s="77">
        <v>500</v>
      </c>
      <c r="N52" s="137">
        <f>IF('HNI OPTION CALLS'!E52="BUY",('HNI OPTION CALLS'!L52-'HNI OPTION CALLS'!G52)*('HNI OPTION CALLS'!M52),('HNI OPTION CALLS'!G52-'HNI OPTION CALLS'!L52)*('HNI OPTION CALLS'!M52))</f>
        <v>6500</v>
      </c>
      <c r="O52" s="71">
        <f>'HNI OPTION CALLS'!N52/('HNI OPTION CALLS'!M52)/'HNI OPTION CALLS'!G52%</f>
        <v>48.148148148148145</v>
      </c>
    </row>
    <row r="53" spans="1:15">
      <c r="A53" s="77">
        <v>14</v>
      </c>
      <c r="B53" s="78">
        <v>43686</v>
      </c>
      <c r="C53" s="79">
        <v>110</v>
      </c>
      <c r="D53" s="70" t="s">
        <v>178</v>
      </c>
      <c r="E53" s="77" t="s">
        <v>22</v>
      </c>
      <c r="F53" s="77" t="s">
        <v>59</v>
      </c>
      <c r="G53" s="77">
        <v>4.5999999999999996</v>
      </c>
      <c r="H53" s="77">
        <v>2.8</v>
      </c>
      <c r="I53" s="77">
        <v>5.6</v>
      </c>
      <c r="J53" s="77">
        <v>6.6</v>
      </c>
      <c r="K53" s="77">
        <v>7.6</v>
      </c>
      <c r="L53" s="77">
        <v>5.6</v>
      </c>
      <c r="M53" s="77">
        <v>6200</v>
      </c>
      <c r="N53" s="137">
        <f>IF('HNI OPTION CALLS'!E53="BUY",('HNI OPTION CALLS'!L53-'HNI OPTION CALLS'!G53)*('HNI OPTION CALLS'!M53),('HNI OPTION CALLS'!G53-'HNI OPTION CALLS'!L53)*('HNI OPTION CALLS'!M53))</f>
        <v>6200</v>
      </c>
      <c r="O53" s="71">
        <f>'HNI OPTION CALLS'!N53/('HNI OPTION CALLS'!M53)/'HNI OPTION CALLS'!G53%</f>
        <v>21.739130434782609</v>
      </c>
    </row>
    <row r="54" spans="1:15">
      <c r="A54" s="77">
        <v>15</v>
      </c>
      <c r="B54" s="78">
        <v>43685</v>
      </c>
      <c r="C54" s="79">
        <v>1000</v>
      </c>
      <c r="D54" s="70" t="s">
        <v>178</v>
      </c>
      <c r="E54" s="77" t="s">
        <v>22</v>
      </c>
      <c r="F54" s="77" t="s">
        <v>156</v>
      </c>
      <c r="G54" s="77">
        <v>42</v>
      </c>
      <c r="H54" s="77">
        <v>25</v>
      </c>
      <c r="I54" s="77">
        <v>52</v>
      </c>
      <c r="J54" s="77">
        <v>62</v>
      </c>
      <c r="K54" s="77">
        <v>72</v>
      </c>
      <c r="L54" s="77">
        <v>62</v>
      </c>
      <c r="M54" s="77">
        <v>600</v>
      </c>
      <c r="N54" s="137">
        <f>IF('HNI OPTION CALLS'!E54="BUY",('HNI OPTION CALLS'!L54-'HNI OPTION CALLS'!G54)*('HNI OPTION CALLS'!M54),('HNI OPTION CALLS'!G54-'HNI OPTION CALLS'!L54)*('HNI OPTION CALLS'!M54))</f>
        <v>12000</v>
      </c>
      <c r="O54" s="71">
        <f>'HNI OPTION CALLS'!N54/('HNI OPTION CALLS'!M54)/'HNI OPTION CALLS'!G54%</f>
        <v>47.61904761904762</v>
      </c>
    </row>
    <row r="55" spans="1:15">
      <c r="A55" s="77">
        <v>16</v>
      </c>
      <c r="B55" s="78">
        <v>43683</v>
      </c>
      <c r="C55" s="79">
        <v>560</v>
      </c>
      <c r="D55" s="70" t="s">
        <v>178</v>
      </c>
      <c r="E55" s="77" t="s">
        <v>22</v>
      </c>
      <c r="F55" s="77" t="s">
        <v>182</v>
      </c>
      <c r="G55" s="77">
        <v>25</v>
      </c>
      <c r="H55" s="77">
        <v>16</v>
      </c>
      <c r="I55" s="77">
        <v>30</v>
      </c>
      <c r="J55" s="77">
        <v>35</v>
      </c>
      <c r="K55" s="77">
        <v>40</v>
      </c>
      <c r="L55" s="77">
        <v>35</v>
      </c>
      <c r="M55" s="77">
        <v>1000</v>
      </c>
      <c r="N55" s="137">
        <f>IF('HNI OPTION CALLS'!E55="BUY",('HNI OPTION CALLS'!L55-'HNI OPTION CALLS'!G55)*('HNI OPTION CALLS'!M55),('HNI OPTION CALLS'!G55-'HNI OPTION CALLS'!L55)*('HNI OPTION CALLS'!M55))</f>
        <v>10000</v>
      </c>
      <c r="O55" s="71">
        <f>'HNI OPTION CALLS'!N55/('HNI OPTION CALLS'!M55)/'HNI OPTION CALLS'!G55%</f>
        <v>40</v>
      </c>
    </row>
    <row r="56" spans="1:15">
      <c r="A56" s="77">
        <v>17</v>
      </c>
      <c r="B56" s="78">
        <v>43683</v>
      </c>
      <c r="C56" s="79">
        <v>530</v>
      </c>
      <c r="D56" s="70" t="s">
        <v>178</v>
      </c>
      <c r="E56" s="77" t="s">
        <v>22</v>
      </c>
      <c r="F56" s="77" t="s">
        <v>205</v>
      </c>
      <c r="G56" s="77">
        <v>14</v>
      </c>
      <c r="H56" s="77">
        <v>5</v>
      </c>
      <c r="I56" s="77">
        <v>19</v>
      </c>
      <c r="J56" s="77">
        <v>24</v>
      </c>
      <c r="K56" s="77">
        <v>29</v>
      </c>
      <c r="L56" s="77">
        <v>5</v>
      </c>
      <c r="M56" s="77">
        <v>1000</v>
      </c>
      <c r="N56" s="137">
        <f>IF('HNI OPTION CALLS'!E56="BUY",('HNI OPTION CALLS'!L56-'HNI OPTION CALLS'!G56)*('HNI OPTION CALLS'!M56),('HNI OPTION CALLS'!G56-'HNI OPTION CALLS'!L56)*('HNI OPTION CALLS'!M56))</f>
        <v>-9000</v>
      </c>
      <c r="O56" s="71">
        <f>'HNI OPTION CALLS'!N56/('HNI OPTION CALLS'!M56)/'HNI OPTION CALLS'!G56%</f>
        <v>-64.285714285714278</v>
      </c>
    </row>
    <row r="57" spans="1:15">
      <c r="A57" s="77">
        <v>18</v>
      </c>
      <c r="B57" s="78">
        <v>43682</v>
      </c>
      <c r="C57" s="79">
        <v>2700</v>
      </c>
      <c r="D57" s="70" t="s">
        <v>178</v>
      </c>
      <c r="E57" s="77" t="s">
        <v>22</v>
      </c>
      <c r="F57" s="77" t="s">
        <v>57</v>
      </c>
      <c r="G57" s="77">
        <v>58</v>
      </c>
      <c r="H57" s="77">
        <v>35</v>
      </c>
      <c r="I57" s="77">
        <v>80</v>
      </c>
      <c r="J57" s="77">
        <v>100</v>
      </c>
      <c r="K57" s="77">
        <v>120</v>
      </c>
      <c r="L57" s="77">
        <v>80</v>
      </c>
      <c r="M57" s="77">
        <v>250</v>
      </c>
      <c r="N57" s="137">
        <f>IF('HNI OPTION CALLS'!E57="BUY",('HNI OPTION CALLS'!L57-'HNI OPTION CALLS'!G57)*('HNI OPTION CALLS'!M57),('HNI OPTION CALLS'!G57-'HNI OPTION CALLS'!L57)*('HNI OPTION CALLS'!M57))</f>
        <v>5500</v>
      </c>
      <c r="O57" s="71">
        <f>'HNI OPTION CALLS'!N57/('HNI OPTION CALLS'!M57)/'HNI OPTION CALLS'!G57%</f>
        <v>37.931034482758626</v>
      </c>
    </row>
    <row r="58" spans="1:15">
      <c r="A58" s="77">
        <v>19</v>
      </c>
      <c r="B58" s="78">
        <v>43679</v>
      </c>
      <c r="C58" s="79">
        <v>1200</v>
      </c>
      <c r="D58" s="70" t="s">
        <v>178</v>
      </c>
      <c r="E58" s="77" t="s">
        <v>22</v>
      </c>
      <c r="F58" s="77" t="s">
        <v>225</v>
      </c>
      <c r="G58" s="77">
        <v>35</v>
      </c>
      <c r="H58" s="77">
        <v>18</v>
      </c>
      <c r="I58" s="77">
        <v>46</v>
      </c>
      <c r="J58" s="77">
        <v>55</v>
      </c>
      <c r="K58" s="77">
        <v>65</v>
      </c>
      <c r="L58" s="77">
        <v>18</v>
      </c>
      <c r="M58" s="77">
        <v>550</v>
      </c>
      <c r="N58" s="137">
        <f>IF('HNI OPTION CALLS'!E58="BUY",('HNI OPTION CALLS'!L58-'HNI OPTION CALLS'!G58)*('HNI OPTION CALLS'!M58),('HNI OPTION CALLS'!G58-'HNI OPTION CALLS'!L58)*('HNI OPTION CALLS'!M58))</f>
        <v>-9350</v>
      </c>
      <c r="O58" s="71">
        <f>'HNI OPTION CALLS'!N58/('HNI OPTION CALLS'!M58)/'HNI OPTION CALLS'!G58%</f>
        <v>-48.571428571428577</v>
      </c>
    </row>
    <row r="59" spans="1:15">
      <c r="A59" s="77">
        <v>20</v>
      </c>
      <c r="B59" s="78">
        <v>43679</v>
      </c>
      <c r="C59" s="79">
        <v>550</v>
      </c>
      <c r="D59" s="70" t="s">
        <v>178</v>
      </c>
      <c r="E59" s="77" t="s">
        <v>22</v>
      </c>
      <c r="F59" s="77" t="s">
        <v>402</v>
      </c>
      <c r="G59" s="77">
        <v>21</v>
      </c>
      <c r="H59" s="77">
        <v>12</v>
      </c>
      <c r="I59" s="77">
        <v>26</v>
      </c>
      <c r="J59" s="77">
        <v>31</v>
      </c>
      <c r="K59" s="77">
        <v>36</v>
      </c>
      <c r="L59" s="77">
        <v>31</v>
      </c>
      <c r="M59" s="77">
        <v>1000</v>
      </c>
      <c r="N59" s="137">
        <f>IF('HNI OPTION CALLS'!E59="BUY",('HNI OPTION CALLS'!L59-'HNI OPTION CALLS'!G59)*('HNI OPTION CALLS'!M59),('HNI OPTION CALLS'!G59-'HNI OPTION CALLS'!L59)*('HNI OPTION CALLS'!M59))</f>
        <v>10000</v>
      </c>
      <c r="O59" s="71">
        <f>'HNI OPTION CALLS'!N59/('HNI OPTION CALLS'!M59)/'HNI OPTION CALLS'!G59%</f>
        <v>47.61904761904762</v>
      </c>
    </row>
    <row r="60" spans="1:15">
      <c r="A60" s="77">
        <v>21</v>
      </c>
      <c r="B60" s="78">
        <v>43678</v>
      </c>
      <c r="C60" s="79">
        <v>2600</v>
      </c>
      <c r="D60" s="70" t="s">
        <v>178</v>
      </c>
      <c r="E60" s="77" t="s">
        <v>22</v>
      </c>
      <c r="F60" s="77" t="s">
        <v>57</v>
      </c>
      <c r="G60" s="77">
        <v>50</v>
      </c>
      <c r="H60" s="77">
        <v>15</v>
      </c>
      <c r="I60" s="77">
        <v>70</v>
      </c>
      <c r="J60" s="77">
        <v>90</v>
      </c>
      <c r="K60" s="77">
        <v>110</v>
      </c>
      <c r="L60" s="77">
        <v>90</v>
      </c>
      <c r="M60" s="77">
        <v>250</v>
      </c>
      <c r="N60" s="137">
        <f>IF('HNI OPTION CALLS'!E60="BUY",('HNI OPTION CALLS'!L60-'HNI OPTION CALLS'!G60)*('HNI OPTION CALLS'!M60),('HNI OPTION CALLS'!G60-'HNI OPTION CALLS'!L60)*('HNI OPTION CALLS'!M60))</f>
        <v>10000</v>
      </c>
      <c r="O60" s="71">
        <f>'HNI OPTION CALLS'!N60/('HNI OPTION CALLS'!M60)/'HNI OPTION CALLS'!G60%</f>
        <v>80</v>
      </c>
    </row>
    <row r="61" spans="1:15" ht="16.5">
      <c r="A61" s="82" t="s">
        <v>96</v>
      </c>
      <c r="B61" s="83"/>
      <c r="C61" s="84"/>
      <c r="D61" s="85"/>
      <c r="E61" s="86"/>
      <c r="F61" s="86"/>
      <c r="G61" s="87"/>
      <c r="H61" s="86"/>
      <c r="I61" s="86"/>
      <c r="J61" s="86"/>
      <c r="K61" s="86"/>
      <c r="L61" s="89"/>
    </row>
    <row r="62" spans="1:15" ht="16.5">
      <c r="A62" s="156" t="s">
        <v>393</v>
      </c>
      <c r="B62" s="83"/>
      <c r="C62" s="84"/>
      <c r="D62" s="85"/>
      <c r="E62" s="86"/>
      <c r="F62" s="86"/>
      <c r="G62" s="87"/>
      <c r="H62" s="88"/>
      <c r="I62" s="88"/>
      <c r="J62" s="88"/>
      <c r="K62" s="86"/>
      <c r="L62" s="89"/>
    </row>
    <row r="63" spans="1:15" ht="17.25" thickBot="1">
      <c r="A63" s="91"/>
      <c r="B63" s="92"/>
      <c r="C63" s="92"/>
      <c r="D63" s="93"/>
      <c r="E63" s="93"/>
      <c r="F63" s="93"/>
      <c r="G63" s="94"/>
      <c r="H63" s="95"/>
      <c r="I63" s="96" t="s">
        <v>27</v>
      </c>
      <c r="J63" s="96"/>
      <c r="K63" s="97"/>
    </row>
    <row r="64" spans="1:15" ht="16.5">
      <c r="A64" s="98"/>
      <c r="B64" s="92"/>
      <c r="C64" s="92"/>
      <c r="D64" s="158" t="s">
        <v>28</v>
      </c>
      <c r="E64" s="180"/>
      <c r="F64" s="99">
        <v>19</v>
      </c>
      <c r="G64" s="100">
        <v>100</v>
      </c>
      <c r="H64" s="93">
        <v>19</v>
      </c>
      <c r="I64" s="101">
        <f>'HNI OPTION CALLS'!H65/'HNI OPTION CALLS'!H64%</f>
        <v>73.684210526315795</v>
      </c>
      <c r="J64" s="101"/>
      <c r="K64" s="101"/>
    </row>
    <row r="65" spans="1:15" ht="16.5">
      <c r="A65" s="98"/>
      <c r="B65" s="92"/>
      <c r="C65" s="92"/>
      <c r="D65" s="159" t="s">
        <v>29</v>
      </c>
      <c r="E65" s="181"/>
      <c r="F65" s="103">
        <v>14</v>
      </c>
      <c r="G65" s="104">
        <f>('HNI OPTION CALLS'!F65/'HNI OPTION CALLS'!F64)*100</f>
        <v>73.68421052631578</v>
      </c>
      <c r="H65" s="93">
        <v>14</v>
      </c>
      <c r="I65" s="97"/>
      <c r="J65" s="97"/>
      <c r="K65" s="93"/>
    </row>
    <row r="66" spans="1:15" ht="16.5">
      <c r="A66" s="105"/>
      <c r="B66" s="92"/>
      <c r="C66" s="92"/>
      <c r="D66" s="159" t="s">
        <v>31</v>
      </c>
      <c r="E66" s="181"/>
      <c r="F66" s="103">
        <v>0</v>
      </c>
      <c r="G66" s="104">
        <f>('HNI OPTION CALLS'!F66/'HNI OPTION CALLS'!F64)*100</f>
        <v>0</v>
      </c>
      <c r="H66" s="106"/>
      <c r="I66" s="93"/>
      <c r="J66" s="93"/>
    </row>
    <row r="67" spans="1:15" ht="16.5">
      <c r="A67" s="105"/>
      <c r="B67" s="92"/>
      <c r="C67" s="92"/>
      <c r="D67" s="159" t="s">
        <v>32</v>
      </c>
      <c r="E67" s="181"/>
      <c r="F67" s="103">
        <v>0</v>
      </c>
      <c r="G67" s="104">
        <f>('HNI OPTION CALLS'!F67/'HNI OPTION CALLS'!F64)*100</f>
        <v>0</v>
      </c>
      <c r="H67" s="106"/>
      <c r="I67" s="93"/>
      <c r="J67" s="93"/>
      <c r="K67" s="93"/>
      <c r="L67" s="97"/>
    </row>
    <row r="68" spans="1:15" ht="16.5">
      <c r="A68" s="105"/>
      <c r="B68" s="92"/>
      <c r="C68" s="92"/>
      <c r="D68" s="159" t="s">
        <v>33</v>
      </c>
      <c r="E68" s="181"/>
      <c r="F68" s="103">
        <v>5</v>
      </c>
      <c r="G68" s="104">
        <f>('HNI OPTION CALLS'!F68/'HNI OPTION CALLS'!F64)*100</f>
        <v>26.315789473684209</v>
      </c>
      <c r="H68" s="106"/>
      <c r="I68" s="93" t="s">
        <v>34</v>
      </c>
      <c r="J68" s="93"/>
      <c r="K68" s="93"/>
      <c r="L68" s="97"/>
    </row>
    <row r="69" spans="1:15" ht="16.5">
      <c r="A69" s="105"/>
      <c r="B69" s="92"/>
      <c r="C69" s="92"/>
      <c r="D69" s="159" t="s">
        <v>35</v>
      </c>
      <c r="E69" s="181"/>
      <c r="F69" s="103">
        <v>0</v>
      </c>
      <c r="G69" s="104">
        <f>('HNI OPTION CALLS'!F69/'HNI OPTION CALLS'!F64)*100</f>
        <v>0</v>
      </c>
      <c r="H69" s="106"/>
      <c r="I69" s="93"/>
      <c r="J69" s="93"/>
      <c r="K69" s="97"/>
      <c r="L69" s="97"/>
    </row>
    <row r="70" spans="1:15" ht="17.25" thickBot="1">
      <c r="A70" s="105"/>
      <c r="B70" s="92"/>
      <c r="C70" s="92"/>
      <c r="D70" s="160" t="s">
        <v>36</v>
      </c>
      <c r="E70" s="182"/>
      <c r="F70" s="107">
        <v>0</v>
      </c>
      <c r="G70" s="108">
        <f>('HNI OPTION CALLS'!F70/'HNI OPTION CALLS'!F64)*100</f>
        <v>0</v>
      </c>
      <c r="H70" s="106"/>
      <c r="I70" s="93"/>
      <c r="J70" s="93"/>
      <c r="K70" s="102"/>
      <c r="L70" s="102"/>
    </row>
    <row r="71" spans="1:15" ht="16.5">
      <c r="A71" s="109" t="s">
        <v>37</v>
      </c>
      <c r="B71" s="92"/>
      <c r="C71" s="92"/>
      <c r="D71" s="98"/>
      <c r="E71" s="98"/>
      <c r="F71" s="93"/>
      <c r="G71" s="93"/>
      <c r="H71" s="110"/>
      <c r="I71" s="111"/>
      <c r="K71" s="111"/>
    </row>
    <row r="72" spans="1:15" ht="16.5">
      <c r="A72" s="112" t="s">
        <v>38</v>
      </c>
      <c r="B72" s="92"/>
      <c r="C72" s="92"/>
      <c r="D72" s="113"/>
      <c r="E72" s="114"/>
      <c r="F72" s="98"/>
      <c r="G72" s="111"/>
      <c r="H72" s="110"/>
      <c r="I72" s="111"/>
      <c r="J72" s="111"/>
      <c r="K72" s="111"/>
      <c r="L72" s="93"/>
    </row>
    <row r="73" spans="1:15" ht="17.25" thickBot="1">
      <c r="A73" s="112" t="s">
        <v>41</v>
      </c>
      <c r="B73" s="105"/>
      <c r="C73" s="113"/>
      <c r="D73" s="98"/>
      <c r="E73" s="116"/>
      <c r="F73" s="111"/>
      <c r="G73" s="111"/>
      <c r="H73" s="95"/>
      <c r="I73" s="97"/>
      <c r="J73" s="97"/>
      <c r="K73" s="97"/>
      <c r="L73" s="111"/>
      <c r="N73" s="98"/>
    </row>
    <row r="74" spans="1:15">
      <c r="A74" s="183" t="s">
        <v>0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5"/>
    </row>
    <row r="75" spans="1: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8"/>
    </row>
    <row r="76" spans="1:15">
      <c r="A76" s="186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8"/>
    </row>
    <row r="77" spans="1:15">
      <c r="A77" s="189" t="s">
        <v>328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90"/>
    </row>
    <row r="78" spans="1:15">
      <c r="A78" s="189" t="s">
        <v>329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90"/>
    </row>
    <row r="79" spans="1:15" ht="15.75" thickBot="1">
      <c r="A79" s="191" t="s">
        <v>3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3"/>
    </row>
    <row r="80" spans="1:15" ht="16.5">
      <c r="A80" s="194" t="s">
        <v>394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6"/>
    </row>
    <row r="81" spans="1:15" ht="16.5">
      <c r="A81" s="197" t="s">
        <v>5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9"/>
    </row>
    <row r="82" spans="1:15">
      <c r="A82" s="167" t="s">
        <v>6</v>
      </c>
      <c r="B82" s="168" t="s">
        <v>7</v>
      </c>
      <c r="C82" s="168" t="s">
        <v>8</v>
      </c>
      <c r="D82" s="168" t="s">
        <v>9</v>
      </c>
      <c r="E82" s="167" t="s">
        <v>10</v>
      </c>
      <c r="F82" s="167" t="s">
        <v>11</v>
      </c>
      <c r="G82" s="168" t="s">
        <v>12</v>
      </c>
      <c r="H82" s="168" t="s">
        <v>13</v>
      </c>
      <c r="I82" s="168" t="s">
        <v>14</v>
      </c>
      <c r="J82" s="168" t="s">
        <v>15</v>
      </c>
      <c r="K82" s="168" t="s">
        <v>16</v>
      </c>
      <c r="L82" s="202" t="s">
        <v>17</v>
      </c>
      <c r="M82" s="168" t="s">
        <v>18</v>
      </c>
      <c r="N82" s="168" t="s">
        <v>19</v>
      </c>
      <c r="O82" s="168" t="s">
        <v>20</v>
      </c>
    </row>
    <row r="83" spans="1:15">
      <c r="A83" s="200"/>
      <c r="B83" s="201"/>
      <c r="C83" s="201"/>
      <c r="D83" s="201"/>
      <c r="E83" s="200"/>
      <c r="F83" s="200"/>
      <c r="G83" s="201"/>
      <c r="H83" s="201"/>
      <c r="I83" s="201"/>
      <c r="J83" s="201"/>
      <c r="K83" s="201"/>
      <c r="L83" s="203"/>
      <c r="M83" s="201"/>
      <c r="N83" s="204"/>
      <c r="O83" s="204"/>
    </row>
    <row r="84" spans="1:15" ht="13.5" customHeight="1">
      <c r="A84" s="77">
        <v>1</v>
      </c>
      <c r="B84" s="78">
        <v>43677</v>
      </c>
      <c r="C84" s="79">
        <v>560</v>
      </c>
      <c r="D84" s="70" t="s">
        <v>178</v>
      </c>
      <c r="E84" s="77" t="s">
        <v>22</v>
      </c>
      <c r="F84" s="77" t="s">
        <v>182</v>
      </c>
      <c r="G84" s="77">
        <v>24</v>
      </c>
      <c r="H84" s="77">
        <v>1</v>
      </c>
      <c r="I84" s="77">
        <v>29</v>
      </c>
      <c r="J84" s="77">
        <v>34</v>
      </c>
      <c r="K84" s="77">
        <v>39</v>
      </c>
      <c r="L84" s="77">
        <v>29</v>
      </c>
      <c r="M84" s="77">
        <v>1000</v>
      </c>
      <c r="N84" s="137">
        <f>IF('HNI OPTION CALLS'!E84="BUY",('HNI OPTION CALLS'!L84-'HNI OPTION CALLS'!G84)*('HNI OPTION CALLS'!M84),('HNI OPTION CALLS'!G84-'HNI OPTION CALLS'!L84)*('HNI OPTION CALLS'!M84))</f>
        <v>5000</v>
      </c>
      <c r="O84" s="71">
        <f>'HNI OPTION CALLS'!N84/('HNI OPTION CALLS'!M84)/'HNI OPTION CALLS'!G84%</f>
        <v>20.833333333333336</v>
      </c>
    </row>
    <row r="85" spans="1:15" ht="13.5" customHeight="1">
      <c r="A85" s="77">
        <v>2</v>
      </c>
      <c r="B85" s="78">
        <v>43676</v>
      </c>
      <c r="C85" s="79">
        <v>500</v>
      </c>
      <c r="D85" s="70" t="s">
        <v>187</v>
      </c>
      <c r="E85" s="77" t="s">
        <v>22</v>
      </c>
      <c r="F85" s="77" t="s">
        <v>398</v>
      </c>
      <c r="G85" s="77">
        <v>55</v>
      </c>
      <c r="H85" s="77">
        <v>42</v>
      </c>
      <c r="I85" s="77">
        <v>62</v>
      </c>
      <c r="J85" s="77">
        <v>68</v>
      </c>
      <c r="K85" s="77">
        <v>75</v>
      </c>
      <c r="L85" s="77">
        <v>42</v>
      </c>
      <c r="M85" s="77">
        <v>1100</v>
      </c>
      <c r="N85" s="137">
        <f>IF('HNI OPTION CALLS'!E85="BUY",('HNI OPTION CALLS'!L85-'HNI OPTION CALLS'!G85)*('HNI OPTION CALLS'!M85),('HNI OPTION CALLS'!G85-'HNI OPTION CALLS'!L85)*('HNI OPTION CALLS'!M85))</f>
        <v>-14300</v>
      </c>
      <c r="O85" s="71">
        <f>'HNI OPTION CALLS'!N85/('HNI OPTION CALLS'!M85)/'HNI OPTION CALLS'!G85%</f>
        <v>-23.636363636363633</v>
      </c>
    </row>
    <row r="86" spans="1:15" ht="13.5" customHeight="1">
      <c r="A86" s="77">
        <v>3</v>
      </c>
      <c r="B86" s="78">
        <v>43675</v>
      </c>
      <c r="C86" s="79">
        <v>115</v>
      </c>
      <c r="D86" s="70" t="s">
        <v>178</v>
      </c>
      <c r="E86" s="77" t="s">
        <v>22</v>
      </c>
      <c r="F86" s="77" t="s">
        <v>59</v>
      </c>
      <c r="G86" s="77">
        <v>4.3</v>
      </c>
      <c r="H86" s="77">
        <v>2.2999999999999998</v>
      </c>
      <c r="I86" s="77">
        <v>5.3</v>
      </c>
      <c r="J86" s="77">
        <v>6.3</v>
      </c>
      <c r="K86" s="77">
        <v>7.3</v>
      </c>
      <c r="L86" s="77">
        <v>2.2999999999999998</v>
      </c>
      <c r="M86" s="77">
        <v>6200</v>
      </c>
      <c r="N86" s="137">
        <f>IF('HNI OPTION CALLS'!E86="BUY",('HNI OPTION CALLS'!L86-'HNI OPTION CALLS'!G86)*('HNI OPTION CALLS'!M86),('HNI OPTION CALLS'!G86-'HNI OPTION CALLS'!L86)*('HNI OPTION CALLS'!M86))</f>
        <v>-12400</v>
      </c>
      <c r="O86" s="71">
        <f>'HNI OPTION CALLS'!N86/('HNI OPTION CALLS'!M86)/'HNI OPTION CALLS'!G86%</f>
        <v>-46.511627906976749</v>
      </c>
    </row>
    <row r="87" spans="1:15" ht="13.5" customHeight="1">
      <c r="A87" s="77">
        <v>4</v>
      </c>
      <c r="B87" s="78">
        <v>43672</v>
      </c>
      <c r="C87" s="79">
        <v>100</v>
      </c>
      <c r="D87" s="70" t="s">
        <v>178</v>
      </c>
      <c r="E87" s="77" t="s">
        <v>22</v>
      </c>
      <c r="F87" s="77" t="s">
        <v>66</v>
      </c>
      <c r="G87" s="77">
        <v>7</v>
      </c>
      <c r="H87" s="77">
        <v>2</v>
      </c>
      <c r="I87" s="77">
        <v>10</v>
      </c>
      <c r="J87" s="77">
        <v>13</v>
      </c>
      <c r="K87" s="77">
        <v>16</v>
      </c>
      <c r="L87" s="77">
        <v>9</v>
      </c>
      <c r="M87" s="77">
        <v>2200</v>
      </c>
      <c r="N87" s="137">
        <f>IF('HNI OPTION CALLS'!E87="BUY",('HNI OPTION CALLS'!L87-'HNI OPTION CALLS'!G87)*('HNI OPTION CALLS'!M87),('HNI OPTION CALLS'!G87-'HNI OPTION CALLS'!L87)*('HNI OPTION CALLS'!M87))</f>
        <v>4400</v>
      </c>
      <c r="O87" s="71">
        <f>'HNI OPTION CALLS'!N87/('HNI OPTION CALLS'!M87)/'HNI OPTION CALLS'!G87%</f>
        <v>28.571428571428569</v>
      </c>
    </row>
    <row r="88" spans="1:15" ht="13.5" customHeight="1">
      <c r="A88" s="77">
        <v>5</v>
      </c>
      <c r="B88" s="78">
        <v>43672</v>
      </c>
      <c r="C88" s="79">
        <v>400</v>
      </c>
      <c r="D88" s="70" t="s">
        <v>178</v>
      </c>
      <c r="E88" s="77" t="s">
        <v>22</v>
      </c>
      <c r="F88" s="77" t="s">
        <v>345</v>
      </c>
      <c r="G88" s="77">
        <v>26</v>
      </c>
      <c r="H88" s="77">
        <v>19</v>
      </c>
      <c r="I88" s="77">
        <v>30</v>
      </c>
      <c r="J88" s="77">
        <v>34</v>
      </c>
      <c r="K88" s="77">
        <v>38</v>
      </c>
      <c r="L88" s="77">
        <v>19</v>
      </c>
      <c r="M88" s="77">
        <v>1300</v>
      </c>
      <c r="N88" s="137">
        <f>IF('HNI OPTION CALLS'!E88="BUY",('HNI OPTION CALLS'!L88-'HNI OPTION CALLS'!G88)*('HNI OPTION CALLS'!M88),('HNI OPTION CALLS'!G88-'HNI OPTION CALLS'!L88)*('HNI OPTION CALLS'!M88))</f>
        <v>-9100</v>
      </c>
      <c r="O88" s="71">
        <f>'HNI OPTION CALLS'!N88/('HNI OPTION CALLS'!M88)/'HNI OPTION CALLS'!G88%</f>
        <v>-26.923076923076923</v>
      </c>
    </row>
    <row r="89" spans="1:15" ht="13.5" customHeight="1">
      <c r="A89" s="77">
        <v>6</v>
      </c>
      <c r="B89" s="78">
        <v>43671</v>
      </c>
      <c r="C89" s="79">
        <v>50</v>
      </c>
      <c r="D89" s="70" t="s">
        <v>178</v>
      </c>
      <c r="E89" s="77" t="s">
        <v>22</v>
      </c>
      <c r="F89" s="77" t="s">
        <v>291</v>
      </c>
      <c r="G89" s="77">
        <v>5</v>
      </c>
      <c r="H89" s="77">
        <v>1</v>
      </c>
      <c r="I89" s="77">
        <v>7</v>
      </c>
      <c r="J89" s="77">
        <v>9</v>
      </c>
      <c r="K89" s="77">
        <v>11</v>
      </c>
      <c r="L89" s="77">
        <v>7</v>
      </c>
      <c r="M89" s="77">
        <v>3000</v>
      </c>
      <c r="N89" s="137">
        <f>IF('HNI OPTION CALLS'!E89="BUY",('HNI OPTION CALLS'!L89-'HNI OPTION CALLS'!G89)*('HNI OPTION CALLS'!M89),('HNI OPTION CALLS'!G89-'HNI OPTION CALLS'!L89)*('HNI OPTION CALLS'!M89))</f>
        <v>6000</v>
      </c>
      <c r="O89" s="71">
        <f>'HNI OPTION CALLS'!N89/('HNI OPTION CALLS'!M89)/'HNI OPTION CALLS'!G89%</f>
        <v>40</v>
      </c>
    </row>
    <row r="90" spans="1:15" ht="13.5" customHeight="1">
      <c r="A90" s="77">
        <v>7</v>
      </c>
      <c r="B90" s="78">
        <v>43670</v>
      </c>
      <c r="C90" s="79">
        <v>380</v>
      </c>
      <c r="D90" s="70" t="s">
        <v>178</v>
      </c>
      <c r="E90" s="77" t="s">
        <v>22</v>
      </c>
      <c r="F90" s="77" t="s">
        <v>345</v>
      </c>
      <c r="G90" s="77">
        <v>23</v>
      </c>
      <c r="H90" s="77">
        <v>15</v>
      </c>
      <c r="I90" s="77">
        <v>27</v>
      </c>
      <c r="J90" s="77">
        <v>31</v>
      </c>
      <c r="K90" s="77">
        <v>35</v>
      </c>
      <c r="L90" s="77">
        <v>27</v>
      </c>
      <c r="M90" s="77">
        <v>1300</v>
      </c>
      <c r="N90" s="137">
        <f>IF('HNI OPTION CALLS'!E90="BUY",('HNI OPTION CALLS'!L90-'HNI OPTION CALLS'!G90)*('HNI OPTION CALLS'!M90),('HNI OPTION CALLS'!G90-'HNI OPTION CALLS'!L90)*('HNI OPTION CALLS'!M90))</f>
        <v>5200</v>
      </c>
      <c r="O90" s="71">
        <f>'HNI OPTION CALLS'!N90/('HNI OPTION CALLS'!M90)/'HNI OPTION CALLS'!G90%</f>
        <v>17.391304347826086</v>
      </c>
    </row>
    <row r="91" spans="1:15" ht="13.5" customHeight="1">
      <c r="A91" s="77">
        <v>8</v>
      </c>
      <c r="B91" s="78">
        <v>43669</v>
      </c>
      <c r="C91" s="79">
        <v>180</v>
      </c>
      <c r="D91" s="70" t="s">
        <v>187</v>
      </c>
      <c r="E91" s="77" t="s">
        <v>22</v>
      </c>
      <c r="F91" s="77" t="s">
        <v>69</v>
      </c>
      <c r="G91" s="77">
        <v>3.5</v>
      </c>
      <c r="H91" s="77">
        <v>0.5</v>
      </c>
      <c r="I91" s="77">
        <v>5.5</v>
      </c>
      <c r="J91" s="77">
        <v>7.5</v>
      </c>
      <c r="K91" s="77">
        <v>9.5</v>
      </c>
      <c r="L91" s="77">
        <v>0.5</v>
      </c>
      <c r="M91" s="77">
        <v>2800</v>
      </c>
      <c r="N91" s="137">
        <f>IF('HNI OPTION CALLS'!E91="BUY",('HNI OPTION CALLS'!L91-'HNI OPTION CALLS'!G91)*('HNI OPTION CALLS'!M91),('HNI OPTION CALLS'!G91-'HNI OPTION CALLS'!L91)*('HNI OPTION CALLS'!M91))</f>
        <v>-8400</v>
      </c>
      <c r="O91" s="71">
        <f>'HNI OPTION CALLS'!N91/('HNI OPTION CALLS'!M91)/'HNI OPTION CALLS'!G91%</f>
        <v>-85.714285714285708</v>
      </c>
    </row>
    <row r="92" spans="1:15" ht="13.5" customHeight="1">
      <c r="A92" s="77">
        <v>9</v>
      </c>
      <c r="B92" s="78">
        <v>43668</v>
      </c>
      <c r="C92" s="79">
        <v>380</v>
      </c>
      <c r="D92" s="70" t="s">
        <v>187</v>
      </c>
      <c r="E92" s="77" t="s">
        <v>22</v>
      </c>
      <c r="F92" s="77" t="s">
        <v>26</v>
      </c>
      <c r="G92" s="77">
        <v>10</v>
      </c>
      <c r="H92" s="77">
        <v>2</v>
      </c>
      <c r="I92" s="77">
        <v>15</v>
      </c>
      <c r="J92" s="77">
        <v>20</v>
      </c>
      <c r="K92" s="77">
        <v>25</v>
      </c>
      <c r="L92" s="77">
        <v>15</v>
      </c>
      <c r="M92" s="77">
        <v>1100</v>
      </c>
      <c r="N92" s="137">
        <f>IF('HNI OPTION CALLS'!E92="BUY",('HNI OPTION CALLS'!L92-'HNI OPTION CALLS'!G92)*('HNI OPTION CALLS'!M92),('HNI OPTION CALLS'!G92-'HNI OPTION CALLS'!L92)*('HNI OPTION CALLS'!M92))</f>
        <v>5500</v>
      </c>
      <c r="O92" s="71">
        <f>'HNI OPTION CALLS'!N92/('HNI OPTION CALLS'!M92)/'HNI OPTION CALLS'!G92%</f>
        <v>50</v>
      </c>
    </row>
    <row r="93" spans="1:15" ht="13.5" customHeight="1">
      <c r="A93" s="77">
        <v>10</v>
      </c>
      <c r="B93" s="78">
        <v>43668</v>
      </c>
      <c r="C93" s="79">
        <v>95</v>
      </c>
      <c r="D93" s="70" t="s">
        <v>187</v>
      </c>
      <c r="E93" s="77" t="s">
        <v>22</v>
      </c>
      <c r="F93" s="77" t="s">
        <v>53</v>
      </c>
      <c r="G93" s="77">
        <v>1.2</v>
      </c>
      <c r="H93" s="77">
        <v>0.2</v>
      </c>
      <c r="I93" s="77">
        <v>2</v>
      </c>
      <c r="J93" s="77">
        <v>2.7</v>
      </c>
      <c r="K93" s="77">
        <v>3.3</v>
      </c>
      <c r="L93" s="77">
        <v>1.9</v>
      </c>
      <c r="M93" s="77">
        <v>7000</v>
      </c>
      <c r="N93" s="137">
        <f>IF('HNI OPTION CALLS'!E93="BUY",('HNI OPTION CALLS'!L93-'HNI OPTION CALLS'!G93)*('HNI OPTION CALLS'!M93),('HNI OPTION CALLS'!G93-'HNI OPTION CALLS'!L93)*('HNI OPTION CALLS'!M93))</f>
        <v>4900</v>
      </c>
      <c r="O93" s="71">
        <f>'HNI OPTION CALLS'!N93/('HNI OPTION CALLS'!M93)/'HNI OPTION CALLS'!G93%</f>
        <v>58.333333333333329</v>
      </c>
    </row>
    <row r="94" spans="1:15" ht="13.5" customHeight="1">
      <c r="A94" s="77">
        <v>11</v>
      </c>
      <c r="B94" s="78">
        <v>43664</v>
      </c>
      <c r="C94" s="79">
        <v>460</v>
      </c>
      <c r="D94" s="70" t="s">
        <v>187</v>
      </c>
      <c r="E94" s="77" t="s">
        <v>22</v>
      </c>
      <c r="F94" s="77" t="s">
        <v>99</v>
      </c>
      <c r="G94" s="77">
        <v>9</v>
      </c>
      <c r="H94" s="77">
        <v>1</v>
      </c>
      <c r="I94" s="77">
        <v>14</v>
      </c>
      <c r="J94" s="77">
        <v>19</v>
      </c>
      <c r="K94" s="77">
        <v>24</v>
      </c>
      <c r="L94" s="77">
        <v>14</v>
      </c>
      <c r="M94" s="77">
        <v>1061</v>
      </c>
      <c r="N94" s="137">
        <f>IF('HNI OPTION CALLS'!E94="BUY",('HNI OPTION CALLS'!L94-'HNI OPTION CALLS'!G94)*('HNI OPTION CALLS'!M94),('HNI OPTION CALLS'!G94-'HNI OPTION CALLS'!L94)*('HNI OPTION CALLS'!M94))</f>
        <v>5305</v>
      </c>
      <c r="O94" s="71">
        <f>'HNI OPTION CALLS'!N94/('HNI OPTION CALLS'!M94)/'HNI OPTION CALLS'!G94%</f>
        <v>55.555555555555557</v>
      </c>
    </row>
    <row r="95" spans="1:15" ht="13.5" customHeight="1">
      <c r="A95" s="77">
        <v>12</v>
      </c>
      <c r="B95" s="78">
        <v>43664</v>
      </c>
      <c r="C95" s="79">
        <v>680</v>
      </c>
      <c r="D95" s="70" t="s">
        <v>178</v>
      </c>
      <c r="E95" s="77" t="s">
        <v>22</v>
      </c>
      <c r="F95" s="77" t="s">
        <v>326</v>
      </c>
      <c r="G95" s="77">
        <v>20</v>
      </c>
      <c r="H95" s="77">
        <v>6</v>
      </c>
      <c r="I95" s="77">
        <v>28</v>
      </c>
      <c r="J95" s="77">
        <v>36</v>
      </c>
      <c r="K95" s="77">
        <v>44</v>
      </c>
      <c r="L95" s="77">
        <v>6</v>
      </c>
      <c r="M95" s="77">
        <v>800</v>
      </c>
      <c r="N95" s="137">
        <f>IF('HNI OPTION CALLS'!E95="BUY",('HNI OPTION CALLS'!L95-'HNI OPTION CALLS'!G95)*('HNI OPTION CALLS'!M95),('HNI OPTION CALLS'!G95-'HNI OPTION CALLS'!L95)*('HNI OPTION CALLS'!M95))</f>
        <v>-11200</v>
      </c>
      <c r="O95" s="71">
        <f>'HNI OPTION CALLS'!N95/('HNI OPTION CALLS'!M95)/'HNI OPTION CALLS'!G95%</f>
        <v>-70</v>
      </c>
    </row>
    <row r="96" spans="1:15" ht="13.5" customHeight="1">
      <c r="A96" s="77">
        <v>13</v>
      </c>
      <c r="B96" s="78">
        <v>43663</v>
      </c>
      <c r="C96" s="79">
        <v>370</v>
      </c>
      <c r="D96" s="70" t="s">
        <v>178</v>
      </c>
      <c r="E96" s="77" t="s">
        <v>22</v>
      </c>
      <c r="F96" s="77" t="s">
        <v>49</v>
      </c>
      <c r="G96" s="77">
        <v>4</v>
      </c>
      <c r="H96" s="77">
        <v>0.5</v>
      </c>
      <c r="I96" s="77">
        <v>6</v>
      </c>
      <c r="J96" s="77">
        <v>8</v>
      </c>
      <c r="K96" s="77">
        <v>10</v>
      </c>
      <c r="L96" s="77">
        <v>6</v>
      </c>
      <c r="M96" s="77">
        <v>3000</v>
      </c>
      <c r="N96" s="137">
        <f>IF('HNI OPTION CALLS'!E96="BUY",('HNI OPTION CALLS'!L96-'HNI OPTION CALLS'!G96)*('HNI OPTION CALLS'!M96),('HNI OPTION CALLS'!G96-'HNI OPTION CALLS'!L96)*('HNI OPTION CALLS'!M96))</f>
        <v>6000</v>
      </c>
      <c r="O96" s="71">
        <f>'HNI OPTION CALLS'!N96/('HNI OPTION CALLS'!M96)/'HNI OPTION CALLS'!G96%</f>
        <v>50</v>
      </c>
    </row>
    <row r="97" spans="1:15" ht="13.5" customHeight="1">
      <c r="A97" s="77">
        <v>14</v>
      </c>
      <c r="B97" s="78">
        <v>43663</v>
      </c>
      <c r="C97" s="79">
        <v>660</v>
      </c>
      <c r="D97" s="70" t="s">
        <v>178</v>
      </c>
      <c r="E97" s="77" t="s">
        <v>22</v>
      </c>
      <c r="F97" s="77" t="s">
        <v>54</v>
      </c>
      <c r="G97" s="77">
        <v>17</v>
      </c>
      <c r="H97" s="77">
        <v>5</v>
      </c>
      <c r="I97" s="77">
        <v>24</v>
      </c>
      <c r="J97" s="77">
        <v>30</v>
      </c>
      <c r="K97" s="77">
        <v>37</v>
      </c>
      <c r="L97" s="77">
        <v>5</v>
      </c>
      <c r="M97" s="77">
        <v>900</v>
      </c>
      <c r="N97" s="137">
        <f>IF('HNI OPTION CALLS'!E97="BUY",('HNI OPTION CALLS'!L97-'HNI OPTION CALLS'!G97)*('HNI OPTION CALLS'!M97),('HNI OPTION CALLS'!G97-'HNI OPTION CALLS'!L97)*('HNI OPTION CALLS'!M97))</f>
        <v>-10800</v>
      </c>
      <c r="O97" s="71">
        <f>'HNI OPTION CALLS'!N97/('HNI OPTION CALLS'!M97)/'HNI OPTION CALLS'!G97%</f>
        <v>-70.588235294117638</v>
      </c>
    </row>
    <row r="98" spans="1:15" ht="13.5" customHeight="1">
      <c r="A98" s="77">
        <v>15</v>
      </c>
      <c r="B98" s="78">
        <v>43662</v>
      </c>
      <c r="C98" s="79">
        <v>190</v>
      </c>
      <c r="D98" s="70" t="s">
        <v>178</v>
      </c>
      <c r="E98" s="77" t="s">
        <v>22</v>
      </c>
      <c r="F98" s="77" t="s">
        <v>69</v>
      </c>
      <c r="G98" s="77">
        <v>4</v>
      </c>
      <c r="H98" s="77">
        <v>0.5</v>
      </c>
      <c r="I98" s="77">
        <v>6</v>
      </c>
      <c r="J98" s="77">
        <v>8</v>
      </c>
      <c r="K98" s="77">
        <v>10</v>
      </c>
      <c r="L98" s="77">
        <v>0.5</v>
      </c>
      <c r="M98" s="77">
        <v>2800</v>
      </c>
      <c r="N98" s="137">
        <f>IF('HNI OPTION CALLS'!E98="BUY",('HNI OPTION CALLS'!L98-'HNI OPTION CALLS'!G98)*('HNI OPTION CALLS'!M98),('HNI OPTION CALLS'!G98-'HNI OPTION CALLS'!L98)*('HNI OPTION CALLS'!M98))</f>
        <v>-9800</v>
      </c>
      <c r="O98" s="71">
        <f>'HNI OPTION CALLS'!N98/('HNI OPTION CALLS'!M98)/'HNI OPTION CALLS'!G98%</f>
        <v>-87.5</v>
      </c>
    </row>
    <row r="99" spans="1:15" ht="13.5" customHeight="1">
      <c r="A99" s="77">
        <v>16</v>
      </c>
      <c r="B99" s="78">
        <v>43658</v>
      </c>
      <c r="C99" s="79">
        <v>365</v>
      </c>
      <c r="D99" s="70" t="s">
        <v>178</v>
      </c>
      <c r="E99" s="77" t="s">
        <v>22</v>
      </c>
      <c r="F99" s="77" t="s">
        <v>49</v>
      </c>
      <c r="G99" s="77">
        <v>7</v>
      </c>
      <c r="H99" s="77">
        <v>3</v>
      </c>
      <c r="I99" s="77">
        <v>9</v>
      </c>
      <c r="J99" s="77">
        <v>11</v>
      </c>
      <c r="K99" s="77">
        <v>13</v>
      </c>
      <c r="L99" s="77">
        <v>3</v>
      </c>
      <c r="M99" s="77">
        <v>3000</v>
      </c>
      <c r="N99" s="137">
        <f>IF('HNI OPTION CALLS'!E99="BUY",('HNI OPTION CALLS'!L99-'HNI OPTION CALLS'!G99)*('HNI OPTION CALLS'!M99),('HNI OPTION CALLS'!G99-'HNI OPTION CALLS'!L99)*('HNI OPTION CALLS'!M99))</f>
        <v>-12000</v>
      </c>
      <c r="O99" s="71">
        <f>'HNI OPTION CALLS'!N99/('HNI OPTION CALLS'!M99)/'HNI OPTION CALLS'!G99%</f>
        <v>-57.142857142857139</v>
      </c>
    </row>
    <row r="100" spans="1:15" ht="13.5" customHeight="1">
      <c r="A100" s="77">
        <v>17</v>
      </c>
      <c r="B100" s="78">
        <v>43657</v>
      </c>
      <c r="C100" s="79">
        <v>1560</v>
      </c>
      <c r="D100" s="70" t="s">
        <v>178</v>
      </c>
      <c r="E100" s="77" t="s">
        <v>22</v>
      </c>
      <c r="F100" s="77" t="s">
        <v>68</v>
      </c>
      <c r="G100" s="77">
        <v>40</v>
      </c>
      <c r="H100" s="77">
        <v>15</v>
      </c>
      <c r="I100" s="77">
        <v>55</v>
      </c>
      <c r="J100" s="77">
        <v>70</v>
      </c>
      <c r="K100" s="77">
        <v>85</v>
      </c>
      <c r="L100" s="77">
        <v>15</v>
      </c>
      <c r="M100" s="77">
        <v>375</v>
      </c>
      <c r="N100" s="137">
        <f>IF('HNI OPTION CALLS'!E100="BUY",('HNI OPTION CALLS'!L100-'HNI OPTION CALLS'!G100)*('HNI OPTION CALLS'!M100),('HNI OPTION CALLS'!G100-'HNI OPTION CALLS'!L100)*('HNI OPTION CALLS'!M100))</f>
        <v>-9375</v>
      </c>
      <c r="O100" s="71">
        <f>'HNI OPTION CALLS'!N100/('HNI OPTION CALLS'!M100)/'HNI OPTION CALLS'!G100%</f>
        <v>-62.5</v>
      </c>
    </row>
    <row r="101" spans="1:15" ht="13.5" customHeight="1">
      <c r="A101" s="77">
        <v>18</v>
      </c>
      <c r="B101" s="78">
        <v>43656</v>
      </c>
      <c r="C101" s="79">
        <v>450</v>
      </c>
      <c r="D101" s="70" t="s">
        <v>187</v>
      </c>
      <c r="E101" s="77" t="s">
        <v>22</v>
      </c>
      <c r="F101" s="77" t="s">
        <v>99</v>
      </c>
      <c r="G101" s="77">
        <v>12</v>
      </c>
      <c r="H101" s="77">
        <v>3</v>
      </c>
      <c r="I101" s="77">
        <v>17</v>
      </c>
      <c r="J101" s="77">
        <v>22</v>
      </c>
      <c r="K101" s="77">
        <v>27</v>
      </c>
      <c r="L101" s="77">
        <v>3</v>
      </c>
      <c r="M101" s="77">
        <v>1061</v>
      </c>
      <c r="N101" s="137">
        <f>IF('HNI OPTION CALLS'!E101="BUY",('HNI OPTION CALLS'!L101-'HNI OPTION CALLS'!G101)*('HNI OPTION CALLS'!M101),('HNI OPTION CALLS'!G101-'HNI OPTION CALLS'!L101)*('HNI OPTION CALLS'!M101))</f>
        <v>-9549</v>
      </c>
      <c r="O101" s="71">
        <f>'HNI OPTION CALLS'!N101/('HNI OPTION CALLS'!M101)/'HNI OPTION CALLS'!G101%</f>
        <v>-75</v>
      </c>
    </row>
    <row r="102" spans="1:15" ht="13.5" customHeight="1">
      <c r="A102" s="77">
        <v>19</v>
      </c>
      <c r="B102" s="78">
        <v>43650</v>
      </c>
      <c r="C102" s="79">
        <v>220</v>
      </c>
      <c r="D102" s="70" t="s">
        <v>178</v>
      </c>
      <c r="E102" s="77" t="s">
        <v>22</v>
      </c>
      <c r="F102" s="77" t="s">
        <v>315</v>
      </c>
      <c r="G102" s="77">
        <v>4.5</v>
      </c>
      <c r="H102" s="77">
        <v>0.8</v>
      </c>
      <c r="I102" s="77">
        <v>6.5</v>
      </c>
      <c r="J102" s="77">
        <v>8.5</v>
      </c>
      <c r="K102" s="77">
        <v>10.5</v>
      </c>
      <c r="L102" s="77">
        <v>0.8</v>
      </c>
      <c r="M102" s="77">
        <v>2500</v>
      </c>
      <c r="N102" s="137">
        <f>IF('HNI OPTION CALLS'!E102="BUY",('HNI OPTION CALLS'!L102-'HNI OPTION CALLS'!G102)*('HNI OPTION CALLS'!M102),('HNI OPTION CALLS'!G102-'HNI OPTION CALLS'!L102)*('HNI OPTION CALLS'!M102))</f>
        <v>-9250</v>
      </c>
      <c r="O102" s="71">
        <f>'HNI OPTION CALLS'!N102/('HNI OPTION CALLS'!M102)/'HNI OPTION CALLS'!G102%</f>
        <v>-82.222222222222229</v>
      </c>
    </row>
    <row r="103" spans="1:15" ht="13.5" customHeight="1">
      <c r="A103" s="77">
        <v>20</v>
      </c>
      <c r="B103" s="78">
        <v>43655</v>
      </c>
      <c r="C103" s="79">
        <v>360</v>
      </c>
      <c r="D103" s="70" t="s">
        <v>178</v>
      </c>
      <c r="E103" s="77" t="s">
        <v>22</v>
      </c>
      <c r="F103" s="77" t="s">
        <v>49</v>
      </c>
      <c r="G103" s="77">
        <v>7.5</v>
      </c>
      <c r="H103" s="77">
        <v>4</v>
      </c>
      <c r="I103" s="77">
        <v>9.5</v>
      </c>
      <c r="J103" s="77">
        <v>11.5</v>
      </c>
      <c r="K103" s="77">
        <v>13.5</v>
      </c>
      <c r="L103" s="77">
        <v>9.5</v>
      </c>
      <c r="M103" s="77">
        <v>3000</v>
      </c>
      <c r="N103" s="137">
        <f>IF('HNI OPTION CALLS'!E103="BUY",('HNI OPTION CALLS'!L103-'HNI OPTION CALLS'!G103)*('HNI OPTION CALLS'!M103),('HNI OPTION CALLS'!G103-'HNI OPTION CALLS'!L103)*('HNI OPTION CALLS'!M103))</f>
        <v>6000</v>
      </c>
      <c r="O103" s="71">
        <f>'HNI OPTION CALLS'!N103/('HNI OPTION CALLS'!M103)/'HNI OPTION CALLS'!G103%</f>
        <v>26.666666666666668</v>
      </c>
    </row>
    <row r="104" spans="1:15" ht="16.5">
      <c r="A104" s="82" t="s">
        <v>96</v>
      </c>
      <c r="B104" s="83"/>
      <c r="C104" s="84"/>
      <c r="D104" s="85"/>
      <c r="E104" s="86"/>
      <c r="F104" s="86"/>
      <c r="G104" s="87"/>
      <c r="H104" s="86"/>
      <c r="I104" s="86"/>
      <c r="J104" s="86"/>
      <c r="K104" s="86"/>
      <c r="L104" s="89"/>
    </row>
    <row r="105" spans="1:15" ht="16.5">
      <c r="A105" s="156" t="s">
        <v>393</v>
      </c>
      <c r="B105" s="83"/>
      <c r="C105" s="84"/>
      <c r="D105" s="85"/>
      <c r="E105" s="86"/>
      <c r="F105" s="86"/>
      <c r="G105" s="87"/>
      <c r="H105" s="88"/>
      <c r="I105" s="88"/>
      <c r="J105" s="88"/>
      <c r="K105" s="86"/>
      <c r="L105" s="89"/>
    </row>
    <row r="106" spans="1:15" ht="17.25" thickBot="1">
      <c r="A106" s="91"/>
      <c r="B106" s="92"/>
      <c r="C106" s="92"/>
      <c r="D106" s="93"/>
      <c r="E106" s="93"/>
      <c r="F106" s="93"/>
      <c r="G106" s="94"/>
      <c r="H106" s="95"/>
      <c r="I106" s="96" t="s">
        <v>27</v>
      </c>
      <c r="J106" s="96"/>
      <c r="K106" s="97"/>
    </row>
    <row r="107" spans="1:15" ht="16.5">
      <c r="A107" s="98"/>
      <c r="B107" s="92"/>
      <c r="C107" s="92"/>
      <c r="D107" s="158" t="s">
        <v>28</v>
      </c>
      <c r="E107" s="180"/>
      <c r="F107" s="99">
        <v>20</v>
      </c>
      <c r="G107" s="100">
        <v>100</v>
      </c>
      <c r="H107" s="93">
        <v>20</v>
      </c>
      <c r="I107" s="101">
        <f>'HNI OPTION CALLS'!H108/'HNI OPTION CALLS'!H107%</f>
        <v>45</v>
      </c>
      <c r="J107" s="101"/>
      <c r="K107" s="101"/>
    </row>
    <row r="108" spans="1:15" ht="16.5">
      <c r="A108" s="98"/>
      <c r="B108" s="92"/>
      <c r="C108" s="92"/>
      <c r="D108" s="159" t="s">
        <v>29</v>
      </c>
      <c r="E108" s="181"/>
      <c r="F108" s="103">
        <v>9</v>
      </c>
      <c r="G108" s="104">
        <f>('HNI OPTION CALLS'!F108/'HNI OPTION CALLS'!F107)*100</f>
        <v>45</v>
      </c>
      <c r="H108" s="93">
        <v>9</v>
      </c>
      <c r="I108" s="97"/>
      <c r="J108" s="97"/>
      <c r="K108" s="93"/>
    </row>
    <row r="109" spans="1:15" ht="16.5">
      <c r="A109" s="105"/>
      <c r="B109" s="92"/>
      <c r="C109" s="92"/>
      <c r="D109" s="159" t="s">
        <v>31</v>
      </c>
      <c r="E109" s="181"/>
      <c r="F109" s="103">
        <v>0</v>
      </c>
      <c r="G109" s="104">
        <f>('HNI OPTION CALLS'!F109/'HNI OPTION CALLS'!F107)*100</f>
        <v>0</v>
      </c>
      <c r="H109" s="106"/>
      <c r="I109" s="93"/>
      <c r="J109" s="93"/>
    </row>
    <row r="110" spans="1:15" ht="16.5">
      <c r="A110" s="105"/>
      <c r="B110" s="92"/>
      <c r="C110" s="92"/>
      <c r="D110" s="159" t="s">
        <v>32</v>
      </c>
      <c r="E110" s="181"/>
      <c r="F110" s="103">
        <v>0</v>
      </c>
      <c r="G110" s="104">
        <f>('HNI OPTION CALLS'!F110/'HNI OPTION CALLS'!F107)*100</f>
        <v>0</v>
      </c>
      <c r="H110" s="106"/>
      <c r="I110" s="93"/>
      <c r="J110" s="93"/>
      <c r="K110" s="93"/>
      <c r="L110" s="97"/>
    </row>
    <row r="111" spans="1:15" ht="16.5">
      <c r="A111" s="105"/>
      <c r="B111" s="92"/>
      <c r="C111" s="92"/>
      <c r="D111" s="159" t="s">
        <v>33</v>
      </c>
      <c r="E111" s="181"/>
      <c r="F111" s="103">
        <v>11</v>
      </c>
      <c r="G111" s="104">
        <f>('HNI OPTION CALLS'!F111/'HNI OPTION CALLS'!F107)*100</f>
        <v>55.000000000000007</v>
      </c>
      <c r="H111" s="106"/>
      <c r="I111" s="93" t="s">
        <v>34</v>
      </c>
      <c r="J111" s="93"/>
      <c r="K111" s="93"/>
      <c r="L111" s="97"/>
    </row>
    <row r="112" spans="1:15" ht="16.5">
      <c r="A112" s="105"/>
      <c r="B112" s="92"/>
      <c r="C112" s="92"/>
      <c r="D112" s="159" t="s">
        <v>35</v>
      </c>
      <c r="E112" s="181"/>
      <c r="F112" s="103">
        <v>0</v>
      </c>
      <c r="G112" s="104">
        <f>('HNI OPTION CALLS'!F112/'HNI OPTION CALLS'!F107)*100</f>
        <v>0</v>
      </c>
      <c r="H112" s="106"/>
      <c r="I112" s="93"/>
      <c r="J112" s="93"/>
      <c r="K112" s="97"/>
      <c r="L112" s="97"/>
    </row>
    <row r="113" spans="1:15" ht="17.25" thickBot="1">
      <c r="A113" s="105"/>
      <c r="B113" s="92"/>
      <c r="C113" s="92"/>
      <c r="D113" s="160" t="s">
        <v>36</v>
      </c>
      <c r="E113" s="182"/>
      <c r="F113" s="107">
        <v>0</v>
      </c>
      <c r="G113" s="108">
        <f>('HNI OPTION CALLS'!F113/'HNI OPTION CALLS'!F107)*100</f>
        <v>0</v>
      </c>
      <c r="H113" s="106"/>
      <c r="I113" s="93"/>
      <c r="J113" s="93"/>
      <c r="K113" s="102"/>
      <c r="L113" s="102"/>
    </row>
    <row r="114" spans="1:15" ht="16.5">
      <c r="A114" s="109" t="s">
        <v>37</v>
      </c>
      <c r="B114" s="92"/>
      <c r="C114" s="92"/>
      <c r="D114" s="98"/>
      <c r="E114" s="98"/>
      <c r="F114" s="93"/>
      <c r="G114" s="93"/>
      <c r="H114" s="110"/>
      <c r="I114" s="111"/>
      <c r="K114" s="111"/>
    </row>
    <row r="115" spans="1:15" ht="16.5">
      <c r="A115" s="112" t="s">
        <v>38</v>
      </c>
      <c r="B115" s="92"/>
      <c r="C115" s="92"/>
      <c r="D115" s="113"/>
      <c r="E115" s="114"/>
      <c r="F115" s="98"/>
      <c r="G115" s="111"/>
      <c r="H115" s="110"/>
      <c r="I115" s="111"/>
      <c r="J115" s="111"/>
      <c r="K115" s="111"/>
      <c r="L115" s="93"/>
    </row>
    <row r="116" spans="1:15" ht="17.25" thickBot="1">
      <c r="A116" s="112" t="s">
        <v>41</v>
      </c>
      <c r="B116" s="105"/>
      <c r="C116" s="113"/>
      <c r="D116" s="98"/>
      <c r="E116" s="116"/>
      <c r="F116" s="111"/>
      <c r="G116" s="111"/>
      <c r="H116" s="95"/>
      <c r="I116" s="97"/>
      <c r="J116" s="97"/>
      <c r="K116" s="97"/>
      <c r="L116" s="111"/>
      <c r="N116" s="98"/>
    </row>
    <row r="117" spans="1:15">
      <c r="A117" s="183" t="s">
        <v>0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5"/>
    </row>
    <row r="118" spans="1:15">
      <c r="A118" s="186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8"/>
    </row>
    <row r="119" spans="1:15">
      <c r="A119" s="186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8"/>
    </row>
    <row r="120" spans="1:15">
      <c r="A120" s="189" t="s">
        <v>328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90"/>
    </row>
    <row r="121" spans="1:15">
      <c r="A121" s="189" t="s">
        <v>329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90"/>
    </row>
    <row r="122" spans="1:15" ht="15.75" thickBot="1">
      <c r="A122" s="191" t="s">
        <v>3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3"/>
    </row>
    <row r="123" spans="1:15" ht="16.5">
      <c r="A123" s="194" t="s">
        <v>388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6"/>
    </row>
    <row r="124" spans="1:15" ht="16.5">
      <c r="A124" s="197" t="s">
        <v>5</v>
      </c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9"/>
    </row>
    <row r="125" spans="1:15">
      <c r="A125" s="167" t="s">
        <v>6</v>
      </c>
      <c r="B125" s="168" t="s">
        <v>7</v>
      </c>
      <c r="C125" s="168" t="s">
        <v>8</v>
      </c>
      <c r="D125" s="168" t="s">
        <v>9</v>
      </c>
      <c r="E125" s="167" t="s">
        <v>10</v>
      </c>
      <c r="F125" s="167" t="s">
        <v>11</v>
      </c>
      <c r="G125" s="168" t="s">
        <v>12</v>
      </c>
      <c r="H125" s="168" t="s">
        <v>13</v>
      </c>
      <c r="I125" s="168" t="s">
        <v>14</v>
      </c>
      <c r="J125" s="168" t="s">
        <v>15</v>
      </c>
      <c r="K125" s="168" t="s">
        <v>16</v>
      </c>
      <c r="L125" s="202" t="s">
        <v>17</v>
      </c>
      <c r="M125" s="168" t="s">
        <v>18</v>
      </c>
      <c r="N125" s="168" t="s">
        <v>19</v>
      </c>
      <c r="O125" s="168" t="s">
        <v>20</v>
      </c>
    </row>
    <row r="126" spans="1:15">
      <c r="A126" s="200"/>
      <c r="B126" s="201"/>
      <c r="C126" s="201"/>
      <c r="D126" s="201"/>
      <c r="E126" s="200"/>
      <c r="F126" s="200"/>
      <c r="G126" s="201"/>
      <c r="H126" s="201"/>
      <c r="I126" s="201"/>
      <c r="J126" s="201"/>
      <c r="K126" s="201"/>
      <c r="L126" s="203"/>
      <c r="M126" s="201"/>
      <c r="N126" s="204"/>
      <c r="O126" s="204"/>
    </row>
    <row r="127" spans="1:15">
      <c r="A127" s="77">
        <v>1</v>
      </c>
      <c r="B127" s="78">
        <v>43644</v>
      </c>
      <c r="C127" s="79">
        <v>1640</v>
      </c>
      <c r="D127" s="70" t="s">
        <v>178</v>
      </c>
      <c r="E127" s="77" t="s">
        <v>22</v>
      </c>
      <c r="F127" s="77" t="s">
        <v>155</v>
      </c>
      <c r="G127" s="77">
        <v>50</v>
      </c>
      <c r="H127" s="77">
        <v>25</v>
      </c>
      <c r="I127" s="77">
        <v>65</v>
      </c>
      <c r="J127" s="77">
        <v>80</v>
      </c>
      <c r="K127" s="77">
        <v>95</v>
      </c>
      <c r="L127" s="77">
        <v>65</v>
      </c>
      <c r="M127" s="77">
        <v>400</v>
      </c>
      <c r="N127" s="137">
        <f>IF('HNI OPTION CALLS'!E127="BUY",('HNI OPTION CALLS'!L127-'HNI OPTION CALLS'!G127)*('HNI OPTION CALLS'!M127),('HNI OPTION CALLS'!G127-'HNI OPTION CALLS'!L127)*('HNI OPTION CALLS'!M127))</f>
        <v>6000</v>
      </c>
      <c r="O127" s="71">
        <f>'HNI OPTION CALLS'!N127/('HNI OPTION CALLS'!M127)/'HNI OPTION CALLS'!G127%</f>
        <v>30</v>
      </c>
    </row>
    <row r="128" spans="1:15">
      <c r="A128" s="77">
        <v>2</v>
      </c>
      <c r="B128" s="78">
        <v>43643</v>
      </c>
      <c r="C128" s="79">
        <v>6700</v>
      </c>
      <c r="D128" s="70" t="s">
        <v>178</v>
      </c>
      <c r="E128" s="77" t="s">
        <v>22</v>
      </c>
      <c r="F128" s="77" t="s">
        <v>253</v>
      </c>
      <c r="G128" s="77">
        <v>150</v>
      </c>
      <c r="H128" s="77">
        <v>25</v>
      </c>
      <c r="I128" s="77">
        <v>230</v>
      </c>
      <c r="J128" s="77">
        <v>300</v>
      </c>
      <c r="K128" s="77">
        <v>380</v>
      </c>
      <c r="L128" s="77">
        <v>230</v>
      </c>
      <c r="M128" s="77">
        <v>75</v>
      </c>
      <c r="N128" s="137">
        <f>IF('HNI OPTION CALLS'!E128="BUY",('HNI OPTION CALLS'!L128-'HNI OPTION CALLS'!G128)*('HNI OPTION CALLS'!M128),('HNI OPTION CALLS'!G128-'HNI OPTION CALLS'!L128)*('HNI OPTION CALLS'!M128))</f>
        <v>6000</v>
      </c>
      <c r="O128" s="71">
        <f>'HNI OPTION CALLS'!N128/('HNI OPTION CALLS'!M128)/'HNI OPTION CALLS'!G128%</f>
        <v>53.333333333333336</v>
      </c>
    </row>
    <row r="129" spans="1:15">
      <c r="A129" s="77">
        <v>3</v>
      </c>
      <c r="B129" s="78">
        <v>43642</v>
      </c>
      <c r="C129" s="79">
        <v>150</v>
      </c>
      <c r="D129" s="70" t="s">
        <v>178</v>
      </c>
      <c r="E129" s="77" t="s">
        <v>22</v>
      </c>
      <c r="F129" s="77" t="s">
        <v>51</v>
      </c>
      <c r="G129" s="77">
        <v>6</v>
      </c>
      <c r="H129" s="77">
        <v>2.8</v>
      </c>
      <c r="I129" s="77">
        <v>8</v>
      </c>
      <c r="J129" s="77">
        <v>10</v>
      </c>
      <c r="K129" s="77">
        <v>12</v>
      </c>
      <c r="L129" s="77">
        <v>8</v>
      </c>
      <c r="M129" s="77">
        <v>3200</v>
      </c>
      <c r="N129" s="137">
        <f>IF('HNI OPTION CALLS'!E129="BUY",('HNI OPTION CALLS'!L129-'HNI OPTION CALLS'!G129)*('HNI OPTION CALLS'!M129),('HNI OPTION CALLS'!G129-'HNI OPTION CALLS'!L129)*('HNI OPTION CALLS'!M129))</f>
        <v>6400</v>
      </c>
      <c r="O129" s="71">
        <f>'HNI OPTION CALLS'!N129/('HNI OPTION CALLS'!M129)/'HNI OPTION CALLS'!G129%</f>
        <v>33.333333333333336</v>
      </c>
    </row>
    <row r="130" spans="1:15">
      <c r="A130" s="77">
        <v>4</v>
      </c>
      <c r="B130" s="78">
        <v>43642</v>
      </c>
      <c r="C130" s="79">
        <v>180</v>
      </c>
      <c r="D130" s="70" t="s">
        <v>178</v>
      </c>
      <c r="E130" s="77" t="s">
        <v>22</v>
      </c>
      <c r="F130" s="77" t="s">
        <v>69</v>
      </c>
      <c r="G130" s="77">
        <v>8.4</v>
      </c>
      <c r="H130" s="77">
        <v>4.8</v>
      </c>
      <c r="I130" s="77">
        <v>10.5</v>
      </c>
      <c r="J130" s="77">
        <v>12</v>
      </c>
      <c r="K130" s="77">
        <v>13.5</v>
      </c>
      <c r="L130" s="77">
        <v>10.5</v>
      </c>
      <c r="M130" s="77">
        <v>2600</v>
      </c>
      <c r="N130" s="137">
        <f>IF('HNI OPTION CALLS'!E130="BUY",('HNI OPTION CALLS'!L130-'HNI OPTION CALLS'!G130)*('HNI OPTION CALLS'!M130),('HNI OPTION CALLS'!G130-'HNI OPTION CALLS'!L130)*('HNI OPTION CALLS'!M130))</f>
        <v>5459.9999999999991</v>
      </c>
      <c r="O130" s="71">
        <f>'HNI OPTION CALLS'!N130/('HNI OPTION CALLS'!M130)/'HNI OPTION CALLS'!G130%</f>
        <v>24.999999999999993</v>
      </c>
    </row>
    <row r="131" spans="1:15">
      <c r="A131" s="77">
        <v>5</v>
      </c>
      <c r="B131" s="78">
        <v>43641</v>
      </c>
      <c r="C131" s="79">
        <v>280</v>
      </c>
      <c r="D131" s="70" t="s">
        <v>178</v>
      </c>
      <c r="E131" s="77" t="s">
        <v>22</v>
      </c>
      <c r="F131" s="77" t="s">
        <v>174</v>
      </c>
      <c r="G131" s="77">
        <v>7.3</v>
      </c>
      <c r="H131" s="77">
        <v>3.5</v>
      </c>
      <c r="I131" s="77">
        <v>9.5</v>
      </c>
      <c r="J131" s="77">
        <v>12</v>
      </c>
      <c r="K131" s="77">
        <v>14.5</v>
      </c>
      <c r="L131" s="77">
        <v>5</v>
      </c>
      <c r="M131" s="77">
        <v>2400</v>
      </c>
      <c r="N131" s="137">
        <f>IF('HNI OPTION CALLS'!E131="BUY",('HNI OPTION CALLS'!L131-'HNI OPTION CALLS'!G131)*('HNI OPTION CALLS'!M131),('HNI OPTION CALLS'!G131-'HNI OPTION CALLS'!L131)*('HNI OPTION CALLS'!M131))</f>
        <v>-5520</v>
      </c>
      <c r="O131" s="71">
        <f>'HNI OPTION CALLS'!N131/('HNI OPTION CALLS'!M131)/'HNI OPTION CALLS'!G131%</f>
        <v>-31.506849315068493</v>
      </c>
    </row>
    <row r="132" spans="1:15">
      <c r="A132" s="77">
        <v>6</v>
      </c>
      <c r="B132" s="78">
        <v>43637</v>
      </c>
      <c r="C132" s="79">
        <v>380</v>
      </c>
      <c r="D132" s="70" t="s">
        <v>178</v>
      </c>
      <c r="E132" s="77" t="s">
        <v>22</v>
      </c>
      <c r="F132" s="77" t="s">
        <v>76</v>
      </c>
      <c r="G132" s="77">
        <v>9</v>
      </c>
      <c r="H132" s="77">
        <v>5</v>
      </c>
      <c r="I132" s="77">
        <v>11.5</v>
      </c>
      <c r="J132" s="77">
        <v>14</v>
      </c>
      <c r="K132" s="77">
        <v>16.5</v>
      </c>
      <c r="L132" s="77">
        <v>7</v>
      </c>
      <c r="M132" s="77">
        <v>1800</v>
      </c>
      <c r="N132" s="137">
        <f>IF('HNI OPTION CALLS'!E132="BUY",('HNI OPTION CALLS'!L132-'HNI OPTION CALLS'!G132)*('HNI OPTION CALLS'!M132),('HNI OPTION CALLS'!G132-'HNI OPTION CALLS'!L132)*('HNI OPTION CALLS'!M132))</f>
        <v>-3600</v>
      </c>
      <c r="O132" s="71">
        <f>'HNI OPTION CALLS'!N132/('HNI OPTION CALLS'!M132)/'HNI OPTION CALLS'!G132%</f>
        <v>-22.222222222222221</v>
      </c>
    </row>
    <row r="133" spans="1:15">
      <c r="A133" s="77">
        <v>7</v>
      </c>
      <c r="B133" s="78">
        <v>43636</v>
      </c>
      <c r="C133" s="79">
        <v>500</v>
      </c>
      <c r="D133" s="70" t="s">
        <v>178</v>
      </c>
      <c r="E133" s="77" t="s">
        <v>22</v>
      </c>
      <c r="F133" s="77" t="s">
        <v>99</v>
      </c>
      <c r="G133" s="77">
        <v>9.5</v>
      </c>
      <c r="H133" s="77">
        <v>2</v>
      </c>
      <c r="I133" s="77">
        <v>15</v>
      </c>
      <c r="J133" s="77">
        <v>20</v>
      </c>
      <c r="K133" s="77">
        <v>25</v>
      </c>
      <c r="L133" s="77">
        <v>2</v>
      </c>
      <c r="M133" s="77">
        <v>1061</v>
      </c>
      <c r="N133" s="137">
        <f>IF('HNI OPTION CALLS'!E133="BUY",('HNI OPTION CALLS'!L133-'HNI OPTION CALLS'!G133)*('HNI OPTION CALLS'!M133),('HNI OPTION CALLS'!G133-'HNI OPTION CALLS'!L133)*('HNI OPTION CALLS'!M133))</f>
        <v>-7957.5</v>
      </c>
      <c r="O133" s="71">
        <f>'HNI OPTION CALLS'!N133/('HNI OPTION CALLS'!M133)/'HNI OPTION CALLS'!G133%</f>
        <v>-78.94736842105263</v>
      </c>
    </row>
    <row r="134" spans="1:15">
      <c r="A134" s="77">
        <v>8</v>
      </c>
      <c r="B134" s="78">
        <v>43634</v>
      </c>
      <c r="C134" s="79">
        <v>270</v>
      </c>
      <c r="D134" s="70" t="s">
        <v>178</v>
      </c>
      <c r="E134" s="77" t="s">
        <v>22</v>
      </c>
      <c r="F134" s="77" t="s">
        <v>82</v>
      </c>
      <c r="G134" s="77">
        <v>5</v>
      </c>
      <c r="H134" s="77">
        <v>1</v>
      </c>
      <c r="I134" s="77">
        <v>7.5</v>
      </c>
      <c r="J134" s="77">
        <v>10</v>
      </c>
      <c r="K134" s="77">
        <v>12.5</v>
      </c>
      <c r="L134" s="77">
        <v>7.5</v>
      </c>
      <c r="M134" s="77">
        <v>2000</v>
      </c>
      <c r="N134" s="137">
        <f>IF('HNI OPTION CALLS'!E134="BUY",('HNI OPTION CALLS'!L134-'HNI OPTION CALLS'!G134)*('HNI OPTION CALLS'!M134),('HNI OPTION CALLS'!G134-'HNI OPTION CALLS'!L134)*('HNI OPTION CALLS'!M134))</f>
        <v>5000</v>
      </c>
      <c r="O134" s="71">
        <f>'HNI OPTION CALLS'!N134/('HNI OPTION CALLS'!M134)/'HNI OPTION CALLS'!G134%</f>
        <v>50</v>
      </c>
    </row>
    <row r="135" spans="1:15">
      <c r="A135" s="77">
        <v>9</v>
      </c>
      <c r="B135" s="78">
        <v>43629</v>
      </c>
      <c r="C135" s="79">
        <v>120</v>
      </c>
      <c r="D135" s="70" t="s">
        <v>187</v>
      </c>
      <c r="E135" s="77" t="s">
        <v>22</v>
      </c>
      <c r="F135" s="77" t="s">
        <v>390</v>
      </c>
      <c r="G135" s="77">
        <v>4</v>
      </c>
      <c r="H135" s="77">
        <v>1.8</v>
      </c>
      <c r="I135" s="77">
        <v>5.3</v>
      </c>
      <c r="J135" s="77">
        <v>6.6</v>
      </c>
      <c r="K135" s="77">
        <v>7.9</v>
      </c>
      <c r="L135" s="77">
        <v>5.3</v>
      </c>
      <c r="M135" s="77">
        <v>4500</v>
      </c>
      <c r="N135" s="137">
        <f>IF('HNI OPTION CALLS'!E135="BUY",('HNI OPTION CALLS'!L135-'HNI OPTION CALLS'!G135)*('HNI OPTION CALLS'!M135),('HNI OPTION CALLS'!G135-'HNI OPTION CALLS'!L135)*('HNI OPTION CALLS'!M135))</f>
        <v>5849.9999999999991</v>
      </c>
      <c r="O135" s="71">
        <f>'HNI OPTION CALLS'!N135/('HNI OPTION CALLS'!M135)/'HNI OPTION CALLS'!G135%</f>
        <v>32.499999999999993</v>
      </c>
    </row>
    <row r="136" spans="1:15">
      <c r="A136" s="77">
        <v>10</v>
      </c>
      <c r="B136" s="78">
        <v>43628</v>
      </c>
      <c r="C136" s="79">
        <v>170</v>
      </c>
      <c r="D136" s="70" t="s">
        <v>178</v>
      </c>
      <c r="E136" s="77" t="s">
        <v>22</v>
      </c>
      <c r="F136" s="77" t="s">
        <v>74</v>
      </c>
      <c r="G136" s="77">
        <v>7</v>
      </c>
      <c r="H136" s="77">
        <v>2.5</v>
      </c>
      <c r="I136" s="77">
        <v>9.5</v>
      </c>
      <c r="J136" s="77">
        <v>12</v>
      </c>
      <c r="K136" s="77">
        <v>14.5</v>
      </c>
      <c r="L136" s="77">
        <v>2.5</v>
      </c>
      <c r="M136" s="77">
        <v>2300</v>
      </c>
      <c r="N136" s="137">
        <f>IF('HNI OPTION CALLS'!E136="BUY",('HNI OPTION CALLS'!L136-'HNI OPTION CALLS'!G136)*('HNI OPTION CALLS'!M136),('HNI OPTION CALLS'!G136-'HNI OPTION CALLS'!L136)*('HNI OPTION CALLS'!M136))</f>
        <v>-10350</v>
      </c>
      <c r="O136" s="71">
        <f>'HNI OPTION CALLS'!N136/('HNI OPTION CALLS'!M136)/'HNI OPTION CALLS'!G136%</f>
        <v>-64.285714285714278</v>
      </c>
    </row>
    <row r="137" spans="1:15">
      <c r="A137" s="77">
        <v>11</v>
      </c>
      <c r="B137" s="78">
        <v>43627</v>
      </c>
      <c r="C137" s="79">
        <v>350</v>
      </c>
      <c r="D137" s="70" t="s">
        <v>178</v>
      </c>
      <c r="E137" s="77" t="s">
        <v>22</v>
      </c>
      <c r="F137" s="77" t="s">
        <v>49</v>
      </c>
      <c r="G137" s="77">
        <v>7</v>
      </c>
      <c r="H137" s="77">
        <v>3.5</v>
      </c>
      <c r="I137" s="77">
        <v>9</v>
      </c>
      <c r="J137" s="77">
        <v>11</v>
      </c>
      <c r="K137" s="77">
        <v>13</v>
      </c>
      <c r="L137" s="77">
        <v>3.5</v>
      </c>
      <c r="M137" s="77">
        <v>3000</v>
      </c>
      <c r="N137" s="137">
        <f>IF('HNI OPTION CALLS'!E137="BUY",('HNI OPTION CALLS'!L137-'HNI OPTION CALLS'!G137)*('HNI OPTION CALLS'!M137),('HNI OPTION CALLS'!G137-'HNI OPTION CALLS'!L137)*('HNI OPTION CALLS'!M137))</f>
        <v>-10500</v>
      </c>
      <c r="O137" s="71">
        <f>'HNI OPTION CALLS'!N137/('HNI OPTION CALLS'!M137)/'HNI OPTION CALLS'!G137%</f>
        <v>-49.999999999999993</v>
      </c>
    </row>
    <row r="138" spans="1:15">
      <c r="A138" s="77">
        <v>12</v>
      </c>
      <c r="B138" s="78">
        <v>43626</v>
      </c>
      <c r="C138" s="79">
        <v>1420</v>
      </c>
      <c r="D138" s="70" t="s">
        <v>178</v>
      </c>
      <c r="E138" s="77" t="s">
        <v>22</v>
      </c>
      <c r="F138" s="77" t="s">
        <v>211</v>
      </c>
      <c r="G138" s="77">
        <v>24</v>
      </c>
      <c r="H138" s="77">
        <v>7</v>
      </c>
      <c r="I138" s="77">
        <v>34</v>
      </c>
      <c r="J138" s="77">
        <v>44</v>
      </c>
      <c r="K138" s="77">
        <v>54</v>
      </c>
      <c r="L138" s="77">
        <v>33</v>
      </c>
      <c r="M138" s="77">
        <v>550</v>
      </c>
      <c r="N138" s="137">
        <f>IF('HNI OPTION CALLS'!E138="BUY",('HNI OPTION CALLS'!L138-'HNI OPTION CALLS'!G138)*('HNI OPTION CALLS'!M138),('HNI OPTION CALLS'!G138-'HNI OPTION CALLS'!L138)*('HNI OPTION CALLS'!M138))</f>
        <v>4950</v>
      </c>
      <c r="O138" s="71">
        <f>'HNI OPTION CALLS'!N138/('HNI OPTION CALLS'!M138)/'HNI OPTION CALLS'!G138%</f>
        <v>37.5</v>
      </c>
    </row>
    <row r="139" spans="1:15">
      <c r="A139" s="77">
        <v>13</v>
      </c>
      <c r="B139" s="78">
        <v>43622</v>
      </c>
      <c r="C139" s="79">
        <v>60</v>
      </c>
      <c r="D139" s="70" t="s">
        <v>187</v>
      </c>
      <c r="E139" s="77" t="s">
        <v>22</v>
      </c>
      <c r="F139" s="77" t="s">
        <v>270</v>
      </c>
      <c r="G139" s="77">
        <v>9.5</v>
      </c>
      <c r="H139" s="77">
        <v>7.5</v>
      </c>
      <c r="I139" s="77">
        <v>10.5</v>
      </c>
      <c r="J139" s="77">
        <v>11.5</v>
      </c>
      <c r="K139" s="77">
        <v>12.5</v>
      </c>
      <c r="L139" s="77">
        <v>11.5</v>
      </c>
      <c r="M139" s="77">
        <v>6500</v>
      </c>
      <c r="N139" s="137">
        <f>IF('HNI OPTION CALLS'!E139="BUY",('HNI OPTION CALLS'!L139-'HNI OPTION CALLS'!G139)*('HNI OPTION CALLS'!M139),('HNI OPTION CALLS'!G139-'HNI OPTION CALLS'!L139)*('HNI OPTION CALLS'!M139))</f>
        <v>13000</v>
      </c>
      <c r="O139" s="71">
        <f>'HNI OPTION CALLS'!N139/('HNI OPTION CALLS'!M139)/'HNI OPTION CALLS'!G139%</f>
        <v>21.05263157894737</v>
      </c>
    </row>
    <row r="140" spans="1:15">
      <c r="A140" s="77">
        <v>14</v>
      </c>
      <c r="B140" s="78">
        <v>43620</v>
      </c>
      <c r="C140" s="79">
        <v>260</v>
      </c>
      <c r="D140" s="70" t="s">
        <v>178</v>
      </c>
      <c r="E140" s="77" t="s">
        <v>22</v>
      </c>
      <c r="F140" s="77" t="s">
        <v>195</v>
      </c>
      <c r="G140" s="77">
        <v>7</v>
      </c>
      <c r="H140" s="77">
        <v>3</v>
      </c>
      <c r="I140" s="77">
        <v>9.5</v>
      </c>
      <c r="J140" s="77">
        <v>12</v>
      </c>
      <c r="K140" s="77">
        <v>14.5</v>
      </c>
      <c r="L140" s="77">
        <v>9.5</v>
      </c>
      <c r="M140" s="77">
        <v>2250</v>
      </c>
      <c r="N140" s="137">
        <f>IF('HNI OPTION CALLS'!E140="BUY",('HNI OPTION CALLS'!L140-'HNI OPTION CALLS'!G140)*('HNI OPTION CALLS'!M140),('HNI OPTION CALLS'!G140-'HNI OPTION CALLS'!L140)*('HNI OPTION CALLS'!M140))</f>
        <v>5625</v>
      </c>
      <c r="O140" s="71">
        <f>'HNI OPTION CALLS'!N140/('HNI OPTION CALLS'!M140)/'HNI OPTION CALLS'!G140%</f>
        <v>35.714285714285708</v>
      </c>
    </row>
    <row r="141" spans="1:15">
      <c r="A141" s="77">
        <v>15</v>
      </c>
      <c r="B141" s="78">
        <v>43619</v>
      </c>
      <c r="C141" s="79">
        <v>1360</v>
      </c>
      <c r="D141" s="70" t="s">
        <v>178</v>
      </c>
      <c r="E141" s="77" t="s">
        <v>22</v>
      </c>
      <c r="F141" s="77" t="s">
        <v>312</v>
      </c>
      <c r="G141" s="77">
        <v>40</v>
      </c>
      <c r="H141" s="77">
        <v>23</v>
      </c>
      <c r="I141" s="77">
        <v>50</v>
      </c>
      <c r="J141" s="77">
        <v>60</v>
      </c>
      <c r="K141" s="77">
        <v>70</v>
      </c>
      <c r="L141" s="77">
        <v>50</v>
      </c>
      <c r="M141" s="77">
        <v>500</v>
      </c>
      <c r="N141" s="137">
        <f>IF('HNI OPTION CALLS'!E141="BUY",('HNI OPTION CALLS'!L141-'HNI OPTION CALLS'!G141)*('HNI OPTION CALLS'!M141),('HNI OPTION CALLS'!G141-'HNI OPTION CALLS'!L141)*('HNI OPTION CALLS'!M141))</f>
        <v>5000</v>
      </c>
      <c r="O141" s="71">
        <f>'HNI OPTION CALLS'!N141/('HNI OPTION CALLS'!M141)/'HNI OPTION CALLS'!G141%</f>
        <v>25</v>
      </c>
    </row>
    <row r="142" spans="1:15" ht="16.5">
      <c r="A142" s="82" t="s">
        <v>96</v>
      </c>
      <c r="B142" s="83"/>
      <c r="C142" s="84"/>
      <c r="D142" s="85"/>
      <c r="E142" s="86"/>
      <c r="F142" s="86"/>
      <c r="G142" s="87"/>
      <c r="H142" s="86"/>
      <c r="I142" s="86"/>
      <c r="J142" s="86"/>
      <c r="K142" s="86"/>
      <c r="L142" s="89"/>
    </row>
    <row r="143" spans="1:15" ht="16.5">
      <c r="A143" s="82" t="s">
        <v>95</v>
      </c>
      <c r="B143" s="83"/>
      <c r="C143" s="84"/>
      <c r="D143" s="85"/>
      <c r="E143" s="86"/>
      <c r="F143" s="86"/>
      <c r="G143" s="87"/>
      <c r="H143" s="88"/>
      <c r="I143" s="88"/>
      <c r="J143" s="88"/>
      <c r="K143" s="86"/>
      <c r="L143" s="89"/>
    </row>
    <row r="144" spans="1:15" ht="17.25" thickBot="1">
      <c r="A144" s="91"/>
      <c r="B144" s="92"/>
      <c r="C144" s="92"/>
      <c r="D144" s="93"/>
      <c r="E144" s="93"/>
      <c r="F144" s="93"/>
      <c r="G144" s="94"/>
      <c r="H144" s="95"/>
      <c r="I144" s="96" t="s">
        <v>27</v>
      </c>
      <c r="J144" s="96"/>
      <c r="K144" s="97"/>
    </row>
    <row r="145" spans="1:15" ht="16.5">
      <c r="A145" s="98"/>
      <c r="B145" s="92"/>
      <c r="C145" s="92"/>
      <c r="D145" s="158" t="s">
        <v>28</v>
      </c>
      <c r="E145" s="180"/>
      <c r="F145" s="99">
        <v>15</v>
      </c>
      <c r="G145" s="100">
        <v>100</v>
      </c>
      <c r="H145" s="93">
        <v>15</v>
      </c>
      <c r="I145" s="101">
        <f>'HNI OPTION CALLS'!H146/'HNI OPTION CALLS'!H145%</f>
        <v>80</v>
      </c>
      <c r="J145" s="101"/>
      <c r="K145" s="101"/>
    </row>
    <row r="146" spans="1:15" ht="16.5">
      <c r="A146" s="98"/>
      <c r="B146" s="92"/>
      <c r="C146" s="92"/>
      <c r="D146" s="159" t="s">
        <v>29</v>
      </c>
      <c r="E146" s="181"/>
      <c r="F146" s="103">
        <v>12</v>
      </c>
      <c r="G146" s="104">
        <f>('HNI OPTION CALLS'!F146/'HNI OPTION CALLS'!F145)*100</f>
        <v>80</v>
      </c>
      <c r="H146" s="93">
        <v>12</v>
      </c>
      <c r="I146" s="97"/>
      <c r="J146" s="97"/>
      <c r="K146" s="93"/>
    </row>
    <row r="147" spans="1:15" ht="16.5">
      <c r="A147" s="105"/>
      <c r="B147" s="92"/>
      <c r="C147" s="92"/>
      <c r="D147" s="159" t="s">
        <v>31</v>
      </c>
      <c r="E147" s="181"/>
      <c r="F147" s="103">
        <v>0</v>
      </c>
      <c r="G147" s="104">
        <f>('HNI OPTION CALLS'!F147/'HNI OPTION CALLS'!F145)*100</f>
        <v>0</v>
      </c>
      <c r="H147" s="106"/>
      <c r="I147" s="93"/>
      <c r="J147" s="93"/>
      <c r="K147" s="93"/>
    </row>
    <row r="148" spans="1:15" ht="16.5">
      <c r="A148" s="105"/>
      <c r="B148" s="92"/>
      <c r="C148" s="92"/>
      <c r="D148" s="159" t="s">
        <v>32</v>
      </c>
      <c r="E148" s="181"/>
      <c r="F148" s="103">
        <v>0</v>
      </c>
      <c r="G148" s="104">
        <f>('HNI OPTION CALLS'!F148/'HNI OPTION CALLS'!F145)*100</f>
        <v>0</v>
      </c>
      <c r="H148" s="106"/>
      <c r="I148" s="93"/>
      <c r="J148" s="93"/>
      <c r="K148" s="93"/>
      <c r="L148" s="97"/>
    </row>
    <row r="149" spans="1:15" ht="16.5">
      <c r="A149" s="105"/>
      <c r="B149" s="92"/>
      <c r="C149" s="92"/>
      <c r="D149" s="159" t="s">
        <v>33</v>
      </c>
      <c r="E149" s="181"/>
      <c r="F149" s="103">
        <v>5</v>
      </c>
      <c r="G149" s="104">
        <f>('HNI OPTION CALLS'!F149/'HNI OPTION CALLS'!F145)*100</f>
        <v>33.333333333333329</v>
      </c>
      <c r="H149" s="106"/>
      <c r="I149" s="93" t="s">
        <v>34</v>
      </c>
      <c r="J149" s="93"/>
      <c r="K149" s="97"/>
      <c r="L149" s="97"/>
      <c r="M149" s="90"/>
    </row>
    <row r="150" spans="1:15" ht="16.5">
      <c r="A150" s="105"/>
      <c r="B150" s="92"/>
      <c r="C150" s="92"/>
      <c r="D150" s="159" t="s">
        <v>35</v>
      </c>
      <c r="E150" s="181"/>
      <c r="F150" s="103">
        <v>0</v>
      </c>
      <c r="G150" s="104">
        <f>('HNI OPTION CALLS'!F150/'HNI OPTION CALLS'!F145)*100</f>
        <v>0</v>
      </c>
      <c r="H150" s="106"/>
      <c r="I150" s="93"/>
      <c r="J150" s="93"/>
      <c r="K150" s="97"/>
      <c r="L150" s="97"/>
    </row>
    <row r="151" spans="1:15" ht="17.25" thickBot="1">
      <c r="A151" s="105"/>
      <c r="B151" s="92"/>
      <c r="C151" s="92"/>
      <c r="D151" s="160" t="s">
        <v>36</v>
      </c>
      <c r="E151" s="182"/>
      <c r="F151" s="107">
        <v>0</v>
      </c>
      <c r="G151" s="108">
        <f>('HNI OPTION CALLS'!F151/'HNI OPTION CALLS'!F145)*100</f>
        <v>0</v>
      </c>
      <c r="H151" s="106"/>
      <c r="I151" s="93"/>
      <c r="J151" s="93"/>
      <c r="K151" s="102"/>
      <c r="L151" s="102"/>
    </row>
    <row r="152" spans="1:15" ht="16.5">
      <c r="A152" s="109" t="s">
        <v>37</v>
      </c>
      <c r="B152" s="92"/>
      <c r="C152" s="92"/>
      <c r="D152" s="98"/>
      <c r="E152" s="98"/>
      <c r="F152" s="93"/>
      <c r="G152" s="93"/>
      <c r="H152" s="110"/>
      <c r="I152" s="111"/>
      <c r="K152" s="111"/>
    </row>
    <row r="153" spans="1:15" ht="16.5">
      <c r="A153" s="112" t="s">
        <v>38</v>
      </c>
      <c r="B153" s="92"/>
      <c r="C153" s="92"/>
      <c r="D153" s="113"/>
      <c r="E153" s="114"/>
      <c r="F153" s="98"/>
      <c r="G153" s="111"/>
      <c r="H153" s="110"/>
      <c r="I153" s="111"/>
      <c r="J153" s="111"/>
      <c r="K153" s="111"/>
      <c r="L153" s="93"/>
    </row>
    <row r="154" spans="1:15" ht="16.5">
      <c r="A154" s="112" t="s">
        <v>39</v>
      </c>
      <c r="B154" s="92"/>
      <c r="C154" s="92"/>
      <c r="D154" s="98"/>
      <c r="E154" s="114"/>
      <c r="F154" s="98"/>
      <c r="G154" s="111"/>
      <c r="H154" s="110"/>
      <c r="I154" s="97"/>
      <c r="J154" s="97"/>
      <c r="K154" s="97"/>
      <c r="L154" s="93"/>
    </row>
    <row r="155" spans="1:15" ht="16.5">
      <c r="A155" s="112" t="s">
        <v>40</v>
      </c>
      <c r="B155" s="113"/>
      <c r="C155" s="92"/>
      <c r="D155" s="98"/>
      <c r="E155" s="114"/>
      <c r="F155" s="98"/>
      <c r="G155" s="111"/>
      <c r="H155" s="95"/>
      <c r="I155" s="97"/>
      <c r="J155" s="97"/>
      <c r="K155" s="97"/>
      <c r="L155" s="93"/>
    </row>
    <row r="156" spans="1:15" ht="17.25" thickBot="1">
      <c r="A156" s="112" t="s">
        <v>41</v>
      </c>
      <c r="B156" s="105"/>
      <c r="C156" s="113"/>
      <c r="D156" s="98"/>
      <c r="E156" s="116"/>
      <c r="F156" s="111"/>
      <c r="G156" s="111"/>
      <c r="H156" s="95"/>
      <c r="I156" s="97"/>
      <c r="J156" s="97"/>
      <c r="K156" s="97"/>
      <c r="L156" s="111"/>
      <c r="N156" s="98"/>
    </row>
    <row r="157" spans="1:15">
      <c r="A157" s="183" t="s">
        <v>0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5"/>
    </row>
    <row r="158" spans="1:15">
      <c r="A158" s="186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8"/>
    </row>
    <row r="159" spans="1:15">
      <c r="A159" s="186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8"/>
    </row>
    <row r="160" spans="1:15">
      <c r="A160" s="189" t="s">
        <v>328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90"/>
    </row>
    <row r="161" spans="1:15">
      <c r="A161" s="189" t="s">
        <v>329</v>
      </c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90"/>
    </row>
    <row r="162" spans="1:15" ht="15.75" thickBot="1">
      <c r="A162" s="191" t="s">
        <v>3</v>
      </c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3"/>
    </row>
    <row r="163" spans="1:15" ht="16.5">
      <c r="A163" s="194" t="s">
        <v>385</v>
      </c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6"/>
    </row>
    <row r="164" spans="1:15" ht="16.5">
      <c r="A164" s="197" t="s">
        <v>5</v>
      </c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9"/>
    </row>
    <row r="165" spans="1:15">
      <c r="A165" s="167" t="s">
        <v>6</v>
      </c>
      <c r="B165" s="168" t="s">
        <v>7</v>
      </c>
      <c r="C165" s="168" t="s">
        <v>8</v>
      </c>
      <c r="D165" s="168" t="s">
        <v>9</v>
      </c>
      <c r="E165" s="167" t="s">
        <v>10</v>
      </c>
      <c r="F165" s="167" t="s">
        <v>11</v>
      </c>
      <c r="G165" s="168" t="s">
        <v>12</v>
      </c>
      <c r="H165" s="168" t="s">
        <v>13</v>
      </c>
      <c r="I165" s="168" t="s">
        <v>14</v>
      </c>
      <c r="J165" s="168" t="s">
        <v>15</v>
      </c>
      <c r="K165" s="168" t="s">
        <v>16</v>
      </c>
      <c r="L165" s="202" t="s">
        <v>17</v>
      </c>
      <c r="M165" s="168" t="s">
        <v>18</v>
      </c>
      <c r="N165" s="168" t="s">
        <v>19</v>
      </c>
      <c r="O165" s="168" t="s">
        <v>20</v>
      </c>
    </row>
    <row r="166" spans="1:15">
      <c r="A166" s="200"/>
      <c r="B166" s="201"/>
      <c r="C166" s="201"/>
      <c r="D166" s="201"/>
      <c r="E166" s="200"/>
      <c r="F166" s="200"/>
      <c r="G166" s="201"/>
      <c r="H166" s="201"/>
      <c r="I166" s="201"/>
      <c r="J166" s="201"/>
      <c r="K166" s="201"/>
      <c r="L166" s="203"/>
      <c r="M166" s="201"/>
      <c r="N166" s="204"/>
      <c r="O166" s="204"/>
    </row>
    <row r="167" spans="1:15">
      <c r="A167" s="77">
        <v>1</v>
      </c>
      <c r="B167" s="78">
        <v>43616</v>
      </c>
      <c r="C167" s="79">
        <v>820</v>
      </c>
      <c r="D167" s="70" t="s">
        <v>178</v>
      </c>
      <c r="E167" s="77" t="s">
        <v>22</v>
      </c>
      <c r="F167" s="77" t="s">
        <v>326</v>
      </c>
      <c r="G167" s="77">
        <v>36</v>
      </c>
      <c r="H167" s="77">
        <v>19</v>
      </c>
      <c r="I167" s="77">
        <v>46</v>
      </c>
      <c r="J167" s="77">
        <v>56</v>
      </c>
      <c r="K167" s="77">
        <v>66</v>
      </c>
      <c r="L167" s="77">
        <v>19</v>
      </c>
      <c r="M167" s="77">
        <v>500</v>
      </c>
      <c r="N167" s="137">
        <f>IF('HNI OPTION CALLS'!E167="BUY",('HNI OPTION CALLS'!L167-'HNI OPTION CALLS'!G167)*('HNI OPTION CALLS'!M167),('HNI OPTION CALLS'!G167-'HNI OPTION CALLS'!L167)*('HNI OPTION CALLS'!M167))</f>
        <v>-8500</v>
      </c>
      <c r="O167" s="71">
        <f>'HNI OPTION CALLS'!N167/('HNI OPTION CALLS'!M167)/'HNI OPTION CALLS'!G167%</f>
        <v>-47.222222222222221</v>
      </c>
    </row>
    <row r="168" spans="1:15">
      <c r="A168" s="77">
        <v>2</v>
      </c>
      <c r="B168" s="78">
        <v>43615</v>
      </c>
      <c r="C168" s="79">
        <v>720</v>
      </c>
      <c r="D168" s="70" t="s">
        <v>178</v>
      </c>
      <c r="E168" s="77" t="s">
        <v>22</v>
      </c>
      <c r="F168" s="77" t="s">
        <v>179</v>
      </c>
      <c r="G168" s="77">
        <v>34</v>
      </c>
      <c r="H168" s="77">
        <v>26</v>
      </c>
      <c r="I168" s="77">
        <v>38</v>
      </c>
      <c r="J168" s="77">
        <v>42</v>
      </c>
      <c r="K168" s="77">
        <v>46</v>
      </c>
      <c r="L168" s="77">
        <v>38</v>
      </c>
      <c r="M168" s="77">
        <v>1400</v>
      </c>
      <c r="N168" s="137">
        <f>IF('HNI OPTION CALLS'!E168="BUY",('HNI OPTION CALLS'!L168-'HNI OPTION CALLS'!G168)*('HNI OPTION CALLS'!M168),('HNI OPTION CALLS'!G168-'HNI OPTION CALLS'!L168)*('HNI OPTION CALLS'!M168))</f>
        <v>5600</v>
      </c>
      <c r="O168" s="71">
        <f>'HNI OPTION CALLS'!N168/('HNI OPTION CALLS'!M168)/'HNI OPTION CALLS'!G168%</f>
        <v>11.76470588235294</v>
      </c>
    </row>
    <row r="169" spans="1:15">
      <c r="A169" s="77">
        <v>3</v>
      </c>
      <c r="B169" s="78">
        <v>43614</v>
      </c>
      <c r="C169" s="79">
        <v>110</v>
      </c>
      <c r="D169" s="70" t="s">
        <v>178</v>
      </c>
      <c r="E169" s="77" t="s">
        <v>22</v>
      </c>
      <c r="F169" s="77" t="s">
        <v>53</v>
      </c>
      <c r="G169" s="77">
        <v>4.2</v>
      </c>
      <c r="H169" s="77">
        <v>2.9</v>
      </c>
      <c r="I169" s="77">
        <v>5</v>
      </c>
      <c r="J169" s="77">
        <v>5.8</v>
      </c>
      <c r="K169" s="77">
        <v>6.6</v>
      </c>
      <c r="L169" s="77">
        <v>5</v>
      </c>
      <c r="M169" s="77">
        <v>7000</v>
      </c>
      <c r="N169" s="137">
        <f>IF('HNI OPTION CALLS'!E169="BUY",('HNI OPTION CALLS'!L169-'HNI OPTION CALLS'!G169)*('HNI OPTION CALLS'!M169),('HNI OPTION CALLS'!G169-'HNI OPTION CALLS'!L169)*('HNI OPTION CALLS'!M169))</f>
        <v>5599.9999999999991</v>
      </c>
      <c r="O169" s="71">
        <f>'HNI OPTION CALLS'!N169/('HNI OPTION CALLS'!M169)/'HNI OPTION CALLS'!G169%</f>
        <v>19.047619047619044</v>
      </c>
    </row>
    <row r="170" spans="1:15">
      <c r="A170" s="77">
        <v>4</v>
      </c>
      <c r="B170" s="78">
        <v>43612</v>
      </c>
      <c r="C170" s="79">
        <v>1020</v>
      </c>
      <c r="D170" s="70" t="s">
        <v>178</v>
      </c>
      <c r="E170" s="77" t="s">
        <v>22</v>
      </c>
      <c r="F170" s="77" t="s">
        <v>386</v>
      </c>
      <c r="G170" s="77">
        <v>18</v>
      </c>
      <c r="H170" s="77">
        <v>5</v>
      </c>
      <c r="I170" s="77">
        <v>26</v>
      </c>
      <c r="J170" s="77">
        <v>34</v>
      </c>
      <c r="K170" s="77">
        <v>42</v>
      </c>
      <c r="L170" s="77">
        <v>5</v>
      </c>
      <c r="M170" s="77">
        <v>700</v>
      </c>
      <c r="N170" s="137">
        <f>IF('HNI OPTION CALLS'!E170="BUY",('HNI OPTION CALLS'!L170-'HNI OPTION CALLS'!G170)*('HNI OPTION CALLS'!M170),('HNI OPTION CALLS'!G170-'HNI OPTION CALLS'!L170)*('HNI OPTION CALLS'!M170))</f>
        <v>-9100</v>
      </c>
      <c r="O170" s="71">
        <f>'HNI OPTION CALLS'!N170/('HNI OPTION CALLS'!M170)/'HNI OPTION CALLS'!G170%</f>
        <v>-72.222222222222229</v>
      </c>
    </row>
    <row r="171" spans="1:15">
      <c r="A171" s="77">
        <v>5</v>
      </c>
      <c r="B171" s="78">
        <v>43609</v>
      </c>
      <c r="C171" s="79">
        <v>370</v>
      </c>
      <c r="D171" s="70" t="s">
        <v>178</v>
      </c>
      <c r="E171" s="77" t="s">
        <v>22</v>
      </c>
      <c r="F171" s="77" t="s">
        <v>345</v>
      </c>
      <c r="G171" s="77">
        <v>12</v>
      </c>
      <c r="H171" s="77">
        <v>5</v>
      </c>
      <c r="I171" s="77">
        <v>16</v>
      </c>
      <c r="J171" s="77">
        <v>20</v>
      </c>
      <c r="K171" s="77">
        <v>24</v>
      </c>
      <c r="L171" s="77">
        <v>16</v>
      </c>
      <c r="M171" s="77">
        <v>1300</v>
      </c>
      <c r="N171" s="137">
        <f>IF('HNI OPTION CALLS'!E171="BUY",('HNI OPTION CALLS'!L171-'HNI OPTION CALLS'!G171)*('HNI OPTION CALLS'!M171),('HNI OPTION CALLS'!G171-'HNI OPTION CALLS'!L171)*('HNI OPTION CALLS'!M171))</f>
        <v>5200</v>
      </c>
      <c r="O171" s="71">
        <f>'HNI OPTION CALLS'!N171/('HNI OPTION CALLS'!M171)/'HNI OPTION CALLS'!G171%</f>
        <v>33.333333333333336</v>
      </c>
    </row>
    <row r="172" spans="1:15">
      <c r="A172" s="77">
        <v>6</v>
      </c>
      <c r="B172" s="78">
        <v>43608</v>
      </c>
      <c r="C172" s="79">
        <v>370</v>
      </c>
      <c r="D172" s="70" t="s">
        <v>178</v>
      </c>
      <c r="E172" s="77" t="s">
        <v>22</v>
      </c>
      <c r="F172" s="77" t="s">
        <v>49</v>
      </c>
      <c r="G172" s="77">
        <v>5.5</v>
      </c>
      <c r="H172" s="77">
        <v>2</v>
      </c>
      <c r="I172" s="77">
        <v>7.5</v>
      </c>
      <c r="J172" s="77">
        <v>9.5</v>
      </c>
      <c r="K172" s="77">
        <v>11.5</v>
      </c>
      <c r="L172" s="77">
        <v>2</v>
      </c>
      <c r="M172" s="77">
        <v>3000</v>
      </c>
      <c r="N172" s="137">
        <f>IF('HNI OPTION CALLS'!E172="BUY",('HNI OPTION CALLS'!L172-'HNI OPTION CALLS'!G172)*('HNI OPTION CALLS'!M172),('HNI OPTION CALLS'!G172-'HNI OPTION CALLS'!L172)*('HNI OPTION CALLS'!M172))</f>
        <v>-10500</v>
      </c>
      <c r="O172" s="71">
        <f>'HNI OPTION CALLS'!N172/('HNI OPTION CALLS'!M172)/'HNI OPTION CALLS'!G172%</f>
        <v>-63.636363636363633</v>
      </c>
    </row>
    <row r="173" spans="1:15">
      <c r="A173" s="77">
        <v>7</v>
      </c>
      <c r="B173" s="78">
        <v>43607</v>
      </c>
      <c r="C173" s="79">
        <v>1500</v>
      </c>
      <c r="D173" s="70" t="s">
        <v>178</v>
      </c>
      <c r="E173" s="77" t="s">
        <v>22</v>
      </c>
      <c r="F173" s="77" t="s">
        <v>131</v>
      </c>
      <c r="G173" s="77">
        <v>35</v>
      </c>
      <c r="H173" s="77">
        <v>5</v>
      </c>
      <c r="I173" s="77">
        <v>55</v>
      </c>
      <c r="J173" s="77">
        <v>75</v>
      </c>
      <c r="K173" s="77">
        <v>95</v>
      </c>
      <c r="L173" s="77">
        <v>55</v>
      </c>
      <c r="M173" s="77">
        <v>375</v>
      </c>
      <c r="N173" s="137">
        <f>IF('HNI OPTION CALLS'!E173="BUY",('HNI OPTION CALLS'!L173-'HNI OPTION CALLS'!G173)*('HNI OPTION CALLS'!M173),('HNI OPTION CALLS'!G173-'HNI OPTION CALLS'!L173)*('HNI OPTION CALLS'!M173))</f>
        <v>7500</v>
      </c>
      <c r="O173" s="71">
        <f>'HNI OPTION CALLS'!N173/('HNI OPTION CALLS'!M173)/'HNI OPTION CALLS'!G173%</f>
        <v>57.142857142857146</v>
      </c>
    </row>
    <row r="174" spans="1:15">
      <c r="A174" s="77">
        <v>8</v>
      </c>
      <c r="B174" s="78">
        <v>43606</v>
      </c>
      <c r="C174" s="79">
        <v>110</v>
      </c>
      <c r="D174" s="70" t="s">
        <v>178</v>
      </c>
      <c r="E174" s="77" t="s">
        <v>22</v>
      </c>
      <c r="F174" s="77" t="s">
        <v>296</v>
      </c>
      <c r="G174" s="77">
        <v>5</v>
      </c>
      <c r="H174" s="77">
        <v>3.5</v>
      </c>
      <c r="I174" s="77">
        <v>5.8</v>
      </c>
      <c r="J174" s="77">
        <v>6.6</v>
      </c>
      <c r="K174" s="77">
        <v>7.4</v>
      </c>
      <c r="L174" s="77">
        <v>5.8</v>
      </c>
      <c r="M174" s="77">
        <v>8000</v>
      </c>
      <c r="N174" s="137">
        <f>IF('HNI OPTION CALLS'!E174="BUY",('HNI OPTION CALLS'!L174-'HNI OPTION CALLS'!G174)*('HNI OPTION CALLS'!M174),('HNI OPTION CALLS'!G174-'HNI OPTION CALLS'!L174)*('HNI OPTION CALLS'!M174))</f>
        <v>6399.9999999999982</v>
      </c>
      <c r="O174" s="71">
        <f>'HNI OPTION CALLS'!N174/('HNI OPTION CALLS'!M174)/'HNI OPTION CALLS'!G174%</f>
        <v>15.999999999999996</v>
      </c>
    </row>
    <row r="175" spans="1:15">
      <c r="A175" s="77">
        <v>9</v>
      </c>
      <c r="B175" s="78">
        <v>43605</v>
      </c>
      <c r="C175" s="79">
        <v>120</v>
      </c>
      <c r="D175" s="70" t="s">
        <v>178</v>
      </c>
      <c r="E175" s="77" t="s">
        <v>22</v>
      </c>
      <c r="F175" s="77" t="s">
        <v>59</v>
      </c>
      <c r="G175" s="77">
        <v>4</v>
      </c>
      <c r="H175" s="77">
        <v>2.5</v>
      </c>
      <c r="I175" s="77">
        <v>4.8</v>
      </c>
      <c r="J175" s="77">
        <v>5.6</v>
      </c>
      <c r="K175" s="77">
        <v>6.4</v>
      </c>
      <c r="L175" s="77">
        <v>2.5</v>
      </c>
      <c r="M175" s="77">
        <v>6200</v>
      </c>
      <c r="N175" s="137">
        <f>IF('HNI OPTION CALLS'!E175="BUY",('HNI OPTION CALLS'!L175-'HNI OPTION CALLS'!G175)*('HNI OPTION CALLS'!M175),('HNI OPTION CALLS'!G175-'HNI OPTION CALLS'!L175)*('HNI OPTION CALLS'!M175))</f>
        <v>-9300</v>
      </c>
      <c r="O175" s="71">
        <f>'HNI OPTION CALLS'!N175/('HNI OPTION CALLS'!M175)/'HNI OPTION CALLS'!G175%</f>
        <v>-37.5</v>
      </c>
    </row>
    <row r="176" spans="1:15">
      <c r="A176" s="77">
        <v>10</v>
      </c>
      <c r="B176" s="78">
        <v>43602</v>
      </c>
      <c r="C176" s="79">
        <v>640</v>
      </c>
      <c r="D176" s="70" t="s">
        <v>178</v>
      </c>
      <c r="E176" s="77" t="s">
        <v>22</v>
      </c>
      <c r="F176" s="77" t="s">
        <v>179</v>
      </c>
      <c r="G176" s="77">
        <v>22</v>
      </c>
      <c r="H176" s="77">
        <v>14</v>
      </c>
      <c r="I176" s="77">
        <v>26</v>
      </c>
      <c r="J176" s="77">
        <v>30</v>
      </c>
      <c r="K176" s="77">
        <v>34</v>
      </c>
      <c r="L176" s="77">
        <v>30</v>
      </c>
      <c r="M176" s="77">
        <v>1400</v>
      </c>
      <c r="N176" s="137">
        <f>IF('HNI OPTION CALLS'!E176="BUY",('HNI OPTION CALLS'!L176-'HNI OPTION CALLS'!G176)*('HNI OPTION CALLS'!M176),('HNI OPTION CALLS'!G176-'HNI OPTION CALLS'!L176)*('HNI OPTION CALLS'!M176))</f>
        <v>11200</v>
      </c>
      <c r="O176" s="71">
        <f>'HNI OPTION CALLS'!N176/('HNI OPTION CALLS'!M176)/'HNI OPTION CALLS'!G176%</f>
        <v>36.363636363636367</v>
      </c>
    </row>
    <row r="177" spans="1:15">
      <c r="A177" s="77">
        <v>11</v>
      </c>
      <c r="B177" s="78">
        <v>43601</v>
      </c>
      <c r="C177" s="79">
        <v>110</v>
      </c>
      <c r="D177" s="70" t="s">
        <v>178</v>
      </c>
      <c r="E177" s="77" t="s">
        <v>22</v>
      </c>
      <c r="F177" s="77" t="s">
        <v>59</v>
      </c>
      <c r="G177" s="77">
        <v>4.8</v>
      </c>
      <c r="H177" s="77">
        <v>3.4</v>
      </c>
      <c r="I177" s="77">
        <v>5.6</v>
      </c>
      <c r="J177" s="77">
        <v>6.4</v>
      </c>
      <c r="K177" s="77">
        <v>7.2</v>
      </c>
      <c r="L177" s="77">
        <v>7.2</v>
      </c>
      <c r="M177" s="77">
        <v>6200</v>
      </c>
      <c r="N177" s="137">
        <f>IF('HNI OPTION CALLS'!E177="BUY",('HNI OPTION CALLS'!L177-'HNI OPTION CALLS'!G177)*('HNI OPTION CALLS'!M177),('HNI OPTION CALLS'!G177-'HNI OPTION CALLS'!L177)*('HNI OPTION CALLS'!M177))</f>
        <v>14880.000000000002</v>
      </c>
      <c r="O177" s="71">
        <f>'HNI OPTION CALLS'!N177/('HNI OPTION CALLS'!M177)/'HNI OPTION CALLS'!G177%</f>
        <v>50.000000000000007</v>
      </c>
    </row>
    <row r="178" spans="1:15">
      <c r="A178" s="77">
        <v>12</v>
      </c>
      <c r="B178" s="78">
        <v>43601</v>
      </c>
      <c r="C178" s="79">
        <v>380</v>
      </c>
      <c r="D178" s="70" t="s">
        <v>187</v>
      </c>
      <c r="E178" s="77" t="s">
        <v>22</v>
      </c>
      <c r="F178" s="77" t="s">
        <v>161</v>
      </c>
      <c r="G178" s="77">
        <v>25</v>
      </c>
      <c r="H178" s="77">
        <v>16</v>
      </c>
      <c r="I178" s="77">
        <v>30</v>
      </c>
      <c r="J178" s="77">
        <v>35</v>
      </c>
      <c r="K178" s="77">
        <v>40</v>
      </c>
      <c r="L178" s="77">
        <v>16</v>
      </c>
      <c r="M178" s="77">
        <v>1100</v>
      </c>
      <c r="N178" s="137">
        <f>IF('HNI OPTION CALLS'!E178="BUY",('HNI OPTION CALLS'!L178-'HNI OPTION CALLS'!G178)*('HNI OPTION CALLS'!M178),('HNI OPTION CALLS'!G178-'HNI OPTION CALLS'!L178)*('HNI OPTION CALLS'!M178))</f>
        <v>-9900</v>
      </c>
      <c r="O178" s="71">
        <f>'HNI OPTION CALLS'!N178/('HNI OPTION CALLS'!M178)/'HNI OPTION CALLS'!G178%</f>
        <v>-36</v>
      </c>
    </row>
    <row r="179" spans="1:15">
      <c r="A179" s="77">
        <v>13</v>
      </c>
      <c r="B179" s="78">
        <v>43600</v>
      </c>
      <c r="C179" s="79">
        <v>1640</v>
      </c>
      <c r="D179" s="70" t="s">
        <v>178</v>
      </c>
      <c r="E179" s="77" t="s">
        <v>22</v>
      </c>
      <c r="F179" s="77" t="s">
        <v>381</v>
      </c>
      <c r="G179" s="77">
        <v>55</v>
      </c>
      <c r="H179" s="77">
        <v>38</v>
      </c>
      <c r="I179" s="77">
        <v>65</v>
      </c>
      <c r="J179" s="77">
        <v>75</v>
      </c>
      <c r="K179" s="77">
        <v>85</v>
      </c>
      <c r="L179" s="77">
        <v>65</v>
      </c>
      <c r="M179" s="77">
        <v>600</v>
      </c>
      <c r="N179" s="137">
        <f>IF('HNI OPTION CALLS'!E179="BUY",('HNI OPTION CALLS'!L179-'HNI OPTION CALLS'!G179)*('HNI OPTION CALLS'!M179),('HNI OPTION CALLS'!G179-'HNI OPTION CALLS'!L179)*('HNI OPTION CALLS'!M179))</f>
        <v>6000</v>
      </c>
      <c r="O179" s="71">
        <f>'HNI OPTION CALLS'!N179/('HNI OPTION CALLS'!M179)/'HNI OPTION CALLS'!G179%</f>
        <v>18.18181818181818</v>
      </c>
    </row>
    <row r="180" spans="1:15">
      <c r="A180" s="77">
        <v>14</v>
      </c>
      <c r="B180" s="78">
        <v>43599</v>
      </c>
      <c r="C180" s="79">
        <v>450</v>
      </c>
      <c r="D180" s="70" t="s">
        <v>187</v>
      </c>
      <c r="E180" s="77" t="s">
        <v>22</v>
      </c>
      <c r="F180" s="77" t="s">
        <v>99</v>
      </c>
      <c r="G180" s="77">
        <v>15</v>
      </c>
      <c r="H180" s="77">
        <v>7</v>
      </c>
      <c r="I180" s="77">
        <v>20</v>
      </c>
      <c r="J180" s="77">
        <v>25</v>
      </c>
      <c r="K180" s="77">
        <v>30</v>
      </c>
      <c r="L180" s="77">
        <v>12</v>
      </c>
      <c r="M180" s="77">
        <v>1061</v>
      </c>
      <c r="N180" s="137">
        <f>IF('HNI OPTION CALLS'!E180="BUY",('HNI OPTION CALLS'!L180-'HNI OPTION CALLS'!G180)*('HNI OPTION CALLS'!M180),('HNI OPTION CALLS'!G180-'HNI OPTION CALLS'!L180)*('HNI OPTION CALLS'!M180))</f>
        <v>-3183</v>
      </c>
      <c r="O180" s="71">
        <f>'HNI OPTION CALLS'!N180/('HNI OPTION CALLS'!M180)/'HNI OPTION CALLS'!G180%</f>
        <v>-20</v>
      </c>
    </row>
    <row r="181" spans="1:15">
      <c r="A181" s="77">
        <v>15</v>
      </c>
      <c r="B181" s="78">
        <v>43598</v>
      </c>
      <c r="C181" s="79">
        <v>105</v>
      </c>
      <c r="D181" s="70" t="s">
        <v>187</v>
      </c>
      <c r="E181" s="77" t="s">
        <v>22</v>
      </c>
      <c r="F181" s="77" t="s">
        <v>257</v>
      </c>
      <c r="G181" s="77">
        <v>5</v>
      </c>
      <c r="H181" s="77">
        <v>1.5</v>
      </c>
      <c r="I181" s="77">
        <v>7</v>
      </c>
      <c r="J181" s="77">
        <v>9</v>
      </c>
      <c r="K181" s="77">
        <v>11</v>
      </c>
      <c r="L181" s="77">
        <v>7</v>
      </c>
      <c r="M181" s="77">
        <v>3200</v>
      </c>
      <c r="N181" s="137">
        <f>IF('HNI OPTION CALLS'!E181="BUY",('HNI OPTION CALLS'!L181-'HNI OPTION CALLS'!G181)*('HNI OPTION CALLS'!M181),('HNI OPTION CALLS'!G181-'HNI OPTION CALLS'!L181)*('HNI OPTION CALLS'!M181))</f>
        <v>6400</v>
      </c>
      <c r="O181" s="71">
        <f>'HNI OPTION CALLS'!N181/('HNI OPTION CALLS'!M181)/'HNI OPTION CALLS'!G181%</f>
        <v>40</v>
      </c>
    </row>
    <row r="182" spans="1:15">
      <c r="A182" s="77">
        <v>16</v>
      </c>
      <c r="B182" s="78">
        <v>43594</v>
      </c>
      <c r="C182" s="79">
        <v>185</v>
      </c>
      <c r="D182" s="70" t="s">
        <v>178</v>
      </c>
      <c r="E182" s="77" t="s">
        <v>22</v>
      </c>
      <c r="F182" s="77" t="s">
        <v>87</v>
      </c>
      <c r="G182" s="77">
        <v>10</v>
      </c>
      <c r="H182" s="77">
        <v>6</v>
      </c>
      <c r="I182" s="77">
        <v>12</v>
      </c>
      <c r="J182" s="77">
        <v>14</v>
      </c>
      <c r="K182" s="77">
        <v>16</v>
      </c>
      <c r="L182" s="77">
        <v>12</v>
      </c>
      <c r="M182" s="77">
        <v>3000</v>
      </c>
      <c r="N182" s="137">
        <f>IF('HNI OPTION CALLS'!E182="BUY",('HNI OPTION CALLS'!L182-'HNI OPTION CALLS'!G182)*('HNI OPTION CALLS'!M182),('HNI OPTION CALLS'!G182-'HNI OPTION CALLS'!L182)*('HNI OPTION CALLS'!M182))</f>
        <v>6000</v>
      </c>
      <c r="O182" s="71">
        <f>'HNI OPTION CALLS'!N182/('HNI OPTION CALLS'!M182)/'HNI OPTION CALLS'!G182%</f>
        <v>20</v>
      </c>
    </row>
    <row r="183" spans="1:15">
      <c r="A183" s="77">
        <v>17</v>
      </c>
      <c r="B183" s="78">
        <v>43592</v>
      </c>
      <c r="C183" s="79">
        <v>200</v>
      </c>
      <c r="D183" s="70" t="s">
        <v>178</v>
      </c>
      <c r="E183" s="77" t="s">
        <v>22</v>
      </c>
      <c r="F183" s="77" t="s">
        <v>24</v>
      </c>
      <c r="G183" s="77">
        <v>11.5</v>
      </c>
      <c r="H183" s="77">
        <v>8</v>
      </c>
      <c r="I183" s="77">
        <v>13.5</v>
      </c>
      <c r="J183" s="77">
        <v>15.5</v>
      </c>
      <c r="K183" s="77">
        <v>17.5</v>
      </c>
      <c r="L183" s="77">
        <v>13</v>
      </c>
      <c r="M183" s="77">
        <v>3500</v>
      </c>
      <c r="N183" s="137">
        <f>IF('HNI OPTION CALLS'!E183="BUY",('HNI OPTION CALLS'!L183-'HNI OPTION CALLS'!G183)*('HNI OPTION CALLS'!M183),('HNI OPTION CALLS'!G183-'HNI OPTION CALLS'!L183)*('HNI OPTION CALLS'!M183))</f>
        <v>5250</v>
      </c>
      <c r="O183" s="71">
        <f>'HNI OPTION CALLS'!N183/('HNI OPTION CALLS'!M183)/'HNI OPTION CALLS'!G183%</f>
        <v>13.043478260869565</v>
      </c>
    </row>
    <row r="184" spans="1:15">
      <c r="A184" s="77">
        <v>18</v>
      </c>
      <c r="B184" s="78">
        <v>43591</v>
      </c>
      <c r="C184" s="79">
        <v>220</v>
      </c>
      <c r="D184" s="70" t="s">
        <v>178</v>
      </c>
      <c r="E184" s="77" t="s">
        <v>22</v>
      </c>
      <c r="F184" s="77" t="s">
        <v>287</v>
      </c>
      <c r="G184" s="77">
        <v>8.6999999999999993</v>
      </c>
      <c r="H184" s="77">
        <v>7.2</v>
      </c>
      <c r="I184" s="77">
        <v>10</v>
      </c>
      <c r="J184" s="77">
        <v>11.3</v>
      </c>
      <c r="K184" s="77">
        <v>12.6</v>
      </c>
      <c r="L184" s="77">
        <v>7.2</v>
      </c>
      <c r="M184" s="77">
        <v>4500</v>
      </c>
      <c r="N184" s="137">
        <f>IF('HNI OPTION CALLS'!E184="BUY",('HNI OPTION CALLS'!L184-'HNI OPTION CALLS'!G184)*('HNI OPTION CALLS'!M184),('HNI OPTION CALLS'!G184-'HNI OPTION CALLS'!L184)*('HNI OPTION CALLS'!M184))</f>
        <v>-6749.9999999999964</v>
      </c>
      <c r="O184" s="71">
        <f>'HNI OPTION CALLS'!N184/('HNI OPTION CALLS'!M184)/'HNI OPTION CALLS'!G184%</f>
        <v>-17.241379310344819</v>
      </c>
    </row>
    <row r="185" spans="1:15">
      <c r="A185" s="77">
        <v>19</v>
      </c>
      <c r="B185" s="78">
        <v>43588</v>
      </c>
      <c r="C185" s="79">
        <v>135</v>
      </c>
      <c r="D185" s="70" t="s">
        <v>178</v>
      </c>
      <c r="E185" s="77" t="s">
        <v>22</v>
      </c>
      <c r="F185" s="77" t="s">
        <v>317</v>
      </c>
      <c r="G185" s="77">
        <v>5</v>
      </c>
      <c r="H185" s="77">
        <v>2</v>
      </c>
      <c r="I185" s="77">
        <v>6.5</v>
      </c>
      <c r="J185" s="77">
        <v>8</v>
      </c>
      <c r="K185" s="77">
        <v>9.5</v>
      </c>
      <c r="L185" s="77">
        <v>2</v>
      </c>
      <c r="M185" s="77">
        <v>4800</v>
      </c>
      <c r="N185" s="137">
        <f>IF('HNI OPTION CALLS'!E185="BUY",('HNI OPTION CALLS'!L185-'HNI OPTION CALLS'!G185)*('HNI OPTION CALLS'!M185),('HNI OPTION CALLS'!G185-'HNI OPTION CALLS'!L185)*('HNI OPTION CALLS'!M185))</f>
        <v>-14400</v>
      </c>
      <c r="O185" s="71">
        <f>'HNI OPTION CALLS'!N185/('HNI OPTION CALLS'!M185)/'HNI OPTION CALLS'!G185%</f>
        <v>-60</v>
      </c>
    </row>
    <row r="186" spans="1:15" ht="16.5">
      <c r="A186" s="82" t="s">
        <v>96</v>
      </c>
      <c r="B186" s="83"/>
      <c r="C186" s="84"/>
      <c r="D186" s="85"/>
      <c r="E186" s="86"/>
      <c r="F186" s="86"/>
      <c r="G186" s="87"/>
      <c r="H186" s="86"/>
      <c r="I186" s="86"/>
      <c r="J186" s="86"/>
      <c r="K186" s="86"/>
      <c r="L186" s="89"/>
    </row>
    <row r="187" spans="1:15" ht="16.5">
      <c r="A187" s="82" t="s">
        <v>95</v>
      </c>
      <c r="B187" s="83"/>
      <c r="C187" s="84"/>
      <c r="D187" s="85"/>
      <c r="E187" s="86"/>
      <c r="F187" s="86"/>
      <c r="G187" s="87"/>
      <c r="H187" s="88"/>
      <c r="I187" s="88"/>
      <c r="J187" s="88"/>
      <c r="K187" s="86"/>
      <c r="L187" s="89"/>
    </row>
    <row r="188" spans="1:15" ht="17.25" thickBot="1">
      <c r="A188" s="91"/>
      <c r="B188" s="92"/>
      <c r="C188" s="92"/>
      <c r="D188" s="93"/>
      <c r="E188" s="93"/>
      <c r="F188" s="93"/>
      <c r="G188" s="94"/>
      <c r="H188" s="95"/>
      <c r="I188" s="96" t="s">
        <v>27</v>
      </c>
      <c r="J188" s="96"/>
      <c r="K188" s="97"/>
    </row>
    <row r="189" spans="1:15" ht="16.5">
      <c r="A189" s="98"/>
      <c r="B189" s="92"/>
      <c r="C189" s="92"/>
      <c r="D189" s="158" t="s">
        <v>28</v>
      </c>
      <c r="E189" s="180"/>
      <c r="F189" s="99">
        <v>18</v>
      </c>
      <c r="G189" s="100">
        <v>100</v>
      </c>
      <c r="H189" s="93">
        <v>18</v>
      </c>
      <c r="I189" s="101">
        <f>'HNI OPTION CALLS'!H190/'HNI OPTION CALLS'!H189%</f>
        <v>61.111111111111114</v>
      </c>
      <c r="J189" s="101"/>
      <c r="K189" s="101"/>
      <c r="L189" s="97"/>
    </row>
    <row r="190" spans="1:15" ht="16.5">
      <c r="A190" s="98"/>
      <c r="B190" s="92"/>
      <c r="C190" s="92"/>
      <c r="D190" s="159" t="s">
        <v>29</v>
      </c>
      <c r="E190" s="181"/>
      <c r="F190" s="103">
        <v>11</v>
      </c>
      <c r="G190" s="104">
        <f>('HNI OPTION CALLS'!F190/'HNI OPTION CALLS'!F189)*100</f>
        <v>61.111111111111114</v>
      </c>
      <c r="H190" s="93">
        <v>11</v>
      </c>
      <c r="I190" s="97"/>
      <c r="J190" s="97"/>
      <c r="K190" s="93"/>
      <c r="M190" s="90"/>
    </row>
    <row r="191" spans="1:15" ht="16.5">
      <c r="A191" s="105"/>
      <c r="B191" s="92"/>
      <c r="C191" s="92"/>
      <c r="D191" s="159" t="s">
        <v>31</v>
      </c>
      <c r="E191" s="181"/>
      <c r="F191" s="103">
        <v>0</v>
      </c>
      <c r="G191" s="104">
        <f>('HNI OPTION CALLS'!F191/'HNI OPTION CALLS'!F189)*100</f>
        <v>0</v>
      </c>
      <c r="H191" s="106"/>
      <c r="I191" s="93"/>
      <c r="J191" s="93"/>
      <c r="K191" s="93"/>
      <c r="L191" s="102"/>
    </row>
    <row r="192" spans="1:15" ht="16.5">
      <c r="A192" s="105"/>
      <c r="B192" s="92"/>
      <c r="C192" s="92"/>
      <c r="D192" s="159" t="s">
        <v>32</v>
      </c>
      <c r="E192" s="181"/>
      <c r="F192" s="103">
        <v>0</v>
      </c>
      <c r="G192" s="104">
        <f>('HNI OPTION CALLS'!F192/'HNI OPTION CALLS'!F189)*100</f>
        <v>0</v>
      </c>
      <c r="H192" s="106"/>
      <c r="I192" s="93"/>
      <c r="J192" s="93"/>
      <c r="K192" s="93"/>
      <c r="L192" s="97"/>
    </row>
    <row r="193" spans="1:15" ht="16.5">
      <c r="A193" s="105"/>
      <c r="B193" s="92"/>
      <c r="C193" s="92"/>
      <c r="D193" s="159" t="s">
        <v>33</v>
      </c>
      <c r="E193" s="181"/>
      <c r="F193" s="103">
        <v>7</v>
      </c>
      <c r="G193" s="104">
        <f>('HNI OPTION CALLS'!F193/'HNI OPTION CALLS'!F189)*100</f>
        <v>38.888888888888893</v>
      </c>
      <c r="H193" s="106"/>
      <c r="I193" s="93" t="s">
        <v>34</v>
      </c>
      <c r="J193" s="93"/>
      <c r="K193" s="97"/>
      <c r="L193" s="97"/>
    </row>
    <row r="194" spans="1:15" ht="15.75" customHeight="1">
      <c r="A194" s="105"/>
      <c r="B194" s="92"/>
      <c r="C194" s="92"/>
      <c r="D194" s="159" t="s">
        <v>35</v>
      </c>
      <c r="E194" s="181"/>
      <c r="F194" s="103">
        <v>0</v>
      </c>
      <c r="G194" s="104">
        <f>('HNI OPTION CALLS'!F194/'HNI OPTION CALLS'!F189)*100</f>
        <v>0</v>
      </c>
      <c r="H194" s="106"/>
      <c r="I194" s="93"/>
      <c r="J194" s="93"/>
      <c r="K194" s="97"/>
      <c r="L194" s="97"/>
    </row>
    <row r="195" spans="1:15" ht="15.75" customHeight="1" thickBot="1">
      <c r="A195" s="105"/>
      <c r="B195" s="92"/>
      <c r="C195" s="92"/>
      <c r="D195" s="160" t="s">
        <v>36</v>
      </c>
      <c r="E195" s="182"/>
      <c r="F195" s="107">
        <v>0</v>
      </c>
      <c r="G195" s="108">
        <f>('HNI OPTION CALLS'!F195/'HNI OPTION CALLS'!F189)*100</f>
        <v>0</v>
      </c>
      <c r="H195" s="106"/>
      <c r="I195" s="93"/>
      <c r="J195" s="93"/>
      <c r="K195" s="102"/>
      <c r="L195" s="102"/>
    </row>
    <row r="196" spans="1:15" ht="15.75" customHeight="1">
      <c r="A196" s="109" t="s">
        <v>37</v>
      </c>
      <c r="B196" s="92"/>
      <c r="C196" s="92"/>
      <c r="D196" s="98"/>
      <c r="E196" s="98"/>
      <c r="F196" s="93"/>
      <c r="G196" s="93"/>
      <c r="H196" s="110"/>
      <c r="I196" s="111"/>
      <c r="K196" s="111"/>
    </row>
    <row r="197" spans="1:15" ht="15.75" customHeight="1">
      <c r="A197" s="112" t="s">
        <v>38</v>
      </c>
      <c r="B197" s="92"/>
      <c r="C197" s="92"/>
      <c r="D197" s="113"/>
      <c r="E197" s="114"/>
      <c r="F197" s="98"/>
      <c r="G197" s="111"/>
      <c r="H197" s="110"/>
      <c r="I197" s="111"/>
      <c r="J197" s="111"/>
      <c r="K197" s="111"/>
      <c r="L197" s="93"/>
    </row>
    <row r="198" spans="1:15" ht="15.75" customHeight="1">
      <c r="A198" s="112" t="s">
        <v>39</v>
      </c>
      <c r="B198" s="92"/>
      <c r="C198" s="92"/>
      <c r="D198" s="98"/>
      <c r="E198" s="114"/>
      <c r="F198" s="98"/>
      <c r="G198" s="111"/>
      <c r="H198" s="110"/>
      <c r="I198" s="97"/>
      <c r="J198" s="97"/>
      <c r="K198" s="97"/>
      <c r="L198" s="93"/>
    </row>
    <row r="199" spans="1:15" ht="15.75" customHeight="1">
      <c r="A199" s="112" t="s">
        <v>40</v>
      </c>
      <c r="B199" s="113"/>
      <c r="C199" s="92"/>
      <c r="D199" s="98"/>
      <c r="E199" s="114"/>
      <c r="F199" s="98"/>
      <c r="G199" s="111"/>
      <c r="H199" s="95"/>
      <c r="I199" s="97"/>
      <c r="J199" s="97"/>
      <c r="K199" s="97"/>
      <c r="L199" s="93"/>
    </row>
    <row r="200" spans="1:15" ht="15.75" customHeight="1" thickBot="1">
      <c r="A200" s="112" t="s">
        <v>41</v>
      </c>
      <c r="B200" s="105"/>
      <c r="C200" s="113"/>
      <c r="D200" s="98"/>
      <c r="E200" s="116"/>
      <c r="F200" s="111"/>
      <c r="G200" s="111"/>
      <c r="H200" s="95"/>
      <c r="I200" s="97"/>
      <c r="J200" s="97"/>
      <c r="K200" s="97"/>
      <c r="L200" s="111"/>
      <c r="N200" s="98"/>
    </row>
    <row r="201" spans="1:15" ht="15.75" customHeight="1">
      <c r="A201" s="183" t="s">
        <v>0</v>
      </c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5"/>
    </row>
    <row r="202" spans="1:15" ht="15.75" customHeight="1">
      <c r="A202" s="186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8"/>
    </row>
    <row r="203" spans="1:15" ht="15" customHeight="1">
      <c r="A203" s="186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8"/>
    </row>
    <row r="204" spans="1:15">
      <c r="A204" s="189" t="s">
        <v>328</v>
      </c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90"/>
    </row>
    <row r="205" spans="1:15">
      <c r="A205" s="189" t="s">
        <v>329</v>
      </c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90"/>
    </row>
    <row r="206" spans="1:15" ht="15.75" thickBot="1">
      <c r="A206" s="191" t="s">
        <v>3</v>
      </c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3"/>
    </row>
    <row r="207" spans="1:15" ht="16.5">
      <c r="A207" s="194" t="s">
        <v>376</v>
      </c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</row>
    <row r="208" spans="1:15" ht="16.5">
      <c r="A208" s="197" t="s">
        <v>5</v>
      </c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9"/>
    </row>
    <row r="209" spans="1:15" ht="15" customHeight="1">
      <c r="A209" s="167" t="s">
        <v>6</v>
      </c>
      <c r="B209" s="168" t="s">
        <v>7</v>
      </c>
      <c r="C209" s="168" t="s">
        <v>8</v>
      </c>
      <c r="D209" s="168" t="s">
        <v>9</v>
      </c>
      <c r="E209" s="167" t="s">
        <v>10</v>
      </c>
      <c r="F209" s="167" t="s">
        <v>11</v>
      </c>
      <c r="G209" s="168" t="s">
        <v>12</v>
      </c>
      <c r="H209" s="168" t="s">
        <v>13</v>
      </c>
      <c r="I209" s="168" t="s">
        <v>14</v>
      </c>
      <c r="J209" s="168" t="s">
        <v>15</v>
      </c>
      <c r="K209" s="168" t="s">
        <v>16</v>
      </c>
      <c r="L209" s="202" t="s">
        <v>17</v>
      </c>
      <c r="M209" s="168" t="s">
        <v>18</v>
      </c>
      <c r="N209" s="168" t="s">
        <v>19</v>
      </c>
      <c r="O209" s="168" t="s">
        <v>20</v>
      </c>
    </row>
    <row r="210" spans="1:15" ht="15" customHeight="1">
      <c r="A210" s="200"/>
      <c r="B210" s="201"/>
      <c r="C210" s="201"/>
      <c r="D210" s="201"/>
      <c r="E210" s="200"/>
      <c r="F210" s="200"/>
      <c r="G210" s="201"/>
      <c r="H210" s="201"/>
      <c r="I210" s="201"/>
      <c r="J210" s="201"/>
      <c r="K210" s="201"/>
      <c r="L210" s="203"/>
      <c r="M210" s="201"/>
      <c r="N210" s="204"/>
      <c r="O210" s="204"/>
    </row>
    <row r="211" spans="1:15">
      <c r="A211" s="77">
        <v>1</v>
      </c>
      <c r="B211" s="78">
        <v>43585</v>
      </c>
      <c r="C211" s="79">
        <v>305</v>
      </c>
      <c r="D211" s="70" t="s">
        <v>178</v>
      </c>
      <c r="E211" s="77" t="s">
        <v>22</v>
      </c>
      <c r="F211" s="77" t="s">
        <v>43</v>
      </c>
      <c r="G211" s="77">
        <v>13</v>
      </c>
      <c r="H211" s="77">
        <v>7.5</v>
      </c>
      <c r="I211" s="77">
        <v>16.5</v>
      </c>
      <c r="J211" s="77">
        <v>20</v>
      </c>
      <c r="K211" s="77">
        <v>23.5</v>
      </c>
      <c r="L211" s="77">
        <v>16.5</v>
      </c>
      <c r="M211" s="77">
        <v>1500</v>
      </c>
      <c r="N211" s="137">
        <f>IF('HNI OPTION CALLS'!E211="BUY",('HNI OPTION CALLS'!L211-'HNI OPTION CALLS'!G211)*('HNI OPTION CALLS'!M211),('HNI OPTION CALLS'!G211-'HNI OPTION CALLS'!L211)*('HNI OPTION CALLS'!M211))</f>
        <v>5250</v>
      </c>
      <c r="O211" s="71">
        <f>'HNI OPTION CALLS'!N211/('HNI OPTION CALLS'!M211)/'HNI OPTION CALLS'!G211%</f>
        <v>26.923076923076923</v>
      </c>
    </row>
    <row r="212" spans="1:15">
      <c r="A212" s="77">
        <v>2</v>
      </c>
      <c r="B212" s="78">
        <v>43581</v>
      </c>
      <c r="C212" s="79">
        <v>40</v>
      </c>
      <c r="D212" s="70" t="s">
        <v>178</v>
      </c>
      <c r="E212" s="77" t="s">
        <v>22</v>
      </c>
      <c r="F212" s="77" t="s">
        <v>371</v>
      </c>
      <c r="G212" s="77">
        <v>3.4</v>
      </c>
      <c r="H212" s="77">
        <v>2.5</v>
      </c>
      <c r="I212" s="77">
        <v>3.9</v>
      </c>
      <c r="J212" s="77">
        <v>4.4000000000000004</v>
      </c>
      <c r="K212" s="77">
        <v>4.9000000000000004</v>
      </c>
      <c r="L212" s="77">
        <v>3.9</v>
      </c>
      <c r="M212" s="77">
        <v>12000</v>
      </c>
      <c r="N212" s="137">
        <f>IF('HNI OPTION CALLS'!E212="BUY",('HNI OPTION CALLS'!L212-'HNI OPTION CALLS'!G212)*('HNI OPTION CALLS'!M212),('HNI OPTION CALLS'!G212-'HNI OPTION CALLS'!L212)*('HNI OPTION CALLS'!M212))</f>
        <v>6000</v>
      </c>
      <c r="O212" s="71">
        <f>'HNI OPTION CALLS'!N212/('HNI OPTION CALLS'!M212)/'HNI OPTION CALLS'!G212%</f>
        <v>14.705882352941176</v>
      </c>
    </row>
    <row r="213" spans="1:15">
      <c r="A213" s="77">
        <v>3</v>
      </c>
      <c r="B213" s="78">
        <v>43580</v>
      </c>
      <c r="C213" s="79">
        <v>1420</v>
      </c>
      <c r="D213" s="70" t="s">
        <v>178</v>
      </c>
      <c r="E213" s="77" t="s">
        <v>22</v>
      </c>
      <c r="F213" s="77" t="s">
        <v>225</v>
      </c>
      <c r="G213" s="77">
        <v>48</v>
      </c>
      <c r="H213" s="77">
        <v>30</v>
      </c>
      <c r="I213" s="77">
        <v>60</v>
      </c>
      <c r="J213" s="77">
        <v>70</v>
      </c>
      <c r="K213" s="77">
        <v>80</v>
      </c>
      <c r="L213" s="77">
        <v>28</v>
      </c>
      <c r="M213" s="77">
        <v>500</v>
      </c>
      <c r="N213" s="137">
        <f>IF('HNI OPTION CALLS'!E213="BUY",('HNI OPTION CALLS'!L213-'HNI OPTION CALLS'!G213)*('HNI OPTION CALLS'!M213),('HNI OPTION CALLS'!G213-'HNI OPTION CALLS'!L213)*('HNI OPTION CALLS'!M213))</f>
        <v>-10000</v>
      </c>
      <c r="O213" s="71">
        <f>'HNI OPTION CALLS'!N213/('HNI OPTION CALLS'!M213)/'HNI OPTION CALLS'!G213%</f>
        <v>-41.666666666666671</v>
      </c>
    </row>
    <row r="214" spans="1:15">
      <c r="A214" s="77">
        <v>4</v>
      </c>
      <c r="B214" s="78">
        <v>43579</v>
      </c>
      <c r="C214" s="79">
        <v>260</v>
      </c>
      <c r="D214" s="70" t="s">
        <v>178</v>
      </c>
      <c r="E214" s="77" t="s">
        <v>22</v>
      </c>
      <c r="F214" s="77" t="s">
        <v>185</v>
      </c>
      <c r="G214" s="77">
        <v>15</v>
      </c>
      <c r="H214" s="77">
        <v>10</v>
      </c>
      <c r="I214" s="77">
        <v>17.5</v>
      </c>
      <c r="J214" s="77">
        <v>20</v>
      </c>
      <c r="K214" s="77">
        <v>22.5</v>
      </c>
      <c r="L214" s="77">
        <v>17.5</v>
      </c>
      <c r="M214" s="77">
        <v>2100</v>
      </c>
      <c r="N214" s="137">
        <f>IF('HNI OPTION CALLS'!E214="BUY",('HNI OPTION CALLS'!L214-'HNI OPTION CALLS'!G214)*('HNI OPTION CALLS'!M214),('HNI OPTION CALLS'!G214-'HNI OPTION CALLS'!L214)*('HNI OPTION CALLS'!M214))</f>
        <v>5250</v>
      </c>
      <c r="O214" s="71">
        <f>'HNI OPTION CALLS'!N214/('HNI OPTION CALLS'!M214)/'HNI OPTION CALLS'!G214%</f>
        <v>16.666666666666668</v>
      </c>
    </row>
    <row r="215" spans="1:15">
      <c r="A215" s="77">
        <v>5</v>
      </c>
      <c r="B215" s="78">
        <v>43578</v>
      </c>
      <c r="C215" s="79">
        <v>1380</v>
      </c>
      <c r="D215" s="70" t="s">
        <v>178</v>
      </c>
      <c r="E215" s="77" t="s">
        <v>22</v>
      </c>
      <c r="F215" s="77" t="s">
        <v>225</v>
      </c>
      <c r="G215" s="77">
        <v>9</v>
      </c>
      <c r="H215" s="77">
        <v>1</v>
      </c>
      <c r="I215" s="77">
        <v>19</v>
      </c>
      <c r="J215" s="77">
        <v>29</v>
      </c>
      <c r="K215" s="77">
        <v>39</v>
      </c>
      <c r="L215" s="77">
        <v>19</v>
      </c>
      <c r="M215" s="77">
        <v>500</v>
      </c>
      <c r="N215" s="137">
        <f>IF('HNI OPTION CALLS'!E215="BUY",('HNI OPTION CALLS'!L215-'HNI OPTION CALLS'!G215)*('HNI OPTION CALLS'!M215),('HNI OPTION CALLS'!G215-'HNI OPTION CALLS'!L215)*('HNI OPTION CALLS'!M215))</f>
        <v>5000</v>
      </c>
      <c r="O215" s="71">
        <f>'HNI OPTION CALLS'!N215/('HNI OPTION CALLS'!M215)/'HNI OPTION CALLS'!G215%</f>
        <v>111.11111111111111</v>
      </c>
    </row>
    <row r="216" spans="1:15">
      <c r="A216" s="77">
        <v>6</v>
      </c>
      <c r="B216" s="78">
        <v>43577</v>
      </c>
      <c r="C216" s="79">
        <v>750</v>
      </c>
      <c r="D216" s="70" t="s">
        <v>187</v>
      </c>
      <c r="E216" s="77" t="s">
        <v>22</v>
      </c>
      <c r="F216" s="77" t="s">
        <v>326</v>
      </c>
      <c r="G216" s="77">
        <v>20</v>
      </c>
      <c r="H216" s="77">
        <v>4</v>
      </c>
      <c r="I216" s="77">
        <v>30</v>
      </c>
      <c r="J216" s="77">
        <v>40</v>
      </c>
      <c r="K216" s="77">
        <v>50</v>
      </c>
      <c r="L216" s="77">
        <v>35</v>
      </c>
      <c r="M216" s="77">
        <v>500</v>
      </c>
      <c r="N216" s="137">
        <f>IF('HNI OPTION CALLS'!E216="BUY",('HNI OPTION CALLS'!L216-'HNI OPTION CALLS'!G216)*('HNI OPTION CALLS'!M216),('HNI OPTION CALLS'!G216-'HNI OPTION CALLS'!L216)*('HNI OPTION CALLS'!M216))</f>
        <v>7500</v>
      </c>
      <c r="O216" s="71">
        <f>'HNI OPTION CALLS'!N216/('HNI OPTION CALLS'!M216)/'HNI OPTION CALLS'!G216%</f>
        <v>75</v>
      </c>
    </row>
    <row r="217" spans="1:15">
      <c r="A217" s="77">
        <v>7</v>
      </c>
      <c r="B217" s="78">
        <v>43573</v>
      </c>
      <c r="C217" s="79">
        <v>115</v>
      </c>
      <c r="D217" s="70" t="s">
        <v>178</v>
      </c>
      <c r="E217" s="77" t="s">
        <v>22</v>
      </c>
      <c r="F217" s="77" t="s">
        <v>378</v>
      </c>
      <c r="G217" s="77">
        <v>3.5</v>
      </c>
      <c r="H217" s="77">
        <v>0.5</v>
      </c>
      <c r="I217" s="77">
        <v>5</v>
      </c>
      <c r="J217" s="77">
        <v>6.5</v>
      </c>
      <c r="K217" s="77">
        <v>8</v>
      </c>
      <c r="L217" s="77">
        <v>0.5</v>
      </c>
      <c r="M217" s="77">
        <v>3850</v>
      </c>
      <c r="N217" s="137">
        <f>IF('HNI OPTION CALLS'!E217="BUY",('HNI OPTION CALLS'!L217-'HNI OPTION CALLS'!G217)*('HNI OPTION CALLS'!M217),('HNI OPTION CALLS'!G217-'HNI OPTION CALLS'!L217)*('HNI OPTION CALLS'!M217))</f>
        <v>-11550</v>
      </c>
      <c r="O217" s="71">
        <f>'HNI OPTION CALLS'!N217/('HNI OPTION CALLS'!M217)/'HNI OPTION CALLS'!G217%</f>
        <v>-85.714285714285708</v>
      </c>
    </row>
    <row r="218" spans="1:15">
      <c r="A218" s="77">
        <v>8</v>
      </c>
      <c r="B218" s="78">
        <v>43571</v>
      </c>
      <c r="C218" s="79">
        <v>180</v>
      </c>
      <c r="D218" s="70" t="s">
        <v>178</v>
      </c>
      <c r="E218" s="77" t="s">
        <v>22</v>
      </c>
      <c r="F218" s="77" t="s">
        <v>78</v>
      </c>
      <c r="G218" s="77">
        <v>8</v>
      </c>
      <c r="H218" s="77">
        <v>1</v>
      </c>
      <c r="I218" s="77">
        <v>12</v>
      </c>
      <c r="J218" s="77">
        <v>16</v>
      </c>
      <c r="K218" s="77">
        <v>20</v>
      </c>
      <c r="L218" s="77">
        <v>1</v>
      </c>
      <c r="M218" s="77">
        <v>1500</v>
      </c>
      <c r="N218" s="137">
        <f>IF('HNI OPTION CALLS'!E218="BUY",('HNI OPTION CALLS'!L218-'HNI OPTION CALLS'!G218)*('HNI OPTION CALLS'!M218),('HNI OPTION CALLS'!G218-'HNI OPTION CALLS'!L218)*('HNI OPTION CALLS'!M218))</f>
        <v>-10500</v>
      </c>
      <c r="O218" s="71">
        <f>'HNI OPTION CALLS'!N218/('HNI OPTION CALLS'!M218)/'HNI OPTION CALLS'!G218%</f>
        <v>-87.5</v>
      </c>
    </row>
    <row r="219" spans="1:15">
      <c r="A219" s="77">
        <v>9</v>
      </c>
      <c r="B219" s="78">
        <v>43570</v>
      </c>
      <c r="C219" s="79">
        <v>220</v>
      </c>
      <c r="D219" s="70" t="s">
        <v>178</v>
      </c>
      <c r="E219" s="77" t="s">
        <v>22</v>
      </c>
      <c r="F219" s="77" t="s">
        <v>195</v>
      </c>
      <c r="G219" s="77">
        <v>5</v>
      </c>
      <c r="H219" s="77">
        <v>0.5</v>
      </c>
      <c r="I219" s="77">
        <v>7.5</v>
      </c>
      <c r="J219" s="77">
        <v>10</v>
      </c>
      <c r="K219" s="77">
        <v>12.5</v>
      </c>
      <c r="L219" s="77">
        <v>0.5</v>
      </c>
      <c r="M219" s="77">
        <v>2250</v>
      </c>
      <c r="N219" s="137">
        <f>IF('HNI OPTION CALLS'!E219="BUY",('HNI OPTION CALLS'!L219-'HNI OPTION CALLS'!G219)*('HNI OPTION CALLS'!M219),('HNI OPTION CALLS'!G219-'HNI OPTION CALLS'!L219)*('HNI OPTION CALLS'!M219))</f>
        <v>-10125</v>
      </c>
      <c r="O219" s="71">
        <f>'HNI OPTION CALLS'!N219/('HNI OPTION CALLS'!M219)/'HNI OPTION CALLS'!G219%</f>
        <v>-90</v>
      </c>
    </row>
    <row r="220" spans="1:15">
      <c r="A220" s="77">
        <v>10</v>
      </c>
      <c r="B220" s="78">
        <v>43567</v>
      </c>
      <c r="C220" s="79">
        <v>7300</v>
      </c>
      <c r="D220" s="70" t="s">
        <v>178</v>
      </c>
      <c r="E220" s="77" t="s">
        <v>22</v>
      </c>
      <c r="F220" s="77" t="s">
        <v>253</v>
      </c>
      <c r="G220" s="77">
        <v>120</v>
      </c>
      <c r="H220" s="77">
        <v>20</v>
      </c>
      <c r="I220" s="77">
        <v>200</v>
      </c>
      <c r="J220" s="77">
        <v>270</v>
      </c>
      <c r="K220" s="77">
        <v>340</v>
      </c>
      <c r="L220" s="77">
        <v>200</v>
      </c>
      <c r="M220" s="77">
        <v>75</v>
      </c>
      <c r="N220" s="137">
        <f>IF('HNI OPTION CALLS'!E220="BUY",('HNI OPTION CALLS'!L220-'HNI OPTION CALLS'!G220)*('HNI OPTION CALLS'!M220),('HNI OPTION CALLS'!G220-'HNI OPTION CALLS'!L220)*('HNI OPTION CALLS'!M220))</f>
        <v>6000</v>
      </c>
      <c r="O220" s="71">
        <f>'HNI OPTION CALLS'!N220/('HNI OPTION CALLS'!M220)/'HNI OPTION CALLS'!G220%</f>
        <v>66.666666666666671</v>
      </c>
    </row>
    <row r="221" spans="1:15">
      <c r="A221" s="77">
        <v>11</v>
      </c>
      <c r="B221" s="78">
        <v>43566</v>
      </c>
      <c r="C221" s="79">
        <v>75</v>
      </c>
      <c r="D221" s="70" t="s">
        <v>178</v>
      </c>
      <c r="E221" s="77" t="s">
        <v>22</v>
      </c>
      <c r="F221" s="77" t="s">
        <v>89</v>
      </c>
      <c r="G221" s="77">
        <v>1.8</v>
      </c>
      <c r="H221" s="77">
        <v>0.5</v>
      </c>
      <c r="I221" s="77">
        <v>2.6</v>
      </c>
      <c r="J221" s="77">
        <v>3.4</v>
      </c>
      <c r="K221" s="77">
        <v>4.2</v>
      </c>
      <c r="L221" s="77">
        <v>4.2</v>
      </c>
      <c r="M221" s="77">
        <v>7500</v>
      </c>
      <c r="N221" s="137">
        <f>IF('HNI OPTION CALLS'!E221="BUY",('HNI OPTION CALLS'!L221-'HNI OPTION CALLS'!G221)*('HNI OPTION CALLS'!M221),('HNI OPTION CALLS'!G221-'HNI OPTION CALLS'!L221)*('HNI OPTION CALLS'!M221))</f>
        <v>18000.000000000004</v>
      </c>
      <c r="O221" s="71">
        <f>'HNI OPTION CALLS'!N221/('HNI OPTION CALLS'!M221)/'HNI OPTION CALLS'!G221%</f>
        <v>133.33333333333334</v>
      </c>
    </row>
    <row r="222" spans="1:15">
      <c r="A222" s="77">
        <v>12</v>
      </c>
      <c r="B222" s="78">
        <v>43565</v>
      </c>
      <c r="C222" s="79">
        <v>215</v>
      </c>
      <c r="D222" s="70" t="s">
        <v>178</v>
      </c>
      <c r="E222" s="77" t="s">
        <v>22</v>
      </c>
      <c r="F222" s="77" t="s">
        <v>75</v>
      </c>
      <c r="G222" s="77">
        <v>8</v>
      </c>
      <c r="H222" s="77">
        <v>4</v>
      </c>
      <c r="I222" s="77">
        <v>10.5</v>
      </c>
      <c r="J222" s="77">
        <v>13</v>
      </c>
      <c r="K222" s="77">
        <v>15.5</v>
      </c>
      <c r="L222" s="77">
        <v>13</v>
      </c>
      <c r="M222" s="77">
        <v>2000</v>
      </c>
      <c r="N222" s="137">
        <f>IF('HNI OPTION CALLS'!E222="BUY",('HNI OPTION CALLS'!L222-'HNI OPTION CALLS'!G222)*('HNI OPTION CALLS'!M222),('HNI OPTION CALLS'!G222-'HNI OPTION CALLS'!L222)*('HNI OPTION CALLS'!M222))</f>
        <v>10000</v>
      </c>
      <c r="O222" s="71">
        <f>'HNI OPTION CALLS'!N222/('HNI OPTION CALLS'!M222)/'HNI OPTION CALLS'!G222%</f>
        <v>62.5</v>
      </c>
    </row>
    <row r="223" spans="1:15">
      <c r="A223" s="77">
        <v>13</v>
      </c>
      <c r="B223" s="78">
        <v>43564</v>
      </c>
      <c r="C223" s="79">
        <v>810</v>
      </c>
      <c r="D223" s="70" t="s">
        <v>178</v>
      </c>
      <c r="E223" s="77" t="s">
        <v>22</v>
      </c>
      <c r="F223" s="77" t="s">
        <v>262</v>
      </c>
      <c r="G223" s="77">
        <v>19</v>
      </c>
      <c r="H223" s="77">
        <v>8</v>
      </c>
      <c r="I223" s="77">
        <v>25</v>
      </c>
      <c r="J223" s="77">
        <v>31</v>
      </c>
      <c r="K223" s="77">
        <v>37</v>
      </c>
      <c r="L223" s="77">
        <v>25</v>
      </c>
      <c r="M223" s="77">
        <v>700</v>
      </c>
      <c r="N223" s="137">
        <f>IF('HNI OPTION CALLS'!E223="BUY",('HNI OPTION CALLS'!L223-'HNI OPTION CALLS'!G223)*('HNI OPTION CALLS'!M223),('HNI OPTION CALLS'!G223-'HNI OPTION CALLS'!L223)*('HNI OPTION CALLS'!M223))</f>
        <v>4200</v>
      </c>
      <c r="O223" s="71">
        <f>'HNI OPTION CALLS'!N223/('HNI OPTION CALLS'!M223)/'HNI OPTION CALLS'!G223%</f>
        <v>31.578947368421051</v>
      </c>
    </row>
    <row r="224" spans="1:15">
      <c r="A224" s="77">
        <v>14</v>
      </c>
      <c r="B224" s="78">
        <v>43563</v>
      </c>
      <c r="C224" s="79">
        <v>480</v>
      </c>
      <c r="D224" s="70" t="s">
        <v>178</v>
      </c>
      <c r="E224" s="77" t="s">
        <v>22</v>
      </c>
      <c r="F224" s="77" t="s">
        <v>45</v>
      </c>
      <c r="G224" s="77">
        <v>22.5</v>
      </c>
      <c r="H224" s="77">
        <v>15</v>
      </c>
      <c r="I224" s="77">
        <v>26</v>
      </c>
      <c r="J224" s="77">
        <v>30</v>
      </c>
      <c r="K224" s="77">
        <v>34</v>
      </c>
      <c r="L224" s="77">
        <v>15</v>
      </c>
      <c r="M224" s="77">
        <v>1500</v>
      </c>
      <c r="N224" s="137">
        <f>IF('HNI OPTION CALLS'!E224="BUY",('HNI OPTION CALLS'!L224-'HNI OPTION CALLS'!G224)*('HNI OPTION CALLS'!M224),('HNI OPTION CALLS'!G224-'HNI OPTION CALLS'!L224)*('HNI OPTION CALLS'!M224))</f>
        <v>-11250</v>
      </c>
      <c r="O224" s="71">
        <f>'HNI OPTION CALLS'!N224/('HNI OPTION CALLS'!M224)/'HNI OPTION CALLS'!G224%</f>
        <v>-33.333333333333336</v>
      </c>
    </row>
    <row r="225" spans="1:15">
      <c r="A225" s="77">
        <v>15</v>
      </c>
      <c r="B225" s="78">
        <v>43560</v>
      </c>
      <c r="C225" s="79">
        <v>940</v>
      </c>
      <c r="D225" s="70" t="s">
        <v>178</v>
      </c>
      <c r="E225" s="77" t="s">
        <v>22</v>
      </c>
      <c r="F225" s="77" t="s">
        <v>326</v>
      </c>
      <c r="G225" s="77">
        <v>50</v>
      </c>
      <c r="H225" s="77">
        <v>32</v>
      </c>
      <c r="I225" s="77">
        <v>60</v>
      </c>
      <c r="J225" s="77">
        <v>70</v>
      </c>
      <c r="K225" s="77">
        <v>80</v>
      </c>
      <c r="L225" s="77">
        <v>32</v>
      </c>
      <c r="M225" s="77">
        <v>500</v>
      </c>
      <c r="N225" s="137">
        <f>IF('HNI OPTION CALLS'!E225="BUY",('HNI OPTION CALLS'!L225-'HNI OPTION CALLS'!G225)*('HNI OPTION CALLS'!M225),('HNI OPTION CALLS'!G225-'HNI OPTION CALLS'!L225)*('HNI OPTION CALLS'!M225))</f>
        <v>-9000</v>
      </c>
      <c r="O225" s="71">
        <f>'HNI OPTION CALLS'!N225/('HNI OPTION CALLS'!M225)/'HNI OPTION CALLS'!G225%</f>
        <v>-36</v>
      </c>
    </row>
    <row r="226" spans="1:15">
      <c r="A226" s="77">
        <v>16</v>
      </c>
      <c r="B226" s="78">
        <v>43559</v>
      </c>
      <c r="C226" s="79">
        <v>2050</v>
      </c>
      <c r="D226" s="70" t="s">
        <v>178</v>
      </c>
      <c r="E226" s="77" t="s">
        <v>22</v>
      </c>
      <c r="F226" s="77" t="s">
        <v>377</v>
      </c>
      <c r="G226" s="77">
        <v>50</v>
      </c>
      <c r="H226" s="77">
        <v>35</v>
      </c>
      <c r="I226" s="77">
        <v>58</v>
      </c>
      <c r="J226" s="77">
        <v>66</v>
      </c>
      <c r="K226" s="77">
        <v>74</v>
      </c>
      <c r="L226" s="77">
        <v>35</v>
      </c>
      <c r="M226" s="77">
        <v>500</v>
      </c>
      <c r="N226" s="137">
        <f>IF('HNI OPTION CALLS'!E226="BUY",('HNI OPTION CALLS'!L226-'HNI OPTION CALLS'!G226)*('HNI OPTION CALLS'!M226),('HNI OPTION CALLS'!G226-'HNI OPTION CALLS'!L226)*('HNI OPTION CALLS'!M226))</f>
        <v>-7500</v>
      </c>
      <c r="O226" s="71">
        <f>'HNI OPTION CALLS'!N226/('HNI OPTION CALLS'!M226)/'HNI OPTION CALLS'!G226%</f>
        <v>-30</v>
      </c>
    </row>
    <row r="227" spans="1:15">
      <c r="A227" s="77">
        <v>17</v>
      </c>
      <c r="B227" s="78">
        <v>43557</v>
      </c>
      <c r="C227" s="79">
        <v>200</v>
      </c>
      <c r="D227" s="70" t="s">
        <v>178</v>
      </c>
      <c r="E227" s="77" t="s">
        <v>22</v>
      </c>
      <c r="F227" s="77" t="s">
        <v>75</v>
      </c>
      <c r="G227" s="77">
        <v>6.4</v>
      </c>
      <c r="H227" s="77">
        <v>9</v>
      </c>
      <c r="I227" s="77">
        <v>11.5</v>
      </c>
      <c r="J227" s="77">
        <v>14</v>
      </c>
      <c r="K227" s="77">
        <v>14</v>
      </c>
      <c r="L227" s="77">
        <v>14</v>
      </c>
      <c r="M227" s="77">
        <v>2000</v>
      </c>
      <c r="N227" s="137">
        <f>IF('HNI OPTION CALLS'!E227="BUY",('HNI OPTION CALLS'!L227-'HNI OPTION CALLS'!G227)*('HNI OPTION CALLS'!M227),('HNI OPTION CALLS'!G227-'HNI OPTION CALLS'!L227)*('HNI OPTION CALLS'!M227))</f>
        <v>15200</v>
      </c>
      <c r="O227" s="71">
        <f>'HNI OPTION CALLS'!N227/('HNI OPTION CALLS'!M227)/'HNI OPTION CALLS'!G227%</f>
        <v>118.74999999999999</v>
      </c>
    </row>
    <row r="228" spans="1:15" ht="16.5">
      <c r="A228" s="82" t="s">
        <v>95</v>
      </c>
      <c r="B228" s="83"/>
      <c r="C228" s="84"/>
      <c r="D228" s="85"/>
      <c r="E228" s="86"/>
      <c r="F228" s="86"/>
      <c r="G228" s="87"/>
      <c r="H228" s="88"/>
      <c r="I228" s="88"/>
      <c r="J228" s="88"/>
      <c r="K228" s="86"/>
      <c r="L228" s="89"/>
    </row>
    <row r="229" spans="1:15" ht="16.5">
      <c r="A229" s="82" t="s">
        <v>96</v>
      </c>
      <c r="B229" s="83"/>
      <c r="C229" s="84"/>
      <c r="D229" s="85"/>
      <c r="E229" s="86"/>
      <c r="F229" s="86"/>
      <c r="G229" s="87"/>
      <c r="H229" s="86"/>
      <c r="I229" s="86"/>
      <c r="J229" s="86"/>
      <c r="K229" s="86"/>
      <c r="L229" s="89"/>
    </row>
    <row r="230" spans="1:15" ht="16.5">
      <c r="A230" s="82" t="s">
        <v>96</v>
      </c>
      <c r="B230" s="83"/>
      <c r="C230" s="84"/>
      <c r="D230" s="85"/>
      <c r="E230" s="86"/>
      <c r="F230" s="86"/>
      <c r="G230" s="87"/>
      <c r="H230" s="86"/>
      <c r="I230" s="86"/>
      <c r="J230" s="86"/>
      <c r="K230" s="86"/>
    </row>
    <row r="231" spans="1:15" ht="17.25" thickBot="1">
      <c r="A231" s="91"/>
      <c r="B231" s="92"/>
      <c r="C231" s="92"/>
      <c r="D231" s="93"/>
      <c r="E231" s="93"/>
      <c r="F231" s="93"/>
      <c r="G231" s="94"/>
      <c r="H231" s="95"/>
      <c r="I231" s="96" t="s">
        <v>27</v>
      </c>
      <c r="J231" s="96"/>
      <c r="K231" s="97"/>
      <c r="M231" s="90"/>
    </row>
    <row r="232" spans="1:15" ht="16.5">
      <c r="A232" s="98"/>
      <c r="B232" s="92"/>
      <c r="C232" s="92"/>
      <c r="D232" s="158" t="s">
        <v>28</v>
      </c>
      <c r="E232" s="180"/>
      <c r="F232" s="99">
        <v>17</v>
      </c>
      <c r="G232" s="100">
        <v>100</v>
      </c>
      <c r="H232" s="93">
        <v>17</v>
      </c>
      <c r="I232" s="101">
        <f>'HNI OPTION CALLS'!H233/'HNI OPTION CALLS'!H232%</f>
        <v>58.823529411764703</v>
      </c>
      <c r="J232" s="101"/>
      <c r="K232" s="101"/>
      <c r="L232" s="97"/>
    </row>
    <row r="233" spans="1:15" ht="16.5">
      <c r="A233" s="98"/>
      <c r="B233" s="92"/>
      <c r="C233" s="92"/>
      <c r="D233" s="159" t="s">
        <v>29</v>
      </c>
      <c r="E233" s="181"/>
      <c r="F233" s="103">
        <v>10</v>
      </c>
      <c r="G233" s="104">
        <f>('HNI OPTION CALLS'!F233/'HNI OPTION CALLS'!F232)*100</f>
        <v>58.82352941176471</v>
      </c>
      <c r="H233" s="93">
        <v>10</v>
      </c>
      <c r="I233" s="97"/>
      <c r="J233" s="97"/>
      <c r="K233" s="93"/>
    </row>
    <row r="234" spans="1:15" ht="16.5">
      <c r="A234" s="105"/>
      <c r="B234" s="92"/>
      <c r="C234" s="92"/>
      <c r="D234" s="159" t="s">
        <v>31</v>
      </c>
      <c r="E234" s="181"/>
      <c r="F234" s="103">
        <v>0</v>
      </c>
      <c r="G234" s="104">
        <f>('HNI OPTION CALLS'!F234/'HNI OPTION CALLS'!F232)*100</f>
        <v>0</v>
      </c>
      <c r="H234" s="106"/>
      <c r="I234" s="93"/>
      <c r="J234" s="93"/>
      <c r="K234" s="93"/>
      <c r="L234" s="102"/>
    </row>
    <row r="235" spans="1:15" ht="16.5">
      <c r="A235" s="105"/>
      <c r="B235" s="92"/>
      <c r="C235" s="92"/>
      <c r="D235" s="159" t="s">
        <v>32</v>
      </c>
      <c r="E235" s="181"/>
      <c r="F235" s="103">
        <v>0</v>
      </c>
      <c r="G235" s="104">
        <f>('HNI OPTION CALLS'!F235/'HNI OPTION CALLS'!F232)*100</f>
        <v>0</v>
      </c>
      <c r="H235" s="106"/>
      <c r="I235" s="93"/>
      <c r="J235" s="93"/>
      <c r="K235" s="93"/>
      <c r="L235" s="97"/>
    </row>
    <row r="236" spans="1:15" ht="16.5">
      <c r="A236" s="105"/>
      <c r="B236" s="92"/>
      <c r="C236" s="92"/>
      <c r="D236" s="159" t="s">
        <v>33</v>
      </c>
      <c r="E236" s="181"/>
      <c r="F236" s="103">
        <v>0</v>
      </c>
      <c r="G236" s="104">
        <f>('HNI OPTION CALLS'!F236/'HNI OPTION CALLS'!F232)*100</f>
        <v>0</v>
      </c>
      <c r="H236" s="106"/>
      <c r="I236" s="93" t="s">
        <v>34</v>
      </c>
      <c r="J236" s="93"/>
      <c r="K236" s="97"/>
      <c r="L236" s="97"/>
    </row>
    <row r="237" spans="1:15" ht="16.5">
      <c r="A237" s="105"/>
      <c r="B237" s="92"/>
      <c r="C237" s="92"/>
      <c r="D237" s="159" t="s">
        <v>35</v>
      </c>
      <c r="E237" s="181"/>
      <c r="F237" s="103">
        <v>7</v>
      </c>
      <c r="G237" s="104">
        <f>('HNI OPTION CALLS'!F237/'HNI OPTION CALLS'!F232)*100</f>
        <v>41.17647058823529</v>
      </c>
      <c r="H237" s="106"/>
      <c r="I237" s="93"/>
      <c r="J237" s="93"/>
      <c r="K237" s="97"/>
      <c r="L237" s="97"/>
    </row>
    <row r="238" spans="1:15" ht="17.25" thickBot="1">
      <c r="A238" s="105"/>
      <c r="B238" s="92"/>
      <c r="C238" s="92"/>
      <c r="D238" s="160" t="s">
        <v>36</v>
      </c>
      <c r="E238" s="182"/>
      <c r="F238" s="107">
        <v>0</v>
      </c>
      <c r="G238" s="108">
        <f>('HNI OPTION CALLS'!F238/'HNI OPTION CALLS'!F232)*100</f>
        <v>0</v>
      </c>
      <c r="H238" s="106"/>
      <c r="I238" s="93"/>
      <c r="J238" s="93"/>
      <c r="K238" s="102"/>
      <c r="L238" s="102"/>
    </row>
    <row r="239" spans="1:15" ht="16.5">
      <c r="A239" s="109" t="s">
        <v>37</v>
      </c>
      <c r="B239" s="92"/>
      <c r="C239" s="92"/>
      <c r="D239" s="98"/>
      <c r="E239" s="98"/>
      <c r="F239" s="93"/>
      <c r="G239" s="93"/>
      <c r="H239" s="110"/>
      <c r="I239" s="111"/>
      <c r="K239" s="111"/>
    </row>
    <row r="240" spans="1:15" ht="16.5">
      <c r="A240" s="112" t="s">
        <v>38</v>
      </c>
      <c r="B240" s="92"/>
      <c r="C240" s="92"/>
      <c r="D240" s="113"/>
      <c r="E240" s="114"/>
      <c r="F240" s="98"/>
      <c r="G240" s="111"/>
      <c r="H240" s="110"/>
      <c r="I240" s="111"/>
      <c r="J240" s="111"/>
      <c r="K240" s="111"/>
      <c r="L240" s="93"/>
    </row>
    <row r="241" spans="1:15" ht="16.5">
      <c r="A241" s="112" t="s">
        <v>39</v>
      </c>
      <c r="B241" s="92"/>
      <c r="C241" s="92"/>
      <c r="D241" s="98"/>
      <c r="E241" s="114"/>
      <c r="F241" s="98"/>
      <c r="G241" s="111"/>
      <c r="H241" s="110"/>
      <c r="I241" s="97"/>
      <c r="J241" s="97"/>
      <c r="K241" s="97"/>
      <c r="L241" s="93"/>
    </row>
    <row r="242" spans="1:15" ht="16.5">
      <c r="A242" s="112" t="s">
        <v>40</v>
      </c>
      <c r="B242" s="113"/>
      <c r="C242" s="92"/>
      <c r="D242" s="98"/>
      <c r="E242" s="114"/>
      <c r="F242" s="98"/>
      <c r="G242" s="111"/>
      <c r="H242" s="95"/>
      <c r="I242" s="97"/>
      <c r="J242" s="97"/>
      <c r="K242" s="97"/>
      <c r="L242" s="93"/>
    </row>
    <row r="243" spans="1:15" ht="17.25" thickBot="1">
      <c r="A243" s="112" t="s">
        <v>41</v>
      </c>
      <c r="B243" s="105"/>
      <c r="C243" s="113"/>
      <c r="D243" s="98"/>
      <c r="E243" s="116"/>
      <c r="F243" s="111"/>
      <c r="G243" s="111"/>
      <c r="H243" s="95"/>
      <c r="I243" s="97"/>
      <c r="J243" s="97"/>
      <c r="K243" s="97"/>
      <c r="L243" s="111"/>
      <c r="N243" s="98"/>
    </row>
    <row r="244" spans="1:15" ht="15.75" customHeight="1">
      <c r="A244" s="183" t="s">
        <v>0</v>
      </c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5"/>
    </row>
    <row r="245" spans="1:15" ht="15.75" customHeight="1">
      <c r="A245" s="186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8"/>
    </row>
    <row r="246" spans="1:15" ht="15" customHeight="1">
      <c r="A246" s="186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8"/>
    </row>
    <row r="247" spans="1:15">
      <c r="A247" s="189" t="s">
        <v>328</v>
      </c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90"/>
    </row>
    <row r="248" spans="1:15">
      <c r="A248" s="189" t="s">
        <v>329</v>
      </c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90"/>
    </row>
    <row r="249" spans="1:15" ht="15.75" thickBot="1">
      <c r="A249" s="191" t="s">
        <v>3</v>
      </c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3"/>
    </row>
    <row r="250" spans="1:15" ht="16.5">
      <c r="A250" s="194" t="s">
        <v>367</v>
      </c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6"/>
    </row>
    <row r="251" spans="1:15" ht="16.5">
      <c r="A251" s="197" t="s">
        <v>5</v>
      </c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9"/>
    </row>
    <row r="252" spans="1:15" ht="15" customHeight="1">
      <c r="A252" s="167" t="s">
        <v>6</v>
      </c>
      <c r="B252" s="168" t="s">
        <v>7</v>
      </c>
      <c r="C252" s="168" t="s">
        <v>8</v>
      </c>
      <c r="D252" s="168" t="s">
        <v>9</v>
      </c>
      <c r="E252" s="167" t="s">
        <v>10</v>
      </c>
      <c r="F252" s="167" t="s">
        <v>11</v>
      </c>
      <c r="G252" s="168" t="s">
        <v>12</v>
      </c>
      <c r="H252" s="168" t="s">
        <v>13</v>
      </c>
      <c r="I252" s="168" t="s">
        <v>14</v>
      </c>
      <c r="J252" s="168" t="s">
        <v>15</v>
      </c>
      <c r="K252" s="168" t="s">
        <v>16</v>
      </c>
      <c r="L252" s="202" t="s">
        <v>17</v>
      </c>
      <c r="M252" s="168" t="s">
        <v>18</v>
      </c>
      <c r="N252" s="168" t="s">
        <v>19</v>
      </c>
      <c r="O252" s="168" t="s">
        <v>20</v>
      </c>
    </row>
    <row r="253" spans="1:15" ht="15" customHeight="1">
      <c r="A253" s="200"/>
      <c r="B253" s="201"/>
      <c r="C253" s="201"/>
      <c r="D253" s="201"/>
      <c r="E253" s="200"/>
      <c r="F253" s="200"/>
      <c r="G253" s="201"/>
      <c r="H253" s="201"/>
      <c r="I253" s="201"/>
      <c r="J253" s="201"/>
      <c r="K253" s="201"/>
      <c r="L253" s="203"/>
      <c r="M253" s="201"/>
      <c r="N253" s="204"/>
      <c r="O253" s="204"/>
    </row>
    <row r="254" spans="1:15">
      <c r="A254" s="77">
        <v>1</v>
      </c>
      <c r="B254" s="78">
        <v>43553</v>
      </c>
      <c r="C254" s="79">
        <v>185</v>
      </c>
      <c r="D254" s="70" t="s">
        <v>178</v>
      </c>
      <c r="E254" s="77" t="s">
        <v>22</v>
      </c>
      <c r="F254" s="77" t="s">
        <v>51</v>
      </c>
      <c r="G254" s="77">
        <v>8</v>
      </c>
      <c r="H254" s="77">
        <v>4</v>
      </c>
      <c r="I254" s="77">
        <v>10.5</v>
      </c>
      <c r="J254" s="77">
        <v>13</v>
      </c>
      <c r="K254" s="77">
        <v>15.5</v>
      </c>
      <c r="L254" s="77">
        <v>10.5</v>
      </c>
      <c r="M254" s="77">
        <v>2250</v>
      </c>
      <c r="N254" s="137">
        <f>IF('HNI OPTION CALLS'!E254="BUY",('HNI OPTION CALLS'!L254-'HNI OPTION CALLS'!G254)*('HNI OPTION CALLS'!M254),('HNI OPTION CALLS'!G254-'HNI OPTION CALLS'!L254)*('HNI OPTION CALLS'!M254))</f>
        <v>5625</v>
      </c>
      <c r="O254" s="71">
        <f>'HNI OPTION CALLS'!N254/('HNI OPTION CALLS'!M254)/'HNI OPTION CALLS'!G254%</f>
        <v>31.25</v>
      </c>
    </row>
    <row r="255" spans="1:15">
      <c r="A255" s="77">
        <v>2</v>
      </c>
      <c r="B255" s="78">
        <v>43552</v>
      </c>
      <c r="C255" s="79">
        <v>95</v>
      </c>
      <c r="D255" s="70" t="s">
        <v>178</v>
      </c>
      <c r="E255" s="77" t="s">
        <v>22</v>
      </c>
      <c r="F255" s="77" t="s">
        <v>330</v>
      </c>
      <c r="G255" s="77">
        <v>6</v>
      </c>
      <c r="H255" s="77">
        <v>4.5</v>
      </c>
      <c r="I255" s="77">
        <v>6.8</v>
      </c>
      <c r="J255" s="77">
        <v>7.6</v>
      </c>
      <c r="K255" s="77">
        <v>8.4</v>
      </c>
      <c r="L255" s="77">
        <v>6.8</v>
      </c>
      <c r="M255" s="77">
        <v>7000</v>
      </c>
      <c r="N255" s="137">
        <f>IF('HNI OPTION CALLS'!E255="BUY",('HNI OPTION CALLS'!L255-'HNI OPTION CALLS'!G255)*('HNI OPTION CALLS'!M255),('HNI OPTION CALLS'!G255-'HNI OPTION CALLS'!L255)*('HNI OPTION CALLS'!M255))</f>
        <v>5599.9999999999991</v>
      </c>
      <c r="O255" s="71">
        <f>'HNI OPTION CALLS'!N255/('HNI OPTION CALLS'!M255)/'HNI OPTION CALLS'!G255%</f>
        <v>13.33333333333333</v>
      </c>
    </row>
    <row r="256" spans="1:15">
      <c r="A256" s="77">
        <v>3</v>
      </c>
      <c r="B256" s="78">
        <v>43551</v>
      </c>
      <c r="C256" s="79">
        <v>105</v>
      </c>
      <c r="D256" s="70" t="s">
        <v>178</v>
      </c>
      <c r="E256" s="77" t="s">
        <v>22</v>
      </c>
      <c r="F256" s="77" t="s">
        <v>180</v>
      </c>
      <c r="G256" s="77">
        <v>5.6</v>
      </c>
      <c r="H256" s="77">
        <v>2.7</v>
      </c>
      <c r="I256" s="77">
        <v>6.3</v>
      </c>
      <c r="J256" s="77">
        <v>7</v>
      </c>
      <c r="K256" s="77">
        <v>7.8</v>
      </c>
      <c r="L256" s="77">
        <v>7.8</v>
      </c>
      <c r="M256" s="77">
        <v>6000</v>
      </c>
      <c r="N256" s="137">
        <f>IF('HNI OPTION CALLS'!E256="BUY",('HNI OPTION CALLS'!L256-'HNI OPTION CALLS'!G256)*('HNI OPTION CALLS'!M256),('HNI OPTION CALLS'!G256-'HNI OPTION CALLS'!L256)*('HNI OPTION CALLS'!M256))</f>
        <v>13200.000000000002</v>
      </c>
      <c r="O256" s="71">
        <f>'HNI OPTION CALLS'!N256/('HNI OPTION CALLS'!M256)/'HNI OPTION CALLS'!G256%</f>
        <v>39.285714285714292</v>
      </c>
    </row>
    <row r="257" spans="1:15">
      <c r="A257" s="77">
        <v>4</v>
      </c>
      <c r="B257" s="78">
        <v>43550</v>
      </c>
      <c r="C257" s="79">
        <v>300</v>
      </c>
      <c r="D257" s="70" t="s">
        <v>178</v>
      </c>
      <c r="E257" s="77" t="s">
        <v>22</v>
      </c>
      <c r="F257" s="77" t="s">
        <v>49</v>
      </c>
      <c r="G257" s="77">
        <v>4</v>
      </c>
      <c r="H257" s="77">
        <v>0.5</v>
      </c>
      <c r="I257" s="77">
        <v>6</v>
      </c>
      <c r="J257" s="77">
        <v>8</v>
      </c>
      <c r="K257" s="77">
        <v>10</v>
      </c>
      <c r="L257" s="77">
        <v>6</v>
      </c>
      <c r="M257" s="77">
        <v>3000</v>
      </c>
      <c r="N257" s="137">
        <f>IF('HNI OPTION CALLS'!E257="BUY",('HNI OPTION CALLS'!L257-'HNI OPTION CALLS'!G257)*('HNI OPTION CALLS'!M257),('HNI OPTION CALLS'!G257-'HNI OPTION CALLS'!L257)*('HNI OPTION CALLS'!M257))</f>
        <v>6000</v>
      </c>
      <c r="O257" s="71">
        <f>'HNI OPTION CALLS'!N257/('HNI OPTION CALLS'!M257)/'HNI OPTION CALLS'!G257%</f>
        <v>50</v>
      </c>
    </row>
    <row r="258" spans="1:15">
      <c r="A258" s="77">
        <v>5</v>
      </c>
      <c r="B258" s="78">
        <v>43549</v>
      </c>
      <c r="C258" s="79">
        <v>610</v>
      </c>
      <c r="D258" s="70" t="s">
        <v>178</v>
      </c>
      <c r="E258" s="77" t="s">
        <v>22</v>
      </c>
      <c r="F258" s="77" t="s">
        <v>94</v>
      </c>
      <c r="G258" s="77">
        <v>8.5</v>
      </c>
      <c r="H258" s="77">
        <v>2</v>
      </c>
      <c r="I258" s="77">
        <v>14</v>
      </c>
      <c r="J258" s="77">
        <v>19</v>
      </c>
      <c r="K258" s="77">
        <v>24</v>
      </c>
      <c r="L258" s="77">
        <v>14</v>
      </c>
      <c r="M258" s="77">
        <v>1000</v>
      </c>
      <c r="N258" s="137">
        <f>IF('HNI OPTION CALLS'!E258="BUY",('HNI OPTION CALLS'!L258-'HNI OPTION CALLS'!G258)*('HNI OPTION CALLS'!M258),('HNI OPTION CALLS'!G258-'HNI OPTION CALLS'!L258)*('HNI OPTION CALLS'!M258))</f>
        <v>5500</v>
      </c>
      <c r="O258" s="71">
        <f>'HNI OPTION CALLS'!N258/('HNI OPTION CALLS'!M258)/'HNI OPTION CALLS'!G258%</f>
        <v>64.705882352941174</v>
      </c>
    </row>
    <row r="259" spans="1:15">
      <c r="A259" s="77">
        <v>6</v>
      </c>
      <c r="B259" s="78">
        <v>43546</v>
      </c>
      <c r="C259" s="79">
        <v>340</v>
      </c>
      <c r="D259" s="70" t="s">
        <v>178</v>
      </c>
      <c r="E259" s="77" t="s">
        <v>22</v>
      </c>
      <c r="F259" s="77" t="s">
        <v>343</v>
      </c>
      <c r="G259" s="77">
        <v>4.5</v>
      </c>
      <c r="H259" s="77">
        <v>0.5</v>
      </c>
      <c r="I259" s="77">
        <v>7.5</v>
      </c>
      <c r="J259" s="77">
        <v>10.5</v>
      </c>
      <c r="K259" s="77">
        <v>13.5</v>
      </c>
      <c r="L259" s="77">
        <v>7</v>
      </c>
      <c r="M259" s="77">
        <v>1800</v>
      </c>
      <c r="N259" s="137">
        <f>IF('HNI OPTION CALLS'!E259="BUY",('HNI OPTION CALLS'!L259-'HNI OPTION CALLS'!G259)*('HNI OPTION CALLS'!M259),('HNI OPTION CALLS'!G259-'HNI OPTION CALLS'!L259)*('HNI OPTION CALLS'!M259))</f>
        <v>4500</v>
      </c>
      <c r="O259" s="71">
        <f>'HNI OPTION CALLS'!N259/('HNI OPTION CALLS'!M259)/'HNI OPTION CALLS'!G259%</f>
        <v>55.555555555555557</v>
      </c>
    </row>
    <row r="260" spans="1:15">
      <c r="A260" s="77">
        <v>7</v>
      </c>
      <c r="B260" s="78">
        <v>43544</v>
      </c>
      <c r="C260" s="79">
        <v>2800</v>
      </c>
      <c r="D260" s="70" t="s">
        <v>178</v>
      </c>
      <c r="E260" s="77" t="s">
        <v>22</v>
      </c>
      <c r="F260" s="77" t="s">
        <v>373</v>
      </c>
      <c r="G260" s="77">
        <v>30</v>
      </c>
      <c r="H260" s="77">
        <v>5</v>
      </c>
      <c r="I260" s="77">
        <v>50</v>
      </c>
      <c r="J260" s="77">
        <v>70</v>
      </c>
      <c r="K260" s="77">
        <v>90</v>
      </c>
      <c r="L260" s="77">
        <v>5</v>
      </c>
      <c r="M260" s="77">
        <v>250</v>
      </c>
      <c r="N260" s="137">
        <f>IF('HNI OPTION CALLS'!E260="BUY",('HNI OPTION CALLS'!L260-'HNI OPTION CALLS'!G260)*('HNI OPTION CALLS'!M260),('HNI OPTION CALLS'!G260-'HNI OPTION CALLS'!L260)*('HNI OPTION CALLS'!M260))</f>
        <v>-6250</v>
      </c>
      <c r="O260" s="71">
        <f>'HNI OPTION CALLS'!N260/('HNI OPTION CALLS'!M260)/'HNI OPTION CALLS'!G260%</f>
        <v>-83.333333333333343</v>
      </c>
    </row>
    <row r="261" spans="1:15">
      <c r="A261" s="77">
        <v>8</v>
      </c>
      <c r="B261" s="78">
        <v>43543</v>
      </c>
      <c r="C261" s="79">
        <v>150</v>
      </c>
      <c r="D261" s="70" t="s">
        <v>178</v>
      </c>
      <c r="E261" s="77" t="s">
        <v>22</v>
      </c>
      <c r="F261" s="77" t="s">
        <v>64</v>
      </c>
      <c r="G261" s="77">
        <v>2.5</v>
      </c>
      <c r="H261" s="77">
        <v>1</v>
      </c>
      <c r="I261" s="77">
        <v>3.8</v>
      </c>
      <c r="J261" s="77">
        <v>4.5999999999999996</v>
      </c>
      <c r="K261" s="77">
        <v>5.4</v>
      </c>
      <c r="L261" s="77">
        <v>3.8</v>
      </c>
      <c r="M261" s="77">
        <v>6000</v>
      </c>
      <c r="N261" s="137">
        <f>IF('HNI OPTION CALLS'!E261="BUY",('HNI OPTION CALLS'!L261-'HNI OPTION CALLS'!G261)*('HNI OPTION CALLS'!M261),('HNI OPTION CALLS'!G261-'HNI OPTION CALLS'!L261)*('HNI OPTION CALLS'!M261))</f>
        <v>7799.9999999999991</v>
      </c>
      <c r="O261" s="71">
        <f>'HNI OPTION CALLS'!N261/('HNI OPTION CALLS'!M261)/'HNI OPTION CALLS'!G261%</f>
        <v>51.999999999999993</v>
      </c>
    </row>
    <row r="262" spans="1:15">
      <c r="A262" s="77">
        <v>9</v>
      </c>
      <c r="B262" s="78">
        <v>43542</v>
      </c>
      <c r="C262" s="79">
        <v>600</v>
      </c>
      <c r="D262" s="70" t="s">
        <v>178</v>
      </c>
      <c r="E262" s="77" t="s">
        <v>22</v>
      </c>
      <c r="F262" s="77" t="s">
        <v>372</v>
      </c>
      <c r="G262" s="77">
        <v>11</v>
      </c>
      <c r="H262" s="77">
        <v>2</v>
      </c>
      <c r="I262" s="77">
        <v>18</v>
      </c>
      <c r="J262" s="77">
        <v>25</v>
      </c>
      <c r="K262" s="77">
        <v>32</v>
      </c>
      <c r="L262" s="77">
        <v>2</v>
      </c>
      <c r="M262" s="77">
        <v>750</v>
      </c>
      <c r="N262" s="137">
        <f>IF('HNI OPTION CALLS'!E262="BUY",('HNI OPTION CALLS'!L262-'HNI OPTION CALLS'!G262)*('HNI OPTION CALLS'!M262),('HNI OPTION CALLS'!G262-'HNI OPTION CALLS'!L262)*('HNI OPTION CALLS'!M262))</f>
        <v>-6750</v>
      </c>
      <c r="O262" s="71">
        <f>'HNI OPTION CALLS'!N262/('HNI OPTION CALLS'!M262)/'HNI OPTION CALLS'!G262%</f>
        <v>-81.818181818181813</v>
      </c>
    </row>
    <row r="263" spans="1:15">
      <c r="A263" s="77">
        <v>10</v>
      </c>
      <c r="B263" s="78">
        <v>43539</v>
      </c>
      <c r="C263" s="79">
        <v>45</v>
      </c>
      <c r="D263" s="70" t="s">
        <v>178</v>
      </c>
      <c r="E263" s="77" t="s">
        <v>22</v>
      </c>
      <c r="F263" s="77" t="s">
        <v>371</v>
      </c>
      <c r="G263" s="77">
        <v>2</v>
      </c>
      <c r="H263" s="77">
        <v>1</v>
      </c>
      <c r="I263" s="77">
        <v>2.5</v>
      </c>
      <c r="J263" s="77">
        <v>3</v>
      </c>
      <c r="K263" s="77">
        <v>3.5</v>
      </c>
      <c r="L263" s="77">
        <v>2.5</v>
      </c>
      <c r="M263" s="77">
        <v>12000</v>
      </c>
      <c r="N263" s="137">
        <f>IF('HNI OPTION CALLS'!E263="BUY",('HNI OPTION CALLS'!L263-'HNI OPTION CALLS'!G263)*('HNI OPTION CALLS'!M263),('HNI OPTION CALLS'!G263-'HNI OPTION CALLS'!L263)*('HNI OPTION CALLS'!M263))</f>
        <v>6000</v>
      </c>
      <c r="O263" s="71">
        <f>'HNI OPTION CALLS'!N263/('HNI OPTION CALLS'!M263)/'HNI OPTION CALLS'!G263%</f>
        <v>25</v>
      </c>
    </row>
    <row r="264" spans="1:15">
      <c r="A264" s="77">
        <v>11</v>
      </c>
      <c r="B264" s="78">
        <v>43539</v>
      </c>
      <c r="C264" s="79">
        <v>142.5</v>
      </c>
      <c r="D264" s="70" t="s">
        <v>178</v>
      </c>
      <c r="E264" s="77" t="s">
        <v>22</v>
      </c>
      <c r="F264" s="77" t="s">
        <v>64</v>
      </c>
      <c r="G264" s="77">
        <v>3</v>
      </c>
      <c r="H264" s="77">
        <v>1.5</v>
      </c>
      <c r="I264" s="77">
        <v>3.8</v>
      </c>
      <c r="J264" s="77">
        <v>4.5999999999999996</v>
      </c>
      <c r="K264" s="77">
        <v>5.4</v>
      </c>
      <c r="L264" s="77">
        <v>4.5999999999999996</v>
      </c>
      <c r="M264" s="77">
        <v>6000</v>
      </c>
      <c r="N264" s="137">
        <f>IF('HNI OPTION CALLS'!E264="BUY",('HNI OPTION CALLS'!L264-'HNI OPTION CALLS'!G264)*('HNI OPTION CALLS'!M264),('HNI OPTION CALLS'!G264-'HNI OPTION CALLS'!L264)*('HNI OPTION CALLS'!M264))</f>
        <v>9599.9999999999982</v>
      </c>
      <c r="O264" s="71">
        <f>'HNI OPTION CALLS'!N264/('HNI OPTION CALLS'!M264)/'HNI OPTION CALLS'!G264%</f>
        <v>53.333333333333321</v>
      </c>
    </row>
    <row r="265" spans="1:15">
      <c r="A265" s="77">
        <v>12</v>
      </c>
      <c r="B265" s="78">
        <v>43538</v>
      </c>
      <c r="C265" s="79">
        <v>1080</v>
      </c>
      <c r="D265" s="70" t="s">
        <v>178</v>
      </c>
      <c r="E265" s="77" t="s">
        <v>22</v>
      </c>
      <c r="F265" s="77" t="s">
        <v>85</v>
      </c>
      <c r="G265" s="77">
        <v>20</v>
      </c>
      <c r="H265" s="77">
        <v>4</v>
      </c>
      <c r="I265" s="77">
        <v>30</v>
      </c>
      <c r="J265" s="77">
        <v>40</v>
      </c>
      <c r="K265" s="77">
        <v>50</v>
      </c>
      <c r="L265" s="77">
        <v>30</v>
      </c>
      <c r="M265" s="77">
        <v>500</v>
      </c>
      <c r="N265" s="137">
        <f>IF('HNI OPTION CALLS'!E265="BUY",('HNI OPTION CALLS'!L265-'HNI OPTION CALLS'!G265)*('HNI OPTION CALLS'!M265),('HNI OPTION CALLS'!G265-'HNI OPTION CALLS'!L265)*('HNI OPTION CALLS'!M265))</f>
        <v>5000</v>
      </c>
      <c r="O265" s="71">
        <f>'HNI OPTION CALLS'!N265/('HNI OPTION CALLS'!M265)/'HNI OPTION CALLS'!G265%</f>
        <v>50</v>
      </c>
    </row>
    <row r="266" spans="1:15">
      <c r="A266" s="77">
        <v>13</v>
      </c>
      <c r="B266" s="78">
        <v>43537</v>
      </c>
      <c r="C266" s="79">
        <v>400</v>
      </c>
      <c r="D266" s="70" t="s">
        <v>178</v>
      </c>
      <c r="E266" s="77" t="s">
        <v>22</v>
      </c>
      <c r="F266" s="77" t="s">
        <v>91</v>
      </c>
      <c r="G266" s="77">
        <v>5.5</v>
      </c>
      <c r="H266" s="77">
        <v>0.5</v>
      </c>
      <c r="I266" s="77">
        <v>7.5</v>
      </c>
      <c r="J266" s="77">
        <v>9.5</v>
      </c>
      <c r="K266" s="77">
        <v>11.5</v>
      </c>
      <c r="L266" s="77">
        <v>7.5</v>
      </c>
      <c r="M266" s="77">
        <v>2750</v>
      </c>
      <c r="N266" s="137">
        <f>IF('HNI OPTION CALLS'!E266="BUY",('HNI OPTION CALLS'!L266-'HNI OPTION CALLS'!G266)*('HNI OPTION CALLS'!M266),('HNI OPTION CALLS'!G266-'HNI OPTION CALLS'!L266)*('HNI OPTION CALLS'!M266))</f>
        <v>5500</v>
      </c>
      <c r="O266" s="71">
        <f>'HNI OPTION CALLS'!N266/('HNI OPTION CALLS'!M266)/'HNI OPTION CALLS'!G266%</f>
        <v>36.363636363636367</v>
      </c>
    </row>
    <row r="267" spans="1:15">
      <c r="A267" s="77">
        <v>14</v>
      </c>
      <c r="B267" s="78">
        <v>43537</v>
      </c>
      <c r="C267" s="79">
        <v>240</v>
      </c>
      <c r="D267" s="70" t="s">
        <v>178</v>
      </c>
      <c r="E267" s="77" t="s">
        <v>22</v>
      </c>
      <c r="F267" s="77" t="s">
        <v>66</v>
      </c>
      <c r="G267" s="77">
        <v>12.5</v>
      </c>
      <c r="H267" s="77">
        <v>5</v>
      </c>
      <c r="I267" s="77">
        <v>16</v>
      </c>
      <c r="J267" s="77">
        <v>19</v>
      </c>
      <c r="K267" s="77">
        <v>22</v>
      </c>
      <c r="L267" s="77">
        <v>16</v>
      </c>
      <c r="M267" s="77">
        <v>1750</v>
      </c>
      <c r="N267" s="137">
        <f>IF('HNI OPTION CALLS'!E267="BUY",('HNI OPTION CALLS'!L267-'HNI OPTION CALLS'!G267)*('HNI OPTION CALLS'!M267),('HNI OPTION CALLS'!G267-'HNI OPTION CALLS'!L267)*('HNI OPTION CALLS'!M267))</f>
        <v>6125</v>
      </c>
      <c r="O267" s="71">
        <f>'HNI OPTION CALLS'!N267/('HNI OPTION CALLS'!M267)/'HNI OPTION CALLS'!G267%</f>
        <v>28</v>
      </c>
    </row>
    <row r="268" spans="1:15">
      <c r="A268" s="77">
        <v>15</v>
      </c>
      <c r="B268" s="78">
        <v>43536</v>
      </c>
      <c r="C268" s="79">
        <v>230</v>
      </c>
      <c r="D268" s="70" t="s">
        <v>178</v>
      </c>
      <c r="E268" s="77" t="s">
        <v>22</v>
      </c>
      <c r="F268" s="77" t="s">
        <v>357</v>
      </c>
      <c r="G268" s="77">
        <v>6.7</v>
      </c>
      <c r="H268" s="77">
        <v>2</v>
      </c>
      <c r="I268" s="77">
        <v>9.5</v>
      </c>
      <c r="J268" s="77">
        <v>11.5</v>
      </c>
      <c r="K268" s="77">
        <v>13.5</v>
      </c>
      <c r="L268" s="77">
        <v>6.7</v>
      </c>
      <c r="M268" s="77">
        <v>2000</v>
      </c>
      <c r="N268" s="137">
        <f>IF('HNI OPTION CALLS'!E268="BUY",('HNI OPTION CALLS'!L268-'HNI OPTION CALLS'!G268)*('HNI OPTION CALLS'!M268),('HNI OPTION CALLS'!G268-'HNI OPTION CALLS'!L268)*('HNI OPTION CALLS'!M268))</f>
        <v>0</v>
      </c>
      <c r="O268" s="71">
        <f>'HNI OPTION CALLS'!N268/('HNI OPTION CALLS'!M268)/'HNI OPTION CALLS'!G268%</f>
        <v>0</v>
      </c>
    </row>
    <row r="269" spans="1:15">
      <c r="A269" s="77">
        <v>16</v>
      </c>
      <c r="B269" s="78">
        <v>43536</v>
      </c>
      <c r="C269" s="120">
        <v>150</v>
      </c>
      <c r="D269" s="70" t="s">
        <v>178</v>
      </c>
      <c r="E269" s="120" t="s">
        <v>22</v>
      </c>
      <c r="F269" s="70" t="s">
        <v>184</v>
      </c>
      <c r="G269" s="70">
        <v>4</v>
      </c>
      <c r="H269" s="120">
        <v>2.5</v>
      </c>
      <c r="I269" s="120">
        <v>5.3</v>
      </c>
      <c r="J269" s="120">
        <v>6.6</v>
      </c>
      <c r="K269" s="120">
        <v>8</v>
      </c>
      <c r="L269" s="70">
        <v>2.5</v>
      </c>
      <c r="M269" s="120">
        <v>4500</v>
      </c>
      <c r="N269" s="137">
        <f>IF('HNI OPTION CALLS'!E269="BUY",('HNI OPTION CALLS'!L269-'HNI OPTION CALLS'!G269)*('HNI OPTION CALLS'!M269),('HNI OPTION CALLS'!G269-'HNI OPTION CALLS'!L269)*('HNI OPTION CALLS'!M269))</f>
        <v>-6750</v>
      </c>
      <c r="O269" s="71">
        <f>'HNI OPTION CALLS'!N269/('HNI OPTION CALLS'!M269)/'HNI OPTION CALLS'!G269%</f>
        <v>-37.5</v>
      </c>
    </row>
    <row r="270" spans="1:15">
      <c r="A270" s="77">
        <v>17</v>
      </c>
      <c r="B270" s="78">
        <v>43535</v>
      </c>
      <c r="C270" s="120">
        <v>35</v>
      </c>
      <c r="D270" s="70" t="s">
        <v>178</v>
      </c>
      <c r="E270" s="120" t="s">
        <v>22</v>
      </c>
      <c r="F270" s="70" t="s">
        <v>370</v>
      </c>
      <c r="G270" s="70">
        <v>0.8</v>
      </c>
      <c r="H270" s="120">
        <v>0.2</v>
      </c>
      <c r="I270" s="120">
        <v>1.3</v>
      </c>
      <c r="J270" s="120">
        <v>1.8</v>
      </c>
      <c r="K270" s="120">
        <v>2.2999999999999998</v>
      </c>
      <c r="L270" s="70">
        <v>1.3</v>
      </c>
      <c r="M270" s="120">
        <v>12000</v>
      </c>
      <c r="N270" s="137">
        <f>IF('HNI OPTION CALLS'!E270="BUY",('HNI OPTION CALLS'!L270-'HNI OPTION CALLS'!G270)*('HNI OPTION CALLS'!M270),('HNI OPTION CALLS'!G270-'HNI OPTION CALLS'!L270)*('HNI OPTION CALLS'!M270))</f>
        <v>6000</v>
      </c>
      <c r="O270" s="71">
        <f>'HNI OPTION CALLS'!N270/('HNI OPTION CALLS'!M270)/'HNI OPTION CALLS'!G270%</f>
        <v>62.5</v>
      </c>
    </row>
    <row r="271" spans="1:15">
      <c r="A271" s="77">
        <v>18</v>
      </c>
      <c r="B271" s="78">
        <v>43532</v>
      </c>
      <c r="C271" s="120">
        <v>3050</v>
      </c>
      <c r="D271" s="70" t="s">
        <v>178</v>
      </c>
      <c r="E271" s="120" t="s">
        <v>22</v>
      </c>
      <c r="F271" s="70" t="s">
        <v>57</v>
      </c>
      <c r="G271" s="70">
        <v>39</v>
      </c>
      <c r="H271" s="120">
        <v>9</v>
      </c>
      <c r="I271" s="120">
        <v>60</v>
      </c>
      <c r="J271" s="120">
        <v>80</v>
      </c>
      <c r="K271" s="120">
        <v>100</v>
      </c>
      <c r="L271" s="70">
        <v>59.5</v>
      </c>
      <c r="M271" s="120">
        <v>250</v>
      </c>
      <c r="N271" s="137">
        <f>IF('HNI OPTION CALLS'!E271="BUY",('HNI OPTION CALLS'!L271-'HNI OPTION CALLS'!G271)*('HNI OPTION CALLS'!M271),('HNI OPTION CALLS'!G271-'HNI OPTION CALLS'!L271)*('HNI OPTION CALLS'!M271))</f>
        <v>5125</v>
      </c>
      <c r="O271" s="71">
        <f>'HNI OPTION CALLS'!N271/('HNI OPTION CALLS'!M271)/'HNI OPTION CALLS'!G271%</f>
        <v>52.564102564102562</v>
      </c>
    </row>
    <row r="272" spans="1:15">
      <c r="A272" s="77">
        <v>19</v>
      </c>
      <c r="B272" s="78">
        <v>43531</v>
      </c>
      <c r="C272" s="120">
        <v>740</v>
      </c>
      <c r="D272" s="70" t="s">
        <v>178</v>
      </c>
      <c r="E272" s="120" t="s">
        <v>22</v>
      </c>
      <c r="F272" s="70" t="s">
        <v>58</v>
      </c>
      <c r="G272" s="70">
        <v>17</v>
      </c>
      <c r="H272" s="120">
        <v>10</v>
      </c>
      <c r="I272" s="120">
        <v>21</v>
      </c>
      <c r="J272" s="120">
        <v>25</v>
      </c>
      <c r="K272" s="120">
        <v>29</v>
      </c>
      <c r="L272" s="70">
        <v>21</v>
      </c>
      <c r="M272" s="120">
        <v>1250</v>
      </c>
      <c r="N272" s="137">
        <f>IF('HNI OPTION CALLS'!E272="BUY",('HNI OPTION CALLS'!L272-'HNI OPTION CALLS'!G272)*('HNI OPTION CALLS'!M272),('HNI OPTION CALLS'!G272-'HNI OPTION CALLS'!L272)*('HNI OPTION CALLS'!M272))</f>
        <v>5000</v>
      </c>
      <c r="O272" s="71">
        <f>'HNI OPTION CALLS'!N272/('HNI OPTION CALLS'!M272)/'HNI OPTION CALLS'!G272%</f>
        <v>23.52941176470588</v>
      </c>
    </row>
    <row r="273" spans="1:15">
      <c r="A273" s="77">
        <v>20</v>
      </c>
      <c r="B273" s="78">
        <v>43530</v>
      </c>
      <c r="C273" s="120">
        <v>340</v>
      </c>
      <c r="D273" s="70" t="s">
        <v>178</v>
      </c>
      <c r="E273" s="120" t="s">
        <v>22</v>
      </c>
      <c r="F273" s="70" t="s">
        <v>335</v>
      </c>
      <c r="G273" s="70">
        <v>17</v>
      </c>
      <c r="H273" s="120">
        <v>13</v>
      </c>
      <c r="I273" s="120">
        <v>19</v>
      </c>
      <c r="J273" s="120">
        <v>21</v>
      </c>
      <c r="K273" s="120">
        <v>23</v>
      </c>
      <c r="L273" s="70">
        <v>13</v>
      </c>
      <c r="M273" s="120">
        <v>4000</v>
      </c>
      <c r="N273" s="137">
        <f>IF('HNI OPTION CALLS'!E273="BUY",('HNI OPTION CALLS'!L273-'HNI OPTION CALLS'!G273)*('HNI OPTION CALLS'!M273),('HNI OPTION CALLS'!G273-'HNI OPTION CALLS'!L273)*('HNI OPTION CALLS'!M273))</f>
        <v>-16000</v>
      </c>
      <c r="O273" s="71">
        <f>'HNI OPTION CALLS'!N273/('HNI OPTION CALLS'!M273)/'HNI OPTION CALLS'!G273%</f>
        <v>-23.52941176470588</v>
      </c>
    </row>
    <row r="274" spans="1:15">
      <c r="A274" s="77">
        <v>21</v>
      </c>
      <c r="B274" s="78">
        <v>43529</v>
      </c>
      <c r="C274" s="120">
        <v>1200</v>
      </c>
      <c r="D274" s="70" t="s">
        <v>178</v>
      </c>
      <c r="E274" s="120" t="s">
        <v>22</v>
      </c>
      <c r="F274" s="70" t="s">
        <v>156</v>
      </c>
      <c r="G274" s="70">
        <v>39</v>
      </c>
      <c r="H274" s="120">
        <v>25</v>
      </c>
      <c r="I274" s="120">
        <v>47</v>
      </c>
      <c r="J274" s="120">
        <v>55</v>
      </c>
      <c r="K274" s="120">
        <v>63</v>
      </c>
      <c r="L274" s="70">
        <v>47</v>
      </c>
      <c r="M274" s="120">
        <v>600</v>
      </c>
      <c r="N274" s="137">
        <f>IF('HNI OPTION CALLS'!E274="BUY",('HNI OPTION CALLS'!L274-'HNI OPTION CALLS'!G274)*('HNI OPTION CALLS'!M274),('HNI OPTION CALLS'!G274-'HNI OPTION CALLS'!L274)*('HNI OPTION CALLS'!M274))</f>
        <v>4800</v>
      </c>
      <c r="O274" s="71">
        <f>'HNI OPTION CALLS'!N274/('HNI OPTION CALLS'!M274)/'HNI OPTION CALLS'!G274%</f>
        <v>20.512820512820511</v>
      </c>
    </row>
    <row r="275" spans="1:15">
      <c r="A275" s="77">
        <v>22</v>
      </c>
      <c r="B275" s="78">
        <v>43525</v>
      </c>
      <c r="C275" s="120">
        <v>240</v>
      </c>
      <c r="D275" s="70" t="s">
        <v>178</v>
      </c>
      <c r="E275" s="120" t="s">
        <v>22</v>
      </c>
      <c r="F275" s="70" t="s">
        <v>82</v>
      </c>
      <c r="G275" s="70">
        <v>10.5</v>
      </c>
      <c r="H275" s="120">
        <v>5.5</v>
      </c>
      <c r="I275" s="120">
        <v>13</v>
      </c>
      <c r="J275" s="120">
        <v>15.5</v>
      </c>
      <c r="K275" s="120">
        <v>18</v>
      </c>
      <c r="L275" s="70">
        <v>13</v>
      </c>
      <c r="M275" s="120">
        <v>2000</v>
      </c>
      <c r="N275" s="137">
        <f>IF('HNI OPTION CALLS'!E275="BUY",('HNI OPTION CALLS'!L275-'HNI OPTION CALLS'!G275)*('HNI OPTION CALLS'!M275),('HNI OPTION CALLS'!G275-'HNI OPTION CALLS'!L275)*('HNI OPTION CALLS'!M275))</f>
        <v>5000</v>
      </c>
      <c r="O275" s="71">
        <f>'HNI OPTION CALLS'!N275/('HNI OPTION CALLS'!M275)/'HNI OPTION CALLS'!G275%</f>
        <v>23.80952380952381</v>
      </c>
    </row>
    <row r="276" spans="1:15" ht="16.5">
      <c r="A276" s="82" t="s">
        <v>95</v>
      </c>
      <c r="B276" s="83"/>
      <c r="C276" s="84"/>
      <c r="D276" s="85"/>
      <c r="E276" s="86"/>
      <c r="F276" s="86"/>
      <c r="G276" s="87"/>
      <c r="H276" s="88"/>
      <c r="I276" s="88"/>
      <c r="J276" s="88"/>
      <c r="K276" s="86"/>
      <c r="L276" s="89"/>
    </row>
    <row r="277" spans="1:15" ht="16.5">
      <c r="A277" s="82" t="s">
        <v>96</v>
      </c>
      <c r="B277" s="83"/>
      <c r="C277" s="84"/>
      <c r="D277" s="85"/>
      <c r="E277" s="86"/>
      <c r="F277" s="86"/>
      <c r="G277" s="87"/>
      <c r="H277" s="86"/>
      <c r="I277" s="86"/>
      <c r="J277" s="86"/>
      <c r="K277" s="86"/>
      <c r="L277" s="89"/>
    </row>
    <row r="278" spans="1:15" ht="16.5">
      <c r="A278" s="82" t="s">
        <v>96</v>
      </c>
      <c r="B278" s="83"/>
      <c r="C278" s="84"/>
      <c r="D278" s="85"/>
      <c r="E278" s="86"/>
      <c r="F278" s="86"/>
      <c r="G278" s="87"/>
      <c r="H278" s="86"/>
      <c r="I278" s="86"/>
      <c r="J278" s="86"/>
      <c r="K278" s="86"/>
    </row>
    <row r="279" spans="1:15" ht="17.25" thickBot="1">
      <c r="A279" s="91"/>
      <c r="B279" s="92"/>
      <c r="C279" s="92"/>
      <c r="D279" s="93"/>
      <c r="E279" s="93"/>
      <c r="F279" s="93"/>
      <c r="G279" s="94"/>
      <c r="H279" s="95"/>
      <c r="I279" s="96" t="s">
        <v>27</v>
      </c>
      <c r="J279" s="96"/>
      <c r="K279" s="97"/>
      <c r="M279" s="90"/>
    </row>
    <row r="280" spans="1:15" ht="16.5">
      <c r="A280" s="98"/>
      <c r="B280" s="92"/>
      <c r="C280" s="92"/>
      <c r="D280" s="158" t="s">
        <v>28</v>
      </c>
      <c r="E280" s="180"/>
      <c r="F280" s="99">
        <v>21</v>
      </c>
      <c r="G280" s="100">
        <v>100</v>
      </c>
      <c r="H280" s="93">
        <v>21</v>
      </c>
      <c r="I280" s="101">
        <f>'HNI OPTION CALLS'!H281/'HNI OPTION CALLS'!H280%</f>
        <v>80.952380952380949</v>
      </c>
      <c r="J280" s="101"/>
      <c r="K280" s="101"/>
      <c r="L280" s="97"/>
    </row>
    <row r="281" spans="1:15" ht="16.5">
      <c r="A281" s="98"/>
      <c r="B281" s="92"/>
      <c r="C281" s="92"/>
      <c r="D281" s="159" t="s">
        <v>29</v>
      </c>
      <c r="E281" s="181"/>
      <c r="F281" s="103">
        <v>17</v>
      </c>
      <c r="G281" s="104">
        <f>('HNI OPTION CALLS'!F281/'HNI OPTION CALLS'!F280)*100</f>
        <v>80.952380952380949</v>
      </c>
      <c r="H281" s="93">
        <v>17</v>
      </c>
      <c r="I281" s="97"/>
      <c r="J281" s="97"/>
      <c r="K281" s="93"/>
    </row>
    <row r="282" spans="1:15" ht="16.5">
      <c r="A282" s="105"/>
      <c r="B282" s="92"/>
      <c r="C282" s="92"/>
      <c r="D282" s="159" t="s">
        <v>31</v>
      </c>
      <c r="E282" s="181"/>
      <c r="F282" s="103">
        <v>0</v>
      </c>
      <c r="G282" s="104">
        <f>('HNI OPTION CALLS'!F282/'HNI OPTION CALLS'!F280)*100</f>
        <v>0</v>
      </c>
      <c r="H282" s="106"/>
      <c r="I282" s="93"/>
      <c r="J282" s="93"/>
      <c r="K282" s="93"/>
      <c r="L282" s="102"/>
    </row>
    <row r="283" spans="1:15" ht="16.5">
      <c r="A283" s="105"/>
      <c r="B283" s="92"/>
      <c r="C283" s="92"/>
      <c r="D283" s="159" t="s">
        <v>32</v>
      </c>
      <c r="E283" s="181"/>
      <c r="F283" s="103">
        <v>0</v>
      </c>
      <c r="G283" s="104">
        <f>('HNI OPTION CALLS'!F283/'HNI OPTION CALLS'!F280)*100</f>
        <v>0</v>
      </c>
      <c r="H283" s="106"/>
      <c r="I283" s="93"/>
      <c r="J283" s="93"/>
      <c r="K283" s="93"/>
      <c r="L283" s="97"/>
    </row>
    <row r="284" spans="1:15" ht="16.5">
      <c r="A284" s="105"/>
      <c r="B284" s="92"/>
      <c r="C284" s="92"/>
      <c r="D284" s="159" t="s">
        <v>33</v>
      </c>
      <c r="E284" s="181"/>
      <c r="F284" s="103">
        <v>0</v>
      </c>
      <c r="G284" s="104">
        <f>('HNI OPTION CALLS'!F284/'HNI OPTION CALLS'!F280)*100</f>
        <v>0</v>
      </c>
      <c r="H284" s="106"/>
      <c r="I284" s="93" t="s">
        <v>34</v>
      </c>
      <c r="J284" s="93"/>
      <c r="K284" s="97"/>
      <c r="L284" s="97"/>
    </row>
    <row r="285" spans="1:15" ht="16.5">
      <c r="A285" s="105"/>
      <c r="B285" s="92"/>
      <c r="C285" s="92"/>
      <c r="D285" s="159" t="s">
        <v>35</v>
      </c>
      <c r="E285" s="181"/>
      <c r="F285" s="103">
        <v>4</v>
      </c>
      <c r="G285" s="104">
        <f>('HNI OPTION CALLS'!F285/'HNI OPTION CALLS'!F280)*100</f>
        <v>19.047619047619047</v>
      </c>
      <c r="H285" s="106"/>
      <c r="I285" s="93"/>
      <c r="J285" s="93"/>
      <c r="K285" s="97"/>
      <c r="L285" s="97"/>
    </row>
    <row r="286" spans="1:15" ht="17.25" thickBot="1">
      <c r="A286" s="105"/>
      <c r="B286" s="92"/>
      <c r="C286" s="92"/>
      <c r="D286" s="160" t="s">
        <v>36</v>
      </c>
      <c r="E286" s="182"/>
      <c r="F286" s="107">
        <v>0</v>
      </c>
      <c r="G286" s="108">
        <f>('HNI OPTION CALLS'!F286/'HNI OPTION CALLS'!F280)*100</f>
        <v>0</v>
      </c>
      <c r="H286" s="106"/>
      <c r="I286" s="93"/>
      <c r="J286" s="93"/>
      <c r="K286" s="102"/>
      <c r="L286" s="102"/>
    </row>
    <row r="287" spans="1:15" ht="16.5">
      <c r="A287" s="109" t="s">
        <v>37</v>
      </c>
      <c r="B287" s="92"/>
      <c r="C287" s="92"/>
      <c r="D287" s="98"/>
      <c r="E287" s="98"/>
      <c r="F287" s="93"/>
      <c r="G287" s="93"/>
      <c r="H287" s="110"/>
      <c r="I287" s="111"/>
      <c r="K287" s="111"/>
    </row>
    <row r="288" spans="1:15" ht="16.5">
      <c r="A288" s="112" t="s">
        <v>38</v>
      </c>
      <c r="B288" s="92"/>
      <c r="C288" s="92"/>
      <c r="D288" s="113"/>
      <c r="E288" s="114"/>
      <c r="F288" s="98"/>
      <c r="G288" s="111"/>
      <c r="H288" s="110"/>
      <c r="I288" s="111"/>
      <c r="J288" s="111"/>
      <c r="K288" s="111"/>
      <c r="L288" s="93"/>
    </row>
    <row r="289" spans="1:15" ht="16.5">
      <c r="A289" s="112" t="s">
        <v>39</v>
      </c>
      <c r="B289" s="92"/>
      <c r="C289" s="92"/>
      <c r="D289" s="98"/>
      <c r="E289" s="114"/>
      <c r="F289" s="98"/>
      <c r="G289" s="111"/>
      <c r="H289" s="110"/>
      <c r="I289" s="97"/>
      <c r="J289" s="97"/>
      <c r="K289" s="97"/>
      <c r="L289" s="93"/>
    </row>
    <row r="290" spans="1:15" ht="16.5">
      <c r="A290" s="112" t="s">
        <v>40</v>
      </c>
      <c r="B290" s="113"/>
      <c r="C290" s="92"/>
      <c r="D290" s="98"/>
      <c r="E290" s="114"/>
      <c r="F290" s="98"/>
      <c r="G290" s="111"/>
      <c r="H290" s="95"/>
      <c r="I290" s="97"/>
      <c r="J290" s="97"/>
      <c r="K290" s="97"/>
      <c r="L290" s="93"/>
    </row>
    <row r="291" spans="1:15" ht="17.25" thickBot="1">
      <c r="A291" s="112" t="s">
        <v>41</v>
      </c>
      <c r="B291" s="105"/>
      <c r="C291" s="113"/>
      <c r="D291" s="98"/>
      <c r="E291" s="116"/>
      <c r="F291" s="111"/>
      <c r="G291" s="111"/>
      <c r="H291" s="95"/>
      <c r="I291" s="97"/>
      <c r="J291" s="97"/>
      <c r="K291" s="97"/>
      <c r="L291" s="111"/>
      <c r="N291" s="98"/>
    </row>
    <row r="292" spans="1:15" ht="15.75" customHeight="1">
      <c r="A292" s="183" t="s">
        <v>0</v>
      </c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5"/>
    </row>
    <row r="293" spans="1:15" ht="15.75" customHeight="1">
      <c r="A293" s="186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8"/>
    </row>
    <row r="294" spans="1:15" ht="15" customHeight="1">
      <c r="A294" s="186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8"/>
    </row>
    <row r="295" spans="1:15">
      <c r="A295" s="189" t="s">
        <v>328</v>
      </c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90"/>
    </row>
    <row r="296" spans="1:15">
      <c r="A296" s="189" t="s">
        <v>329</v>
      </c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90"/>
    </row>
    <row r="297" spans="1:15" ht="15.75" thickBot="1">
      <c r="A297" s="191" t="s">
        <v>3</v>
      </c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3"/>
    </row>
    <row r="298" spans="1:15" ht="16.5">
      <c r="A298" s="194" t="s">
        <v>360</v>
      </c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6"/>
    </row>
    <row r="299" spans="1:15" ht="16.5">
      <c r="A299" s="197" t="s">
        <v>5</v>
      </c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9"/>
    </row>
    <row r="300" spans="1:15" ht="15" customHeight="1">
      <c r="A300" s="167" t="s">
        <v>6</v>
      </c>
      <c r="B300" s="168" t="s">
        <v>7</v>
      </c>
      <c r="C300" s="168" t="s">
        <v>8</v>
      </c>
      <c r="D300" s="168" t="s">
        <v>9</v>
      </c>
      <c r="E300" s="167" t="s">
        <v>10</v>
      </c>
      <c r="F300" s="167" t="s">
        <v>11</v>
      </c>
      <c r="G300" s="168" t="s">
        <v>12</v>
      </c>
      <c r="H300" s="168" t="s">
        <v>13</v>
      </c>
      <c r="I300" s="168" t="s">
        <v>14</v>
      </c>
      <c r="J300" s="168" t="s">
        <v>15</v>
      </c>
      <c r="K300" s="168" t="s">
        <v>16</v>
      </c>
      <c r="L300" s="202" t="s">
        <v>17</v>
      </c>
      <c r="M300" s="168" t="s">
        <v>18</v>
      </c>
      <c r="N300" s="168" t="s">
        <v>19</v>
      </c>
      <c r="O300" s="168" t="s">
        <v>20</v>
      </c>
    </row>
    <row r="301" spans="1:15" ht="15" customHeight="1">
      <c r="A301" s="200"/>
      <c r="B301" s="201"/>
      <c r="C301" s="201"/>
      <c r="D301" s="201"/>
      <c r="E301" s="200"/>
      <c r="F301" s="200"/>
      <c r="G301" s="201"/>
      <c r="H301" s="201"/>
      <c r="I301" s="201"/>
      <c r="J301" s="201"/>
      <c r="K301" s="201"/>
      <c r="L301" s="203"/>
      <c r="M301" s="201"/>
      <c r="N301" s="204"/>
      <c r="O301" s="204"/>
    </row>
    <row r="302" spans="1:15">
      <c r="A302" s="120">
        <v>1</v>
      </c>
      <c r="B302" s="78">
        <v>43524</v>
      </c>
      <c r="C302" s="120">
        <v>100</v>
      </c>
      <c r="D302" s="70" t="s">
        <v>178</v>
      </c>
      <c r="E302" s="120" t="s">
        <v>22</v>
      </c>
      <c r="F302" s="70" t="s">
        <v>264</v>
      </c>
      <c r="G302" s="70">
        <v>4.2</v>
      </c>
      <c r="H302" s="120">
        <v>2.2000000000000002</v>
      </c>
      <c r="I302" s="120">
        <v>5.2</v>
      </c>
      <c r="J302" s="120">
        <v>6.2</v>
      </c>
      <c r="K302" s="120">
        <v>7.2</v>
      </c>
      <c r="L302" s="70">
        <v>5.2</v>
      </c>
      <c r="M302" s="120">
        <v>6000</v>
      </c>
      <c r="N302" s="137">
        <f>IF('HNI OPTION CALLS'!E302="BUY",('HNI OPTION CALLS'!L302-'HNI OPTION CALLS'!G302)*('HNI OPTION CALLS'!M302),('HNI OPTION CALLS'!G302-'HNI OPTION CALLS'!L302)*('HNI OPTION CALLS'!M302))</f>
        <v>6000</v>
      </c>
      <c r="O302" s="71">
        <f>'HNI OPTION CALLS'!N302/('HNI OPTION CALLS'!M302)/'HNI OPTION CALLS'!G302%</f>
        <v>23.809523809523807</v>
      </c>
    </row>
    <row r="303" spans="1:15">
      <c r="A303" s="120">
        <v>2</v>
      </c>
      <c r="B303" s="78">
        <v>43522</v>
      </c>
      <c r="C303" s="120">
        <v>180</v>
      </c>
      <c r="D303" s="70" t="s">
        <v>178</v>
      </c>
      <c r="E303" s="120" t="s">
        <v>22</v>
      </c>
      <c r="F303" s="70" t="s">
        <v>75</v>
      </c>
      <c r="G303" s="70">
        <v>2</v>
      </c>
      <c r="H303" s="120">
        <v>0.5</v>
      </c>
      <c r="I303" s="120">
        <v>4.5</v>
      </c>
      <c r="J303" s="120">
        <v>7</v>
      </c>
      <c r="K303" s="120">
        <v>9.5</v>
      </c>
      <c r="L303" s="70">
        <v>4.5</v>
      </c>
      <c r="M303" s="120">
        <v>2000</v>
      </c>
      <c r="N303" s="137">
        <f>IF('HNI OPTION CALLS'!E303="BUY",('HNI OPTION CALLS'!L303-'HNI OPTION CALLS'!G303)*('HNI OPTION CALLS'!M303),('HNI OPTION CALLS'!G303-'HNI OPTION CALLS'!L303)*('HNI OPTION CALLS'!M303))</f>
        <v>5000</v>
      </c>
      <c r="O303" s="71">
        <f>'HNI OPTION CALLS'!N303/('HNI OPTION CALLS'!M303)/'HNI OPTION CALLS'!G303%</f>
        <v>125</v>
      </c>
    </row>
    <row r="304" spans="1:15">
      <c r="A304" s="120">
        <v>3</v>
      </c>
      <c r="B304" s="78">
        <v>43521</v>
      </c>
      <c r="C304" s="120">
        <v>550</v>
      </c>
      <c r="D304" s="70" t="s">
        <v>178</v>
      </c>
      <c r="E304" s="120" t="s">
        <v>22</v>
      </c>
      <c r="F304" s="70" t="s">
        <v>229</v>
      </c>
      <c r="G304" s="70">
        <v>6</v>
      </c>
      <c r="H304" s="120">
        <v>1</v>
      </c>
      <c r="I304" s="120">
        <v>11</v>
      </c>
      <c r="J304" s="120">
        <v>16</v>
      </c>
      <c r="K304" s="120">
        <v>21</v>
      </c>
      <c r="L304" s="70">
        <v>11</v>
      </c>
      <c r="M304" s="120">
        <v>1000</v>
      </c>
      <c r="N304" s="137">
        <f>IF('HNI OPTION CALLS'!E304="BUY",('HNI OPTION CALLS'!L304-'HNI OPTION CALLS'!G304)*('HNI OPTION CALLS'!M304),('HNI OPTION CALLS'!G304-'HNI OPTION CALLS'!L304)*('HNI OPTION CALLS'!M304))</f>
        <v>5000</v>
      </c>
      <c r="O304" s="71">
        <f>'HNI OPTION CALLS'!N304/('HNI OPTION CALLS'!M304)/'HNI OPTION CALLS'!G304%</f>
        <v>83.333333333333343</v>
      </c>
    </row>
    <row r="305" spans="1:15">
      <c r="A305" s="120">
        <v>4</v>
      </c>
      <c r="B305" s="78">
        <v>43518</v>
      </c>
      <c r="C305" s="120">
        <v>80</v>
      </c>
      <c r="D305" s="70" t="s">
        <v>178</v>
      </c>
      <c r="E305" s="120" t="s">
        <v>22</v>
      </c>
      <c r="F305" s="70" t="s">
        <v>352</v>
      </c>
      <c r="G305" s="70">
        <v>3</v>
      </c>
      <c r="H305" s="120">
        <v>0.7</v>
      </c>
      <c r="I305" s="120">
        <v>4.5</v>
      </c>
      <c r="J305" s="120">
        <v>6</v>
      </c>
      <c r="K305" s="120">
        <v>7.5</v>
      </c>
      <c r="L305" s="70">
        <v>4.5</v>
      </c>
      <c r="M305" s="120">
        <v>4000</v>
      </c>
      <c r="N305" s="137">
        <f>IF('HNI OPTION CALLS'!E305="BUY",('HNI OPTION CALLS'!L305-'HNI OPTION CALLS'!G305)*('HNI OPTION CALLS'!M305),('HNI OPTION CALLS'!G305-'HNI OPTION CALLS'!L305)*('HNI OPTION CALLS'!M305))</f>
        <v>6000</v>
      </c>
      <c r="O305" s="71">
        <f>'HNI OPTION CALLS'!N305/('HNI OPTION CALLS'!M305)/'HNI OPTION CALLS'!G305%</f>
        <v>50</v>
      </c>
    </row>
    <row r="306" spans="1:15">
      <c r="A306" s="120">
        <v>5</v>
      </c>
      <c r="B306" s="78">
        <v>43517</v>
      </c>
      <c r="C306" s="120">
        <v>1260</v>
      </c>
      <c r="D306" s="70" t="s">
        <v>178</v>
      </c>
      <c r="E306" s="120" t="s">
        <v>22</v>
      </c>
      <c r="F306" s="70" t="s">
        <v>364</v>
      </c>
      <c r="G306" s="70">
        <v>17</v>
      </c>
      <c r="H306" s="120">
        <v>4</v>
      </c>
      <c r="I306" s="120">
        <v>27</v>
      </c>
      <c r="J306" s="120">
        <v>37</v>
      </c>
      <c r="K306" s="120">
        <v>47</v>
      </c>
      <c r="L306" s="70">
        <v>4</v>
      </c>
      <c r="M306" s="120">
        <v>500</v>
      </c>
      <c r="N306" s="137">
        <f>IF('HNI OPTION CALLS'!E306="BUY",('HNI OPTION CALLS'!L306-'HNI OPTION CALLS'!G306)*('HNI OPTION CALLS'!M306),('HNI OPTION CALLS'!G306-'HNI OPTION CALLS'!L306)*('HNI OPTION CALLS'!M306))</f>
        <v>-6500</v>
      </c>
      <c r="O306" s="71">
        <f>'HNI OPTION CALLS'!N306/('HNI OPTION CALLS'!M306)/'HNI OPTION CALLS'!G306%</f>
        <v>-76.470588235294116</v>
      </c>
    </row>
    <row r="307" spans="1:15">
      <c r="A307" s="120">
        <v>6</v>
      </c>
      <c r="B307" s="78">
        <v>43516</v>
      </c>
      <c r="C307" s="120">
        <v>150</v>
      </c>
      <c r="D307" s="70" t="s">
        <v>178</v>
      </c>
      <c r="E307" s="120" t="s">
        <v>22</v>
      </c>
      <c r="F307" s="70" t="s">
        <v>51</v>
      </c>
      <c r="G307" s="70">
        <v>4.5</v>
      </c>
      <c r="H307" s="120">
        <v>0.5</v>
      </c>
      <c r="I307" s="120">
        <v>7</v>
      </c>
      <c r="J307" s="120">
        <v>9.5</v>
      </c>
      <c r="K307" s="120">
        <v>12</v>
      </c>
      <c r="L307" s="70">
        <v>7</v>
      </c>
      <c r="M307" s="120">
        <v>2250</v>
      </c>
      <c r="N307" s="137">
        <f>IF('HNI OPTION CALLS'!E307="BUY",('HNI OPTION CALLS'!L307-'HNI OPTION CALLS'!G307)*('HNI OPTION CALLS'!M307),('HNI OPTION CALLS'!G307-'HNI OPTION CALLS'!L307)*('HNI OPTION CALLS'!M307))</f>
        <v>5625</v>
      </c>
      <c r="O307" s="71">
        <f>'HNI OPTION CALLS'!N307/('HNI OPTION CALLS'!M307)/'HNI OPTION CALLS'!G307%</f>
        <v>55.555555555555557</v>
      </c>
    </row>
    <row r="308" spans="1:15">
      <c r="A308" s="120">
        <v>7</v>
      </c>
      <c r="B308" s="78">
        <v>43515</v>
      </c>
      <c r="C308" s="120">
        <v>430</v>
      </c>
      <c r="D308" s="70" t="s">
        <v>187</v>
      </c>
      <c r="E308" s="120" t="s">
        <v>22</v>
      </c>
      <c r="F308" s="70" t="s">
        <v>45</v>
      </c>
      <c r="G308" s="70">
        <v>18</v>
      </c>
      <c r="H308" s="120">
        <v>10</v>
      </c>
      <c r="I308" s="120">
        <v>22</v>
      </c>
      <c r="J308" s="120">
        <v>26</v>
      </c>
      <c r="K308" s="120">
        <v>30</v>
      </c>
      <c r="L308" s="70">
        <v>22</v>
      </c>
      <c r="M308" s="120">
        <v>1500</v>
      </c>
      <c r="N308" s="137">
        <f>IF('HNI OPTION CALLS'!E308="BUY",('HNI OPTION CALLS'!L308-'HNI OPTION CALLS'!G308)*('HNI OPTION CALLS'!M308),('HNI OPTION CALLS'!G308-'HNI OPTION CALLS'!L308)*('HNI OPTION CALLS'!M308))</f>
        <v>6000</v>
      </c>
      <c r="O308" s="71">
        <f>'HNI OPTION CALLS'!N308/('HNI OPTION CALLS'!M308)/'HNI OPTION CALLS'!G308%</f>
        <v>22.222222222222221</v>
      </c>
    </row>
    <row r="309" spans="1:15">
      <c r="A309" s="120">
        <v>8</v>
      </c>
      <c r="B309" s="78">
        <v>43514</v>
      </c>
      <c r="C309" s="120">
        <v>34</v>
      </c>
      <c r="D309" s="70" t="s">
        <v>178</v>
      </c>
      <c r="E309" s="120" t="s">
        <v>22</v>
      </c>
      <c r="F309" s="70" t="s">
        <v>100</v>
      </c>
      <c r="G309" s="70">
        <v>2.9</v>
      </c>
      <c r="H309" s="120">
        <v>0.6</v>
      </c>
      <c r="I309" s="120">
        <v>3.6</v>
      </c>
      <c r="J309" s="120">
        <v>4.3</v>
      </c>
      <c r="K309" s="120">
        <v>5</v>
      </c>
      <c r="L309" s="70">
        <v>3.6</v>
      </c>
      <c r="M309" s="120">
        <v>8000</v>
      </c>
      <c r="N309" s="137">
        <f>IF('HNI OPTION CALLS'!E309="BUY",('HNI OPTION CALLS'!L309-'HNI OPTION CALLS'!G309)*('HNI OPTION CALLS'!M309),('HNI OPTION CALLS'!G309-'HNI OPTION CALLS'!L309)*('HNI OPTION CALLS'!M309))</f>
        <v>5600.0000000000018</v>
      </c>
      <c r="O309" s="71">
        <f>'HNI OPTION CALLS'!N309/('HNI OPTION CALLS'!M309)/'HNI OPTION CALLS'!G309%</f>
        <v>24.137931034482765</v>
      </c>
    </row>
    <row r="310" spans="1:15">
      <c r="A310" s="120">
        <v>9</v>
      </c>
      <c r="B310" s="78">
        <v>43508</v>
      </c>
      <c r="C310" s="120">
        <v>345</v>
      </c>
      <c r="D310" s="70" t="s">
        <v>178</v>
      </c>
      <c r="E310" s="120" t="s">
        <v>22</v>
      </c>
      <c r="F310" s="70" t="s">
        <v>335</v>
      </c>
      <c r="G310" s="70">
        <v>7</v>
      </c>
      <c r="H310" s="120">
        <v>3</v>
      </c>
      <c r="I310" s="120">
        <v>9</v>
      </c>
      <c r="J310" s="120">
        <v>11</v>
      </c>
      <c r="K310" s="120">
        <v>13</v>
      </c>
      <c r="L310" s="70">
        <v>11</v>
      </c>
      <c r="M310" s="120">
        <v>2500</v>
      </c>
      <c r="N310" s="137">
        <f>IF('HNI OPTION CALLS'!E310="BUY",('HNI OPTION CALLS'!L310-'HNI OPTION CALLS'!G310)*('HNI OPTION CALLS'!M310),('HNI OPTION CALLS'!G310-'HNI OPTION CALLS'!L310)*('HNI OPTION CALLS'!M310))</f>
        <v>10000</v>
      </c>
      <c r="O310" s="71">
        <f>'HNI OPTION CALLS'!N310/('HNI OPTION CALLS'!M310)/'HNI OPTION CALLS'!G310%</f>
        <v>57.142857142857139</v>
      </c>
    </row>
    <row r="311" spans="1:15">
      <c r="A311" s="120">
        <v>10</v>
      </c>
      <c r="B311" s="78">
        <v>43508</v>
      </c>
      <c r="C311" s="120">
        <v>490</v>
      </c>
      <c r="D311" s="70" t="s">
        <v>178</v>
      </c>
      <c r="E311" s="120" t="s">
        <v>22</v>
      </c>
      <c r="F311" s="70" t="s">
        <v>99</v>
      </c>
      <c r="G311" s="70">
        <v>14</v>
      </c>
      <c r="H311" s="120">
        <v>7</v>
      </c>
      <c r="I311" s="120">
        <v>19</v>
      </c>
      <c r="J311" s="120">
        <v>24</v>
      </c>
      <c r="K311" s="120">
        <v>29</v>
      </c>
      <c r="L311" s="70">
        <v>19</v>
      </c>
      <c r="M311" s="120">
        <v>1061</v>
      </c>
      <c r="N311" s="137">
        <f>IF('HNI OPTION CALLS'!E311="BUY",('HNI OPTION CALLS'!L311-'HNI OPTION CALLS'!G311)*('HNI OPTION CALLS'!M311),('HNI OPTION CALLS'!G311-'HNI OPTION CALLS'!L311)*('HNI OPTION CALLS'!M311))</f>
        <v>5305</v>
      </c>
      <c r="O311" s="71">
        <f>'HNI OPTION CALLS'!N311/('HNI OPTION CALLS'!M311)/'HNI OPTION CALLS'!G311%</f>
        <v>35.714285714285708</v>
      </c>
    </row>
    <row r="312" spans="1:15">
      <c r="A312" s="120">
        <v>11</v>
      </c>
      <c r="B312" s="78">
        <v>43504</v>
      </c>
      <c r="C312" s="120">
        <v>325</v>
      </c>
      <c r="D312" s="70" t="s">
        <v>178</v>
      </c>
      <c r="E312" s="120" t="s">
        <v>22</v>
      </c>
      <c r="F312" s="70" t="s">
        <v>130</v>
      </c>
      <c r="G312" s="70">
        <v>10</v>
      </c>
      <c r="H312" s="120">
        <v>5</v>
      </c>
      <c r="I312" s="120">
        <v>12.5</v>
      </c>
      <c r="J312" s="120">
        <v>15</v>
      </c>
      <c r="K312" s="120">
        <v>17.5</v>
      </c>
      <c r="L312" s="70">
        <v>12.5</v>
      </c>
      <c r="M312" s="120">
        <v>2000</v>
      </c>
      <c r="N312" s="137">
        <f>IF('HNI OPTION CALLS'!E312="BUY",('HNI OPTION CALLS'!L312-'HNI OPTION CALLS'!G312)*('HNI OPTION CALLS'!M312),('HNI OPTION CALLS'!G312-'HNI OPTION CALLS'!L312)*('HNI OPTION CALLS'!M312))</f>
        <v>5000</v>
      </c>
      <c r="O312" s="71">
        <f>'HNI OPTION CALLS'!N312/('HNI OPTION CALLS'!M312)/'HNI OPTION CALLS'!G312%</f>
        <v>25</v>
      </c>
    </row>
    <row r="313" spans="1:15">
      <c r="A313" s="120">
        <v>12</v>
      </c>
      <c r="B313" s="78">
        <v>43503</v>
      </c>
      <c r="C313" s="120">
        <v>1680</v>
      </c>
      <c r="D313" s="70" t="s">
        <v>178</v>
      </c>
      <c r="E313" s="120" t="s">
        <v>22</v>
      </c>
      <c r="F313" s="70" t="s">
        <v>155</v>
      </c>
      <c r="G313" s="70">
        <v>38</v>
      </c>
      <c r="H313" s="120">
        <v>18</v>
      </c>
      <c r="I313" s="120">
        <v>50</v>
      </c>
      <c r="J313" s="120">
        <v>62</v>
      </c>
      <c r="K313" s="120">
        <v>74</v>
      </c>
      <c r="L313" s="70">
        <v>62</v>
      </c>
      <c r="M313" s="120">
        <v>400</v>
      </c>
      <c r="N313" s="137">
        <f>IF('HNI OPTION CALLS'!E313="BUY",('HNI OPTION CALLS'!L313-'HNI OPTION CALLS'!G313)*('HNI OPTION CALLS'!M313),('HNI OPTION CALLS'!G313-'HNI OPTION CALLS'!L313)*('HNI OPTION CALLS'!M313))</f>
        <v>9600</v>
      </c>
      <c r="O313" s="71">
        <f>'HNI OPTION CALLS'!N313/('HNI OPTION CALLS'!M313)/'HNI OPTION CALLS'!G313%</f>
        <v>63.157894736842103</v>
      </c>
    </row>
    <row r="314" spans="1:15">
      <c r="A314" s="120">
        <v>13</v>
      </c>
      <c r="B314" s="78">
        <v>43502</v>
      </c>
      <c r="C314" s="120">
        <v>1320</v>
      </c>
      <c r="D314" s="70" t="s">
        <v>178</v>
      </c>
      <c r="E314" s="120" t="s">
        <v>22</v>
      </c>
      <c r="F314" s="70" t="s">
        <v>132</v>
      </c>
      <c r="G314" s="70">
        <v>34</v>
      </c>
      <c r="H314" s="120">
        <v>19</v>
      </c>
      <c r="I314" s="120">
        <v>44</v>
      </c>
      <c r="J314" s="120">
        <v>54</v>
      </c>
      <c r="K314" s="120">
        <v>64</v>
      </c>
      <c r="L314" s="70">
        <v>19</v>
      </c>
      <c r="M314" s="120">
        <v>500</v>
      </c>
      <c r="N314" s="137">
        <f>IF('HNI OPTION CALLS'!E314="BUY",('HNI OPTION CALLS'!L314-'HNI OPTION CALLS'!G314)*('HNI OPTION CALLS'!M314),('HNI OPTION CALLS'!G314-'HNI OPTION CALLS'!L314)*('HNI OPTION CALLS'!M314))</f>
        <v>-7500</v>
      </c>
      <c r="O314" s="71">
        <f>'HNI OPTION CALLS'!N314/('HNI OPTION CALLS'!M314)/'HNI OPTION CALLS'!G314%</f>
        <v>-44.117647058823529</v>
      </c>
    </row>
    <row r="315" spans="1:15">
      <c r="A315" s="120">
        <v>14</v>
      </c>
      <c r="B315" s="78">
        <v>43501</v>
      </c>
      <c r="C315" s="120">
        <v>1060</v>
      </c>
      <c r="D315" s="70" t="s">
        <v>178</v>
      </c>
      <c r="E315" s="120" t="s">
        <v>22</v>
      </c>
      <c r="F315" s="70" t="s">
        <v>169</v>
      </c>
      <c r="G315" s="70">
        <v>31</v>
      </c>
      <c r="H315" s="120">
        <v>18</v>
      </c>
      <c r="I315" s="120">
        <v>38</v>
      </c>
      <c r="J315" s="120">
        <v>45</v>
      </c>
      <c r="K315" s="120">
        <v>52</v>
      </c>
      <c r="L315" s="70">
        <v>38</v>
      </c>
      <c r="M315" s="120">
        <v>750</v>
      </c>
      <c r="N315" s="137">
        <f>IF('HNI OPTION CALLS'!E315="BUY",('HNI OPTION CALLS'!L315-'HNI OPTION CALLS'!G315)*('HNI OPTION CALLS'!M315),('HNI OPTION CALLS'!G315-'HNI OPTION CALLS'!L315)*('HNI OPTION CALLS'!M315))</f>
        <v>5250</v>
      </c>
      <c r="O315" s="71">
        <f>'HNI OPTION CALLS'!N315/('HNI OPTION CALLS'!M315)/'HNI OPTION CALLS'!G315%</f>
        <v>22.580645161290324</v>
      </c>
    </row>
    <row r="316" spans="1:15">
      <c r="A316" s="120">
        <v>15</v>
      </c>
      <c r="B316" s="78">
        <v>43500</v>
      </c>
      <c r="C316" s="120">
        <v>1620</v>
      </c>
      <c r="D316" s="70" t="s">
        <v>178</v>
      </c>
      <c r="E316" s="120" t="s">
        <v>22</v>
      </c>
      <c r="F316" s="70" t="s">
        <v>155</v>
      </c>
      <c r="G316" s="70">
        <v>54</v>
      </c>
      <c r="H316" s="120">
        <v>28</v>
      </c>
      <c r="I316" s="120">
        <v>69</v>
      </c>
      <c r="J316" s="120">
        <v>84</v>
      </c>
      <c r="K316" s="120">
        <v>99</v>
      </c>
      <c r="L316" s="70">
        <v>69</v>
      </c>
      <c r="M316" s="120">
        <v>400</v>
      </c>
      <c r="N316" s="137">
        <f>IF('HNI OPTION CALLS'!E316="BUY",('HNI OPTION CALLS'!L316-'HNI OPTION CALLS'!G316)*('HNI OPTION CALLS'!M316),('HNI OPTION CALLS'!G316-'HNI OPTION CALLS'!L316)*('HNI OPTION CALLS'!M316))</f>
        <v>6000</v>
      </c>
      <c r="O316" s="71">
        <f>'HNI OPTION CALLS'!N316/('HNI OPTION CALLS'!M316)/'HNI OPTION CALLS'!G316%</f>
        <v>27.777777777777775</v>
      </c>
    </row>
    <row r="317" spans="1:15">
      <c r="A317" s="120">
        <v>16</v>
      </c>
      <c r="B317" s="78">
        <v>43497</v>
      </c>
      <c r="C317" s="120">
        <v>7000</v>
      </c>
      <c r="D317" s="70" t="s">
        <v>178</v>
      </c>
      <c r="E317" s="120" t="s">
        <v>22</v>
      </c>
      <c r="F317" s="70" t="s">
        <v>253</v>
      </c>
      <c r="G317" s="70">
        <v>170</v>
      </c>
      <c r="H317" s="120">
        <v>40</v>
      </c>
      <c r="I317" s="120">
        <v>250</v>
      </c>
      <c r="J317" s="120">
        <v>330</v>
      </c>
      <c r="K317" s="120">
        <v>410</v>
      </c>
      <c r="L317" s="70">
        <v>330</v>
      </c>
      <c r="M317" s="120">
        <v>75</v>
      </c>
      <c r="N317" s="137">
        <f>IF('HNI OPTION CALLS'!E317="BUY",('HNI OPTION CALLS'!L317-'HNI OPTION CALLS'!G317)*('HNI OPTION CALLS'!M317),('HNI OPTION CALLS'!G317-'HNI OPTION CALLS'!L317)*('HNI OPTION CALLS'!M317))</f>
        <v>12000</v>
      </c>
      <c r="O317" s="71">
        <f>'HNI OPTION CALLS'!N317/('HNI OPTION CALLS'!M317)/'HNI OPTION CALLS'!G317%</f>
        <v>94.117647058823536</v>
      </c>
    </row>
    <row r="318" spans="1:15" ht="16.5">
      <c r="A318" s="82" t="s">
        <v>95</v>
      </c>
      <c r="B318" s="83"/>
      <c r="C318" s="84"/>
      <c r="D318" s="85"/>
      <c r="E318" s="86"/>
      <c r="F318" s="86"/>
      <c r="G318" s="87"/>
      <c r="H318" s="88"/>
      <c r="I318" s="88"/>
      <c r="J318" s="88"/>
      <c r="K318" s="86"/>
      <c r="L318" s="89"/>
    </row>
    <row r="319" spans="1:15" ht="16.5">
      <c r="A319" s="82" t="s">
        <v>96</v>
      </c>
      <c r="B319" s="83"/>
      <c r="C319" s="84"/>
      <c r="D319" s="85"/>
      <c r="E319" s="86"/>
      <c r="F319" s="86"/>
      <c r="G319" s="87"/>
      <c r="H319" s="86"/>
      <c r="I319" s="86"/>
      <c r="J319" s="86"/>
      <c r="K319" s="86"/>
      <c r="L319" s="89"/>
    </row>
    <row r="320" spans="1:15" ht="16.5">
      <c r="A320" s="82" t="s">
        <v>96</v>
      </c>
      <c r="B320" s="83"/>
      <c r="C320" s="84"/>
      <c r="D320" s="85"/>
      <c r="E320" s="86"/>
      <c r="F320" s="86"/>
      <c r="G320" s="87"/>
      <c r="H320" s="86"/>
      <c r="I320" s="86"/>
      <c r="J320" s="86"/>
      <c r="K320" s="86"/>
    </row>
    <row r="321" spans="1:15" ht="17.25" thickBot="1">
      <c r="A321" s="91"/>
      <c r="B321" s="92"/>
      <c r="C321" s="92"/>
      <c r="D321" s="93"/>
      <c r="E321" s="93"/>
      <c r="F321" s="93"/>
      <c r="G321" s="94"/>
      <c r="H321" s="95"/>
      <c r="I321" s="96" t="s">
        <v>27</v>
      </c>
      <c r="J321" s="96"/>
      <c r="K321" s="97"/>
      <c r="M321" s="90"/>
    </row>
    <row r="322" spans="1:15" ht="16.5">
      <c r="A322" s="98"/>
      <c r="B322" s="92"/>
      <c r="C322" s="92"/>
      <c r="D322" s="158" t="s">
        <v>28</v>
      </c>
      <c r="E322" s="180"/>
      <c r="F322" s="99">
        <v>16</v>
      </c>
      <c r="G322" s="100">
        <v>100</v>
      </c>
      <c r="H322" s="93">
        <v>16</v>
      </c>
      <c r="I322" s="101">
        <f>'HNI OPTION CALLS'!H323/'HNI OPTION CALLS'!H322%</f>
        <v>87.5</v>
      </c>
      <c r="J322" s="101"/>
      <c r="K322" s="101"/>
      <c r="L322" s="97"/>
    </row>
    <row r="323" spans="1:15" ht="16.5">
      <c r="A323" s="98"/>
      <c r="B323" s="92"/>
      <c r="C323" s="92"/>
      <c r="D323" s="159" t="s">
        <v>29</v>
      </c>
      <c r="E323" s="181"/>
      <c r="F323" s="103">
        <v>14</v>
      </c>
      <c r="G323" s="104">
        <f>('HNI OPTION CALLS'!F323/'HNI OPTION CALLS'!F322)*100</f>
        <v>87.5</v>
      </c>
      <c r="H323" s="93">
        <v>14</v>
      </c>
      <c r="I323" s="97"/>
      <c r="J323" s="97"/>
      <c r="K323" s="93"/>
    </row>
    <row r="324" spans="1:15" ht="16.5">
      <c r="A324" s="105"/>
      <c r="B324" s="92"/>
      <c r="C324" s="92"/>
      <c r="D324" s="159" t="s">
        <v>31</v>
      </c>
      <c r="E324" s="181"/>
      <c r="F324" s="103">
        <v>0</v>
      </c>
      <c r="G324" s="104">
        <f>('HNI OPTION CALLS'!F324/'HNI OPTION CALLS'!F322)*100</f>
        <v>0</v>
      </c>
      <c r="H324" s="106"/>
      <c r="I324" s="93"/>
      <c r="J324" s="93"/>
      <c r="K324" s="93"/>
      <c r="L324" s="102"/>
    </row>
    <row r="325" spans="1:15" ht="16.5">
      <c r="A325" s="105"/>
      <c r="B325" s="92"/>
      <c r="C325" s="92"/>
      <c r="D325" s="159" t="s">
        <v>32</v>
      </c>
      <c r="E325" s="181"/>
      <c r="F325" s="103">
        <v>0</v>
      </c>
      <c r="G325" s="104">
        <f>('HNI OPTION CALLS'!F325/'HNI OPTION CALLS'!F322)*100</f>
        <v>0</v>
      </c>
      <c r="H325" s="106"/>
      <c r="I325" s="93"/>
      <c r="J325" s="93"/>
      <c r="K325" s="93"/>
      <c r="L325" s="97"/>
    </row>
    <row r="326" spans="1:15" ht="16.5">
      <c r="A326" s="105"/>
      <c r="B326" s="92"/>
      <c r="C326" s="92"/>
      <c r="D326" s="159" t="s">
        <v>33</v>
      </c>
      <c r="E326" s="181"/>
      <c r="F326" s="103">
        <v>0</v>
      </c>
      <c r="G326" s="104">
        <f>('HNI OPTION CALLS'!F326/'HNI OPTION CALLS'!F322)*100</f>
        <v>0</v>
      </c>
      <c r="H326" s="106"/>
      <c r="I326" s="93" t="s">
        <v>34</v>
      </c>
      <c r="J326" s="93"/>
      <c r="K326" s="97"/>
      <c r="L326" s="97"/>
    </row>
    <row r="327" spans="1:15" ht="16.5">
      <c r="A327" s="105"/>
      <c r="B327" s="92"/>
      <c r="C327" s="92"/>
      <c r="D327" s="159" t="s">
        <v>35</v>
      </c>
      <c r="E327" s="181"/>
      <c r="F327" s="103">
        <v>2</v>
      </c>
      <c r="G327" s="104">
        <f>('HNI OPTION CALLS'!F327/'HNI OPTION CALLS'!F322)*100</f>
        <v>12.5</v>
      </c>
      <c r="H327" s="106"/>
      <c r="I327" s="93"/>
      <c r="J327" s="93"/>
      <c r="K327" s="97"/>
      <c r="L327" s="97"/>
    </row>
    <row r="328" spans="1:15" ht="17.25" thickBot="1">
      <c r="A328" s="105"/>
      <c r="B328" s="92"/>
      <c r="C328" s="92"/>
      <c r="D328" s="160" t="s">
        <v>36</v>
      </c>
      <c r="E328" s="182"/>
      <c r="F328" s="107">
        <v>0</v>
      </c>
      <c r="G328" s="108">
        <f>('HNI OPTION CALLS'!F328/'HNI OPTION CALLS'!F322)*100</f>
        <v>0</v>
      </c>
      <c r="H328" s="106"/>
      <c r="I328" s="93"/>
      <c r="J328" s="93"/>
      <c r="K328" s="102"/>
      <c r="L328" s="102"/>
    </row>
    <row r="329" spans="1:15" ht="16.5">
      <c r="A329" s="109" t="s">
        <v>37</v>
      </c>
      <c r="B329" s="92"/>
      <c r="C329" s="92"/>
      <c r="D329" s="98"/>
      <c r="E329" s="98"/>
      <c r="F329" s="93"/>
      <c r="G329" s="93"/>
      <c r="H329" s="110"/>
      <c r="I329" s="111"/>
      <c r="K329" s="111"/>
    </row>
    <row r="330" spans="1:15" ht="16.5">
      <c r="A330" s="112" t="s">
        <v>38</v>
      </c>
      <c r="B330" s="92"/>
      <c r="C330" s="92"/>
      <c r="D330" s="113"/>
      <c r="E330" s="114"/>
      <c r="F330" s="98"/>
      <c r="G330" s="111"/>
      <c r="H330" s="110"/>
      <c r="I330" s="111"/>
      <c r="J330" s="111"/>
      <c r="K330" s="111"/>
      <c r="L330" s="93"/>
    </row>
    <row r="331" spans="1:15" ht="16.5">
      <c r="A331" s="112" t="s">
        <v>39</v>
      </c>
      <c r="B331" s="92"/>
      <c r="C331" s="92"/>
      <c r="D331" s="98"/>
      <c r="E331" s="114"/>
      <c r="F331" s="98"/>
      <c r="G331" s="111"/>
      <c r="H331" s="110"/>
      <c r="I331" s="97"/>
      <c r="J331" s="97"/>
      <c r="K331" s="97"/>
      <c r="L331" s="93"/>
    </row>
    <row r="332" spans="1:15" ht="16.5">
      <c r="A332" s="112" t="s">
        <v>40</v>
      </c>
      <c r="B332" s="113"/>
      <c r="C332" s="92"/>
      <c r="D332" s="98"/>
      <c r="E332" s="114"/>
      <c r="F332" s="98"/>
      <c r="G332" s="111"/>
      <c r="H332" s="95"/>
      <c r="I332" s="97"/>
      <c r="J332" s="97"/>
      <c r="K332" s="97"/>
      <c r="L332" s="93"/>
      <c r="N332" s="115"/>
    </row>
    <row r="333" spans="1:15" ht="17.25" thickBot="1">
      <c r="A333" s="112" t="s">
        <v>41</v>
      </c>
      <c r="B333" s="105"/>
      <c r="C333" s="113"/>
      <c r="D333" s="98"/>
      <c r="E333" s="116"/>
      <c r="F333" s="111"/>
      <c r="G333" s="111"/>
      <c r="H333" s="95"/>
      <c r="I333" s="97"/>
      <c r="J333" s="97"/>
      <c r="K333" s="97"/>
      <c r="L333" s="111"/>
      <c r="N333" s="98"/>
    </row>
    <row r="334" spans="1:15" ht="15.75" customHeight="1">
      <c r="A334" s="183" t="s">
        <v>0</v>
      </c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5"/>
    </row>
    <row r="335" spans="1:15" ht="15.75" customHeight="1">
      <c r="A335" s="186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8"/>
    </row>
    <row r="336" spans="1:15" ht="15" customHeight="1">
      <c r="A336" s="186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8"/>
    </row>
    <row r="337" spans="1:15">
      <c r="A337" s="189" t="s">
        <v>328</v>
      </c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90"/>
    </row>
    <row r="338" spans="1:15">
      <c r="A338" s="189" t="s">
        <v>329</v>
      </c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90"/>
    </row>
    <row r="339" spans="1:15" ht="15.75" thickBot="1">
      <c r="A339" s="191" t="s">
        <v>3</v>
      </c>
      <c r="B339" s="192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3"/>
    </row>
    <row r="340" spans="1:15" ht="16.5">
      <c r="A340" s="194" t="s">
        <v>350</v>
      </c>
      <c r="B340" s="195"/>
      <c r="C340" s="195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6"/>
    </row>
    <row r="341" spans="1:15" ht="16.5">
      <c r="A341" s="197" t="s">
        <v>5</v>
      </c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9"/>
    </row>
    <row r="342" spans="1:15" ht="15" customHeight="1">
      <c r="A342" s="167" t="s">
        <v>6</v>
      </c>
      <c r="B342" s="168" t="s">
        <v>7</v>
      </c>
      <c r="C342" s="168" t="s">
        <v>8</v>
      </c>
      <c r="D342" s="168" t="s">
        <v>9</v>
      </c>
      <c r="E342" s="167" t="s">
        <v>10</v>
      </c>
      <c r="F342" s="167" t="s">
        <v>11</v>
      </c>
      <c r="G342" s="168" t="s">
        <v>12</v>
      </c>
      <c r="H342" s="168" t="s">
        <v>13</v>
      </c>
      <c r="I342" s="168" t="s">
        <v>14</v>
      </c>
      <c r="J342" s="168" t="s">
        <v>15</v>
      </c>
      <c r="K342" s="168" t="s">
        <v>16</v>
      </c>
      <c r="L342" s="202" t="s">
        <v>17</v>
      </c>
      <c r="M342" s="168" t="s">
        <v>18</v>
      </c>
      <c r="N342" s="168" t="s">
        <v>19</v>
      </c>
      <c r="O342" s="168" t="s">
        <v>20</v>
      </c>
    </row>
    <row r="343" spans="1:15" ht="15" customHeight="1">
      <c r="A343" s="200"/>
      <c r="B343" s="201"/>
      <c r="C343" s="201"/>
      <c r="D343" s="201"/>
      <c r="E343" s="200"/>
      <c r="F343" s="200"/>
      <c r="G343" s="201"/>
      <c r="H343" s="201"/>
      <c r="I343" s="201"/>
      <c r="J343" s="201"/>
      <c r="K343" s="201"/>
      <c r="L343" s="203"/>
      <c r="M343" s="201"/>
      <c r="N343" s="204"/>
      <c r="O343" s="204"/>
    </row>
    <row r="344" spans="1:15" ht="14.25" customHeight="1">
      <c r="A344" s="120">
        <v>1</v>
      </c>
      <c r="B344" s="78">
        <v>43496</v>
      </c>
      <c r="C344" s="120">
        <v>750</v>
      </c>
      <c r="D344" s="70" t="s">
        <v>178</v>
      </c>
      <c r="E344" s="120" t="s">
        <v>22</v>
      </c>
      <c r="F344" s="70" t="s">
        <v>151</v>
      </c>
      <c r="G344" s="70">
        <v>18.5</v>
      </c>
      <c r="H344" s="120">
        <v>10</v>
      </c>
      <c r="I344" s="120">
        <v>23</v>
      </c>
      <c r="J344" s="120">
        <v>27</v>
      </c>
      <c r="K344" s="120">
        <v>31</v>
      </c>
      <c r="L344" s="70">
        <v>23</v>
      </c>
      <c r="M344" s="120">
        <v>1200</v>
      </c>
      <c r="N344" s="137">
        <f>IF('HNI OPTION CALLS'!E344="BUY",('HNI OPTION CALLS'!L344-'HNI OPTION CALLS'!G344)*('HNI OPTION CALLS'!M344),('HNI OPTION CALLS'!G344-'HNI OPTION CALLS'!L344)*('HNI OPTION CALLS'!M344))</f>
        <v>5400</v>
      </c>
      <c r="O344" s="71">
        <f>'HNI OPTION CALLS'!N344/('HNI OPTION CALLS'!M344)/'HNI OPTION CALLS'!G344%</f>
        <v>24.324324324324326</v>
      </c>
    </row>
    <row r="345" spans="1:15" ht="14.25" customHeight="1">
      <c r="A345" s="120">
        <v>2</v>
      </c>
      <c r="B345" s="78">
        <v>43496</v>
      </c>
      <c r="C345" s="120">
        <v>100</v>
      </c>
      <c r="D345" s="70" t="s">
        <v>178</v>
      </c>
      <c r="E345" s="120" t="s">
        <v>22</v>
      </c>
      <c r="F345" s="70" t="s">
        <v>180</v>
      </c>
      <c r="G345" s="70">
        <v>5.6</v>
      </c>
      <c r="H345" s="120">
        <v>4</v>
      </c>
      <c r="I345" s="120">
        <v>6.4</v>
      </c>
      <c r="J345" s="120">
        <v>7.2</v>
      </c>
      <c r="K345" s="120">
        <v>8</v>
      </c>
      <c r="L345" s="70">
        <v>7.2</v>
      </c>
      <c r="M345" s="120">
        <v>6000</v>
      </c>
      <c r="N345" s="137">
        <f>IF('HNI OPTION CALLS'!E345="BUY",('HNI OPTION CALLS'!L345-'HNI OPTION CALLS'!G345)*('HNI OPTION CALLS'!M345),('HNI OPTION CALLS'!G345-'HNI OPTION CALLS'!L345)*('HNI OPTION CALLS'!M345))</f>
        <v>9600.0000000000036</v>
      </c>
      <c r="O345" s="71">
        <f>'HNI OPTION CALLS'!N345/('HNI OPTION CALLS'!M345)/'HNI OPTION CALLS'!G345%</f>
        <v>28.571428571428584</v>
      </c>
    </row>
    <row r="346" spans="1:15" ht="14.25" customHeight="1">
      <c r="A346" s="120">
        <v>3</v>
      </c>
      <c r="B346" s="78">
        <v>43495</v>
      </c>
      <c r="C346" s="120">
        <v>710</v>
      </c>
      <c r="D346" s="70" t="s">
        <v>178</v>
      </c>
      <c r="E346" s="120" t="s">
        <v>22</v>
      </c>
      <c r="F346" s="70" t="s">
        <v>58</v>
      </c>
      <c r="G346" s="70">
        <v>21</v>
      </c>
      <c r="H346" s="120">
        <v>16</v>
      </c>
      <c r="I346" s="120">
        <v>24</v>
      </c>
      <c r="J346" s="120">
        <v>27</v>
      </c>
      <c r="K346" s="120">
        <v>30</v>
      </c>
      <c r="L346" s="70">
        <v>24</v>
      </c>
      <c r="M346" s="120">
        <v>1750</v>
      </c>
      <c r="N346" s="137">
        <f>IF('HNI OPTION CALLS'!E346="BUY",('HNI OPTION CALLS'!L346-'HNI OPTION CALLS'!G346)*('HNI OPTION CALLS'!M346),('HNI OPTION CALLS'!G346-'HNI OPTION CALLS'!L346)*('HNI OPTION CALLS'!M346))</f>
        <v>5250</v>
      </c>
      <c r="O346" s="71">
        <f>'HNI OPTION CALLS'!N346/('HNI OPTION CALLS'!M346)/'HNI OPTION CALLS'!G346%</f>
        <v>14.285714285714286</v>
      </c>
    </row>
    <row r="347" spans="1:15" ht="14.25" customHeight="1">
      <c r="A347" s="120">
        <v>4</v>
      </c>
      <c r="B347" s="78">
        <v>43494</v>
      </c>
      <c r="C347" s="120">
        <v>175</v>
      </c>
      <c r="D347" s="70" t="s">
        <v>187</v>
      </c>
      <c r="E347" s="120" t="s">
        <v>22</v>
      </c>
      <c r="F347" s="70" t="s">
        <v>78</v>
      </c>
      <c r="G347" s="70">
        <v>15</v>
      </c>
      <c r="H347" s="120">
        <v>9.5</v>
      </c>
      <c r="I347" s="120">
        <v>18</v>
      </c>
      <c r="J347" s="120">
        <v>21</v>
      </c>
      <c r="K347" s="120">
        <v>24</v>
      </c>
      <c r="L347" s="70">
        <v>18</v>
      </c>
      <c r="M347" s="120">
        <v>1500</v>
      </c>
      <c r="N347" s="137">
        <f>IF('HNI OPTION CALLS'!E347="BUY",('HNI OPTION CALLS'!L347-'HNI OPTION CALLS'!G347)*('HNI OPTION CALLS'!M347),('HNI OPTION CALLS'!G347-'HNI OPTION CALLS'!L347)*('HNI OPTION CALLS'!M347))</f>
        <v>4500</v>
      </c>
      <c r="O347" s="71">
        <f>'HNI OPTION CALLS'!N347/('HNI OPTION CALLS'!M347)/'HNI OPTION CALLS'!G347%</f>
        <v>20</v>
      </c>
    </row>
    <row r="348" spans="1:15" ht="14.25" customHeight="1">
      <c r="A348" s="120">
        <v>5</v>
      </c>
      <c r="B348" s="78">
        <v>43493</v>
      </c>
      <c r="C348" s="120">
        <v>280</v>
      </c>
      <c r="D348" s="70" t="s">
        <v>187</v>
      </c>
      <c r="E348" s="120" t="s">
        <v>22</v>
      </c>
      <c r="F348" s="70" t="s">
        <v>49</v>
      </c>
      <c r="G348" s="70">
        <v>4.7</v>
      </c>
      <c r="H348" s="120">
        <v>0.5</v>
      </c>
      <c r="I348" s="120">
        <v>6.5</v>
      </c>
      <c r="J348" s="120">
        <v>8.5</v>
      </c>
      <c r="K348" s="120">
        <v>10.5</v>
      </c>
      <c r="L348" s="70">
        <v>0.5</v>
      </c>
      <c r="M348" s="120">
        <v>3000</v>
      </c>
      <c r="N348" s="137">
        <f>IF('HNI OPTION CALLS'!E348="BUY",('HNI OPTION CALLS'!L348-'HNI OPTION CALLS'!G348)*('HNI OPTION CALLS'!M348),('HNI OPTION CALLS'!G348-'HNI OPTION CALLS'!L348)*('HNI OPTION CALLS'!M348))</f>
        <v>-12600</v>
      </c>
      <c r="O348" s="71">
        <f>'HNI OPTION CALLS'!N348/('HNI OPTION CALLS'!M348)/'HNI OPTION CALLS'!G348%</f>
        <v>-89.361702127659584</v>
      </c>
    </row>
    <row r="349" spans="1:15" ht="14.25" customHeight="1">
      <c r="A349" s="120">
        <v>6</v>
      </c>
      <c r="B349" s="78">
        <v>43490</v>
      </c>
      <c r="C349" s="120">
        <v>980</v>
      </c>
      <c r="D349" s="70" t="s">
        <v>178</v>
      </c>
      <c r="E349" s="120" t="s">
        <v>22</v>
      </c>
      <c r="F349" s="70" t="s">
        <v>169</v>
      </c>
      <c r="G349" s="70">
        <v>12</v>
      </c>
      <c r="H349" s="120">
        <v>2</v>
      </c>
      <c r="I349" s="120">
        <v>20</v>
      </c>
      <c r="J349" s="120">
        <v>28</v>
      </c>
      <c r="K349" s="120">
        <v>36</v>
      </c>
      <c r="L349" s="70">
        <v>12</v>
      </c>
      <c r="M349" s="120">
        <v>750</v>
      </c>
      <c r="N349" s="137">
        <f>IF('HNI OPTION CALLS'!E349="BUY",('HNI OPTION CALLS'!L349-'HNI OPTION CALLS'!G349)*('HNI OPTION CALLS'!M349),('HNI OPTION CALLS'!G349-'HNI OPTION CALLS'!L349)*('HNI OPTION CALLS'!M349))</f>
        <v>0</v>
      </c>
      <c r="O349" s="71">
        <f>'HNI OPTION CALLS'!N349/('HNI OPTION CALLS'!M349)/'HNI OPTION CALLS'!G349%</f>
        <v>0</v>
      </c>
    </row>
    <row r="350" spans="1:15">
      <c r="A350" s="120">
        <v>7</v>
      </c>
      <c r="B350" s="78">
        <v>43489</v>
      </c>
      <c r="C350" s="120">
        <v>1240</v>
      </c>
      <c r="D350" s="70" t="s">
        <v>178</v>
      </c>
      <c r="E350" s="120" t="s">
        <v>22</v>
      </c>
      <c r="F350" s="70" t="s">
        <v>356</v>
      </c>
      <c r="G350" s="70">
        <v>22</v>
      </c>
      <c r="H350" s="120">
        <v>7</v>
      </c>
      <c r="I350" s="120">
        <v>32</v>
      </c>
      <c r="J350" s="120">
        <v>42</v>
      </c>
      <c r="K350" s="120">
        <v>52</v>
      </c>
      <c r="L350" s="70">
        <v>32</v>
      </c>
      <c r="M350" s="120">
        <v>500</v>
      </c>
      <c r="N350" s="137">
        <f>IF('HNI OPTION CALLS'!E350="BUY",('HNI OPTION CALLS'!L350-'HNI OPTION CALLS'!G350)*('HNI OPTION CALLS'!M350),('HNI OPTION CALLS'!G350-'HNI OPTION CALLS'!L350)*('HNI OPTION CALLS'!M350))</f>
        <v>5000</v>
      </c>
      <c r="O350" s="71">
        <f>'HNI OPTION CALLS'!N350/('HNI OPTION CALLS'!M350)/'HNI OPTION CALLS'!G350%</f>
        <v>45.454545454545453</v>
      </c>
    </row>
    <row r="351" spans="1:15">
      <c r="A351" s="120">
        <v>8</v>
      </c>
      <c r="B351" s="78">
        <v>43488</v>
      </c>
      <c r="C351" s="120">
        <v>290</v>
      </c>
      <c r="D351" s="70" t="s">
        <v>187</v>
      </c>
      <c r="E351" s="120" t="s">
        <v>22</v>
      </c>
      <c r="F351" s="70" t="s">
        <v>49</v>
      </c>
      <c r="G351" s="70">
        <v>5.7</v>
      </c>
      <c r="H351" s="120">
        <v>2</v>
      </c>
      <c r="I351" s="120">
        <v>8</v>
      </c>
      <c r="J351" s="120">
        <v>10</v>
      </c>
      <c r="K351" s="120">
        <v>12</v>
      </c>
      <c r="L351" s="70">
        <v>8</v>
      </c>
      <c r="M351" s="120">
        <v>3000</v>
      </c>
      <c r="N351" s="137">
        <f>IF('HNI OPTION CALLS'!E351="BUY",('HNI OPTION CALLS'!L351-'HNI OPTION CALLS'!G351)*('HNI OPTION CALLS'!M351),('HNI OPTION CALLS'!G351-'HNI OPTION CALLS'!L351)*('HNI OPTION CALLS'!M351))</f>
        <v>6899.9999999999991</v>
      </c>
      <c r="O351" s="71">
        <f>'HNI OPTION CALLS'!N351/('HNI OPTION CALLS'!M351)/'HNI OPTION CALLS'!G351%</f>
        <v>40.350877192982452</v>
      </c>
    </row>
    <row r="352" spans="1:15">
      <c r="A352" s="120">
        <v>9</v>
      </c>
      <c r="B352" s="78">
        <v>43486</v>
      </c>
      <c r="C352" s="120">
        <v>75</v>
      </c>
      <c r="D352" s="70" t="s">
        <v>187</v>
      </c>
      <c r="E352" s="120" t="s">
        <v>22</v>
      </c>
      <c r="F352" s="70" t="s">
        <v>270</v>
      </c>
      <c r="G352" s="70">
        <v>3</v>
      </c>
      <c r="H352" s="120">
        <v>1.5</v>
      </c>
      <c r="I352" s="120">
        <v>3.8</v>
      </c>
      <c r="J352" s="120">
        <v>4.5999999999999996</v>
      </c>
      <c r="K352" s="120">
        <v>5.4</v>
      </c>
      <c r="L352" s="70">
        <v>1.5</v>
      </c>
      <c r="M352" s="120">
        <v>6500</v>
      </c>
      <c r="N352" s="137">
        <f>IF('HNI OPTION CALLS'!E352="BUY",('HNI OPTION CALLS'!L352-'HNI OPTION CALLS'!G352)*('HNI OPTION CALLS'!M352),('HNI OPTION CALLS'!G352-'HNI OPTION CALLS'!L352)*('HNI OPTION CALLS'!M352))</f>
        <v>-9750</v>
      </c>
      <c r="O352" s="71">
        <f>'HNI OPTION CALLS'!N352/('HNI OPTION CALLS'!M352)/'HNI OPTION CALLS'!G352%</f>
        <v>-50</v>
      </c>
    </row>
    <row r="353" spans="1:17">
      <c r="A353" s="120">
        <v>10</v>
      </c>
      <c r="B353" s="78">
        <v>43486</v>
      </c>
      <c r="C353" s="120">
        <v>1280</v>
      </c>
      <c r="D353" s="70" t="s">
        <v>178</v>
      </c>
      <c r="E353" s="120" t="s">
        <v>22</v>
      </c>
      <c r="F353" s="70" t="s">
        <v>339</v>
      </c>
      <c r="G353" s="70">
        <v>25</v>
      </c>
      <c r="H353" s="120">
        <v>12</v>
      </c>
      <c r="I353" s="120">
        <v>33</v>
      </c>
      <c r="J353" s="120">
        <v>41</v>
      </c>
      <c r="K353" s="120">
        <v>49</v>
      </c>
      <c r="L353" s="70">
        <v>33</v>
      </c>
      <c r="M353" s="120">
        <v>500</v>
      </c>
      <c r="N353" s="137">
        <f>IF('HNI OPTION CALLS'!E353="BUY",('HNI OPTION CALLS'!L353-'HNI OPTION CALLS'!G353)*('HNI OPTION CALLS'!M353),('HNI OPTION CALLS'!G353-'HNI OPTION CALLS'!L353)*('HNI OPTION CALLS'!M353))</f>
        <v>4000</v>
      </c>
      <c r="O353" s="71">
        <f>'HNI OPTION CALLS'!N353/('HNI OPTION CALLS'!M353)/'HNI OPTION CALLS'!G353%</f>
        <v>32</v>
      </c>
    </row>
    <row r="354" spans="1:17">
      <c r="A354" s="120">
        <v>11</v>
      </c>
      <c r="B354" s="78">
        <v>43483</v>
      </c>
      <c r="C354" s="120">
        <v>340</v>
      </c>
      <c r="D354" s="70" t="s">
        <v>178</v>
      </c>
      <c r="E354" s="120" t="s">
        <v>22</v>
      </c>
      <c r="F354" s="70" t="s">
        <v>284</v>
      </c>
      <c r="G354" s="70">
        <v>8.6</v>
      </c>
      <c r="H354" s="120">
        <v>5.4</v>
      </c>
      <c r="I354" s="120">
        <v>10.199999999999999</v>
      </c>
      <c r="J354" s="120">
        <v>11.8</v>
      </c>
      <c r="K354" s="120">
        <v>13.4</v>
      </c>
      <c r="L354" s="70">
        <v>11.8</v>
      </c>
      <c r="M354" s="120">
        <v>2400</v>
      </c>
      <c r="N354" s="137">
        <f>IF('HNI OPTION CALLS'!E354="BUY",('HNI OPTION CALLS'!L354-'HNI OPTION CALLS'!G354)*('HNI OPTION CALLS'!M354),('HNI OPTION CALLS'!G354-'HNI OPTION CALLS'!L354)*('HNI OPTION CALLS'!M354))</f>
        <v>7680.0000000000027</v>
      </c>
      <c r="O354" s="71">
        <f>'HNI OPTION CALLS'!N354/('HNI OPTION CALLS'!M354)/'HNI OPTION CALLS'!G354%</f>
        <v>37.209302325581412</v>
      </c>
    </row>
    <row r="355" spans="1:17">
      <c r="A355" s="120">
        <v>12</v>
      </c>
      <c r="B355" s="78">
        <v>43482</v>
      </c>
      <c r="C355" s="120">
        <v>660</v>
      </c>
      <c r="D355" s="70" t="s">
        <v>178</v>
      </c>
      <c r="E355" s="120" t="s">
        <v>22</v>
      </c>
      <c r="F355" s="70" t="s">
        <v>58</v>
      </c>
      <c r="G355" s="70">
        <v>22</v>
      </c>
      <c r="H355" s="120">
        <v>16</v>
      </c>
      <c r="I355" s="120">
        <v>25</v>
      </c>
      <c r="J355" s="120">
        <v>28</v>
      </c>
      <c r="K355" s="120">
        <v>31</v>
      </c>
      <c r="L355" s="70">
        <v>28</v>
      </c>
      <c r="M355" s="120">
        <v>1200</v>
      </c>
      <c r="N355" s="137">
        <f>IF('HNI OPTION CALLS'!E355="BUY",('HNI OPTION CALLS'!L355-'HNI OPTION CALLS'!G355)*('HNI OPTION CALLS'!M355),('HNI OPTION CALLS'!G355-'HNI OPTION CALLS'!L355)*('HNI OPTION CALLS'!M355))</f>
        <v>7200</v>
      </c>
      <c r="O355" s="71">
        <f>'HNI OPTION CALLS'!N355/('HNI OPTION CALLS'!M355)/'HNI OPTION CALLS'!G355%</f>
        <v>27.272727272727273</v>
      </c>
    </row>
    <row r="356" spans="1:17">
      <c r="A356" s="120">
        <v>13</v>
      </c>
      <c r="B356" s="78">
        <v>43481</v>
      </c>
      <c r="C356" s="120">
        <v>340</v>
      </c>
      <c r="D356" s="70" t="s">
        <v>178</v>
      </c>
      <c r="E356" s="120" t="s">
        <v>22</v>
      </c>
      <c r="F356" s="70" t="s">
        <v>284</v>
      </c>
      <c r="G356" s="70">
        <v>9</v>
      </c>
      <c r="H356" s="120">
        <v>5.6</v>
      </c>
      <c r="I356" s="120">
        <v>10.7</v>
      </c>
      <c r="J356" s="120">
        <v>12.4</v>
      </c>
      <c r="K356" s="120">
        <v>14.1</v>
      </c>
      <c r="L356" s="70">
        <v>5.6</v>
      </c>
      <c r="M356" s="120">
        <v>2400</v>
      </c>
      <c r="N356" s="137">
        <f>IF('HNI OPTION CALLS'!E356="BUY",('HNI OPTION CALLS'!L356-'HNI OPTION CALLS'!G356)*('HNI OPTION CALLS'!M356),('HNI OPTION CALLS'!G356-'HNI OPTION CALLS'!L356)*('HNI OPTION CALLS'!M356))</f>
        <v>-8160.0000000000009</v>
      </c>
      <c r="O356" s="71">
        <f>'HNI OPTION CALLS'!N356/('HNI OPTION CALLS'!M356)/'HNI OPTION CALLS'!G356%</f>
        <v>-37.777777777777786</v>
      </c>
    </row>
    <row r="357" spans="1:17">
      <c r="A357" s="120">
        <v>14</v>
      </c>
      <c r="B357" s="78">
        <v>43480</v>
      </c>
      <c r="C357" s="120">
        <v>200</v>
      </c>
      <c r="D357" s="70" t="s">
        <v>178</v>
      </c>
      <c r="E357" s="120" t="s">
        <v>22</v>
      </c>
      <c r="F357" s="70" t="s">
        <v>66</v>
      </c>
      <c r="G357" s="70">
        <v>13</v>
      </c>
      <c r="H357" s="120">
        <v>9</v>
      </c>
      <c r="I357" s="120">
        <v>15.3</v>
      </c>
      <c r="J357" s="120">
        <v>17.600000000000001</v>
      </c>
      <c r="K357" s="120">
        <v>19.899999999999999</v>
      </c>
      <c r="L357" s="70">
        <v>15.2</v>
      </c>
      <c r="M357" s="120">
        <v>1750</v>
      </c>
      <c r="N357" s="137">
        <f>IF('HNI OPTION CALLS'!E357="BUY",('HNI OPTION CALLS'!L357-'HNI OPTION CALLS'!G357)*('HNI OPTION CALLS'!M357),('HNI OPTION CALLS'!G357-'HNI OPTION CALLS'!L357)*('HNI OPTION CALLS'!M357))</f>
        <v>3849.9999999999986</v>
      </c>
      <c r="O357" s="71">
        <f>'HNI OPTION CALLS'!N357/('HNI OPTION CALLS'!M357)/'HNI OPTION CALLS'!G357%</f>
        <v>16.923076923076916</v>
      </c>
    </row>
    <row r="358" spans="1:17">
      <c r="A358" s="120">
        <v>15</v>
      </c>
      <c r="B358" s="78">
        <v>43479</v>
      </c>
      <c r="C358" s="120">
        <v>190</v>
      </c>
      <c r="D358" s="70" t="s">
        <v>178</v>
      </c>
      <c r="E358" s="120" t="s">
        <v>22</v>
      </c>
      <c r="F358" s="70" t="s">
        <v>66</v>
      </c>
      <c r="G358" s="70">
        <v>12</v>
      </c>
      <c r="H358" s="120">
        <v>7</v>
      </c>
      <c r="I358" s="120">
        <v>14.3</v>
      </c>
      <c r="J358" s="120">
        <v>16.600000000000001</v>
      </c>
      <c r="K358" s="120">
        <v>18.899999999999999</v>
      </c>
      <c r="L358" s="70">
        <v>14.3</v>
      </c>
      <c r="M358" s="120">
        <v>1750</v>
      </c>
      <c r="N358" s="137">
        <f>IF('HNI OPTION CALLS'!E358="BUY",('HNI OPTION CALLS'!L358-'HNI OPTION CALLS'!G358)*('HNI OPTION CALLS'!M358),('HNI OPTION CALLS'!G358-'HNI OPTION CALLS'!L358)*('HNI OPTION CALLS'!M358))</f>
        <v>4025.0000000000014</v>
      </c>
      <c r="O358" s="71">
        <f>'HNI OPTION CALLS'!N358/('HNI OPTION CALLS'!M358)/'HNI OPTION CALLS'!G358%</f>
        <v>19.166666666666675</v>
      </c>
    </row>
    <row r="359" spans="1:17">
      <c r="A359" s="120">
        <v>16</v>
      </c>
      <c r="B359" s="78">
        <v>43476</v>
      </c>
      <c r="C359" s="120">
        <v>680</v>
      </c>
      <c r="D359" s="70" t="s">
        <v>178</v>
      </c>
      <c r="E359" s="120" t="s">
        <v>22</v>
      </c>
      <c r="F359" s="70" t="s">
        <v>274</v>
      </c>
      <c r="G359" s="70">
        <v>19</v>
      </c>
      <c r="H359" s="120">
        <v>12</v>
      </c>
      <c r="I359" s="120">
        <v>22.5</v>
      </c>
      <c r="J359" s="120">
        <v>26</v>
      </c>
      <c r="K359" s="120">
        <v>29.5</v>
      </c>
      <c r="L359" s="70">
        <v>29.5</v>
      </c>
      <c r="M359" s="120">
        <v>1200</v>
      </c>
      <c r="N359" s="137">
        <f>IF('HNI OPTION CALLS'!E359="BUY",('HNI OPTION CALLS'!L359-'HNI OPTION CALLS'!G359)*('HNI OPTION CALLS'!M359),('HNI OPTION CALLS'!G359-'HNI OPTION CALLS'!L359)*('HNI OPTION CALLS'!M359))</f>
        <v>12600</v>
      </c>
      <c r="O359" s="71">
        <f>'HNI OPTION CALLS'!N359/('HNI OPTION CALLS'!M359)/'HNI OPTION CALLS'!G359%</f>
        <v>55.263157894736842</v>
      </c>
    </row>
    <row r="360" spans="1:17">
      <c r="A360" s="120">
        <v>17</v>
      </c>
      <c r="B360" s="78">
        <v>43474</v>
      </c>
      <c r="C360" s="120">
        <v>95</v>
      </c>
      <c r="D360" s="70" t="s">
        <v>178</v>
      </c>
      <c r="E360" s="120" t="s">
        <v>22</v>
      </c>
      <c r="F360" s="70" t="s">
        <v>352</v>
      </c>
      <c r="G360" s="70">
        <v>4</v>
      </c>
      <c r="H360" s="120">
        <v>2</v>
      </c>
      <c r="I360" s="120">
        <v>5</v>
      </c>
      <c r="J360" s="120">
        <v>6</v>
      </c>
      <c r="K360" s="120">
        <v>7</v>
      </c>
      <c r="L360" s="70">
        <v>2</v>
      </c>
      <c r="M360" s="120">
        <v>4000</v>
      </c>
      <c r="N360" s="137">
        <f>IF('HNI OPTION CALLS'!E360="BUY",('HNI OPTION CALLS'!L360-'HNI OPTION CALLS'!G360)*('HNI OPTION CALLS'!M360),('HNI OPTION CALLS'!G360-'HNI OPTION CALLS'!L360)*('HNI OPTION CALLS'!M360))</f>
        <v>-8000</v>
      </c>
      <c r="O360" s="71">
        <f>'HNI OPTION CALLS'!N360/('HNI OPTION CALLS'!M360)/'HNI OPTION CALLS'!G360%</f>
        <v>-50</v>
      </c>
    </row>
    <row r="361" spans="1:17">
      <c r="A361" s="120">
        <v>18</v>
      </c>
      <c r="B361" s="78">
        <v>43473</v>
      </c>
      <c r="C361" s="120">
        <v>300</v>
      </c>
      <c r="D361" s="70" t="s">
        <v>178</v>
      </c>
      <c r="E361" s="120" t="s">
        <v>22</v>
      </c>
      <c r="F361" s="70" t="s">
        <v>49</v>
      </c>
      <c r="G361" s="70">
        <v>11</v>
      </c>
      <c r="H361" s="120">
        <v>7</v>
      </c>
      <c r="I361" s="120">
        <v>13</v>
      </c>
      <c r="J361" s="120">
        <v>15</v>
      </c>
      <c r="K361" s="120">
        <v>17</v>
      </c>
      <c r="L361" s="70">
        <v>12.8</v>
      </c>
      <c r="M361" s="120">
        <v>3000</v>
      </c>
      <c r="N361" s="137">
        <f>IF('HNI OPTION CALLS'!E361="BUY",('HNI OPTION CALLS'!L361-'HNI OPTION CALLS'!G361)*('HNI OPTION CALLS'!M361),('HNI OPTION CALLS'!G361-'HNI OPTION CALLS'!L361)*('HNI OPTION CALLS'!M361))</f>
        <v>5400.0000000000018</v>
      </c>
      <c r="O361" s="71">
        <f>'HNI OPTION CALLS'!N361/('HNI OPTION CALLS'!M361)/'HNI OPTION CALLS'!G361%</f>
        <v>16.36363636363637</v>
      </c>
      <c r="Q361" t="s">
        <v>30</v>
      </c>
    </row>
    <row r="362" spans="1:17">
      <c r="A362" s="120">
        <v>19</v>
      </c>
      <c r="B362" s="78">
        <v>43472</v>
      </c>
      <c r="C362" s="120">
        <v>170</v>
      </c>
      <c r="D362" s="70" t="s">
        <v>178</v>
      </c>
      <c r="E362" s="120" t="s">
        <v>22</v>
      </c>
      <c r="F362" s="70" t="s">
        <v>67</v>
      </c>
      <c r="G362" s="70">
        <v>12</v>
      </c>
      <c r="H362" s="120">
        <v>8</v>
      </c>
      <c r="I362" s="120">
        <v>14</v>
      </c>
      <c r="J362" s="120">
        <v>16</v>
      </c>
      <c r="K362" s="120">
        <v>18</v>
      </c>
      <c r="L362" s="70">
        <v>14</v>
      </c>
      <c r="M362" s="120">
        <v>2000</v>
      </c>
      <c r="N362" s="137">
        <f>IF('HNI OPTION CALLS'!E362="BUY",('HNI OPTION CALLS'!L362-'HNI OPTION CALLS'!G362)*('HNI OPTION CALLS'!M362),('HNI OPTION CALLS'!G362-'HNI OPTION CALLS'!L362)*('HNI OPTION CALLS'!M362))</f>
        <v>4000</v>
      </c>
      <c r="O362" s="71">
        <f>'HNI OPTION CALLS'!N362/('HNI OPTION CALLS'!M362)/'HNI OPTION CALLS'!G362%</f>
        <v>16.666666666666668</v>
      </c>
    </row>
    <row r="363" spans="1:17">
      <c r="A363" s="120">
        <v>20</v>
      </c>
      <c r="B363" s="78">
        <v>43469</v>
      </c>
      <c r="C363" s="120">
        <v>920</v>
      </c>
      <c r="D363" s="70" t="s">
        <v>187</v>
      </c>
      <c r="E363" s="120" t="s">
        <v>22</v>
      </c>
      <c r="F363" s="70" t="s">
        <v>351</v>
      </c>
      <c r="G363" s="70">
        <v>26.5</v>
      </c>
      <c r="H363" s="120">
        <v>15</v>
      </c>
      <c r="I363" s="120">
        <v>32</v>
      </c>
      <c r="J363" s="120">
        <v>37.5</v>
      </c>
      <c r="K363" s="120">
        <v>43</v>
      </c>
      <c r="L363" s="70">
        <v>15</v>
      </c>
      <c r="M363" s="120">
        <v>700</v>
      </c>
      <c r="N363" s="137">
        <f>IF('HNI OPTION CALLS'!E363="BUY",('HNI OPTION CALLS'!L363-'HNI OPTION CALLS'!G363)*('HNI OPTION CALLS'!M363),('HNI OPTION CALLS'!G363-'HNI OPTION CALLS'!L363)*('HNI OPTION CALLS'!M363))</f>
        <v>-8050</v>
      </c>
      <c r="O363" s="71">
        <f>'HNI OPTION CALLS'!N363/('HNI OPTION CALLS'!M363)/'HNI OPTION CALLS'!G363%</f>
        <v>-43.39622641509434</v>
      </c>
    </row>
    <row r="364" spans="1:17">
      <c r="A364" s="120">
        <v>21</v>
      </c>
      <c r="B364" s="78">
        <v>43468</v>
      </c>
      <c r="C364" s="120">
        <v>280</v>
      </c>
      <c r="D364" s="70" t="s">
        <v>187</v>
      </c>
      <c r="E364" s="120" t="s">
        <v>22</v>
      </c>
      <c r="F364" s="70" t="s">
        <v>43</v>
      </c>
      <c r="G364" s="70">
        <v>11</v>
      </c>
      <c r="H364" s="120">
        <v>6</v>
      </c>
      <c r="I364" s="120">
        <v>13.5</v>
      </c>
      <c r="J364" s="120">
        <v>16</v>
      </c>
      <c r="K364" s="120">
        <v>18.5</v>
      </c>
      <c r="L364" s="70">
        <v>6</v>
      </c>
      <c r="M364" s="120">
        <v>1500</v>
      </c>
      <c r="N364" s="137">
        <f>IF('HNI OPTION CALLS'!E364="BUY",('HNI OPTION CALLS'!L364-'HNI OPTION CALLS'!G364)*('HNI OPTION CALLS'!M364),('HNI OPTION CALLS'!G364-'HNI OPTION CALLS'!L364)*('HNI OPTION CALLS'!M364))</f>
        <v>-7500</v>
      </c>
      <c r="O364" s="71">
        <f>'HNI OPTION CALLS'!N364/('HNI OPTION CALLS'!M364)/'HNI OPTION CALLS'!G364%</f>
        <v>-45.454545454545453</v>
      </c>
    </row>
    <row r="365" spans="1:17">
      <c r="A365" s="120">
        <v>22</v>
      </c>
      <c r="B365" s="78">
        <v>43468</v>
      </c>
      <c r="C365" s="120">
        <v>220</v>
      </c>
      <c r="D365" s="70" t="s">
        <v>178</v>
      </c>
      <c r="E365" s="120" t="s">
        <v>22</v>
      </c>
      <c r="F365" s="70" t="s">
        <v>24</v>
      </c>
      <c r="G365" s="70">
        <v>6.5</v>
      </c>
      <c r="H365" s="120">
        <v>4.3</v>
      </c>
      <c r="I365" s="120">
        <v>7.6</v>
      </c>
      <c r="J365" s="120">
        <v>8.6999999999999993</v>
      </c>
      <c r="K365" s="120">
        <v>9.9</v>
      </c>
      <c r="L365" s="70">
        <v>4.3</v>
      </c>
      <c r="M365" s="120">
        <v>3500</v>
      </c>
      <c r="N365" s="137">
        <f>IF('HNI OPTION CALLS'!E365="BUY",('HNI OPTION CALLS'!L365-'HNI OPTION CALLS'!G365)*('HNI OPTION CALLS'!M365),('HNI OPTION CALLS'!G365-'HNI OPTION CALLS'!L365)*('HNI OPTION CALLS'!M365))</f>
        <v>-7700.0000000000009</v>
      </c>
      <c r="O365" s="71">
        <f>'HNI OPTION CALLS'!N365/('HNI OPTION CALLS'!M365)/'HNI OPTION CALLS'!G365%</f>
        <v>-33.846153846153847</v>
      </c>
    </row>
    <row r="366" spans="1:17">
      <c r="A366" s="120">
        <v>23</v>
      </c>
      <c r="B366" s="78">
        <v>43467</v>
      </c>
      <c r="C366" s="120">
        <v>90</v>
      </c>
      <c r="D366" s="70" t="s">
        <v>178</v>
      </c>
      <c r="E366" s="120" t="s">
        <v>22</v>
      </c>
      <c r="F366" s="70" t="s">
        <v>296</v>
      </c>
      <c r="G366" s="70">
        <v>5</v>
      </c>
      <c r="H366" s="120">
        <v>4</v>
      </c>
      <c r="I366" s="120">
        <v>5.5</v>
      </c>
      <c r="J366" s="120">
        <v>6</v>
      </c>
      <c r="K366" s="120">
        <v>6.5</v>
      </c>
      <c r="L366" s="70">
        <v>5.5</v>
      </c>
      <c r="M366" s="120">
        <v>8000</v>
      </c>
      <c r="N366" s="137">
        <f>IF('HNI OPTION CALLS'!E366="BUY",('HNI OPTION CALLS'!L366-'HNI OPTION CALLS'!G366)*('HNI OPTION CALLS'!M366),('HNI OPTION CALLS'!G366-'HNI OPTION CALLS'!L366)*('HNI OPTION CALLS'!M366))</f>
        <v>4000</v>
      </c>
      <c r="O366" s="71">
        <f>'HNI OPTION CALLS'!N366/('HNI OPTION CALLS'!M366)/'HNI OPTION CALLS'!G366%</f>
        <v>10</v>
      </c>
    </row>
    <row r="367" spans="1:17">
      <c r="A367" s="120">
        <v>24</v>
      </c>
      <c r="B367" s="78">
        <v>43466</v>
      </c>
      <c r="C367" s="120">
        <v>120</v>
      </c>
      <c r="D367" s="70" t="s">
        <v>178</v>
      </c>
      <c r="E367" s="120" t="s">
        <v>22</v>
      </c>
      <c r="F367" s="70" t="s">
        <v>124</v>
      </c>
      <c r="G367" s="70">
        <v>6.1</v>
      </c>
      <c r="H367" s="120">
        <v>4.0999999999999996</v>
      </c>
      <c r="I367" s="120">
        <v>7.1</v>
      </c>
      <c r="J367" s="120">
        <v>8.1</v>
      </c>
      <c r="K367" s="120">
        <v>9.1</v>
      </c>
      <c r="L367" s="70">
        <v>7.1</v>
      </c>
      <c r="M367" s="120">
        <v>4000</v>
      </c>
      <c r="N367" s="137">
        <f>IF('HNI OPTION CALLS'!E367="BUY",('HNI OPTION CALLS'!L367-'HNI OPTION CALLS'!G367)*('HNI OPTION CALLS'!M367),('HNI OPTION CALLS'!G367-'HNI OPTION CALLS'!L367)*('HNI OPTION CALLS'!M367))</f>
        <v>4000</v>
      </c>
      <c r="O367" s="71">
        <f>'HNI OPTION CALLS'!N367/('HNI OPTION CALLS'!M367)/'HNI OPTION CALLS'!G367%</f>
        <v>16.393442622950818</v>
      </c>
    </row>
    <row r="368" spans="1:17" ht="16.5">
      <c r="A368" s="82" t="s">
        <v>95</v>
      </c>
      <c r="B368" s="83"/>
      <c r="C368" s="84"/>
      <c r="D368" s="85"/>
      <c r="E368" s="86"/>
      <c r="F368" s="86"/>
      <c r="G368" s="87"/>
      <c r="H368" s="88"/>
      <c r="I368" s="88"/>
      <c r="J368" s="88"/>
      <c r="K368" s="86"/>
      <c r="L368" s="89"/>
    </row>
    <row r="369" spans="1:15" ht="16.5">
      <c r="A369" s="82" t="s">
        <v>96</v>
      </c>
      <c r="B369" s="83"/>
      <c r="C369" s="84"/>
      <c r="D369" s="85"/>
      <c r="E369" s="86"/>
      <c r="F369" s="86"/>
      <c r="G369" s="87"/>
      <c r="H369" s="86"/>
      <c r="I369" s="86"/>
      <c r="J369" s="86"/>
      <c r="K369" s="86"/>
      <c r="L369" s="89"/>
    </row>
    <row r="370" spans="1:15" ht="16.5">
      <c r="A370" s="82" t="s">
        <v>96</v>
      </c>
      <c r="B370" s="83"/>
      <c r="C370" s="84"/>
      <c r="D370" s="85"/>
      <c r="E370" s="86"/>
      <c r="F370" s="86"/>
      <c r="G370" s="87"/>
      <c r="H370" s="86"/>
      <c r="I370" s="86"/>
      <c r="J370" s="86"/>
      <c r="K370" s="86"/>
    </row>
    <row r="371" spans="1:15" ht="17.25" thickBot="1">
      <c r="A371" s="91"/>
      <c r="B371" s="92"/>
      <c r="C371" s="92"/>
      <c r="D371" s="93"/>
      <c r="E371" s="93"/>
      <c r="F371" s="93"/>
      <c r="G371" s="94"/>
      <c r="H371" s="95"/>
      <c r="I371" s="96" t="s">
        <v>27</v>
      </c>
      <c r="J371" s="96"/>
      <c r="K371" s="97"/>
      <c r="M371" s="90"/>
    </row>
    <row r="372" spans="1:15" ht="16.5">
      <c r="A372" s="98"/>
      <c r="B372" s="92"/>
      <c r="C372" s="92"/>
      <c r="D372" s="158" t="s">
        <v>28</v>
      </c>
      <c r="E372" s="180"/>
      <c r="F372" s="99">
        <v>23</v>
      </c>
      <c r="G372" s="100">
        <v>100</v>
      </c>
      <c r="H372" s="93">
        <v>23</v>
      </c>
      <c r="I372" s="101">
        <f>'HNI OPTION CALLS'!H373/'HNI OPTION CALLS'!H372%</f>
        <v>65.217391304347828</v>
      </c>
      <c r="J372" s="101"/>
      <c r="K372" s="101"/>
      <c r="L372" s="97"/>
    </row>
    <row r="373" spans="1:15" ht="16.5">
      <c r="A373" s="98"/>
      <c r="B373" s="92"/>
      <c r="C373" s="92"/>
      <c r="D373" s="159" t="s">
        <v>29</v>
      </c>
      <c r="E373" s="181"/>
      <c r="F373" s="103">
        <v>15</v>
      </c>
      <c r="G373" s="104">
        <f>('HNI OPTION CALLS'!F373/'HNI OPTION CALLS'!F372)*100</f>
        <v>65.217391304347828</v>
      </c>
      <c r="H373" s="93">
        <v>15</v>
      </c>
      <c r="I373" s="97"/>
      <c r="J373" s="97"/>
      <c r="K373" s="93"/>
    </row>
    <row r="374" spans="1:15" ht="16.5">
      <c r="A374" s="105"/>
      <c r="B374" s="92"/>
      <c r="C374" s="92"/>
      <c r="D374" s="159" t="s">
        <v>31</v>
      </c>
      <c r="E374" s="181"/>
      <c r="F374" s="103">
        <v>0</v>
      </c>
      <c r="G374" s="104">
        <f>('HNI OPTION CALLS'!F374/'HNI OPTION CALLS'!F372)*100</f>
        <v>0</v>
      </c>
      <c r="H374" s="106"/>
      <c r="I374" s="93"/>
      <c r="J374" s="93"/>
      <c r="K374" s="93"/>
      <c r="L374" s="102"/>
    </row>
    <row r="375" spans="1:15" ht="16.5">
      <c r="A375" s="105"/>
      <c r="B375" s="92"/>
      <c r="C375" s="92"/>
      <c r="D375" s="159" t="s">
        <v>32</v>
      </c>
      <c r="E375" s="181"/>
      <c r="F375" s="103">
        <v>0</v>
      </c>
      <c r="G375" s="104">
        <f>('HNI OPTION CALLS'!F375/'HNI OPTION CALLS'!F372)*100</f>
        <v>0</v>
      </c>
      <c r="H375" s="106"/>
      <c r="I375" s="93"/>
      <c r="J375" s="93"/>
      <c r="K375" s="93"/>
      <c r="L375" s="97"/>
    </row>
    <row r="376" spans="1:15" ht="16.5">
      <c r="A376" s="105"/>
      <c r="B376" s="92"/>
      <c r="C376" s="92"/>
      <c r="D376" s="159" t="s">
        <v>33</v>
      </c>
      <c r="E376" s="181"/>
      <c r="F376" s="103">
        <v>6</v>
      </c>
      <c r="G376" s="104">
        <f>('HNI OPTION CALLS'!F376/'HNI OPTION CALLS'!F372)*100</f>
        <v>26.086956521739129</v>
      </c>
      <c r="H376" s="106"/>
      <c r="I376" s="93" t="s">
        <v>34</v>
      </c>
      <c r="J376" s="93"/>
      <c r="K376" s="97"/>
      <c r="L376" s="97"/>
    </row>
    <row r="377" spans="1:15" ht="16.5">
      <c r="A377" s="105"/>
      <c r="B377" s="92"/>
      <c r="C377" s="92"/>
      <c r="D377" s="159" t="s">
        <v>35</v>
      </c>
      <c r="E377" s="181"/>
      <c r="F377" s="103">
        <v>0</v>
      </c>
      <c r="G377" s="104">
        <f>('HNI OPTION CALLS'!F377/'HNI OPTION CALLS'!F372)*100</f>
        <v>0</v>
      </c>
      <c r="H377" s="106"/>
      <c r="I377" s="93"/>
      <c r="J377" s="93"/>
      <c r="K377" s="97"/>
      <c r="L377" s="97"/>
    </row>
    <row r="378" spans="1:15" ht="17.25" thickBot="1">
      <c r="A378" s="105"/>
      <c r="B378" s="92"/>
      <c r="C378" s="92"/>
      <c r="D378" s="160" t="s">
        <v>36</v>
      </c>
      <c r="E378" s="182"/>
      <c r="F378" s="107">
        <v>0</v>
      </c>
      <c r="G378" s="108">
        <f>('HNI OPTION CALLS'!F378/'HNI OPTION CALLS'!F372)*100</f>
        <v>0</v>
      </c>
      <c r="H378" s="106"/>
      <c r="I378" s="93"/>
      <c r="J378" s="93"/>
      <c r="K378" s="102"/>
      <c r="L378" s="102"/>
    </row>
    <row r="379" spans="1:15" ht="16.5">
      <c r="A379" s="109" t="s">
        <v>37</v>
      </c>
      <c r="B379" s="92"/>
      <c r="C379" s="92"/>
      <c r="D379" s="98"/>
      <c r="E379" s="98"/>
      <c r="F379" s="93"/>
      <c r="G379" s="93"/>
      <c r="H379" s="110"/>
      <c r="I379" s="111"/>
      <c r="K379" s="111"/>
    </row>
    <row r="380" spans="1:15" ht="16.5">
      <c r="A380" s="112" t="s">
        <v>38</v>
      </c>
      <c r="B380" s="92"/>
      <c r="C380" s="92"/>
      <c r="D380" s="113"/>
      <c r="E380" s="114"/>
      <c r="F380" s="98"/>
      <c r="G380" s="111"/>
      <c r="H380" s="110"/>
      <c r="I380" s="111"/>
      <c r="J380" s="111"/>
      <c r="K380" s="111"/>
      <c r="L380" s="93"/>
    </row>
    <row r="381" spans="1:15" ht="16.5">
      <c r="A381" s="112" t="s">
        <v>39</v>
      </c>
      <c r="B381" s="92"/>
      <c r="C381" s="92"/>
      <c r="D381" s="98"/>
      <c r="E381" s="114"/>
      <c r="F381" s="98"/>
      <c r="G381" s="111"/>
      <c r="H381" s="110"/>
      <c r="I381" s="97"/>
      <c r="J381" s="97"/>
      <c r="K381" s="97"/>
      <c r="L381" s="93"/>
    </row>
    <row r="382" spans="1:15" ht="16.5">
      <c r="A382" s="112" t="s">
        <v>40</v>
      </c>
      <c r="B382" s="113"/>
      <c r="C382" s="92"/>
      <c r="D382" s="98"/>
      <c r="E382" s="114"/>
      <c r="F382" s="98"/>
      <c r="G382" s="111"/>
      <c r="H382" s="95"/>
      <c r="I382" s="97"/>
      <c r="J382" s="97"/>
      <c r="K382" s="97"/>
      <c r="L382" s="93"/>
      <c r="N382" s="115"/>
    </row>
    <row r="383" spans="1:15" ht="17.25" thickBot="1">
      <c r="A383" s="112" t="s">
        <v>41</v>
      </c>
      <c r="B383" s="105"/>
      <c r="C383" s="113"/>
      <c r="D383" s="98"/>
      <c r="E383" s="116"/>
      <c r="F383" s="111"/>
      <c r="G383" s="111"/>
      <c r="H383" s="95"/>
      <c r="I383" s="97"/>
      <c r="J383" s="97"/>
      <c r="K383" s="97"/>
      <c r="L383" s="111"/>
      <c r="N383" s="98"/>
    </row>
    <row r="384" spans="1:15" ht="15.75" customHeight="1">
      <c r="A384" s="183" t="s">
        <v>0</v>
      </c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5"/>
    </row>
    <row r="385" spans="1:15" ht="15.75" customHeight="1">
      <c r="A385" s="186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8"/>
    </row>
    <row r="386" spans="1:15" ht="15" customHeight="1">
      <c r="A386" s="186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8"/>
    </row>
    <row r="387" spans="1:15">
      <c r="A387" s="189" t="s">
        <v>328</v>
      </c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90"/>
    </row>
    <row r="388" spans="1:15">
      <c r="A388" s="189" t="s">
        <v>329</v>
      </c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90"/>
    </row>
    <row r="389" spans="1:15" ht="15.75" thickBot="1">
      <c r="A389" s="191" t="s">
        <v>3</v>
      </c>
      <c r="B389" s="192"/>
      <c r="C389" s="192"/>
      <c r="D389" s="192"/>
      <c r="E389" s="192"/>
      <c r="F389" s="192"/>
      <c r="G389" s="192"/>
      <c r="H389" s="192"/>
      <c r="I389" s="192"/>
      <c r="J389" s="192"/>
      <c r="K389" s="192"/>
      <c r="L389" s="192"/>
      <c r="M389" s="192"/>
      <c r="N389" s="192"/>
      <c r="O389" s="193"/>
    </row>
    <row r="390" spans="1:15" ht="16.5">
      <c r="A390" s="194" t="s">
        <v>341</v>
      </c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6"/>
    </row>
    <row r="391" spans="1:15" ht="16.5">
      <c r="A391" s="197" t="s">
        <v>5</v>
      </c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9"/>
    </row>
    <row r="392" spans="1:15" ht="15" customHeight="1">
      <c r="A392" s="167" t="s">
        <v>6</v>
      </c>
      <c r="B392" s="168" t="s">
        <v>7</v>
      </c>
      <c r="C392" s="168" t="s">
        <v>8</v>
      </c>
      <c r="D392" s="168" t="s">
        <v>9</v>
      </c>
      <c r="E392" s="167" t="s">
        <v>10</v>
      </c>
      <c r="F392" s="167" t="s">
        <v>11</v>
      </c>
      <c r="G392" s="168" t="s">
        <v>12</v>
      </c>
      <c r="H392" s="168" t="s">
        <v>13</v>
      </c>
      <c r="I392" s="168" t="s">
        <v>14</v>
      </c>
      <c r="J392" s="168" t="s">
        <v>15</v>
      </c>
      <c r="K392" s="168" t="s">
        <v>16</v>
      </c>
      <c r="L392" s="202" t="s">
        <v>17</v>
      </c>
      <c r="M392" s="168" t="s">
        <v>18</v>
      </c>
      <c r="N392" s="168" t="s">
        <v>19</v>
      </c>
      <c r="O392" s="168" t="s">
        <v>20</v>
      </c>
    </row>
    <row r="393" spans="1:15" ht="15" customHeight="1">
      <c r="A393" s="200"/>
      <c r="B393" s="201"/>
      <c r="C393" s="201"/>
      <c r="D393" s="201"/>
      <c r="E393" s="200"/>
      <c r="F393" s="200"/>
      <c r="G393" s="201"/>
      <c r="H393" s="201"/>
      <c r="I393" s="201"/>
      <c r="J393" s="201"/>
      <c r="K393" s="201"/>
      <c r="L393" s="203"/>
      <c r="M393" s="201"/>
      <c r="N393" s="204"/>
      <c r="O393" s="204"/>
    </row>
    <row r="394" spans="1:15">
      <c r="A394" s="120">
        <v>1</v>
      </c>
      <c r="B394" s="78">
        <v>43462</v>
      </c>
      <c r="C394" s="120">
        <v>230</v>
      </c>
      <c r="D394" s="70" t="s">
        <v>178</v>
      </c>
      <c r="E394" s="120" t="s">
        <v>22</v>
      </c>
      <c r="F394" s="70" t="s">
        <v>346</v>
      </c>
      <c r="G394" s="70">
        <v>12</v>
      </c>
      <c r="H394" s="120">
        <v>5</v>
      </c>
      <c r="I394" s="120">
        <v>16</v>
      </c>
      <c r="J394" s="120">
        <v>20</v>
      </c>
      <c r="K394" s="120">
        <v>24</v>
      </c>
      <c r="L394" s="70">
        <v>6.75</v>
      </c>
      <c r="M394" s="120">
        <v>6000</v>
      </c>
      <c r="N394" s="137">
        <f>IF('HNI OPTION CALLS'!E394="BUY",('HNI OPTION CALLS'!L394-'HNI OPTION CALLS'!G394)*('HNI OPTION CALLS'!M394),('HNI OPTION CALLS'!G394-'HNI OPTION CALLS'!L394)*('HNI OPTION CALLS'!M394))</f>
        <v>-31500</v>
      </c>
      <c r="O394" s="71">
        <f>'HNI OPTION CALLS'!N394/('HNI OPTION CALLS'!M394)/'HNI OPTION CALLS'!G394%</f>
        <v>-43.75</v>
      </c>
    </row>
    <row r="395" spans="1:15">
      <c r="A395" s="120">
        <v>1</v>
      </c>
      <c r="B395" s="78">
        <v>43461</v>
      </c>
      <c r="C395" s="120">
        <v>120</v>
      </c>
      <c r="D395" s="70" t="s">
        <v>178</v>
      </c>
      <c r="E395" s="120" t="s">
        <v>22</v>
      </c>
      <c r="F395" s="70" t="s">
        <v>64</v>
      </c>
      <c r="G395" s="70">
        <v>6</v>
      </c>
      <c r="H395" s="120">
        <v>4.5</v>
      </c>
      <c r="I395" s="120">
        <v>6.8</v>
      </c>
      <c r="J395" s="120">
        <v>7.6</v>
      </c>
      <c r="K395" s="120">
        <v>8.4</v>
      </c>
      <c r="L395" s="70">
        <v>6.75</v>
      </c>
      <c r="M395" s="120">
        <v>6000</v>
      </c>
      <c r="N395" s="137">
        <f>IF('HNI OPTION CALLS'!E395="BUY",('HNI OPTION CALLS'!L395-'HNI OPTION CALLS'!G395)*('HNI OPTION CALLS'!M395),('HNI OPTION CALLS'!G395-'HNI OPTION CALLS'!L395)*('HNI OPTION CALLS'!M395))</f>
        <v>4500</v>
      </c>
      <c r="O395" s="71">
        <f>'HNI OPTION CALLS'!N395/('HNI OPTION CALLS'!M395)/'HNI OPTION CALLS'!G395%</f>
        <v>12.5</v>
      </c>
    </row>
    <row r="396" spans="1:15">
      <c r="A396" s="120">
        <v>2</v>
      </c>
      <c r="B396" s="78">
        <v>43460</v>
      </c>
      <c r="C396" s="120">
        <v>500</v>
      </c>
      <c r="D396" s="70" t="s">
        <v>178</v>
      </c>
      <c r="E396" s="120" t="s">
        <v>22</v>
      </c>
      <c r="F396" s="70" t="s">
        <v>77</v>
      </c>
      <c r="G396" s="70">
        <v>13.5</v>
      </c>
      <c r="H396" s="120">
        <v>5</v>
      </c>
      <c r="I396" s="120">
        <v>18</v>
      </c>
      <c r="J396" s="120">
        <v>22</v>
      </c>
      <c r="K396" s="120">
        <v>26</v>
      </c>
      <c r="L396" s="70">
        <v>17</v>
      </c>
      <c r="M396" s="120">
        <v>1100</v>
      </c>
      <c r="N396" s="137">
        <f>IF('HNI OPTION CALLS'!E396="BUY",('HNI OPTION CALLS'!L396-'HNI OPTION CALLS'!G396)*('HNI OPTION CALLS'!M396),('HNI OPTION CALLS'!G396-'HNI OPTION CALLS'!L396)*('HNI OPTION CALLS'!M396))</f>
        <v>3850</v>
      </c>
      <c r="O396" s="71">
        <f>'HNI OPTION CALLS'!N396/('HNI OPTION CALLS'!M396)/'HNI OPTION CALLS'!G396%</f>
        <v>25.925925925925924</v>
      </c>
    </row>
    <row r="397" spans="1:15">
      <c r="A397" s="120">
        <v>3</v>
      </c>
      <c r="B397" s="78">
        <v>43454</v>
      </c>
      <c r="C397" s="120">
        <v>880</v>
      </c>
      <c r="D397" s="70" t="s">
        <v>178</v>
      </c>
      <c r="E397" s="120" t="s">
        <v>22</v>
      </c>
      <c r="F397" s="70" t="s">
        <v>326</v>
      </c>
      <c r="G397" s="70">
        <v>24</v>
      </c>
      <c r="H397" s="120">
        <v>7</v>
      </c>
      <c r="I397" s="120">
        <v>34</v>
      </c>
      <c r="J397" s="120">
        <v>44</v>
      </c>
      <c r="K397" s="120">
        <v>54</v>
      </c>
      <c r="L397" s="70">
        <v>7</v>
      </c>
      <c r="M397" s="120">
        <v>500</v>
      </c>
      <c r="N397" s="137">
        <f>IF('HNI OPTION CALLS'!E397="BUY",('HNI OPTION CALLS'!L397-'HNI OPTION CALLS'!G397)*('HNI OPTION CALLS'!M397),('HNI OPTION CALLS'!G397-'HNI OPTION CALLS'!L397)*('HNI OPTION CALLS'!M397))</f>
        <v>-8500</v>
      </c>
      <c r="O397" s="71">
        <f>'HNI OPTION CALLS'!N397/('HNI OPTION CALLS'!M397)/'HNI OPTION CALLS'!G397%</f>
        <v>-70.833333333333343</v>
      </c>
    </row>
    <row r="398" spans="1:15">
      <c r="A398" s="120">
        <v>4</v>
      </c>
      <c r="B398" s="78">
        <v>43453</v>
      </c>
      <c r="C398" s="120">
        <v>650</v>
      </c>
      <c r="D398" s="70" t="s">
        <v>178</v>
      </c>
      <c r="E398" s="120" t="s">
        <v>22</v>
      </c>
      <c r="F398" s="70" t="s">
        <v>58</v>
      </c>
      <c r="G398" s="70">
        <v>11</v>
      </c>
      <c r="H398" s="120">
        <v>3</v>
      </c>
      <c r="I398" s="120">
        <v>16</v>
      </c>
      <c r="J398" s="120">
        <v>21</v>
      </c>
      <c r="K398" s="120">
        <v>26</v>
      </c>
      <c r="L398" s="70">
        <v>3</v>
      </c>
      <c r="M398" s="120">
        <v>1200</v>
      </c>
      <c r="N398" s="137">
        <f>IF('HNI OPTION CALLS'!E398="BUY",('HNI OPTION CALLS'!L398-'HNI OPTION CALLS'!G398)*('HNI OPTION CALLS'!M398),('HNI OPTION CALLS'!G398-'HNI OPTION CALLS'!L398)*('HNI OPTION CALLS'!M398))</f>
        <v>-9600</v>
      </c>
      <c r="O398" s="71">
        <f>'HNI OPTION CALLS'!N398/('HNI OPTION CALLS'!M398)/'HNI OPTION CALLS'!G398%</f>
        <v>-72.727272727272734</v>
      </c>
    </row>
    <row r="399" spans="1:15">
      <c r="A399" s="120">
        <v>5</v>
      </c>
      <c r="B399" s="78">
        <v>43453</v>
      </c>
      <c r="C399" s="120">
        <v>480</v>
      </c>
      <c r="D399" s="70" t="s">
        <v>178</v>
      </c>
      <c r="E399" s="120" t="s">
        <v>22</v>
      </c>
      <c r="F399" s="70" t="s">
        <v>77</v>
      </c>
      <c r="G399" s="70">
        <v>9</v>
      </c>
      <c r="H399" s="120">
        <v>1</v>
      </c>
      <c r="I399" s="120">
        <v>14</v>
      </c>
      <c r="J399" s="120">
        <v>19</v>
      </c>
      <c r="K399" s="120">
        <v>24</v>
      </c>
      <c r="L399" s="70">
        <v>14</v>
      </c>
      <c r="M399" s="120">
        <v>1100</v>
      </c>
      <c r="N399" s="137">
        <f>IF('HNI OPTION CALLS'!E399="BUY",('HNI OPTION CALLS'!L399-'HNI OPTION CALLS'!G399)*('HNI OPTION CALLS'!M399),('HNI OPTION CALLS'!G399-'HNI OPTION CALLS'!L399)*('HNI OPTION CALLS'!M399))</f>
        <v>5500</v>
      </c>
      <c r="O399" s="71">
        <f>'HNI OPTION CALLS'!N399/('HNI OPTION CALLS'!M399)/'HNI OPTION CALLS'!G399%</f>
        <v>55.555555555555557</v>
      </c>
    </row>
    <row r="400" spans="1:15">
      <c r="A400" s="120">
        <v>6</v>
      </c>
      <c r="B400" s="78">
        <v>43451</v>
      </c>
      <c r="C400" s="120">
        <v>90</v>
      </c>
      <c r="D400" s="70" t="s">
        <v>178</v>
      </c>
      <c r="E400" s="120" t="s">
        <v>22</v>
      </c>
      <c r="F400" s="70" t="s">
        <v>53</v>
      </c>
      <c r="G400" s="70">
        <v>4</v>
      </c>
      <c r="H400" s="120">
        <v>2</v>
      </c>
      <c r="I400" s="120">
        <v>5</v>
      </c>
      <c r="J400" s="120">
        <v>6</v>
      </c>
      <c r="K400" s="120">
        <v>7</v>
      </c>
      <c r="L400" s="70">
        <v>5</v>
      </c>
      <c r="M400" s="120">
        <v>5500</v>
      </c>
      <c r="N400" s="137">
        <f>IF('HNI OPTION CALLS'!E400="BUY",('HNI OPTION CALLS'!L400-'HNI OPTION CALLS'!G400)*('HNI OPTION CALLS'!M400),('HNI OPTION CALLS'!G400-'HNI OPTION CALLS'!L400)*('HNI OPTION CALLS'!M400))</f>
        <v>5500</v>
      </c>
      <c r="O400" s="71">
        <f>'HNI OPTION CALLS'!N400/('HNI OPTION CALLS'!M400)/'HNI OPTION CALLS'!G400%</f>
        <v>25</v>
      </c>
    </row>
    <row r="401" spans="1:15">
      <c r="A401" s="120">
        <v>7</v>
      </c>
      <c r="B401" s="78">
        <v>43448</v>
      </c>
      <c r="C401" s="120">
        <v>270</v>
      </c>
      <c r="D401" s="70" t="s">
        <v>178</v>
      </c>
      <c r="E401" s="120" t="s">
        <v>22</v>
      </c>
      <c r="F401" s="70" t="s">
        <v>183</v>
      </c>
      <c r="G401" s="70">
        <v>15</v>
      </c>
      <c r="H401" s="120">
        <v>8</v>
      </c>
      <c r="I401" s="120">
        <v>19</v>
      </c>
      <c r="J401" s="120">
        <v>23</v>
      </c>
      <c r="K401" s="120">
        <v>27</v>
      </c>
      <c r="L401" s="70">
        <v>18.399999999999999</v>
      </c>
      <c r="M401" s="120">
        <v>1200</v>
      </c>
      <c r="N401" s="137">
        <f>IF('HNI OPTION CALLS'!E401="BUY",('HNI OPTION CALLS'!L401-'HNI OPTION CALLS'!G401)*('HNI OPTION CALLS'!M401),('HNI OPTION CALLS'!G401-'HNI OPTION CALLS'!L401)*('HNI OPTION CALLS'!M401))</f>
        <v>4079.9999999999982</v>
      </c>
      <c r="O401" s="71">
        <f>'HNI OPTION CALLS'!N401/('HNI OPTION CALLS'!M401)/'HNI OPTION CALLS'!G401%</f>
        <v>22.666666666666657</v>
      </c>
    </row>
    <row r="402" spans="1:15">
      <c r="A402" s="120">
        <v>8</v>
      </c>
      <c r="B402" s="78">
        <v>43446</v>
      </c>
      <c r="C402" s="120">
        <v>85</v>
      </c>
      <c r="D402" s="70" t="s">
        <v>178</v>
      </c>
      <c r="E402" s="120" t="s">
        <v>22</v>
      </c>
      <c r="F402" s="70" t="s">
        <v>53</v>
      </c>
      <c r="G402" s="70">
        <v>4</v>
      </c>
      <c r="H402" s="120">
        <v>2</v>
      </c>
      <c r="I402" s="120">
        <v>5</v>
      </c>
      <c r="J402" s="120">
        <v>6</v>
      </c>
      <c r="K402" s="120">
        <v>7</v>
      </c>
      <c r="L402" s="70">
        <v>5</v>
      </c>
      <c r="M402" s="120">
        <v>5500</v>
      </c>
      <c r="N402" s="137">
        <f>IF('HNI OPTION CALLS'!E402="BUY",('HNI OPTION CALLS'!L402-'HNI OPTION CALLS'!G402)*('HNI OPTION CALLS'!M402),('HNI OPTION CALLS'!G402-'HNI OPTION CALLS'!L402)*('HNI OPTION CALLS'!M402))</f>
        <v>5500</v>
      </c>
      <c r="O402" s="71">
        <f>'HNI OPTION CALLS'!N402/('HNI OPTION CALLS'!M402)/'HNI OPTION CALLS'!G402%</f>
        <v>25</v>
      </c>
    </row>
    <row r="403" spans="1:15">
      <c r="A403" s="120">
        <v>9</v>
      </c>
      <c r="B403" s="78">
        <v>43438</v>
      </c>
      <c r="C403" s="120">
        <v>430</v>
      </c>
      <c r="D403" s="70" t="s">
        <v>178</v>
      </c>
      <c r="E403" s="120" t="s">
        <v>22</v>
      </c>
      <c r="F403" s="70" t="s">
        <v>236</v>
      </c>
      <c r="G403" s="70">
        <v>23</v>
      </c>
      <c r="H403" s="120">
        <v>14</v>
      </c>
      <c r="I403" s="120">
        <v>28</v>
      </c>
      <c r="J403" s="120">
        <v>33</v>
      </c>
      <c r="K403" s="120">
        <v>38</v>
      </c>
      <c r="L403" s="70">
        <v>14</v>
      </c>
      <c r="M403" s="120">
        <v>1100</v>
      </c>
      <c r="N403" s="137">
        <f>IF('HNI OPTION CALLS'!E403="BUY",('HNI OPTION CALLS'!L403-'HNI OPTION CALLS'!G403)*('HNI OPTION CALLS'!M403),('HNI OPTION CALLS'!G403-'HNI OPTION CALLS'!L403)*('HNI OPTION CALLS'!M403))</f>
        <v>-9900</v>
      </c>
      <c r="O403" s="71">
        <f>'HNI OPTION CALLS'!N403/('HNI OPTION CALLS'!M403)/'HNI OPTION CALLS'!G403%</f>
        <v>-39.130434782608695</v>
      </c>
    </row>
    <row r="404" spans="1:15">
      <c r="A404" s="120">
        <v>10</v>
      </c>
      <c r="B404" s="78">
        <v>43438</v>
      </c>
      <c r="C404" s="120">
        <v>340</v>
      </c>
      <c r="D404" s="70" t="s">
        <v>178</v>
      </c>
      <c r="E404" s="120" t="s">
        <v>22</v>
      </c>
      <c r="F404" s="70" t="s">
        <v>284</v>
      </c>
      <c r="G404" s="70">
        <v>8</v>
      </c>
      <c r="H404" s="120">
        <v>4</v>
      </c>
      <c r="I404" s="120">
        <v>10</v>
      </c>
      <c r="J404" s="120">
        <v>12</v>
      </c>
      <c r="K404" s="120">
        <v>14</v>
      </c>
      <c r="L404" s="70">
        <v>10</v>
      </c>
      <c r="M404" s="120">
        <v>2400</v>
      </c>
      <c r="N404" s="137">
        <f>IF('HNI OPTION CALLS'!E404="BUY",('HNI OPTION CALLS'!L404-'HNI OPTION CALLS'!G404)*('HNI OPTION CALLS'!M404),('HNI OPTION CALLS'!G404-'HNI OPTION CALLS'!L404)*('HNI OPTION CALLS'!M404))</f>
        <v>4800</v>
      </c>
      <c r="O404" s="71">
        <f>'HNI OPTION CALLS'!N404/('HNI OPTION CALLS'!M404)/'HNI OPTION CALLS'!G404%</f>
        <v>25</v>
      </c>
    </row>
    <row r="405" spans="1:15">
      <c r="A405" s="120">
        <v>11</v>
      </c>
      <c r="B405" s="78">
        <v>43437</v>
      </c>
      <c r="C405" s="120">
        <v>70</v>
      </c>
      <c r="D405" s="70" t="s">
        <v>178</v>
      </c>
      <c r="E405" s="120" t="s">
        <v>22</v>
      </c>
      <c r="F405" s="70" t="s">
        <v>89</v>
      </c>
      <c r="G405" s="70">
        <v>3</v>
      </c>
      <c r="H405" s="120">
        <v>1.5</v>
      </c>
      <c r="I405" s="120">
        <v>3.8</v>
      </c>
      <c r="J405" s="120">
        <v>4.5999999999999996</v>
      </c>
      <c r="K405" s="120">
        <v>5.4</v>
      </c>
      <c r="L405" s="70">
        <v>3.8</v>
      </c>
      <c r="M405" s="120">
        <v>7500</v>
      </c>
      <c r="N405" s="137">
        <f>IF('HNI OPTION CALLS'!E405="BUY",('HNI OPTION CALLS'!L405-'HNI OPTION CALLS'!G405)*('HNI OPTION CALLS'!M405),('HNI OPTION CALLS'!G405-'HNI OPTION CALLS'!L405)*('HNI OPTION CALLS'!M405))</f>
        <v>5999.9999999999991</v>
      </c>
      <c r="O405" s="71">
        <f>'HNI OPTION CALLS'!N405/('HNI OPTION CALLS'!M405)/'HNI OPTION CALLS'!G405%</f>
        <v>26.666666666666664</v>
      </c>
    </row>
    <row r="406" spans="1:15" ht="16.5">
      <c r="A406" s="82" t="s">
        <v>95</v>
      </c>
      <c r="B406" s="83"/>
      <c r="C406" s="84"/>
      <c r="D406" s="85"/>
      <c r="E406" s="86"/>
      <c r="F406" s="86"/>
      <c r="G406" s="87"/>
      <c r="H406" s="88"/>
      <c r="I406" s="88"/>
      <c r="J406" s="88"/>
      <c r="K406" s="86"/>
      <c r="L406" s="89"/>
    </row>
    <row r="407" spans="1:15" ht="16.5">
      <c r="A407" s="82" t="s">
        <v>96</v>
      </c>
      <c r="B407" s="83"/>
      <c r="C407" s="84"/>
      <c r="D407" s="85"/>
      <c r="E407" s="86"/>
      <c r="F407" s="86"/>
      <c r="G407" s="87"/>
      <c r="H407" s="86"/>
      <c r="I407" s="86"/>
      <c r="J407" s="86"/>
      <c r="K407" s="86"/>
      <c r="L407" s="89"/>
    </row>
    <row r="408" spans="1:15" ht="16.5">
      <c r="A408" s="82" t="s">
        <v>96</v>
      </c>
      <c r="B408" s="83"/>
      <c r="C408" s="84"/>
      <c r="D408" s="85"/>
      <c r="E408" s="86"/>
      <c r="F408" s="86"/>
      <c r="G408" s="87"/>
      <c r="H408" s="86"/>
      <c r="I408" s="86"/>
      <c r="J408" s="86"/>
      <c r="K408" s="86"/>
    </row>
    <row r="409" spans="1:15" ht="17.25" thickBot="1">
      <c r="A409" s="91"/>
      <c r="B409" s="92"/>
      <c r="C409" s="92"/>
      <c r="D409" s="93"/>
      <c r="E409" s="93"/>
      <c r="F409" s="93"/>
      <c r="G409" s="94"/>
      <c r="H409" s="95"/>
      <c r="I409" s="96" t="s">
        <v>27</v>
      </c>
      <c r="J409" s="96"/>
      <c r="K409" s="97"/>
      <c r="M409" s="90"/>
    </row>
    <row r="410" spans="1:15" ht="16.5">
      <c r="A410" s="98"/>
      <c r="B410" s="92"/>
      <c r="C410" s="92"/>
      <c r="D410" s="158" t="s">
        <v>28</v>
      </c>
      <c r="E410" s="180"/>
      <c r="F410" s="99">
        <v>11</v>
      </c>
      <c r="G410" s="100">
        <v>100</v>
      </c>
      <c r="H410" s="93">
        <v>11</v>
      </c>
      <c r="I410" s="101">
        <f>'HNI OPTION CALLS'!H411/'HNI OPTION CALLS'!H410%</f>
        <v>72.727272727272734</v>
      </c>
      <c r="J410" s="101"/>
      <c r="K410" s="101"/>
      <c r="L410" s="97"/>
    </row>
    <row r="411" spans="1:15" ht="16.5">
      <c r="A411" s="98"/>
      <c r="B411" s="92"/>
      <c r="C411" s="92"/>
      <c r="D411" s="159" t="s">
        <v>29</v>
      </c>
      <c r="E411" s="181"/>
      <c r="F411" s="103">
        <v>8</v>
      </c>
      <c r="G411" s="104">
        <f>('HNI OPTION CALLS'!F411/'HNI OPTION CALLS'!F410)*100</f>
        <v>72.727272727272734</v>
      </c>
      <c r="H411" s="93">
        <v>8</v>
      </c>
      <c r="I411" s="97"/>
      <c r="J411" s="97"/>
      <c r="K411" s="93"/>
    </row>
    <row r="412" spans="1:15" ht="16.5">
      <c r="A412" s="105"/>
      <c r="B412" s="92"/>
      <c r="C412" s="92"/>
      <c r="D412" s="159" t="s">
        <v>31</v>
      </c>
      <c r="E412" s="181"/>
      <c r="F412" s="103">
        <v>0</v>
      </c>
      <c r="G412" s="104">
        <f>('HNI OPTION CALLS'!F412/'HNI OPTION CALLS'!F410)*100</f>
        <v>0</v>
      </c>
      <c r="H412" s="106"/>
      <c r="I412" s="93"/>
      <c r="J412" s="93"/>
      <c r="K412" s="93"/>
      <c r="L412" s="102"/>
    </row>
    <row r="413" spans="1:15" ht="16.5">
      <c r="A413" s="105"/>
      <c r="B413" s="92"/>
      <c r="C413" s="92"/>
      <c r="D413" s="159" t="s">
        <v>32</v>
      </c>
      <c r="E413" s="181"/>
      <c r="F413" s="103">
        <v>0</v>
      </c>
      <c r="G413" s="104">
        <f>('HNI OPTION CALLS'!F413/'HNI OPTION CALLS'!F410)*100</f>
        <v>0</v>
      </c>
      <c r="H413" s="106"/>
      <c r="I413" s="93"/>
      <c r="J413" s="93"/>
      <c r="K413" s="93"/>
      <c r="L413" s="97"/>
    </row>
    <row r="414" spans="1:15" ht="16.5">
      <c r="A414" s="105"/>
      <c r="B414" s="92"/>
      <c r="C414" s="92"/>
      <c r="D414" s="159" t="s">
        <v>33</v>
      </c>
      <c r="E414" s="181"/>
      <c r="F414" s="103">
        <v>3</v>
      </c>
      <c r="G414" s="104">
        <f>('HNI OPTION CALLS'!F414/'HNI OPTION CALLS'!F410)*100</f>
        <v>27.27272727272727</v>
      </c>
      <c r="H414" s="106"/>
      <c r="I414" s="93" t="s">
        <v>34</v>
      </c>
      <c r="J414" s="93"/>
      <c r="K414" s="97"/>
      <c r="L414" s="97"/>
    </row>
    <row r="415" spans="1:15" ht="16.5">
      <c r="A415" s="105"/>
      <c r="B415" s="92"/>
      <c r="C415" s="92"/>
      <c r="D415" s="159" t="s">
        <v>35</v>
      </c>
      <c r="E415" s="181"/>
      <c r="F415" s="103">
        <v>0</v>
      </c>
      <c r="G415" s="104">
        <f>('HNI OPTION CALLS'!F415/'HNI OPTION CALLS'!F410)*100</f>
        <v>0</v>
      </c>
      <c r="H415" s="106"/>
      <c r="I415" s="93"/>
      <c r="J415" s="93"/>
      <c r="K415" s="97"/>
      <c r="L415" s="97"/>
    </row>
    <row r="416" spans="1:15" ht="17.25" thickBot="1">
      <c r="A416" s="105"/>
      <c r="B416" s="92"/>
      <c r="C416" s="92"/>
      <c r="D416" s="160" t="s">
        <v>36</v>
      </c>
      <c r="E416" s="182"/>
      <c r="F416" s="107">
        <v>0</v>
      </c>
      <c r="G416" s="108">
        <f>('HNI OPTION CALLS'!F416/'HNI OPTION CALLS'!F410)*100</f>
        <v>0</v>
      </c>
      <c r="H416" s="106"/>
      <c r="I416" s="93"/>
      <c r="J416" s="93"/>
      <c r="K416" s="102"/>
      <c r="L416" s="102"/>
    </row>
    <row r="417" spans="1:15" ht="16.5">
      <c r="A417" s="109" t="s">
        <v>37</v>
      </c>
      <c r="B417" s="92"/>
      <c r="C417" s="92"/>
      <c r="D417" s="98"/>
      <c r="E417" s="98"/>
      <c r="F417" s="93"/>
      <c r="G417" s="93"/>
      <c r="H417" s="110"/>
      <c r="I417" s="111"/>
      <c r="K417" s="111"/>
    </row>
    <row r="418" spans="1:15" ht="16.5">
      <c r="A418" s="112" t="s">
        <v>38</v>
      </c>
      <c r="B418" s="92"/>
      <c r="C418" s="92"/>
      <c r="D418" s="113"/>
      <c r="E418" s="114"/>
      <c r="F418" s="98"/>
      <c r="G418" s="111"/>
      <c r="H418" s="110"/>
      <c r="I418" s="111"/>
      <c r="J418" s="111"/>
      <c r="K418" s="111"/>
      <c r="L418" s="93"/>
      <c r="O418" s="98"/>
    </row>
    <row r="419" spans="1:15" ht="16.5">
      <c r="A419" s="112" t="s">
        <v>39</v>
      </c>
      <c r="B419" s="92"/>
      <c r="C419" s="92"/>
      <c r="D419" s="98"/>
      <c r="E419" s="114"/>
      <c r="F419" s="98"/>
      <c r="G419" s="111"/>
      <c r="H419" s="110"/>
      <c r="I419" s="97"/>
      <c r="J419" s="97"/>
      <c r="K419" s="97"/>
      <c r="L419" s="93"/>
    </row>
    <row r="420" spans="1:15" ht="16.5">
      <c r="A420" s="112" t="s">
        <v>40</v>
      </c>
      <c r="B420" s="113"/>
      <c r="C420" s="92"/>
      <c r="D420" s="98"/>
      <c r="E420" s="114"/>
      <c r="F420" s="98"/>
      <c r="G420" s="111"/>
      <c r="H420" s="95"/>
      <c r="I420" s="97"/>
      <c r="J420" s="97"/>
      <c r="K420" s="97"/>
      <c r="L420" s="93"/>
      <c r="N420" s="115"/>
    </row>
    <row r="421" spans="1:15" ht="16.5">
      <c r="A421" s="112" t="s">
        <v>41</v>
      </c>
      <c r="B421" s="105"/>
      <c r="C421" s="113"/>
      <c r="D421" s="98"/>
      <c r="E421" s="116"/>
      <c r="F421" s="111"/>
      <c r="G421" s="111"/>
      <c r="H421" s="95"/>
      <c r="I421" s="97"/>
      <c r="J421" s="97"/>
      <c r="K421" s="97"/>
      <c r="L421" s="111"/>
      <c r="N421" s="98"/>
    </row>
    <row r="422" spans="1:15" ht="15.75" thickBot="1"/>
    <row r="423" spans="1:15" ht="15.75" customHeight="1">
      <c r="A423" s="183" t="s">
        <v>0</v>
      </c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5"/>
    </row>
    <row r="424" spans="1:15" ht="15.75" customHeight="1">
      <c r="A424" s="186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8"/>
    </row>
    <row r="425" spans="1:15" ht="15" customHeight="1">
      <c r="A425" s="186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8"/>
    </row>
    <row r="426" spans="1:15">
      <c r="A426" s="189" t="s">
        <v>328</v>
      </c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90"/>
    </row>
    <row r="427" spans="1:15">
      <c r="A427" s="189" t="s">
        <v>329</v>
      </c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90"/>
    </row>
    <row r="428" spans="1:15" ht="15.75" thickBot="1">
      <c r="A428" s="191" t="s">
        <v>3</v>
      </c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3"/>
    </row>
    <row r="429" spans="1:15" ht="16.5">
      <c r="A429" s="194" t="s">
        <v>333</v>
      </c>
      <c r="B429" s="195"/>
      <c r="C429" s="195"/>
      <c r="D429" s="195"/>
      <c r="E429" s="195"/>
      <c r="F429" s="195"/>
      <c r="G429" s="195"/>
      <c r="H429" s="195"/>
      <c r="I429" s="195"/>
      <c r="J429" s="195"/>
      <c r="K429" s="195"/>
      <c r="L429" s="195"/>
      <c r="M429" s="195"/>
      <c r="N429" s="195"/>
      <c r="O429" s="196"/>
    </row>
    <row r="430" spans="1:15" ht="16.5">
      <c r="A430" s="197" t="s">
        <v>5</v>
      </c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9"/>
    </row>
    <row r="431" spans="1:15" ht="15" customHeight="1">
      <c r="A431" s="167" t="s">
        <v>6</v>
      </c>
      <c r="B431" s="168" t="s">
        <v>7</v>
      </c>
      <c r="C431" s="168" t="s">
        <v>8</v>
      </c>
      <c r="D431" s="168" t="s">
        <v>9</v>
      </c>
      <c r="E431" s="167" t="s">
        <v>10</v>
      </c>
      <c r="F431" s="167" t="s">
        <v>11</v>
      </c>
      <c r="G431" s="168" t="s">
        <v>12</v>
      </c>
      <c r="H431" s="168" t="s">
        <v>13</v>
      </c>
      <c r="I431" s="168" t="s">
        <v>14</v>
      </c>
      <c r="J431" s="168" t="s">
        <v>15</v>
      </c>
      <c r="K431" s="168" t="s">
        <v>16</v>
      </c>
      <c r="L431" s="202" t="s">
        <v>17</v>
      </c>
      <c r="M431" s="168" t="s">
        <v>18</v>
      </c>
      <c r="N431" s="168" t="s">
        <v>19</v>
      </c>
      <c r="O431" s="168" t="s">
        <v>20</v>
      </c>
    </row>
    <row r="432" spans="1:15" ht="15" customHeight="1">
      <c r="A432" s="200"/>
      <c r="B432" s="201"/>
      <c r="C432" s="201"/>
      <c r="D432" s="201"/>
      <c r="E432" s="200"/>
      <c r="F432" s="200"/>
      <c r="G432" s="201"/>
      <c r="H432" s="201"/>
      <c r="I432" s="201"/>
      <c r="J432" s="201"/>
      <c r="K432" s="201"/>
      <c r="L432" s="203"/>
      <c r="M432" s="201"/>
      <c r="N432" s="204"/>
      <c r="O432" s="204"/>
    </row>
    <row r="433" spans="1:15">
      <c r="A433" s="120">
        <v>1</v>
      </c>
      <c r="B433" s="78">
        <v>43434</v>
      </c>
      <c r="C433" s="120">
        <v>375</v>
      </c>
      <c r="D433" s="70" t="s">
        <v>178</v>
      </c>
      <c r="E433" s="120" t="s">
        <v>22</v>
      </c>
      <c r="F433" s="70" t="s">
        <v>335</v>
      </c>
      <c r="G433" s="70">
        <v>14</v>
      </c>
      <c r="H433" s="120">
        <v>10</v>
      </c>
      <c r="I433" s="120">
        <v>16</v>
      </c>
      <c r="J433" s="120">
        <v>18</v>
      </c>
      <c r="K433" s="120">
        <v>20</v>
      </c>
      <c r="L433" s="70">
        <v>16</v>
      </c>
      <c r="M433" s="120">
        <v>2500</v>
      </c>
      <c r="N433" s="137">
        <f>IF('HNI OPTION CALLS'!E433="BUY",('HNI OPTION CALLS'!L433-'HNI OPTION CALLS'!G433)*('HNI OPTION CALLS'!M433),('HNI OPTION CALLS'!G433-'HNI OPTION CALLS'!L433)*('HNI OPTION CALLS'!M433))</f>
        <v>5000</v>
      </c>
      <c r="O433" s="71">
        <f>'HNI OPTION CALLS'!N433/('HNI OPTION CALLS'!M433)/'HNI OPTION CALLS'!G433%</f>
        <v>14.285714285714285</v>
      </c>
    </row>
    <row r="434" spans="1:15">
      <c r="A434" s="120">
        <v>2</v>
      </c>
      <c r="B434" s="78">
        <v>43434</v>
      </c>
      <c r="C434" s="120">
        <v>1100</v>
      </c>
      <c r="D434" s="70" t="s">
        <v>178</v>
      </c>
      <c r="E434" s="120" t="s">
        <v>22</v>
      </c>
      <c r="F434" s="70" t="s">
        <v>339</v>
      </c>
      <c r="G434" s="70">
        <v>50</v>
      </c>
      <c r="H434" s="120">
        <v>36</v>
      </c>
      <c r="I434" s="120">
        <v>58</v>
      </c>
      <c r="J434" s="120">
        <v>66</v>
      </c>
      <c r="K434" s="120">
        <v>74</v>
      </c>
      <c r="L434" s="70">
        <v>58</v>
      </c>
      <c r="M434" s="120">
        <v>750</v>
      </c>
      <c r="N434" s="137">
        <f>IF('HNI OPTION CALLS'!E434="BUY",('HNI OPTION CALLS'!L434-'HNI OPTION CALLS'!G434)*('HNI OPTION CALLS'!M434),('HNI OPTION CALLS'!G434-'HNI OPTION CALLS'!L434)*('HNI OPTION CALLS'!M434))</f>
        <v>6000</v>
      </c>
      <c r="O434" s="71">
        <f>'HNI OPTION CALLS'!N434/('HNI OPTION CALLS'!M434)/'HNI OPTION CALLS'!G434%</f>
        <v>16</v>
      </c>
    </row>
    <row r="435" spans="1:15">
      <c r="A435" s="120">
        <v>3</v>
      </c>
      <c r="B435" s="78">
        <v>43433</v>
      </c>
      <c r="C435" s="120">
        <v>2040</v>
      </c>
      <c r="D435" s="70" t="s">
        <v>178</v>
      </c>
      <c r="E435" s="120" t="s">
        <v>22</v>
      </c>
      <c r="F435" s="70" t="s">
        <v>60</v>
      </c>
      <c r="G435" s="70">
        <v>100</v>
      </c>
      <c r="H435" s="120">
        <v>60</v>
      </c>
      <c r="I435" s="120">
        <v>120</v>
      </c>
      <c r="J435" s="120">
        <v>140</v>
      </c>
      <c r="K435" s="120">
        <v>160</v>
      </c>
      <c r="L435" s="70">
        <v>120</v>
      </c>
      <c r="M435" s="120">
        <v>250</v>
      </c>
      <c r="N435" s="137">
        <f>IF('HNI OPTION CALLS'!E435="BUY",('HNI OPTION CALLS'!L435-'HNI OPTION CALLS'!G435)*('HNI OPTION CALLS'!M435),('HNI OPTION CALLS'!G435-'HNI OPTION CALLS'!L435)*('HNI OPTION CALLS'!M435))</f>
        <v>5000</v>
      </c>
      <c r="O435" s="71">
        <f>'HNI OPTION CALLS'!N435/('HNI OPTION CALLS'!M435)/'HNI OPTION CALLS'!G435%</f>
        <v>20</v>
      </c>
    </row>
    <row r="436" spans="1:15">
      <c r="A436" s="120">
        <v>4</v>
      </c>
      <c r="B436" s="78">
        <v>43433</v>
      </c>
      <c r="C436" s="120">
        <v>85</v>
      </c>
      <c r="D436" s="70" t="s">
        <v>178</v>
      </c>
      <c r="E436" s="120" t="s">
        <v>22</v>
      </c>
      <c r="F436" s="70" t="s">
        <v>53</v>
      </c>
      <c r="G436" s="70">
        <v>3.5</v>
      </c>
      <c r="H436" s="120">
        <v>1.5</v>
      </c>
      <c r="I436" s="120">
        <v>4.5</v>
      </c>
      <c r="J436" s="120">
        <v>5.5</v>
      </c>
      <c r="K436" s="120">
        <v>6.5</v>
      </c>
      <c r="L436" s="70">
        <v>4.5</v>
      </c>
      <c r="M436" s="120">
        <v>5500</v>
      </c>
      <c r="N436" s="137">
        <f>IF('HNI OPTION CALLS'!E436="BUY",('HNI OPTION CALLS'!L436-'HNI OPTION CALLS'!G436)*('HNI OPTION CALLS'!M436),('HNI OPTION CALLS'!G436-'HNI OPTION CALLS'!L436)*('HNI OPTION CALLS'!M436))</f>
        <v>5500</v>
      </c>
      <c r="O436" s="71">
        <f>'HNI OPTION CALLS'!N436/('HNI OPTION CALLS'!M436)/'HNI OPTION CALLS'!G436%</f>
        <v>28.571428571428569</v>
      </c>
    </row>
    <row r="437" spans="1:15">
      <c r="A437" s="120">
        <v>5</v>
      </c>
      <c r="B437" s="78">
        <v>43432</v>
      </c>
      <c r="C437" s="120">
        <v>660</v>
      </c>
      <c r="D437" s="70" t="s">
        <v>178</v>
      </c>
      <c r="E437" s="120" t="s">
        <v>22</v>
      </c>
      <c r="F437" s="70" t="s">
        <v>151</v>
      </c>
      <c r="G437" s="70">
        <v>19</v>
      </c>
      <c r="H437" s="120">
        <v>9</v>
      </c>
      <c r="I437" s="120">
        <v>24</v>
      </c>
      <c r="J437" s="120">
        <v>29</v>
      </c>
      <c r="K437" s="120">
        <v>34</v>
      </c>
      <c r="L437" s="70">
        <v>24</v>
      </c>
      <c r="M437" s="120">
        <v>1200</v>
      </c>
      <c r="N437" s="137">
        <f>IF('HNI OPTION CALLS'!E437="BUY",('HNI OPTION CALLS'!L437-'HNI OPTION CALLS'!G437)*('HNI OPTION CALLS'!M437),('HNI OPTION CALLS'!G437-'HNI OPTION CALLS'!L437)*('HNI OPTION CALLS'!M437))</f>
        <v>6000</v>
      </c>
      <c r="O437" s="71">
        <f>'HNI OPTION CALLS'!N437/('HNI OPTION CALLS'!M437)/'HNI OPTION CALLS'!G437%</f>
        <v>26.315789473684209</v>
      </c>
    </row>
    <row r="438" spans="1:15">
      <c r="A438" s="120">
        <v>6</v>
      </c>
      <c r="B438" s="78">
        <v>43431</v>
      </c>
      <c r="C438" s="120">
        <v>150</v>
      </c>
      <c r="D438" s="70" t="s">
        <v>178</v>
      </c>
      <c r="E438" s="120" t="s">
        <v>22</v>
      </c>
      <c r="F438" s="70" t="s">
        <v>257</v>
      </c>
      <c r="G438" s="70">
        <v>4</v>
      </c>
      <c r="H438" s="120">
        <v>0.5</v>
      </c>
      <c r="I438" s="120">
        <v>6</v>
      </c>
      <c r="J438" s="120">
        <v>8</v>
      </c>
      <c r="K438" s="120">
        <v>10</v>
      </c>
      <c r="L438" s="70">
        <v>6</v>
      </c>
      <c r="M438" s="120">
        <v>2500</v>
      </c>
      <c r="N438" s="137">
        <f>IF('HNI OPTION CALLS'!E438="BUY",('HNI OPTION CALLS'!L438-'HNI OPTION CALLS'!G438)*('HNI OPTION CALLS'!M438),('HNI OPTION CALLS'!G438-'HNI OPTION CALLS'!L438)*('HNI OPTION CALLS'!M438))</f>
        <v>5000</v>
      </c>
      <c r="O438" s="71">
        <f>'HNI OPTION CALLS'!N438/('HNI OPTION CALLS'!M438)/'HNI OPTION CALLS'!G438%</f>
        <v>50</v>
      </c>
    </row>
    <row r="439" spans="1:15">
      <c r="A439" s="120">
        <v>7</v>
      </c>
      <c r="B439" s="78">
        <v>43430</v>
      </c>
      <c r="C439" s="120">
        <v>410</v>
      </c>
      <c r="D439" s="70" t="s">
        <v>178</v>
      </c>
      <c r="E439" s="120" t="s">
        <v>22</v>
      </c>
      <c r="F439" s="70" t="s">
        <v>338</v>
      </c>
      <c r="G439" s="70">
        <v>5</v>
      </c>
      <c r="H439" s="120">
        <v>0.5</v>
      </c>
      <c r="I439" s="120">
        <v>9</v>
      </c>
      <c r="J439" s="120">
        <v>13</v>
      </c>
      <c r="K439" s="120">
        <v>17</v>
      </c>
      <c r="L439" s="70">
        <v>9</v>
      </c>
      <c r="M439" s="120">
        <v>1250</v>
      </c>
      <c r="N439" s="137">
        <f>IF('HNI OPTION CALLS'!E439="BUY",('HNI OPTION CALLS'!L439-'HNI OPTION CALLS'!G439)*('HNI OPTION CALLS'!M439),('HNI OPTION CALLS'!G439-'HNI OPTION CALLS'!L439)*('HNI OPTION CALLS'!M439))</f>
        <v>5000</v>
      </c>
      <c r="O439" s="71">
        <f>'HNI OPTION CALLS'!N439/('HNI OPTION CALLS'!M439)/'HNI OPTION CALLS'!G439%</f>
        <v>80</v>
      </c>
    </row>
    <row r="440" spans="1:15">
      <c r="A440" s="120">
        <v>8</v>
      </c>
      <c r="B440" s="78">
        <v>43431</v>
      </c>
      <c r="C440" s="120">
        <v>37</v>
      </c>
      <c r="D440" s="70" t="s">
        <v>178</v>
      </c>
      <c r="E440" s="120" t="s">
        <v>22</v>
      </c>
      <c r="F440" s="70" t="s">
        <v>272</v>
      </c>
      <c r="G440" s="70">
        <v>1</v>
      </c>
      <c r="H440" s="120">
        <v>0.2</v>
      </c>
      <c r="I440" s="120">
        <v>1.5</v>
      </c>
      <c r="J440" s="120">
        <v>2</v>
      </c>
      <c r="K440" s="120">
        <v>2.5</v>
      </c>
      <c r="L440" s="70">
        <v>2.5</v>
      </c>
      <c r="M440" s="120">
        <v>11000</v>
      </c>
      <c r="N440" s="137">
        <f>IF('HNI OPTION CALLS'!E440="BUY",('HNI OPTION CALLS'!L440-'HNI OPTION CALLS'!G440)*('HNI OPTION CALLS'!M440),('HNI OPTION CALLS'!G440-'HNI OPTION CALLS'!L440)*('HNI OPTION CALLS'!M440))</f>
        <v>16500</v>
      </c>
      <c r="O440" s="71">
        <f>'HNI OPTION CALLS'!N440/('HNI OPTION CALLS'!M440)/'HNI OPTION CALLS'!G440%</f>
        <v>150</v>
      </c>
    </row>
    <row r="441" spans="1:15">
      <c r="A441" s="120">
        <v>9</v>
      </c>
      <c r="B441" s="78">
        <v>43432</v>
      </c>
      <c r="C441" s="120">
        <v>105</v>
      </c>
      <c r="D441" s="70" t="s">
        <v>178</v>
      </c>
      <c r="E441" s="120" t="s">
        <v>22</v>
      </c>
      <c r="F441" s="70" t="s">
        <v>59</v>
      </c>
      <c r="G441" s="70">
        <v>2</v>
      </c>
      <c r="H441" s="120">
        <v>0.5</v>
      </c>
      <c r="I441" s="120">
        <v>2.7</v>
      </c>
      <c r="J441" s="120">
        <v>3.4</v>
      </c>
      <c r="K441" s="120">
        <v>4</v>
      </c>
      <c r="L441" s="70">
        <v>0.5</v>
      </c>
      <c r="M441" s="120">
        <v>6000</v>
      </c>
      <c r="N441" s="137">
        <f>IF('HNI OPTION CALLS'!E441="BUY",('HNI OPTION CALLS'!L441-'HNI OPTION CALLS'!G441)*('HNI OPTION CALLS'!M441),('HNI OPTION CALLS'!G441-'HNI OPTION CALLS'!L441)*('HNI OPTION CALLS'!M441))</f>
        <v>-9000</v>
      </c>
      <c r="O441" s="71">
        <f>'HNI OPTION CALLS'!N441/('HNI OPTION CALLS'!M441)/'HNI OPTION CALLS'!G441%</f>
        <v>-75</v>
      </c>
    </row>
    <row r="442" spans="1:15">
      <c r="A442" s="120">
        <v>10</v>
      </c>
      <c r="B442" s="78">
        <v>43433</v>
      </c>
      <c r="C442" s="120">
        <v>185</v>
      </c>
      <c r="D442" s="70" t="s">
        <v>178</v>
      </c>
      <c r="E442" s="120" t="s">
        <v>22</v>
      </c>
      <c r="F442" s="70" t="s">
        <v>75</v>
      </c>
      <c r="G442" s="70">
        <v>5.5</v>
      </c>
      <c r="H442" s="120">
        <v>1</v>
      </c>
      <c r="I442" s="120">
        <v>9</v>
      </c>
      <c r="J442" s="120">
        <v>12</v>
      </c>
      <c r="K442" s="120">
        <v>15</v>
      </c>
      <c r="L442" s="70">
        <v>1</v>
      </c>
      <c r="M442" s="120">
        <v>1500</v>
      </c>
      <c r="N442" s="137">
        <f>IF('HNI OPTION CALLS'!E442="BUY",('HNI OPTION CALLS'!L442-'HNI OPTION CALLS'!G442)*('HNI OPTION CALLS'!M442),('HNI OPTION CALLS'!G442-'HNI OPTION CALLS'!L442)*('HNI OPTION CALLS'!M442))</f>
        <v>-6750</v>
      </c>
      <c r="O442" s="71">
        <f>'HNI OPTION CALLS'!N442/('HNI OPTION CALLS'!M442)/'HNI OPTION CALLS'!G442%</f>
        <v>-81.818181818181813</v>
      </c>
    </row>
    <row r="443" spans="1:15">
      <c r="A443" s="120">
        <v>11</v>
      </c>
      <c r="B443" s="78">
        <v>43434</v>
      </c>
      <c r="C443" s="120">
        <v>320</v>
      </c>
      <c r="D443" s="70" t="s">
        <v>178</v>
      </c>
      <c r="E443" s="120" t="s">
        <v>22</v>
      </c>
      <c r="F443" s="70" t="s">
        <v>76</v>
      </c>
      <c r="G443" s="70">
        <v>11</v>
      </c>
      <c r="H443" s="120">
        <v>4</v>
      </c>
      <c r="I443" s="120">
        <v>14</v>
      </c>
      <c r="J443" s="120">
        <v>17</v>
      </c>
      <c r="K443" s="120">
        <v>20</v>
      </c>
      <c r="L443" s="70">
        <v>14</v>
      </c>
      <c r="M443" s="120">
        <v>1800</v>
      </c>
      <c r="N443" s="137">
        <f>IF('HNI OPTION CALLS'!E443="BUY",('HNI OPTION CALLS'!L443-'HNI OPTION CALLS'!G443)*('HNI OPTION CALLS'!M443),('HNI OPTION CALLS'!G443-'HNI OPTION CALLS'!L443)*('HNI OPTION CALLS'!M443))</f>
        <v>5400</v>
      </c>
      <c r="O443" s="71">
        <f>'HNI OPTION CALLS'!N443/('HNI OPTION CALLS'!M443)/'HNI OPTION CALLS'!G443%</f>
        <v>27.272727272727273</v>
      </c>
    </row>
    <row r="444" spans="1:15">
      <c r="A444" s="120">
        <v>12</v>
      </c>
      <c r="B444" s="78">
        <v>43435</v>
      </c>
      <c r="C444" s="120">
        <v>630</v>
      </c>
      <c r="D444" s="70" t="s">
        <v>178</v>
      </c>
      <c r="E444" s="120" t="s">
        <v>22</v>
      </c>
      <c r="F444" s="70" t="s">
        <v>58</v>
      </c>
      <c r="G444" s="70">
        <v>14</v>
      </c>
      <c r="H444" s="120">
        <v>6</v>
      </c>
      <c r="I444" s="120">
        <v>18</v>
      </c>
      <c r="J444" s="120">
        <v>22</v>
      </c>
      <c r="K444" s="120">
        <v>26</v>
      </c>
      <c r="L444" s="70">
        <v>18</v>
      </c>
      <c r="M444" s="120">
        <v>1200</v>
      </c>
      <c r="N444" s="137">
        <f>IF('HNI OPTION CALLS'!E444="BUY",('HNI OPTION CALLS'!L444-'HNI OPTION CALLS'!G444)*('HNI OPTION CALLS'!M444),('HNI OPTION CALLS'!G444-'HNI OPTION CALLS'!L444)*('HNI OPTION CALLS'!M444))</f>
        <v>4800</v>
      </c>
      <c r="O444" s="71">
        <f>'HNI OPTION CALLS'!N444/('HNI OPTION CALLS'!M444)/'HNI OPTION CALLS'!G444%</f>
        <v>28.571428571428569</v>
      </c>
    </row>
    <row r="445" spans="1:15">
      <c r="A445" s="120">
        <v>13</v>
      </c>
      <c r="B445" s="78">
        <v>43436</v>
      </c>
      <c r="C445" s="120">
        <v>450</v>
      </c>
      <c r="D445" s="70" t="s">
        <v>178</v>
      </c>
      <c r="E445" s="120" t="s">
        <v>22</v>
      </c>
      <c r="F445" s="70" t="s">
        <v>77</v>
      </c>
      <c r="G445" s="70">
        <v>10.5</v>
      </c>
      <c r="H445" s="120">
        <v>5</v>
      </c>
      <c r="I445" s="120">
        <v>15</v>
      </c>
      <c r="J445" s="120">
        <v>20</v>
      </c>
      <c r="K445" s="120">
        <v>25</v>
      </c>
      <c r="L445" s="70">
        <v>15</v>
      </c>
      <c r="M445" s="120">
        <v>1100</v>
      </c>
      <c r="N445" s="137">
        <f>IF('HNI OPTION CALLS'!E445="BUY",('HNI OPTION CALLS'!L445-'HNI OPTION CALLS'!G445)*('HNI OPTION CALLS'!M445),('HNI OPTION CALLS'!G445-'HNI OPTION CALLS'!L445)*('HNI OPTION CALLS'!M445))</f>
        <v>4950</v>
      </c>
      <c r="O445" s="71">
        <f>'HNI OPTION CALLS'!N445/('HNI OPTION CALLS'!M445)/'HNI OPTION CALLS'!G445%</f>
        <v>42.857142857142861</v>
      </c>
    </row>
    <row r="446" spans="1:15">
      <c r="A446" s="120">
        <v>14</v>
      </c>
      <c r="B446" s="78">
        <v>43437</v>
      </c>
      <c r="C446" s="120">
        <v>360</v>
      </c>
      <c r="D446" s="70" t="s">
        <v>178</v>
      </c>
      <c r="E446" s="120" t="s">
        <v>22</v>
      </c>
      <c r="F446" s="70" t="s">
        <v>91</v>
      </c>
      <c r="G446" s="70">
        <v>8.5</v>
      </c>
      <c r="H446" s="120">
        <v>5</v>
      </c>
      <c r="I446" s="120">
        <v>10</v>
      </c>
      <c r="J446" s="120">
        <v>11.5</v>
      </c>
      <c r="K446" s="120">
        <v>13</v>
      </c>
      <c r="L446" s="70">
        <v>10</v>
      </c>
      <c r="M446" s="120">
        <v>2750</v>
      </c>
      <c r="N446" s="137">
        <f>IF('HNI OPTION CALLS'!E446="BUY",('HNI OPTION CALLS'!L446-'HNI OPTION CALLS'!G446)*('HNI OPTION CALLS'!M446),('HNI OPTION CALLS'!G446-'HNI OPTION CALLS'!L446)*('HNI OPTION CALLS'!M446))</f>
        <v>4125</v>
      </c>
      <c r="O446" s="71">
        <f>'HNI OPTION CALLS'!N446/('HNI OPTION CALLS'!M446)/'HNI OPTION CALLS'!G446%</f>
        <v>17.647058823529409</v>
      </c>
    </row>
    <row r="447" spans="1:15">
      <c r="A447" s="120">
        <v>15</v>
      </c>
      <c r="B447" s="78">
        <v>43438</v>
      </c>
      <c r="C447" s="120">
        <v>300</v>
      </c>
      <c r="D447" s="70" t="s">
        <v>178</v>
      </c>
      <c r="E447" s="120" t="s">
        <v>22</v>
      </c>
      <c r="F447" s="70" t="s">
        <v>49</v>
      </c>
      <c r="G447" s="70">
        <v>9</v>
      </c>
      <c r="H447" s="120">
        <v>6</v>
      </c>
      <c r="I447" s="120">
        <v>10.5</v>
      </c>
      <c r="J447" s="120">
        <v>12</v>
      </c>
      <c r="K447" s="120">
        <v>13.5</v>
      </c>
      <c r="L447" s="70">
        <v>10.5</v>
      </c>
      <c r="M447" s="120">
        <v>3000</v>
      </c>
      <c r="N447" s="137">
        <f>IF('HNI OPTION CALLS'!E447="BUY",('HNI OPTION CALLS'!L447-'HNI OPTION CALLS'!G447)*('HNI OPTION CALLS'!M447),('HNI OPTION CALLS'!G447-'HNI OPTION CALLS'!L447)*('HNI OPTION CALLS'!M447))</f>
        <v>4500</v>
      </c>
      <c r="O447" s="71">
        <f>'HNI OPTION CALLS'!N447/('HNI OPTION CALLS'!M447)/'HNI OPTION CALLS'!G447%</f>
        <v>16.666666666666668</v>
      </c>
    </row>
    <row r="448" spans="1:15">
      <c r="A448" s="120">
        <v>16</v>
      </c>
      <c r="B448" s="78">
        <v>43439</v>
      </c>
      <c r="C448" s="120">
        <v>580</v>
      </c>
      <c r="D448" s="70" t="s">
        <v>178</v>
      </c>
      <c r="E448" s="120" t="s">
        <v>22</v>
      </c>
      <c r="F448" s="70" t="s">
        <v>99</v>
      </c>
      <c r="G448" s="70">
        <v>23</v>
      </c>
      <c r="H448" s="120">
        <v>13</v>
      </c>
      <c r="I448" s="120">
        <v>28</v>
      </c>
      <c r="J448" s="120">
        <v>33</v>
      </c>
      <c r="K448" s="120">
        <v>38</v>
      </c>
      <c r="L448" s="70">
        <v>38</v>
      </c>
      <c r="M448" s="120">
        <v>1061</v>
      </c>
      <c r="N448" s="137">
        <f>IF('HNI OPTION CALLS'!E448="BUY",('HNI OPTION CALLS'!L448-'HNI OPTION CALLS'!G448)*('HNI OPTION CALLS'!M448),('HNI OPTION CALLS'!G448-'HNI OPTION CALLS'!L448)*('HNI OPTION CALLS'!M448))</f>
        <v>15915</v>
      </c>
      <c r="O448" s="71">
        <f>'HNI OPTION CALLS'!N448/('HNI OPTION CALLS'!M448)/'HNI OPTION CALLS'!G448%</f>
        <v>65.217391304347828</v>
      </c>
    </row>
    <row r="449" spans="1:15">
      <c r="A449" s="120">
        <v>17</v>
      </c>
      <c r="B449" s="78">
        <v>43440</v>
      </c>
      <c r="C449" s="120">
        <v>600</v>
      </c>
      <c r="D449" s="70" t="s">
        <v>178</v>
      </c>
      <c r="E449" s="120" t="s">
        <v>22</v>
      </c>
      <c r="F449" s="70" t="s">
        <v>58</v>
      </c>
      <c r="G449" s="70">
        <v>28</v>
      </c>
      <c r="H449" s="120">
        <v>19</v>
      </c>
      <c r="I449" s="120">
        <v>32</v>
      </c>
      <c r="J449" s="120">
        <v>36</v>
      </c>
      <c r="K449" s="120">
        <v>40</v>
      </c>
      <c r="L449" s="70">
        <v>32</v>
      </c>
      <c r="M449" s="120">
        <v>1200</v>
      </c>
      <c r="N449" s="137">
        <f>IF('HNI OPTION CALLS'!E449="BUY",('HNI OPTION CALLS'!L449-'HNI OPTION CALLS'!G449)*('HNI OPTION CALLS'!M449),('HNI OPTION CALLS'!G449-'HNI OPTION CALLS'!L449)*('HNI OPTION CALLS'!M449))</f>
        <v>4800</v>
      </c>
      <c r="O449" s="71">
        <f>'HNI OPTION CALLS'!N449/('HNI OPTION CALLS'!M449)/'HNI OPTION CALLS'!G449%</f>
        <v>14.285714285714285</v>
      </c>
    </row>
    <row r="450" spans="1:15" ht="16.5">
      <c r="A450" s="82" t="s">
        <v>95</v>
      </c>
      <c r="B450" s="83"/>
      <c r="C450" s="84"/>
      <c r="D450" s="85"/>
      <c r="E450" s="86"/>
      <c r="F450" s="86"/>
      <c r="G450" s="87"/>
      <c r="H450" s="88"/>
      <c r="I450" s="88"/>
      <c r="J450" s="88"/>
      <c r="K450" s="86"/>
      <c r="L450" s="89"/>
    </row>
    <row r="451" spans="1:15" ht="16.5">
      <c r="A451" s="82" t="s">
        <v>96</v>
      </c>
      <c r="B451" s="83"/>
      <c r="C451" s="84"/>
      <c r="D451" s="85"/>
      <c r="E451" s="86"/>
      <c r="F451" s="86"/>
      <c r="G451" s="87"/>
      <c r="H451" s="86"/>
      <c r="I451" s="86"/>
      <c r="J451" s="86"/>
      <c r="K451" s="86"/>
      <c r="L451" s="89"/>
    </row>
    <row r="452" spans="1:15" ht="16.5">
      <c r="A452" s="82" t="s">
        <v>96</v>
      </c>
      <c r="B452" s="83"/>
      <c r="C452" s="84"/>
      <c r="D452" s="85"/>
      <c r="E452" s="86"/>
      <c r="F452" s="86"/>
      <c r="G452" s="87"/>
      <c r="H452" s="86"/>
      <c r="I452" s="86"/>
      <c r="J452" s="86"/>
      <c r="K452" s="86"/>
    </row>
    <row r="453" spans="1:15" ht="17.25" thickBot="1">
      <c r="A453" s="91"/>
      <c r="B453" s="92"/>
      <c r="C453" s="92"/>
      <c r="D453" s="93"/>
      <c r="E453" s="93"/>
      <c r="F453" s="93"/>
      <c r="G453" s="94"/>
      <c r="H453" s="95"/>
      <c r="I453" s="96" t="s">
        <v>27</v>
      </c>
      <c r="J453" s="96"/>
      <c r="K453" s="97"/>
      <c r="M453" s="90"/>
    </row>
    <row r="454" spans="1:15" ht="16.5">
      <c r="A454" s="98"/>
      <c r="B454" s="92"/>
      <c r="C454" s="92"/>
      <c r="D454" s="158" t="s">
        <v>28</v>
      </c>
      <c r="E454" s="180"/>
      <c r="F454" s="99">
        <v>17</v>
      </c>
      <c r="G454" s="100">
        <v>100</v>
      </c>
      <c r="H454" s="93">
        <v>17</v>
      </c>
      <c r="I454" s="101">
        <f>'HNI OPTION CALLS'!H455/'HNI OPTION CALLS'!H454%</f>
        <v>88.235294117647058</v>
      </c>
      <c r="J454" s="101"/>
      <c r="K454" s="101"/>
      <c r="L454" s="97"/>
    </row>
    <row r="455" spans="1:15" ht="16.5">
      <c r="A455" s="98"/>
      <c r="B455" s="92"/>
      <c r="C455" s="92"/>
      <c r="D455" s="159" t="s">
        <v>29</v>
      </c>
      <c r="E455" s="181"/>
      <c r="F455" s="103">
        <v>15</v>
      </c>
      <c r="G455" s="104">
        <f>('HNI OPTION CALLS'!F455/'HNI OPTION CALLS'!F454)*100</f>
        <v>88.235294117647058</v>
      </c>
      <c r="H455" s="93">
        <v>15</v>
      </c>
      <c r="I455" s="97"/>
      <c r="J455" s="97"/>
      <c r="K455" s="93"/>
    </row>
    <row r="456" spans="1:15" ht="16.5">
      <c r="A456" s="105"/>
      <c r="B456" s="92"/>
      <c r="C456" s="92"/>
      <c r="D456" s="159" t="s">
        <v>31</v>
      </c>
      <c r="E456" s="181"/>
      <c r="F456" s="103">
        <v>0</v>
      </c>
      <c r="G456" s="104">
        <f>('HNI OPTION CALLS'!F456/'HNI OPTION CALLS'!F454)*100</f>
        <v>0</v>
      </c>
      <c r="H456" s="106"/>
      <c r="I456" s="93"/>
      <c r="J456" s="93"/>
      <c r="K456" s="93"/>
      <c r="L456" s="102"/>
    </row>
    <row r="457" spans="1:15" ht="16.5">
      <c r="A457" s="105"/>
      <c r="B457" s="92"/>
      <c r="C457" s="92"/>
      <c r="D457" s="159" t="s">
        <v>32</v>
      </c>
      <c r="E457" s="181"/>
      <c r="F457" s="103">
        <v>0</v>
      </c>
      <c r="G457" s="104">
        <f>('HNI OPTION CALLS'!F457/'HNI OPTION CALLS'!F454)*100</f>
        <v>0</v>
      </c>
      <c r="H457" s="106"/>
      <c r="I457" s="93"/>
      <c r="J457" s="93"/>
      <c r="K457" s="93"/>
      <c r="L457" s="97"/>
    </row>
    <row r="458" spans="1:15" ht="16.5">
      <c r="A458" s="105"/>
      <c r="B458" s="92"/>
      <c r="C458" s="92"/>
      <c r="D458" s="159" t="s">
        <v>33</v>
      </c>
      <c r="E458" s="181"/>
      <c r="F458" s="103">
        <v>0</v>
      </c>
      <c r="G458" s="104">
        <f>('HNI OPTION CALLS'!F458/'HNI OPTION CALLS'!F454)*100</f>
        <v>0</v>
      </c>
      <c r="H458" s="106"/>
      <c r="I458" s="93" t="s">
        <v>34</v>
      </c>
      <c r="J458" s="93"/>
      <c r="K458" s="97"/>
      <c r="L458" s="97"/>
    </row>
    <row r="459" spans="1:15" ht="16.5">
      <c r="A459" s="105"/>
      <c r="B459" s="92"/>
      <c r="C459" s="92"/>
      <c r="D459" s="159" t="s">
        <v>35</v>
      </c>
      <c r="E459" s="181"/>
      <c r="F459" s="103">
        <v>2</v>
      </c>
      <c r="G459" s="104">
        <f>('HNI OPTION CALLS'!F459/'HNI OPTION CALLS'!F454)*100</f>
        <v>11.76470588235294</v>
      </c>
      <c r="H459" s="106"/>
      <c r="I459" s="93"/>
      <c r="J459" s="93"/>
      <c r="K459" s="97"/>
      <c r="L459" s="97"/>
    </row>
    <row r="460" spans="1:15" ht="17.25" thickBot="1">
      <c r="A460" s="105"/>
      <c r="B460" s="92"/>
      <c r="C460" s="92"/>
      <c r="D460" s="160" t="s">
        <v>36</v>
      </c>
      <c r="E460" s="182"/>
      <c r="F460" s="107">
        <v>0</v>
      </c>
      <c r="G460" s="108">
        <f>('HNI OPTION CALLS'!F460/'HNI OPTION CALLS'!F454)*100</f>
        <v>0</v>
      </c>
      <c r="H460" s="106"/>
      <c r="I460" s="93"/>
      <c r="J460" s="93"/>
      <c r="K460" s="102"/>
      <c r="L460" s="102"/>
    </row>
    <row r="461" spans="1:15" ht="16.5">
      <c r="A461" s="109" t="s">
        <v>37</v>
      </c>
      <c r="B461" s="92"/>
      <c r="C461" s="92"/>
      <c r="D461" s="98"/>
      <c r="E461" s="98"/>
      <c r="F461" s="93"/>
      <c r="G461" s="93"/>
      <c r="H461" s="110"/>
      <c r="I461" s="111"/>
      <c r="K461" s="111"/>
    </row>
    <row r="462" spans="1:15" ht="16.5">
      <c r="A462" s="112" t="s">
        <v>38</v>
      </c>
      <c r="B462" s="92"/>
      <c r="C462" s="92"/>
      <c r="D462" s="113"/>
      <c r="E462" s="114"/>
      <c r="F462" s="98"/>
      <c r="G462" s="111"/>
      <c r="H462" s="110"/>
      <c r="I462" s="111"/>
      <c r="J462" s="111"/>
      <c r="K462" s="111"/>
      <c r="L462" s="93"/>
      <c r="O462" s="98"/>
    </row>
    <row r="463" spans="1:15" ht="16.5">
      <c r="A463" s="112" t="s">
        <v>39</v>
      </c>
      <c r="B463" s="92"/>
      <c r="C463" s="92"/>
      <c r="D463" s="98"/>
      <c r="E463" s="114"/>
      <c r="F463" s="98"/>
      <c r="G463" s="111"/>
      <c r="H463" s="110"/>
      <c r="I463" s="97"/>
      <c r="J463" s="97"/>
      <c r="K463" s="97"/>
      <c r="L463" s="93"/>
    </row>
    <row r="464" spans="1:15" ht="16.5">
      <c r="A464" s="112" t="s">
        <v>40</v>
      </c>
      <c r="B464" s="113"/>
      <c r="C464" s="92"/>
      <c r="D464" s="98"/>
      <c r="E464" s="114"/>
      <c r="F464" s="98"/>
      <c r="G464" s="111"/>
      <c r="H464" s="95"/>
      <c r="I464" s="97"/>
      <c r="J464" s="97"/>
      <c r="K464" s="97"/>
      <c r="L464" s="93"/>
      <c r="N464" s="115"/>
    </row>
    <row r="465" spans="1:15" ht="17.25" thickBot="1">
      <c r="A465" s="112" t="s">
        <v>41</v>
      </c>
      <c r="B465" s="105"/>
      <c r="C465" s="113"/>
      <c r="D465" s="98"/>
      <c r="E465" s="116"/>
      <c r="F465" s="111"/>
      <c r="G465" s="111"/>
      <c r="H465" s="95"/>
      <c r="I465" s="97"/>
      <c r="J465" s="97"/>
      <c r="K465" s="97"/>
      <c r="L465" s="111"/>
      <c r="N465" s="98"/>
    </row>
    <row r="466" spans="1:15" ht="15.75" customHeight="1">
      <c r="A466" s="183" t="s">
        <v>0</v>
      </c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5"/>
    </row>
    <row r="467" spans="1:15" ht="15.75" customHeight="1">
      <c r="A467" s="186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8"/>
    </row>
    <row r="468" spans="1:15" ht="15" customHeight="1">
      <c r="A468" s="186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8"/>
    </row>
    <row r="469" spans="1:15">
      <c r="A469" s="189" t="s">
        <v>328</v>
      </c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90"/>
    </row>
    <row r="470" spans="1:15">
      <c r="A470" s="189" t="s">
        <v>329</v>
      </c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90"/>
    </row>
    <row r="471" spans="1:15" ht="15.75" thickBot="1">
      <c r="A471" s="191" t="s">
        <v>3</v>
      </c>
      <c r="B471" s="192"/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  <c r="N471" s="192"/>
      <c r="O471" s="193"/>
    </row>
    <row r="472" spans="1:15" ht="16.5">
      <c r="A472" s="194" t="s">
        <v>323</v>
      </c>
      <c r="B472" s="195"/>
      <c r="C472" s="195"/>
      <c r="D472" s="195"/>
      <c r="E472" s="195"/>
      <c r="F472" s="195"/>
      <c r="G472" s="195"/>
      <c r="H472" s="195"/>
      <c r="I472" s="195"/>
      <c r="J472" s="195"/>
      <c r="K472" s="195"/>
      <c r="L472" s="195"/>
      <c r="M472" s="195"/>
      <c r="N472" s="195"/>
      <c r="O472" s="196"/>
    </row>
    <row r="473" spans="1:15" ht="16.5">
      <c r="A473" s="197" t="s">
        <v>5</v>
      </c>
      <c r="B473" s="198"/>
      <c r="C473" s="198"/>
      <c r="D473" s="198"/>
      <c r="E473" s="198"/>
      <c r="F473" s="198"/>
      <c r="G473" s="198"/>
      <c r="H473" s="198"/>
      <c r="I473" s="198"/>
      <c r="J473" s="198"/>
      <c r="K473" s="198"/>
      <c r="L473" s="198"/>
      <c r="M473" s="198"/>
      <c r="N473" s="198"/>
      <c r="O473" s="199"/>
    </row>
    <row r="474" spans="1:15" ht="15" customHeight="1">
      <c r="A474" s="167" t="s">
        <v>6</v>
      </c>
      <c r="B474" s="168" t="s">
        <v>7</v>
      </c>
      <c r="C474" s="168" t="s">
        <v>8</v>
      </c>
      <c r="D474" s="168" t="s">
        <v>9</v>
      </c>
      <c r="E474" s="167" t="s">
        <v>10</v>
      </c>
      <c r="F474" s="167" t="s">
        <v>11</v>
      </c>
      <c r="G474" s="168" t="s">
        <v>12</v>
      </c>
      <c r="H474" s="168" t="s">
        <v>13</v>
      </c>
      <c r="I474" s="168" t="s">
        <v>14</v>
      </c>
      <c r="J474" s="168" t="s">
        <v>15</v>
      </c>
      <c r="K474" s="168" t="s">
        <v>16</v>
      </c>
      <c r="L474" s="202" t="s">
        <v>17</v>
      </c>
      <c r="M474" s="168" t="s">
        <v>18</v>
      </c>
      <c r="N474" s="168" t="s">
        <v>19</v>
      </c>
      <c r="O474" s="168" t="s">
        <v>20</v>
      </c>
    </row>
    <row r="475" spans="1:15" ht="15" customHeight="1">
      <c r="A475" s="200"/>
      <c r="B475" s="201"/>
      <c r="C475" s="201"/>
      <c r="D475" s="201"/>
      <c r="E475" s="200"/>
      <c r="F475" s="200"/>
      <c r="G475" s="201"/>
      <c r="H475" s="201"/>
      <c r="I475" s="201"/>
      <c r="J475" s="201"/>
      <c r="K475" s="201"/>
      <c r="L475" s="203"/>
      <c r="M475" s="201"/>
      <c r="N475" s="204"/>
      <c r="O475" s="204"/>
    </row>
    <row r="476" spans="1:15">
      <c r="A476" s="120">
        <v>1</v>
      </c>
      <c r="B476" s="78">
        <v>43404</v>
      </c>
      <c r="C476" s="120">
        <v>340</v>
      </c>
      <c r="D476" s="70" t="s">
        <v>178</v>
      </c>
      <c r="E476" s="120" t="s">
        <v>22</v>
      </c>
      <c r="F476" s="70" t="s">
        <v>234</v>
      </c>
      <c r="G476" s="70">
        <v>27</v>
      </c>
      <c r="H476" s="120">
        <v>21</v>
      </c>
      <c r="I476" s="120">
        <v>31</v>
      </c>
      <c r="J476" s="120">
        <v>35</v>
      </c>
      <c r="K476" s="120">
        <v>39</v>
      </c>
      <c r="L476" s="70">
        <v>21</v>
      </c>
      <c r="M476" s="120">
        <v>700</v>
      </c>
      <c r="N476" s="137">
        <f>IF('HNI OPTION CALLS'!E476="BUY",('HNI OPTION CALLS'!L476-'HNI OPTION CALLS'!G476)*('HNI OPTION CALLS'!M476),('HNI OPTION CALLS'!G476-'HNI OPTION CALLS'!L476)*('HNI OPTION CALLS'!M476))</f>
        <v>-4200</v>
      </c>
      <c r="O476" s="71">
        <f>'HNI OPTION CALLS'!N476/('HNI OPTION CALLS'!M476)/'HNI OPTION CALLS'!G476%</f>
        <v>-22.222222222222221</v>
      </c>
    </row>
    <row r="477" spans="1:15">
      <c r="A477" s="120">
        <v>2</v>
      </c>
      <c r="B477" s="78">
        <v>43403</v>
      </c>
      <c r="C477" s="120">
        <v>90</v>
      </c>
      <c r="D477" s="70" t="s">
        <v>178</v>
      </c>
      <c r="E477" s="120" t="s">
        <v>22</v>
      </c>
      <c r="F477" s="70" t="s">
        <v>180</v>
      </c>
      <c r="G477" s="70">
        <v>5</v>
      </c>
      <c r="H477" s="120">
        <v>3</v>
      </c>
      <c r="I477" s="120">
        <v>6</v>
      </c>
      <c r="J477" s="120">
        <v>7</v>
      </c>
      <c r="K477" s="120">
        <v>8</v>
      </c>
      <c r="L477" s="70">
        <v>3</v>
      </c>
      <c r="M477" s="120">
        <v>6000</v>
      </c>
      <c r="N477" s="137">
        <f>IF('HNI OPTION CALLS'!E477="BUY",('HNI OPTION CALLS'!L477-'HNI OPTION CALLS'!G477)*('HNI OPTION CALLS'!M477),('HNI OPTION CALLS'!G477-'HNI OPTION CALLS'!L477)*('HNI OPTION CALLS'!M477))</f>
        <v>-12000</v>
      </c>
      <c r="O477" s="71">
        <f>'HNI OPTION CALLS'!N477/('HNI OPTION CALLS'!M477)/'HNI OPTION CALLS'!G477%</f>
        <v>-40</v>
      </c>
    </row>
    <row r="478" spans="1:15">
      <c r="A478" s="120">
        <v>3</v>
      </c>
      <c r="B478" s="78">
        <v>43402</v>
      </c>
      <c r="C478" s="120">
        <v>570</v>
      </c>
      <c r="D478" s="70" t="s">
        <v>178</v>
      </c>
      <c r="E478" s="120" t="s">
        <v>22</v>
      </c>
      <c r="F478" s="70" t="s">
        <v>99</v>
      </c>
      <c r="G478" s="70">
        <v>27</v>
      </c>
      <c r="H478" s="120">
        <v>19</v>
      </c>
      <c r="I478" s="120">
        <v>31</v>
      </c>
      <c r="J478" s="120">
        <v>35</v>
      </c>
      <c r="K478" s="120">
        <v>39</v>
      </c>
      <c r="L478" s="70">
        <v>19</v>
      </c>
      <c r="M478" s="120">
        <v>1061</v>
      </c>
      <c r="N478" s="137">
        <f>IF('HNI OPTION CALLS'!E478="BUY",('HNI OPTION CALLS'!L478-'HNI OPTION CALLS'!G478)*('HNI OPTION CALLS'!M478),('HNI OPTION CALLS'!G478-'HNI OPTION CALLS'!L478)*('HNI OPTION CALLS'!M478))</f>
        <v>-8488</v>
      </c>
      <c r="O478" s="71">
        <f>'HNI OPTION CALLS'!N478/('HNI OPTION CALLS'!M478)/'HNI OPTION CALLS'!G478%</f>
        <v>-29.629629629629626</v>
      </c>
    </row>
    <row r="479" spans="1:15">
      <c r="A479" s="120">
        <v>4</v>
      </c>
      <c r="B479" s="78">
        <v>43399</v>
      </c>
      <c r="C479" s="120">
        <v>2400</v>
      </c>
      <c r="D479" s="70" t="s">
        <v>178</v>
      </c>
      <c r="E479" s="120" t="s">
        <v>22</v>
      </c>
      <c r="F479" s="70" t="s">
        <v>50</v>
      </c>
      <c r="G479" s="70">
        <v>115</v>
      </c>
      <c r="H479" s="120">
        <v>70</v>
      </c>
      <c r="I479" s="120">
        <v>135</v>
      </c>
      <c r="J479" s="120">
        <v>155</v>
      </c>
      <c r="K479" s="120">
        <v>175</v>
      </c>
      <c r="L479" s="70">
        <v>135</v>
      </c>
      <c r="M479" s="120">
        <v>250</v>
      </c>
      <c r="N479" s="137">
        <f>IF('HNI OPTION CALLS'!E479="BUY",('HNI OPTION CALLS'!L479-'HNI OPTION CALLS'!G479)*('HNI OPTION CALLS'!M479),('HNI OPTION CALLS'!G479-'HNI OPTION CALLS'!L479)*('HNI OPTION CALLS'!M479))</f>
        <v>5000</v>
      </c>
      <c r="O479" s="71">
        <f>'HNI OPTION CALLS'!N479/('HNI OPTION CALLS'!M479)/'HNI OPTION CALLS'!G479%</f>
        <v>17.39130434782609</v>
      </c>
    </row>
    <row r="480" spans="1:15">
      <c r="A480" s="120">
        <v>5</v>
      </c>
      <c r="B480" s="78">
        <v>43398</v>
      </c>
      <c r="C480" s="120">
        <v>62.5</v>
      </c>
      <c r="D480" s="70" t="s">
        <v>178</v>
      </c>
      <c r="E480" s="120" t="s">
        <v>22</v>
      </c>
      <c r="F480" s="70" t="s">
        <v>330</v>
      </c>
      <c r="G480" s="70">
        <v>5</v>
      </c>
      <c r="H480" s="120">
        <v>3.5</v>
      </c>
      <c r="I480" s="120">
        <v>5.8</v>
      </c>
      <c r="J480" s="120">
        <v>6.6</v>
      </c>
      <c r="K480" s="120">
        <v>7.4</v>
      </c>
      <c r="L480" s="70">
        <v>5.8</v>
      </c>
      <c r="M480" s="120">
        <v>6000</v>
      </c>
      <c r="N480" s="137">
        <f>IF('HNI OPTION CALLS'!E480="BUY",('HNI OPTION CALLS'!L480-'HNI OPTION CALLS'!G480)*('HNI OPTION CALLS'!M480),('HNI OPTION CALLS'!G480-'HNI OPTION CALLS'!L480)*('HNI OPTION CALLS'!M480))</f>
        <v>4799.9999999999991</v>
      </c>
      <c r="O480" s="71">
        <f>'HNI OPTION CALLS'!N480/('HNI OPTION CALLS'!M480)/'HNI OPTION CALLS'!G480%</f>
        <v>15.999999999999996</v>
      </c>
    </row>
    <row r="481" spans="1:15">
      <c r="A481" s="120">
        <v>6</v>
      </c>
      <c r="B481" s="78">
        <v>43397</v>
      </c>
      <c r="C481" s="120">
        <v>1180</v>
      </c>
      <c r="D481" s="70" t="s">
        <v>187</v>
      </c>
      <c r="E481" s="120" t="s">
        <v>22</v>
      </c>
      <c r="F481" s="70" t="s">
        <v>265</v>
      </c>
      <c r="G481" s="70">
        <v>28</v>
      </c>
      <c r="H481" s="120">
        <v>9</v>
      </c>
      <c r="I481" s="120">
        <v>38</v>
      </c>
      <c r="J481" s="120">
        <v>48</v>
      </c>
      <c r="K481" s="120">
        <v>58</v>
      </c>
      <c r="L481" s="70">
        <v>9</v>
      </c>
      <c r="M481" s="120">
        <v>500</v>
      </c>
      <c r="N481" s="137">
        <f>IF('HNI OPTION CALLS'!E481="BUY",('HNI OPTION CALLS'!L481-'HNI OPTION CALLS'!G481)*('HNI OPTION CALLS'!M481),('HNI OPTION CALLS'!G481-'HNI OPTION CALLS'!L481)*('HNI OPTION CALLS'!M481))</f>
        <v>-9500</v>
      </c>
      <c r="O481" s="71">
        <f>'HNI OPTION CALLS'!N481/('HNI OPTION CALLS'!M481)/'HNI OPTION CALLS'!G481%</f>
        <v>-67.857142857142847</v>
      </c>
    </row>
    <row r="482" spans="1:15">
      <c r="A482" s="120">
        <v>7</v>
      </c>
      <c r="B482" s="78">
        <v>43396</v>
      </c>
      <c r="C482" s="120">
        <v>1120</v>
      </c>
      <c r="D482" s="70" t="s">
        <v>187</v>
      </c>
      <c r="E482" s="120" t="s">
        <v>22</v>
      </c>
      <c r="F482" s="70" t="s">
        <v>201</v>
      </c>
      <c r="G482" s="70">
        <v>22.5</v>
      </c>
      <c r="H482" s="120">
        <v>8</v>
      </c>
      <c r="I482" s="120">
        <v>30</v>
      </c>
      <c r="J482" s="120">
        <v>38</v>
      </c>
      <c r="K482" s="120">
        <v>46</v>
      </c>
      <c r="L482" s="70">
        <v>8</v>
      </c>
      <c r="M482" s="120">
        <v>600</v>
      </c>
      <c r="N482" s="137">
        <f>IF('HNI OPTION CALLS'!E482="BUY",('HNI OPTION CALLS'!L482-'HNI OPTION CALLS'!G482)*('HNI OPTION CALLS'!M482),('HNI OPTION CALLS'!G482-'HNI OPTION CALLS'!L482)*('HNI OPTION CALLS'!M482))</f>
        <v>-8700</v>
      </c>
      <c r="O482" s="71">
        <f>'HNI OPTION CALLS'!N482/('HNI OPTION CALLS'!M482)/'HNI OPTION CALLS'!G482%</f>
        <v>-64.444444444444443</v>
      </c>
    </row>
    <row r="483" spans="1:15">
      <c r="A483" s="120">
        <v>8</v>
      </c>
      <c r="B483" s="78">
        <v>43392</v>
      </c>
      <c r="C483" s="120">
        <v>660</v>
      </c>
      <c r="D483" s="70" t="s">
        <v>187</v>
      </c>
      <c r="E483" s="120" t="s">
        <v>22</v>
      </c>
      <c r="F483" s="70" t="s">
        <v>327</v>
      </c>
      <c r="G483" s="70">
        <v>54.5</v>
      </c>
      <c r="H483" s="120">
        <v>38</v>
      </c>
      <c r="I483" s="120">
        <v>65</v>
      </c>
      <c r="J483" s="120">
        <v>75</v>
      </c>
      <c r="K483" s="120">
        <v>85</v>
      </c>
      <c r="L483" s="70">
        <v>75</v>
      </c>
      <c r="M483" s="120">
        <v>500</v>
      </c>
      <c r="N483" s="137">
        <f>IF('HNI OPTION CALLS'!E483="BUY",('HNI OPTION CALLS'!L483-'HNI OPTION CALLS'!G483)*('HNI OPTION CALLS'!M483),('HNI OPTION CALLS'!G483-'HNI OPTION CALLS'!L483)*('HNI OPTION CALLS'!M483))</f>
        <v>10250</v>
      </c>
      <c r="O483" s="71">
        <f>'HNI OPTION CALLS'!N483/('HNI OPTION CALLS'!M483)/'HNI OPTION CALLS'!G483%</f>
        <v>37.614678899082563</v>
      </c>
    </row>
    <row r="484" spans="1:15">
      <c r="A484" s="120">
        <v>9</v>
      </c>
      <c r="B484" s="78">
        <v>43389</v>
      </c>
      <c r="C484" s="120">
        <v>180</v>
      </c>
      <c r="D484" s="70" t="s">
        <v>178</v>
      </c>
      <c r="E484" s="120" t="s">
        <v>22</v>
      </c>
      <c r="F484" s="70" t="s">
        <v>213</v>
      </c>
      <c r="G484" s="70">
        <v>9.5</v>
      </c>
      <c r="H484" s="120">
        <v>3</v>
      </c>
      <c r="I484" s="120">
        <v>13</v>
      </c>
      <c r="J484" s="120">
        <v>16</v>
      </c>
      <c r="K484" s="120">
        <v>19</v>
      </c>
      <c r="L484" s="70">
        <v>12.95</v>
      </c>
      <c r="M484" s="120">
        <v>1200</v>
      </c>
      <c r="N484" s="137">
        <f>IF('HNI OPTION CALLS'!E484="BUY",('HNI OPTION CALLS'!L484-'HNI OPTION CALLS'!G484)*('HNI OPTION CALLS'!M484),('HNI OPTION CALLS'!G484-'HNI OPTION CALLS'!L484)*('HNI OPTION CALLS'!M484))</f>
        <v>4139.9999999999991</v>
      </c>
      <c r="O484" s="71">
        <f>'HNI OPTION CALLS'!N484/('HNI OPTION CALLS'!M484)/'HNI OPTION CALLS'!G484%</f>
        <v>36.315789473684205</v>
      </c>
    </row>
    <row r="485" spans="1:15">
      <c r="A485" s="120">
        <v>10</v>
      </c>
      <c r="B485" s="78">
        <v>43382</v>
      </c>
      <c r="C485" s="120">
        <v>180</v>
      </c>
      <c r="D485" s="70" t="s">
        <v>187</v>
      </c>
      <c r="E485" s="120" t="s">
        <v>22</v>
      </c>
      <c r="F485" s="70" t="s">
        <v>75</v>
      </c>
      <c r="G485" s="70">
        <v>15</v>
      </c>
      <c r="H485" s="120">
        <v>7.5</v>
      </c>
      <c r="I485" s="120">
        <v>18.5</v>
      </c>
      <c r="J485" s="120">
        <v>22</v>
      </c>
      <c r="K485" s="120">
        <v>25.5</v>
      </c>
      <c r="L485" s="70">
        <v>25.5</v>
      </c>
      <c r="M485" s="120">
        <v>1500</v>
      </c>
      <c r="N485" s="137">
        <f>IF('HNI OPTION CALLS'!E485="BUY",('HNI OPTION CALLS'!L485-'HNI OPTION CALLS'!G485)*('HNI OPTION CALLS'!M485),('HNI OPTION CALLS'!G485-'HNI OPTION CALLS'!L485)*('HNI OPTION CALLS'!M485))</f>
        <v>15750</v>
      </c>
      <c r="O485" s="71">
        <f>'HNI OPTION CALLS'!N485/('HNI OPTION CALLS'!M485)/'HNI OPTION CALLS'!G485%</f>
        <v>70</v>
      </c>
    </row>
    <row r="486" spans="1:15">
      <c r="A486" s="120">
        <v>11</v>
      </c>
      <c r="B486" s="78">
        <v>43381</v>
      </c>
      <c r="C486" s="120">
        <v>240</v>
      </c>
      <c r="D486" s="70" t="s">
        <v>187</v>
      </c>
      <c r="E486" s="120" t="s">
        <v>22</v>
      </c>
      <c r="F486" s="70" t="s">
        <v>291</v>
      </c>
      <c r="G486" s="70">
        <v>20</v>
      </c>
      <c r="H486" s="120">
        <v>15</v>
      </c>
      <c r="I486" s="120">
        <v>22.5</v>
      </c>
      <c r="J486" s="120">
        <v>25</v>
      </c>
      <c r="K486" s="120">
        <v>27.5</v>
      </c>
      <c r="L486" s="70">
        <v>25</v>
      </c>
      <c r="M486" s="120">
        <v>1500</v>
      </c>
      <c r="N486" s="137">
        <f>IF('HNI OPTION CALLS'!E486="BUY",('HNI OPTION CALLS'!L486-'HNI OPTION CALLS'!G486)*('HNI OPTION CALLS'!M486),('HNI OPTION CALLS'!G486-'HNI OPTION CALLS'!L486)*('HNI OPTION CALLS'!M486))</f>
        <v>7500</v>
      </c>
      <c r="O486" s="71">
        <f>'HNI OPTION CALLS'!N486/('HNI OPTION CALLS'!M486)/'HNI OPTION CALLS'!G486%</f>
        <v>25</v>
      </c>
    </row>
    <row r="487" spans="1:15">
      <c r="A487" s="120">
        <v>12</v>
      </c>
      <c r="B487" s="78">
        <v>43377</v>
      </c>
      <c r="C487" s="120">
        <v>840</v>
      </c>
      <c r="D487" s="70" t="s">
        <v>187</v>
      </c>
      <c r="E487" s="120" t="s">
        <v>22</v>
      </c>
      <c r="F487" s="70" t="s">
        <v>262</v>
      </c>
      <c r="G487" s="70">
        <v>30</v>
      </c>
      <c r="H487" s="120">
        <v>18</v>
      </c>
      <c r="I487" s="120">
        <v>37</v>
      </c>
      <c r="J487" s="120">
        <v>44</v>
      </c>
      <c r="K487" s="120">
        <v>50</v>
      </c>
      <c r="L487" s="70">
        <v>44</v>
      </c>
      <c r="M487" s="120">
        <v>700</v>
      </c>
      <c r="N487" s="137">
        <f>IF('HNI OPTION CALLS'!E487="BUY",('HNI OPTION CALLS'!L487-'HNI OPTION CALLS'!G487)*('HNI OPTION CALLS'!M487),('HNI OPTION CALLS'!G487-'HNI OPTION CALLS'!L487)*('HNI OPTION CALLS'!M487))</f>
        <v>9800</v>
      </c>
      <c r="O487" s="71">
        <f>'HNI OPTION CALLS'!N487/('HNI OPTION CALLS'!M487)/'HNI OPTION CALLS'!G487%</f>
        <v>46.666666666666671</v>
      </c>
    </row>
    <row r="488" spans="1:15">
      <c r="A488" s="120">
        <v>13</v>
      </c>
      <c r="B488" s="78">
        <v>43376</v>
      </c>
      <c r="C488" s="120">
        <v>255</v>
      </c>
      <c r="D488" s="70" t="s">
        <v>178</v>
      </c>
      <c r="E488" s="120" t="s">
        <v>22</v>
      </c>
      <c r="F488" s="70" t="s">
        <v>24</v>
      </c>
      <c r="G488" s="70">
        <v>11</v>
      </c>
      <c r="H488" s="120">
        <v>8</v>
      </c>
      <c r="I488" s="120">
        <v>12.5</v>
      </c>
      <c r="J488" s="120">
        <v>14</v>
      </c>
      <c r="K488" s="120">
        <v>15.5</v>
      </c>
      <c r="L488" s="70">
        <v>12.5</v>
      </c>
      <c r="M488" s="120">
        <v>3500</v>
      </c>
      <c r="N488" s="137">
        <f>IF('HNI OPTION CALLS'!E488="BUY",('HNI OPTION CALLS'!L488-'HNI OPTION CALLS'!G488)*('HNI OPTION CALLS'!M488),('HNI OPTION CALLS'!G488-'HNI OPTION CALLS'!L488)*('HNI OPTION CALLS'!M488))</f>
        <v>5250</v>
      </c>
      <c r="O488" s="71">
        <f>'HNI OPTION CALLS'!N488/('HNI OPTION CALLS'!M488)/'HNI OPTION CALLS'!G488%</f>
        <v>13.636363636363637</v>
      </c>
    </row>
    <row r="489" spans="1:15" ht="16.5">
      <c r="A489" s="82" t="s">
        <v>95</v>
      </c>
      <c r="B489" s="83"/>
      <c r="C489" s="84"/>
      <c r="D489" s="85"/>
      <c r="E489" s="86"/>
      <c r="F489" s="86"/>
      <c r="G489" s="87"/>
      <c r="H489" s="88"/>
      <c r="I489" s="88"/>
      <c r="J489" s="88"/>
      <c r="K489" s="86"/>
      <c r="L489" s="89"/>
    </row>
    <row r="490" spans="1:15" ht="16.5">
      <c r="A490" s="82" t="s">
        <v>96</v>
      </c>
      <c r="B490" s="83"/>
      <c r="C490" s="84"/>
      <c r="D490" s="85"/>
      <c r="E490" s="86"/>
      <c r="F490" s="86"/>
      <c r="G490" s="87"/>
      <c r="H490" s="86"/>
      <c r="I490" s="86"/>
      <c r="J490" s="86"/>
      <c r="K490" s="86"/>
      <c r="L490" s="89"/>
    </row>
    <row r="491" spans="1:15" ht="16.5">
      <c r="A491" s="82" t="s">
        <v>96</v>
      </c>
      <c r="B491" s="83"/>
      <c r="C491" s="84"/>
      <c r="D491" s="85"/>
      <c r="E491" s="86"/>
      <c r="F491" s="86"/>
      <c r="G491" s="87"/>
      <c r="H491" s="86"/>
      <c r="I491" s="86"/>
      <c r="J491" s="86"/>
      <c r="K491" s="86"/>
    </row>
    <row r="492" spans="1:15" ht="17.25" thickBot="1">
      <c r="A492" s="91"/>
      <c r="B492" s="92"/>
      <c r="C492" s="92"/>
      <c r="D492" s="93"/>
      <c r="E492" s="93"/>
      <c r="F492" s="93"/>
      <c r="G492" s="94"/>
      <c r="H492" s="95"/>
      <c r="I492" s="96" t="s">
        <v>27</v>
      </c>
      <c r="J492" s="96"/>
      <c r="K492" s="97"/>
      <c r="M492" s="90"/>
    </row>
    <row r="493" spans="1:15" ht="16.5">
      <c r="A493" s="98"/>
      <c r="B493" s="92"/>
      <c r="C493" s="92"/>
      <c r="D493" s="158" t="s">
        <v>28</v>
      </c>
      <c r="E493" s="180"/>
      <c r="F493" s="99">
        <v>13</v>
      </c>
      <c r="G493" s="100">
        <v>100</v>
      </c>
      <c r="H493" s="93">
        <v>13</v>
      </c>
      <c r="I493" s="101">
        <f>'HNI OPTION CALLS'!H494/'HNI OPTION CALLS'!H493%</f>
        <v>61.538461538461533</v>
      </c>
      <c r="J493" s="101"/>
      <c r="K493" s="101"/>
      <c r="L493" s="97"/>
    </row>
    <row r="494" spans="1:15" ht="16.5">
      <c r="A494" s="98"/>
      <c r="B494" s="92"/>
      <c r="C494" s="92"/>
      <c r="D494" s="159" t="s">
        <v>29</v>
      </c>
      <c r="E494" s="181"/>
      <c r="F494" s="103">
        <v>8</v>
      </c>
      <c r="G494" s="104">
        <f>('HNI OPTION CALLS'!F494/'HNI OPTION CALLS'!F493)*100</f>
        <v>61.53846153846154</v>
      </c>
      <c r="H494" s="93">
        <v>8</v>
      </c>
      <c r="I494" s="97"/>
      <c r="J494" s="97"/>
      <c r="K494" s="93"/>
    </row>
    <row r="495" spans="1:15" ht="16.5">
      <c r="A495" s="105"/>
      <c r="B495" s="92"/>
      <c r="C495" s="92"/>
      <c r="D495" s="159" t="s">
        <v>31</v>
      </c>
      <c r="E495" s="181"/>
      <c r="F495" s="103">
        <v>0</v>
      </c>
      <c r="G495" s="104">
        <f>('HNI OPTION CALLS'!F495/'HNI OPTION CALLS'!F493)*100</f>
        <v>0</v>
      </c>
      <c r="H495" s="106"/>
      <c r="I495" s="93"/>
      <c r="J495" s="93"/>
      <c r="K495" s="93"/>
      <c r="L495" s="102"/>
    </row>
    <row r="496" spans="1:15" ht="16.5">
      <c r="A496" s="105"/>
      <c r="B496" s="92"/>
      <c r="C496" s="92"/>
      <c r="D496" s="159" t="s">
        <v>32</v>
      </c>
      <c r="E496" s="181"/>
      <c r="F496" s="103">
        <v>0</v>
      </c>
      <c r="G496" s="104">
        <f>('HNI OPTION CALLS'!F496/'HNI OPTION CALLS'!F493)*100</f>
        <v>0</v>
      </c>
      <c r="H496" s="106"/>
      <c r="I496" s="93"/>
      <c r="J496" s="93"/>
      <c r="K496" s="93"/>
      <c r="L496" s="97"/>
    </row>
    <row r="497" spans="1:15" ht="16.5">
      <c r="A497" s="105"/>
      <c r="B497" s="92"/>
      <c r="C497" s="92"/>
      <c r="D497" s="159" t="s">
        <v>33</v>
      </c>
      <c r="E497" s="181"/>
      <c r="F497" s="103">
        <v>5</v>
      </c>
      <c r="G497" s="104">
        <f>('HNI OPTION CALLS'!F497/'HNI OPTION CALLS'!F493)*100</f>
        <v>38.461538461538467</v>
      </c>
      <c r="H497" s="106"/>
      <c r="I497" s="93" t="s">
        <v>34</v>
      </c>
      <c r="J497" s="93"/>
      <c r="K497" s="97"/>
      <c r="L497" s="97"/>
    </row>
    <row r="498" spans="1:15" ht="16.5">
      <c r="A498" s="105"/>
      <c r="B498" s="92"/>
      <c r="C498" s="92"/>
      <c r="D498" s="159" t="s">
        <v>35</v>
      </c>
      <c r="E498" s="181"/>
      <c r="F498" s="103">
        <v>0</v>
      </c>
      <c r="G498" s="104">
        <f>('HNI OPTION CALLS'!F498/'HNI OPTION CALLS'!F493)*100</f>
        <v>0</v>
      </c>
      <c r="H498" s="106"/>
      <c r="I498" s="93"/>
      <c r="J498" s="93"/>
      <c r="K498" s="97"/>
      <c r="L498" s="97"/>
    </row>
    <row r="499" spans="1:15" ht="17.25" thickBot="1">
      <c r="A499" s="105"/>
      <c r="B499" s="92"/>
      <c r="C499" s="92"/>
      <c r="D499" s="160" t="s">
        <v>36</v>
      </c>
      <c r="E499" s="182"/>
      <c r="F499" s="107">
        <v>0</v>
      </c>
      <c r="G499" s="108">
        <f>('HNI OPTION CALLS'!F499/'HNI OPTION CALLS'!F493)*100</f>
        <v>0</v>
      </c>
      <c r="H499" s="106"/>
      <c r="I499" s="93"/>
      <c r="J499" s="93"/>
      <c r="K499" s="102"/>
      <c r="L499" s="102"/>
    </row>
    <row r="500" spans="1:15" ht="16.5">
      <c r="A500" s="109" t="s">
        <v>37</v>
      </c>
      <c r="B500" s="92"/>
      <c r="C500" s="92"/>
      <c r="D500" s="98"/>
      <c r="E500" s="98"/>
      <c r="F500" s="93"/>
      <c r="G500" s="93"/>
      <c r="H500" s="110"/>
      <c r="I500" s="111"/>
      <c r="K500" s="111"/>
    </row>
    <row r="501" spans="1:15" ht="16.5">
      <c r="A501" s="112" t="s">
        <v>38</v>
      </c>
      <c r="B501" s="92"/>
      <c r="C501" s="92"/>
      <c r="D501" s="113"/>
      <c r="E501" s="114"/>
      <c r="F501" s="98"/>
      <c r="G501" s="111"/>
      <c r="H501" s="110"/>
      <c r="I501" s="111"/>
      <c r="J501" s="111"/>
      <c r="K501" s="111"/>
      <c r="L501" s="93"/>
      <c r="O501" s="98"/>
    </row>
    <row r="502" spans="1:15" ht="16.5">
      <c r="A502" s="112" t="s">
        <v>39</v>
      </c>
      <c r="B502" s="92"/>
      <c r="C502" s="92"/>
      <c r="D502" s="98"/>
      <c r="E502" s="114"/>
      <c r="F502" s="98"/>
      <c r="G502" s="111"/>
      <c r="H502" s="110"/>
      <c r="I502" s="97"/>
      <c r="J502" s="97"/>
      <c r="K502" s="97"/>
      <c r="L502" s="93"/>
    </row>
    <row r="503" spans="1:15" ht="16.5">
      <c r="A503" s="112" t="s">
        <v>40</v>
      </c>
      <c r="B503" s="113"/>
      <c r="C503" s="92"/>
      <c r="D503" s="98"/>
      <c r="E503" s="114"/>
      <c r="F503" s="98"/>
      <c r="G503" s="111"/>
      <c r="H503" s="95"/>
      <c r="I503" s="97"/>
      <c r="J503" s="97"/>
      <c r="K503" s="97"/>
      <c r="L503" s="93"/>
      <c r="N503" s="115"/>
    </row>
    <row r="504" spans="1:15" ht="16.5">
      <c r="A504" s="112" t="s">
        <v>41</v>
      </c>
      <c r="B504" s="105"/>
      <c r="C504" s="113"/>
      <c r="D504" s="98"/>
      <c r="E504" s="116"/>
      <c r="F504" s="111"/>
      <c r="G504" s="111"/>
      <c r="H504" s="95"/>
      <c r="I504" s="97"/>
      <c r="J504" s="97"/>
      <c r="K504" s="97"/>
      <c r="L504" s="111"/>
      <c r="N504" s="98"/>
    </row>
    <row r="505" spans="1:15" ht="15.75" customHeight="1">
      <c r="A505" s="205" t="s">
        <v>0</v>
      </c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7"/>
    </row>
    <row r="506" spans="1:15" ht="15.75" customHeight="1">
      <c r="A506" s="208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209"/>
    </row>
    <row r="507" spans="1:15" ht="15" customHeight="1">
      <c r="A507" s="208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209"/>
    </row>
    <row r="508" spans="1:15">
      <c r="A508" s="162" t="s">
        <v>328</v>
      </c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4"/>
    </row>
    <row r="509" spans="1:15">
      <c r="A509" s="162" t="s">
        <v>329</v>
      </c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4"/>
    </row>
    <row r="510" spans="1:15">
      <c r="A510" s="210" t="s">
        <v>3</v>
      </c>
      <c r="B510" s="211"/>
      <c r="C510" s="211"/>
      <c r="D510" s="211"/>
      <c r="E510" s="211"/>
      <c r="F510" s="211"/>
      <c r="G510" s="211"/>
      <c r="H510" s="211"/>
      <c r="I510" s="211"/>
      <c r="J510" s="211"/>
      <c r="K510" s="211"/>
      <c r="L510" s="211"/>
      <c r="M510" s="211"/>
      <c r="N510" s="211"/>
      <c r="O510" s="212"/>
    </row>
    <row r="511" spans="1:15" ht="16.5">
      <c r="A511" s="197" t="s">
        <v>320</v>
      </c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  <c r="L511" s="198"/>
      <c r="M511" s="198"/>
      <c r="N511" s="198"/>
      <c r="O511" s="199"/>
    </row>
    <row r="512" spans="1:15" ht="16.5">
      <c r="A512" s="197" t="s">
        <v>5</v>
      </c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  <c r="L512" s="198"/>
      <c r="M512" s="198"/>
      <c r="N512" s="198"/>
      <c r="O512" s="199"/>
    </row>
    <row r="513" spans="1:15" ht="15" customHeight="1">
      <c r="A513" s="167" t="s">
        <v>6</v>
      </c>
      <c r="B513" s="168" t="s">
        <v>7</v>
      </c>
      <c r="C513" s="168" t="s">
        <v>8</v>
      </c>
      <c r="D513" s="168" t="s">
        <v>9</v>
      </c>
      <c r="E513" s="167" t="s">
        <v>10</v>
      </c>
      <c r="F513" s="167" t="s">
        <v>11</v>
      </c>
      <c r="G513" s="168" t="s">
        <v>12</v>
      </c>
      <c r="H513" s="168" t="s">
        <v>13</v>
      </c>
      <c r="I513" s="168" t="s">
        <v>14</v>
      </c>
      <c r="J513" s="168" t="s">
        <v>15</v>
      </c>
      <c r="K513" s="168" t="s">
        <v>16</v>
      </c>
      <c r="L513" s="202" t="s">
        <v>17</v>
      </c>
      <c r="M513" s="168" t="s">
        <v>18</v>
      </c>
      <c r="N513" s="168" t="s">
        <v>19</v>
      </c>
      <c r="O513" s="168" t="s">
        <v>20</v>
      </c>
    </row>
    <row r="514" spans="1:15" ht="15" customHeight="1">
      <c r="A514" s="200"/>
      <c r="B514" s="201"/>
      <c r="C514" s="201"/>
      <c r="D514" s="201"/>
      <c r="E514" s="200"/>
      <c r="F514" s="200"/>
      <c r="G514" s="201"/>
      <c r="H514" s="201"/>
      <c r="I514" s="201"/>
      <c r="J514" s="201"/>
      <c r="K514" s="201"/>
      <c r="L514" s="203"/>
      <c r="M514" s="201"/>
      <c r="N514" s="204"/>
      <c r="O514" s="204"/>
    </row>
    <row r="515" spans="1:15">
      <c r="A515" s="120">
        <v>1</v>
      </c>
      <c r="B515" s="78">
        <v>43371</v>
      </c>
      <c r="C515" s="120">
        <v>760</v>
      </c>
      <c r="D515" s="70" t="s">
        <v>187</v>
      </c>
      <c r="E515" s="120" t="s">
        <v>22</v>
      </c>
      <c r="F515" s="70" t="s">
        <v>152</v>
      </c>
      <c r="G515" s="70">
        <v>28</v>
      </c>
      <c r="H515" s="120">
        <v>18</v>
      </c>
      <c r="I515" s="120">
        <v>33</v>
      </c>
      <c r="J515" s="120">
        <v>38</v>
      </c>
      <c r="K515" s="120">
        <v>43</v>
      </c>
      <c r="L515" s="70">
        <v>32</v>
      </c>
      <c r="M515" s="120">
        <v>1200</v>
      </c>
      <c r="N515" s="137">
        <f>IF('HNI OPTION CALLS'!E515="BUY",('HNI OPTION CALLS'!L515-'HNI OPTION CALLS'!G515)*('HNI OPTION CALLS'!M515),('HNI OPTION CALLS'!G515-'HNI OPTION CALLS'!L515)*('HNI OPTION CALLS'!M515))</f>
        <v>4800</v>
      </c>
      <c r="O515" s="71">
        <f>'HNI OPTION CALLS'!N515/('HNI OPTION CALLS'!M515)/'HNI OPTION CALLS'!G515%</f>
        <v>14.285714285714285</v>
      </c>
    </row>
    <row r="516" spans="1:15">
      <c r="A516" s="120">
        <v>2</v>
      </c>
      <c r="B516" s="78">
        <v>43370</v>
      </c>
      <c r="C516" s="120">
        <v>230</v>
      </c>
      <c r="D516" s="70" t="s">
        <v>187</v>
      </c>
      <c r="E516" s="120" t="s">
        <v>22</v>
      </c>
      <c r="F516" s="70" t="s">
        <v>75</v>
      </c>
      <c r="G516" s="70">
        <v>11</v>
      </c>
      <c r="H516" s="120">
        <v>4</v>
      </c>
      <c r="I516" s="120">
        <v>15</v>
      </c>
      <c r="J516" s="120">
        <v>19</v>
      </c>
      <c r="K516" s="120">
        <v>23</v>
      </c>
      <c r="L516" s="70">
        <v>14.6</v>
      </c>
      <c r="M516" s="120">
        <v>1500</v>
      </c>
      <c r="N516" s="137">
        <f>IF('HNI OPTION CALLS'!E516="BUY",('HNI OPTION CALLS'!L516-'HNI OPTION CALLS'!G516)*('HNI OPTION CALLS'!M516),('HNI OPTION CALLS'!G516-'HNI OPTION CALLS'!L516)*('HNI OPTION CALLS'!M516))</f>
        <v>5399.9999999999991</v>
      </c>
      <c r="O516" s="71">
        <f>'HNI OPTION CALLS'!N516/('HNI OPTION CALLS'!M516)/'HNI OPTION CALLS'!G516%</f>
        <v>32.72727272727272</v>
      </c>
    </row>
    <row r="517" spans="1:15">
      <c r="A517" s="120">
        <v>3</v>
      </c>
      <c r="B517" s="78">
        <v>43369</v>
      </c>
      <c r="C517" s="120">
        <v>240</v>
      </c>
      <c r="D517" s="120" t="s">
        <v>178</v>
      </c>
      <c r="E517" s="120" t="s">
        <v>22</v>
      </c>
      <c r="F517" s="70" t="s">
        <v>74</v>
      </c>
      <c r="G517" s="70">
        <v>10</v>
      </c>
      <c r="H517" s="120">
        <v>4</v>
      </c>
      <c r="I517" s="120">
        <v>13</v>
      </c>
      <c r="J517" s="120">
        <v>16</v>
      </c>
      <c r="K517" s="120">
        <v>19</v>
      </c>
      <c r="L517" s="70">
        <v>16</v>
      </c>
      <c r="M517" s="120">
        <v>1750</v>
      </c>
      <c r="N517" s="137">
        <f>IF('HNI OPTION CALLS'!E517="BUY",('HNI OPTION CALLS'!L517-'HNI OPTION CALLS'!G517)*('HNI OPTION CALLS'!M517),('HNI OPTION CALLS'!G517-'HNI OPTION CALLS'!L517)*('HNI OPTION CALLS'!M517))</f>
        <v>10500</v>
      </c>
      <c r="O517" s="71">
        <f>'HNI OPTION CALLS'!N517/('HNI OPTION CALLS'!M517)/'HNI OPTION CALLS'!G517%</f>
        <v>60</v>
      </c>
    </row>
    <row r="518" spans="1:15">
      <c r="A518" s="120">
        <v>4</v>
      </c>
      <c r="B518" s="78">
        <v>43367</v>
      </c>
      <c r="C518" s="120">
        <v>760</v>
      </c>
      <c r="D518" s="120" t="s">
        <v>178</v>
      </c>
      <c r="E518" s="120" t="s">
        <v>22</v>
      </c>
      <c r="F518" s="70" t="s">
        <v>152</v>
      </c>
      <c r="G518" s="70">
        <v>13.5</v>
      </c>
      <c r="H518" s="120">
        <v>6</v>
      </c>
      <c r="I518" s="120">
        <v>18</v>
      </c>
      <c r="J518" s="120">
        <v>22</v>
      </c>
      <c r="K518" s="120">
        <v>26</v>
      </c>
      <c r="L518" s="70">
        <v>17.8</v>
      </c>
      <c r="M518" s="120">
        <v>1200</v>
      </c>
      <c r="N518" s="137">
        <f>IF('HNI OPTION CALLS'!E518="BUY",('HNI OPTION CALLS'!L518-'HNI OPTION CALLS'!G518)*('HNI OPTION CALLS'!M518),('HNI OPTION CALLS'!G518-'HNI OPTION CALLS'!L518)*('HNI OPTION CALLS'!M518))</f>
        <v>5160.0000000000009</v>
      </c>
      <c r="O518" s="71">
        <f>'HNI OPTION CALLS'!N518/('HNI OPTION CALLS'!M518)/'HNI OPTION CALLS'!G518%</f>
        <v>31.851851851851855</v>
      </c>
    </row>
    <row r="519" spans="1:15">
      <c r="A519" s="120">
        <v>5</v>
      </c>
      <c r="B519" s="78">
        <v>43357</v>
      </c>
      <c r="C519" s="120">
        <v>240</v>
      </c>
      <c r="D519" s="120" t="s">
        <v>178</v>
      </c>
      <c r="E519" s="120" t="s">
        <v>22</v>
      </c>
      <c r="F519" s="70" t="s">
        <v>82</v>
      </c>
      <c r="G519" s="70">
        <v>9</v>
      </c>
      <c r="H519" s="120">
        <v>4</v>
      </c>
      <c r="I519" s="120">
        <v>11.5</v>
      </c>
      <c r="J519" s="120">
        <v>14</v>
      </c>
      <c r="K519" s="120">
        <v>16.5</v>
      </c>
      <c r="L519" s="70">
        <v>11.5</v>
      </c>
      <c r="M519" s="120">
        <v>2000</v>
      </c>
      <c r="N519" s="137">
        <f>IF('HNI OPTION CALLS'!E519="BUY",('HNI OPTION CALLS'!L519-'HNI OPTION CALLS'!G519)*('HNI OPTION CALLS'!M519),('HNI OPTION CALLS'!G519-'HNI OPTION CALLS'!L519)*('HNI OPTION CALLS'!M519))</f>
        <v>5000</v>
      </c>
      <c r="O519" s="71">
        <f>'HNI OPTION CALLS'!N519/('HNI OPTION CALLS'!M519)/'HNI OPTION CALLS'!G519%</f>
        <v>27.777777777777779</v>
      </c>
    </row>
    <row r="520" spans="1:15">
      <c r="A520" s="120">
        <v>6</v>
      </c>
      <c r="B520" s="78">
        <v>43357</v>
      </c>
      <c r="C520" s="120">
        <v>620</v>
      </c>
      <c r="D520" s="120" t="s">
        <v>178</v>
      </c>
      <c r="E520" s="120" t="s">
        <v>22</v>
      </c>
      <c r="F520" s="70" t="s">
        <v>44</v>
      </c>
      <c r="G520" s="70">
        <v>15</v>
      </c>
      <c r="H520" s="120">
        <v>7</v>
      </c>
      <c r="I520" s="120">
        <v>20</v>
      </c>
      <c r="J520" s="120">
        <v>25</v>
      </c>
      <c r="K520" s="120">
        <v>30</v>
      </c>
      <c r="L520" s="70">
        <v>20</v>
      </c>
      <c r="M520" s="120">
        <v>1061</v>
      </c>
      <c r="N520" s="137">
        <f>IF('HNI OPTION CALLS'!E520="BUY",('HNI OPTION CALLS'!L520-'HNI OPTION CALLS'!G520)*('HNI OPTION CALLS'!M520),('HNI OPTION CALLS'!G520-'HNI OPTION CALLS'!L520)*('HNI OPTION CALLS'!M520))</f>
        <v>5305</v>
      </c>
      <c r="O520" s="71">
        <f>'HNI OPTION CALLS'!N520/('HNI OPTION CALLS'!M520)/'HNI OPTION CALLS'!G520%</f>
        <v>33.333333333333336</v>
      </c>
    </row>
    <row r="521" spans="1:15">
      <c r="A521" s="120">
        <v>7</v>
      </c>
      <c r="B521" s="78">
        <v>43354</v>
      </c>
      <c r="C521" s="120">
        <v>280</v>
      </c>
      <c r="D521" s="70" t="s">
        <v>187</v>
      </c>
      <c r="E521" s="120" t="s">
        <v>22</v>
      </c>
      <c r="F521" s="70" t="s">
        <v>49</v>
      </c>
      <c r="G521" s="70">
        <v>6</v>
      </c>
      <c r="H521" s="120">
        <v>2</v>
      </c>
      <c r="I521" s="120">
        <v>8</v>
      </c>
      <c r="J521" s="120">
        <v>10</v>
      </c>
      <c r="K521" s="120">
        <v>12</v>
      </c>
      <c r="L521" s="70">
        <v>2</v>
      </c>
      <c r="M521" s="120">
        <v>3000</v>
      </c>
      <c r="N521" s="137">
        <f>IF('HNI OPTION CALLS'!E521="BUY",('HNI OPTION CALLS'!L521-'HNI OPTION CALLS'!G521)*('HNI OPTION CALLS'!M521),('HNI OPTION CALLS'!G521-'HNI OPTION CALLS'!L521)*('HNI OPTION CALLS'!M521))</f>
        <v>-12000</v>
      </c>
      <c r="O521" s="71">
        <f>'HNI OPTION CALLS'!N521/('HNI OPTION CALLS'!M521)/'HNI OPTION CALLS'!G521%</f>
        <v>-66.666666666666671</v>
      </c>
    </row>
    <row r="522" spans="1:15">
      <c r="A522" s="120">
        <v>8</v>
      </c>
      <c r="B522" s="78">
        <v>43350</v>
      </c>
      <c r="C522" s="120">
        <v>210</v>
      </c>
      <c r="D522" s="120" t="s">
        <v>178</v>
      </c>
      <c r="E522" s="120" t="s">
        <v>22</v>
      </c>
      <c r="F522" s="70" t="s">
        <v>69</v>
      </c>
      <c r="G522" s="70">
        <v>7</v>
      </c>
      <c r="H522" s="120">
        <v>3.5</v>
      </c>
      <c r="I522" s="120">
        <v>9</v>
      </c>
      <c r="J522" s="120">
        <v>11</v>
      </c>
      <c r="K522" s="120">
        <v>13</v>
      </c>
      <c r="L522" s="70">
        <v>3.5</v>
      </c>
      <c r="M522" s="120">
        <v>2500</v>
      </c>
      <c r="N522" s="137">
        <f>IF('HNI OPTION CALLS'!E522="BUY",('HNI OPTION CALLS'!L522-'HNI OPTION CALLS'!G522)*('HNI OPTION CALLS'!M522),('HNI OPTION CALLS'!G522-'HNI OPTION CALLS'!L522)*('HNI OPTION CALLS'!M522))</f>
        <v>-8750</v>
      </c>
      <c r="O522" s="71">
        <f>'HNI OPTION CALLS'!N522/('HNI OPTION CALLS'!M522)/'HNI OPTION CALLS'!G522%</f>
        <v>-49.999999999999993</v>
      </c>
    </row>
    <row r="523" spans="1:15">
      <c r="A523" s="120">
        <v>9</v>
      </c>
      <c r="B523" s="78">
        <v>43349</v>
      </c>
      <c r="C523" s="120">
        <v>270</v>
      </c>
      <c r="D523" s="120" t="s">
        <v>178</v>
      </c>
      <c r="E523" s="120" t="s">
        <v>22</v>
      </c>
      <c r="F523" s="70" t="s">
        <v>75</v>
      </c>
      <c r="G523" s="70">
        <v>9.5</v>
      </c>
      <c r="H523" s="120">
        <v>3</v>
      </c>
      <c r="I523" s="120">
        <v>13</v>
      </c>
      <c r="J523" s="120">
        <v>16.5</v>
      </c>
      <c r="K523" s="120">
        <v>20</v>
      </c>
      <c r="L523" s="70">
        <v>16.5</v>
      </c>
      <c r="M523" s="120">
        <v>1500</v>
      </c>
      <c r="N523" s="137">
        <f>IF('HNI OPTION CALLS'!E523="BUY",('HNI OPTION CALLS'!L523-'HNI OPTION CALLS'!G523)*('HNI OPTION CALLS'!M523),('HNI OPTION CALLS'!G523-'HNI OPTION CALLS'!L523)*('HNI OPTION CALLS'!M523))</f>
        <v>10500</v>
      </c>
      <c r="O523" s="71">
        <f>'HNI OPTION CALLS'!N523/('HNI OPTION CALLS'!M523)/'HNI OPTION CALLS'!G523%</f>
        <v>73.684210526315795</v>
      </c>
    </row>
    <row r="524" spans="1:15">
      <c r="A524" s="120">
        <v>10</v>
      </c>
      <c r="B524" s="78">
        <v>43349</v>
      </c>
      <c r="C524" s="120">
        <v>1900</v>
      </c>
      <c r="D524" s="120" t="s">
        <v>178</v>
      </c>
      <c r="E524" s="120" t="s">
        <v>22</v>
      </c>
      <c r="F524" s="70" t="s">
        <v>68</v>
      </c>
      <c r="G524" s="70">
        <v>29</v>
      </c>
      <c r="H524" s="120">
        <v>5</v>
      </c>
      <c r="I524" s="120">
        <v>50</v>
      </c>
      <c r="J524" s="120">
        <v>70</v>
      </c>
      <c r="K524" s="120">
        <v>90</v>
      </c>
      <c r="L524" s="70">
        <v>5</v>
      </c>
      <c r="M524" s="120">
        <v>300</v>
      </c>
      <c r="N524" s="137">
        <f>IF('HNI OPTION CALLS'!E524="BUY",('HNI OPTION CALLS'!L524-'HNI OPTION CALLS'!G524)*('HNI OPTION CALLS'!M524),('HNI OPTION CALLS'!G524-'HNI OPTION CALLS'!L524)*('HNI OPTION CALLS'!M524))</f>
        <v>-7200</v>
      </c>
      <c r="O524" s="71">
        <f>'HNI OPTION CALLS'!N524/('HNI OPTION CALLS'!M524)/'HNI OPTION CALLS'!G524%</f>
        <v>-82.758620689655174</v>
      </c>
    </row>
    <row r="525" spans="1:15">
      <c r="A525" s="120">
        <v>11</v>
      </c>
      <c r="B525" s="78">
        <v>43348</v>
      </c>
      <c r="C525" s="120">
        <v>230</v>
      </c>
      <c r="D525" s="120" t="s">
        <v>178</v>
      </c>
      <c r="E525" s="120" t="s">
        <v>22</v>
      </c>
      <c r="F525" s="70" t="s">
        <v>74</v>
      </c>
      <c r="G525" s="120">
        <v>9.5</v>
      </c>
      <c r="H525" s="120">
        <v>4</v>
      </c>
      <c r="I525" s="120">
        <v>12.5</v>
      </c>
      <c r="J525" s="120">
        <v>15.5</v>
      </c>
      <c r="K525" s="120">
        <v>18.5</v>
      </c>
      <c r="L525" s="70">
        <v>4</v>
      </c>
      <c r="M525" s="120">
        <v>1750</v>
      </c>
      <c r="N525" s="137">
        <f>IF('HNI OPTION CALLS'!E525="BUY",('HNI OPTION CALLS'!L525-'HNI OPTION CALLS'!G525)*('HNI OPTION CALLS'!M525),('HNI OPTION CALLS'!G525-'HNI OPTION CALLS'!L525)*('HNI OPTION CALLS'!M525))</f>
        <v>-9625</v>
      </c>
      <c r="O525" s="71">
        <f>'HNI OPTION CALLS'!N525/('HNI OPTION CALLS'!M525)/'HNI OPTION CALLS'!G525%</f>
        <v>-57.89473684210526</v>
      </c>
    </row>
    <row r="526" spans="1:15" ht="16.5">
      <c r="A526" s="82" t="s">
        <v>95</v>
      </c>
      <c r="B526" s="83"/>
      <c r="C526" s="84"/>
      <c r="D526" s="85"/>
      <c r="E526" s="86"/>
      <c r="F526" s="86"/>
      <c r="G526" s="87"/>
      <c r="H526" s="88"/>
      <c r="I526" s="88"/>
      <c r="J526" s="88"/>
      <c r="K526" s="86"/>
      <c r="L526" s="89"/>
    </row>
    <row r="527" spans="1:15" ht="16.5">
      <c r="A527" s="82" t="s">
        <v>96</v>
      </c>
      <c r="B527" s="83"/>
      <c r="C527" s="84"/>
      <c r="D527" s="85"/>
      <c r="E527" s="86"/>
      <c r="F527" s="86"/>
      <c r="G527" s="87"/>
      <c r="H527" s="86"/>
      <c r="I527" s="86"/>
      <c r="J527" s="86"/>
      <c r="K527" s="86"/>
      <c r="L527" s="89"/>
    </row>
    <row r="528" spans="1:15" ht="16.5">
      <c r="A528" s="82" t="s">
        <v>96</v>
      </c>
      <c r="B528" s="83"/>
      <c r="C528" s="84"/>
      <c r="D528" s="85"/>
      <c r="E528" s="86"/>
      <c r="F528" s="86"/>
      <c r="G528" s="87"/>
      <c r="H528" s="86"/>
      <c r="I528" s="86"/>
      <c r="J528" s="86"/>
      <c r="K528" s="86"/>
    </row>
    <row r="529" spans="1:15" ht="17.25" thickBot="1">
      <c r="A529" s="91"/>
      <c r="B529" s="92"/>
      <c r="C529" s="92"/>
      <c r="D529" s="93"/>
      <c r="E529" s="93"/>
      <c r="F529" s="93"/>
      <c r="G529" s="94"/>
      <c r="H529" s="95"/>
      <c r="I529" s="96" t="s">
        <v>27</v>
      </c>
      <c r="J529" s="96"/>
      <c r="K529" s="97"/>
      <c r="M529" s="90"/>
    </row>
    <row r="530" spans="1:15" ht="16.5">
      <c r="A530" s="98"/>
      <c r="B530" s="92"/>
      <c r="C530" s="92"/>
      <c r="D530" s="158" t="s">
        <v>28</v>
      </c>
      <c r="E530" s="180"/>
      <c r="F530" s="99">
        <v>11</v>
      </c>
      <c r="G530" s="100">
        <v>100</v>
      </c>
      <c r="H530" s="93">
        <v>11</v>
      </c>
      <c r="I530" s="101">
        <f>'HNI OPTION CALLS'!H531/'HNI OPTION CALLS'!H530%</f>
        <v>63.636363636363633</v>
      </c>
      <c r="J530" s="101"/>
      <c r="K530" s="101"/>
      <c r="L530" s="97"/>
    </row>
    <row r="531" spans="1:15" ht="16.5">
      <c r="A531" s="98"/>
      <c r="B531" s="92"/>
      <c r="C531" s="92"/>
      <c r="D531" s="159" t="s">
        <v>29</v>
      </c>
      <c r="E531" s="181"/>
      <c r="F531" s="103">
        <v>7</v>
      </c>
      <c r="G531" s="104">
        <f>('HNI OPTION CALLS'!F531/'HNI OPTION CALLS'!F530)*100</f>
        <v>63.636363636363633</v>
      </c>
      <c r="H531" s="93">
        <v>7</v>
      </c>
      <c r="I531" s="97"/>
      <c r="J531" s="97"/>
      <c r="K531" s="93"/>
    </row>
    <row r="532" spans="1:15" ht="16.5">
      <c r="A532" s="105"/>
      <c r="B532" s="92"/>
      <c r="C532" s="92"/>
      <c r="D532" s="159" t="s">
        <v>31</v>
      </c>
      <c r="E532" s="181"/>
      <c r="F532" s="103">
        <v>0</v>
      </c>
      <c r="G532" s="104">
        <f>('HNI OPTION CALLS'!F532/'HNI OPTION CALLS'!F530)*100</f>
        <v>0</v>
      </c>
      <c r="H532" s="106"/>
      <c r="I532" s="93"/>
      <c r="J532" s="93"/>
      <c r="K532" s="93"/>
      <c r="L532" s="102"/>
    </row>
    <row r="533" spans="1:15" ht="16.5">
      <c r="A533" s="105"/>
      <c r="B533" s="92"/>
      <c r="C533" s="92"/>
      <c r="D533" s="159" t="s">
        <v>32</v>
      </c>
      <c r="E533" s="181"/>
      <c r="F533" s="103">
        <v>0</v>
      </c>
      <c r="G533" s="104">
        <f>('HNI OPTION CALLS'!F533/'HNI OPTION CALLS'!F530)*100</f>
        <v>0</v>
      </c>
      <c r="H533" s="106"/>
      <c r="I533" s="93"/>
      <c r="J533" s="93"/>
      <c r="K533" s="93"/>
      <c r="L533" s="97"/>
    </row>
    <row r="534" spans="1:15" ht="16.5">
      <c r="A534" s="105"/>
      <c r="B534" s="92"/>
      <c r="C534" s="92"/>
      <c r="D534" s="159" t="s">
        <v>33</v>
      </c>
      <c r="E534" s="181"/>
      <c r="F534" s="103">
        <v>4</v>
      </c>
      <c r="G534" s="104">
        <f>('HNI OPTION CALLS'!F534/'HNI OPTION CALLS'!F530)*100</f>
        <v>36.363636363636367</v>
      </c>
      <c r="H534" s="106"/>
      <c r="I534" s="93" t="s">
        <v>34</v>
      </c>
      <c r="J534" s="93"/>
      <c r="K534" s="97"/>
      <c r="L534" s="97"/>
    </row>
    <row r="535" spans="1:15" ht="16.5">
      <c r="A535" s="105"/>
      <c r="B535" s="92"/>
      <c r="C535" s="92"/>
      <c r="D535" s="159" t="s">
        <v>35</v>
      </c>
      <c r="E535" s="181"/>
      <c r="F535" s="103">
        <v>0</v>
      </c>
      <c r="G535" s="104">
        <f>('HNI OPTION CALLS'!F535/'HNI OPTION CALLS'!F530)*100</f>
        <v>0</v>
      </c>
      <c r="H535" s="106"/>
      <c r="I535" s="93"/>
      <c r="J535" s="93"/>
      <c r="K535" s="97"/>
      <c r="L535" s="97"/>
    </row>
    <row r="536" spans="1:15" ht="17.25" thickBot="1">
      <c r="A536" s="105"/>
      <c r="B536" s="92"/>
      <c r="C536" s="92"/>
      <c r="D536" s="160" t="s">
        <v>36</v>
      </c>
      <c r="E536" s="182"/>
      <c r="F536" s="107">
        <v>0</v>
      </c>
      <c r="G536" s="108">
        <f>('HNI OPTION CALLS'!F536/'HNI OPTION CALLS'!F530)*100</f>
        <v>0</v>
      </c>
      <c r="H536" s="106"/>
      <c r="I536" s="93"/>
      <c r="J536" s="93"/>
      <c r="K536" s="102"/>
      <c r="L536" s="102"/>
    </row>
    <row r="537" spans="1:15" ht="16.5">
      <c r="A537" s="109" t="s">
        <v>37</v>
      </c>
      <c r="B537" s="92"/>
      <c r="C537" s="92"/>
      <c r="D537" s="98"/>
      <c r="E537" s="98"/>
      <c r="F537" s="93"/>
      <c r="G537" s="93"/>
      <c r="H537" s="110"/>
      <c r="I537" s="111"/>
      <c r="K537" s="111"/>
    </row>
    <row r="538" spans="1:15" ht="16.5">
      <c r="A538" s="112" t="s">
        <v>38</v>
      </c>
      <c r="B538" s="92"/>
      <c r="C538" s="92"/>
      <c r="D538" s="113"/>
      <c r="E538" s="114"/>
      <c r="F538" s="98"/>
      <c r="G538" s="111"/>
      <c r="H538" s="110"/>
      <c r="I538" s="111"/>
      <c r="J538" s="111"/>
      <c r="K538" s="111"/>
      <c r="L538" s="93"/>
      <c r="O538" s="98"/>
    </row>
    <row r="539" spans="1:15" ht="16.5">
      <c r="A539" s="112" t="s">
        <v>39</v>
      </c>
      <c r="B539" s="92"/>
      <c r="C539" s="92"/>
      <c r="D539" s="98"/>
      <c r="E539" s="114"/>
      <c r="F539" s="98"/>
      <c r="G539" s="111"/>
      <c r="H539" s="110"/>
      <c r="I539" s="97"/>
      <c r="J539" s="97"/>
      <c r="K539" s="97"/>
      <c r="L539" s="93"/>
    </row>
    <row r="540" spans="1:15" ht="16.5">
      <c r="A540" s="112" t="s">
        <v>40</v>
      </c>
      <c r="B540" s="113"/>
      <c r="C540" s="92"/>
      <c r="D540" s="98"/>
      <c r="E540" s="114"/>
      <c r="F540" s="98"/>
      <c r="G540" s="111"/>
      <c r="H540" s="95"/>
      <c r="I540" s="97"/>
      <c r="J540" s="97"/>
      <c r="K540" s="97"/>
      <c r="L540" s="93"/>
      <c r="N540" s="115"/>
    </row>
    <row r="541" spans="1:15" ht="17.25" thickBot="1">
      <c r="A541" s="112" t="s">
        <v>41</v>
      </c>
      <c r="B541" s="105"/>
      <c r="C541" s="113"/>
      <c r="D541" s="98"/>
      <c r="E541" s="116"/>
      <c r="F541" s="111"/>
      <c r="G541" s="111"/>
      <c r="H541" s="95"/>
      <c r="I541" s="97"/>
      <c r="J541" s="97"/>
      <c r="K541" s="97"/>
      <c r="L541" s="111"/>
      <c r="N541" s="98"/>
    </row>
    <row r="542" spans="1:15" ht="15.75" thickBot="1">
      <c r="A542" s="213" t="s">
        <v>0</v>
      </c>
      <c r="B542" s="213"/>
      <c r="C542" s="213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</row>
    <row r="543" spans="1:15" ht="15.75" thickBot="1">
      <c r="A543" s="213"/>
      <c r="B543" s="213"/>
      <c r="C543" s="213"/>
      <c r="D543" s="213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</row>
    <row r="544" spans="1:15">
      <c r="A544" s="213"/>
      <c r="B544" s="213"/>
      <c r="C544" s="213"/>
      <c r="D544" s="213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</row>
    <row r="545" spans="1:15">
      <c r="A545" s="214" t="s">
        <v>1</v>
      </c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</row>
    <row r="546" spans="1:15">
      <c r="A546" s="214" t="s">
        <v>2</v>
      </c>
      <c r="B546" s="214"/>
      <c r="C546" s="214"/>
      <c r="D546" s="214"/>
      <c r="E546" s="214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</row>
    <row r="547" spans="1:15" ht="15.75" thickBot="1">
      <c r="A547" s="215" t="s">
        <v>3</v>
      </c>
      <c r="B547" s="215"/>
      <c r="C547" s="215"/>
      <c r="D547" s="215"/>
      <c r="E547" s="215"/>
      <c r="F547" s="215"/>
      <c r="G547" s="215"/>
      <c r="H547" s="215"/>
      <c r="I547" s="215"/>
      <c r="J547" s="215"/>
      <c r="K547" s="215"/>
      <c r="L547" s="215"/>
      <c r="M547" s="215"/>
      <c r="N547" s="215"/>
      <c r="O547" s="215"/>
    </row>
    <row r="548" spans="1:15" ht="16.5">
      <c r="A548" s="166" t="s">
        <v>311</v>
      </c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</row>
    <row r="549" spans="1:15" ht="16.5">
      <c r="A549" s="166" t="s">
        <v>5</v>
      </c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</row>
    <row r="550" spans="1:15">
      <c r="A550" s="167" t="s">
        <v>6</v>
      </c>
      <c r="B550" s="168" t="s">
        <v>7</v>
      </c>
      <c r="C550" s="169" t="s">
        <v>8</v>
      </c>
      <c r="D550" s="168" t="s">
        <v>9</v>
      </c>
      <c r="E550" s="167" t="s">
        <v>10</v>
      </c>
      <c r="F550" s="167" t="s">
        <v>11</v>
      </c>
      <c r="G550" s="168" t="s">
        <v>12</v>
      </c>
      <c r="H550" s="168" t="s">
        <v>13</v>
      </c>
      <c r="I550" s="169" t="s">
        <v>14</v>
      </c>
      <c r="J550" s="169" t="s">
        <v>15</v>
      </c>
      <c r="K550" s="169" t="s">
        <v>16</v>
      </c>
      <c r="L550" s="170" t="s">
        <v>17</v>
      </c>
      <c r="M550" s="168" t="s">
        <v>18</v>
      </c>
      <c r="N550" s="168" t="s">
        <v>19</v>
      </c>
      <c r="O550" s="168" t="s">
        <v>20</v>
      </c>
    </row>
    <row r="551" spans="1:15">
      <c r="A551" s="167"/>
      <c r="B551" s="168"/>
      <c r="C551" s="168"/>
      <c r="D551" s="168"/>
      <c r="E551" s="167"/>
      <c r="F551" s="167"/>
      <c r="G551" s="168"/>
      <c r="H551" s="168"/>
      <c r="I551" s="168"/>
      <c r="J551" s="168"/>
      <c r="K551" s="168"/>
      <c r="L551" s="202"/>
      <c r="M551" s="168"/>
      <c r="N551" s="168"/>
      <c r="O551" s="168"/>
    </row>
    <row r="552" spans="1:15">
      <c r="A552" s="120">
        <v>1</v>
      </c>
      <c r="B552" s="78">
        <v>43342</v>
      </c>
      <c r="C552" s="120">
        <v>125</v>
      </c>
      <c r="D552" s="120" t="s">
        <v>178</v>
      </c>
      <c r="E552" s="120" t="s">
        <v>22</v>
      </c>
      <c r="F552" s="70" t="s">
        <v>83</v>
      </c>
      <c r="G552" s="70">
        <v>7.5</v>
      </c>
      <c r="H552" s="120">
        <v>5</v>
      </c>
      <c r="I552" s="120">
        <v>9</v>
      </c>
      <c r="J552" s="120">
        <v>10.5</v>
      </c>
      <c r="K552" s="120">
        <v>12</v>
      </c>
      <c r="L552" s="70">
        <v>5</v>
      </c>
      <c r="M552" s="120">
        <v>3500</v>
      </c>
      <c r="N552" s="137">
        <f>IF('HNI OPTION CALLS'!E552="BUY",('HNI OPTION CALLS'!L552-'HNI OPTION CALLS'!G552)*('HNI OPTION CALLS'!M552),('HNI OPTION CALLS'!G552-'HNI OPTION CALLS'!L552)*('HNI OPTION CALLS'!M552))</f>
        <v>-8750</v>
      </c>
      <c r="O552" s="71">
        <f>'HNI OPTION CALLS'!N552/('HNI OPTION CALLS'!M552)/'HNI OPTION CALLS'!G552%</f>
        <v>-33.333333333333336</v>
      </c>
    </row>
    <row r="553" spans="1:15">
      <c r="A553" s="120">
        <v>2</v>
      </c>
      <c r="B553" s="78">
        <v>43340</v>
      </c>
      <c r="C553" s="120">
        <v>235</v>
      </c>
      <c r="D553" s="120" t="s">
        <v>178</v>
      </c>
      <c r="E553" s="120" t="s">
        <v>22</v>
      </c>
      <c r="F553" s="70" t="s">
        <v>24</v>
      </c>
      <c r="G553" s="120">
        <v>4</v>
      </c>
      <c r="H553" s="120">
        <v>1</v>
      </c>
      <c r="I553" s="120">
        <v>5.5</v>
      </c>
      <c r="J553" s="120">
        <v>7</v>
      </c>
      <c r="K553" s="120">
        <v>8.5</v>
      </c>
      <c r="L553" s="70">
        <v>5.5</v>
      </c>
      <c r="M553" s="120">
        <v>3500</v>
      </c>
      <c r="N553" s="137">
        <f>IF('HNI OPTION CALLS'!E553="BUY",('HNI OPTION CALLS'!L553-'HNI OPTION CALLS'!G553)*('HNI OPTION CALLS'!M553),('HNI OPTION CALLS'!G553-'HNI OPTION CALLS'!L553)*('HNI OPTION CALLS'!M553))</f>
        <v>5250</v>
      </c>
      <c r="O553" s="71">
        <f>'HNI OPTION CALLS'!N553/('HNI OPTION CALLS'!M553)/'HNI OPTION CALLS'!G553%</f>
        <v>37.5</v>
      </c>
    </row>
    <row r="554" spans="1:15">
      <c r="A554" s="120">
        <v>3</v>
      </c>
      <c r="B554" s="78">
        <v>43335</v>
      </c>
      <c r="C554" s="120">
        <v>590</v>
      </c>
      <c r="D554" s="120" t="s">
        <v>178</v>
      </c>
      <c r="E554" s="120" t="s">
        <v>22</v>
      </c>
      <c r="F554" s="70" t="s">
        <v>77</v>
      </c>
      <c r="G554" s="120">
        <v>9</v>
      </c>
      <c r="H554" s="120">
        <v>2</v>
      </c>
      <c r="I554" s="120">
        <v>14</v>
      </c>
      <c r="J554" s="120">
        <v>19</v>
      </c>
      <c r="K554" s="120">
        <v>24</v>
      </c>
      <c r="L554" s="70">
        <v>2</v>
      </c>
      <c r="M554" s="120">
        <v>1100</v>
      </c>
      <c r="N554" s="137">
        <f>IF('HNI OPTION CALLS'!E554="BUY",('HNI OPTION CALLS'!L554-'HNI OPTION CALLS'!G554)*('HNI OPTION CALLS'!M554),('HNI OPTION CALLS'!G554-'HNI OPTION CALLS'!L554)*('HNI OPTION CALLS'!M554))</f>
        <v>-7700</v>
      </c>
      <c r="O554" s="71">
        <f>'HNI OPTION CALLS'!N554/('HNI OPTION CALLS'!M554)/'HNI OPTION CALLS'!G554%</f>
        <v>-77.777777777777786</v>
      </c>
    </row>
    <row r="555" spans="1:15">
      <c r="A555" s="120">
        <v>4</v>
      </c>
      <c r="B555" s="78">
        <v>43335</v>
      </c>
      <c r="C555" s="120">
        <v>130</v>
      </c>
      <c r="D555" s="120" t="s">
        <v>178</v>
      </c>
      <c r="E555" s="120" t="s">
        <v>22</v>
      </c>
      <c r="F555" s="70" t="s">
        <v>25</v>
      </c>
      <c r="G555" s="120">
        <v>3.5</v>
      </c>
      <c r="H555" s="120">
        <v>1</v>
      </c>
      <c r="I555" s="120">
        <v>5</v>
      </c>
      <c r="J555" s="120">
        <v>6.5</v>
      </c>
      <c r="K555" s="120">
        <v>8</v>
      </c>
      <c r="L555" s="70">
        <v>4.8</v>
      </c>
      <c r="M555" s="120">
        <v>4000</v>
      </c>
      <c r="N555" s="137">
        <f>IF('HNI OPTION CALLS'!E555="BUY",('HNI OPTION CALLS'!L555-'HNI OPTION CALLS'!G555)*('HNI OPTION CALLS'!M555),('HNI OPTION CALLS'!G555-'HNI OPTION CALLS'!L555)*('HNI OPTION CALLS'!M555))</f>
        <v>5199.9999999999991</v>
      </c>
      <c r="O555" s="71">
        <f>'HNI OPTION CALLS'!N555/('HNI OPTION CALLS'!M555)/'HNI OPTION CALLS'!G555%</f>
        <v>37.142857142857132</v>
      </c>
    </row>
    <row r="556" spans="1:15">
      <c r="A556" s="120">
        <v>5</v>
      </c>
      <c r="B556" s="78">
        <v>43333</v>
      </c>
      <c r="C556" s="120">
        <v>1000</v>
      </c>
      <c r="D556" s="120" t="s">
        <v>178</v>
      </c>
      <c r="E556" s="120" t="s">
        <v>22</v>
      </c>
      <c r="F556" s="70" t="s">
        <v>105</v>
      </c>
      <c r="G556" s="120">
        <v>28</v>
      </c>
      <c r="H556" s="120">
        <v>9</v>
      </c>
      <c r="I556" s="120">
        <v>38</v>
      </c>
      <c r="J556" s="120">
        <v>48</v>
      </c>
      <c r="K556" s="120">
        <v>58</v>
      </c>
      <c r="L556" s="120">
        <v>38</v>
      </c>
      <c r="M556" s="120">
        <v>550</v>
      </c>
      <c r="N556" s="137">
        <f>IF('HNI OPTION CALLS'!E556="BUY",('HNI OPTION CALLS'!L556-'HNI OPTION CALLS'!G556)*('HNI OPTION CALLS'!M556),('HNI OPTION CALLS'!G556-'HNI OPTION CALLS'!L556)*('HNI OPTION CALLS'!M556))</f>
        <v>5500</v>
      </c>
      <c r="O556" s="71">
        <f>'HNI OPTION CALLS'!N556/('HNI OPTION CALLS'!M556)/'HNI OPTION CALLS'!G556%</f>
        <v>35.714285714285708</v>
      </c>
    </row>
    <row r="557" spans="1:15">
      <c r="A557" s="120">
        <v>6</v>
      </c>
      <c r="B557" s="78">
        <v>43332</v>
      </c>
      <c r="C557" s="120">
        <v>1260</v>
      </c>
      <c r="D557" s="120" t="s">
        <v>178</v>
      </c>
      <c r="E557" s="120" t="s">
        <v>22</v>
      </c>
      <c r="F557" s="120" t="s">
        <v>155</v>
      </c>
      <c r="G557" s="120">
        <v>31</v>
      </c>
      <c r="H557" s="120">
        <v>19</v>
      </c>
      <c r="I557" s="120">
        <v>37</v>
      </c>
      <c r="J557" s="120">
        <v>43</v>
      </c>
      <c r="K557" s="120">
        <v>49</v>
      </c>
      <c r="L557" s="120">
        <v>49</v>
      </c>
      <c r="M557" s="120">
        <v>800</v>
      </c>
      <c r="N557" s="137">
        <f>IF('HNI OPTION CALLS'!E557="BUY",('HNI OPTION CALLS'!L557-'HNI OPTION CALLS'!G557)*('HNI OPTION CALLS'!M557),('HNI OPTION CALLS'!G557-'HNI OPTION CALLS'!L557)*('HNI OPTION CALLS'!M557))</f>
        <v>14400</v>
      </c>
      <c r="O557" s="71">
        <f>'HNI OPTION CALLS'!N557/('HNI OPTION CALLS'!M557)/'HNI OPTION CALLS'!G557%</f>
        <v>58.064516129032256</v>
      </c>
    </row>
    <row r="558" spans="1:15">
      <c r="A558" s="120">
        <v>7</v>
      </c>
      <c r="B558" s="78">
        <v>43329</v>
      </c>
      <c r="C558" s="120">
        <v>940</v>
      </c>
      <c r="D558" s="120" t="s">
        <v>178</v>
      </c>
      <c r="E558" s="120" t="s">
        <v>22</v>
      </c>
      <c r="F558" s="120" t="s">
        <v>169</v>
      </c>
      <c r="G558" s="120">
        <v>26</v>
      </c>
      <c r="H558" s="120">
        <v>12</v>
      </c>
      <c r="I558" s="120">
        <v>34</v>
      </c>
      <c r="J558" s="120">
        <v>42</v>
      </c>
      <c r="K558" s="120">
        <v>50</v>
      </c>
      <c r="L558" s="120">
        <v>12</v>
      </c>
      <c r="M558" s="120">
        <v>750</v>
      </c>
      <c r="N558" s="137">
        <f>IF('HNI OPTION CALLS'!E558="BUY",('HNI OPTION CALLS'!L558-'HNI OPTION CALLS'!G558)*('HNI OPTION CALLS'!M558),('HNI OPTION CALLS'!G558-'HNI OPTION CALLS'!L558)*('HNI OPTION CALLS'!M558))</f>
        <v>-10500</v>
      </c>
      <c r="O558" s="71">
        <f>'HNI OPTION CALLS'!N558/('HNI OPTION CALLS'!M558)/'HNI OPTION CALLS'!G558%</f>
        <v>-53.846153846153847</v>
      </c>
    </row>
    <row r="559" spans="1:15">
      <c r="A559" s="120">
        <v>8</v>
      </c>
      <c r="B559" s="78">
        <v>43326</v>
      </c>
      <c r="C559" s="120">
        <v>430</v>
      </c>
      <c r="D559" s="120" t="s">
        <v>178</v>
      </c>
      <c r="E559" s="120" t="s">
        <v>22</v>
      </c>
      <c r="F559" s="120" t="s">
        <v>291</v>
      </c>
      <c r="G559" s="120">
        <v>18.5</v>
      </c>
      <c r="H559" s="120">
        <v>12</v>
      </c>
      <c r="I559" s="120">
        <v>22</v>
      </c>
      <c r="J559" s="120">
        <v>25</v>
      </c>
      <c r="K559" s="120">
        <v>28</v>
      </c>
      <c r="L559" s="120">
        <v>22</v>
      </c>
      <c r="M559" s="120">
        <v>1500</v>
      </c>
      <c r="N559" s="137">
        <f>IF('HNI OPTION CALLS'!E559="BUY",('HNI OPTION CALLS'!L559-'HNI OPTION CALLS'!G559)*('HNI OPTION CALLS'!M559),('HNI OPTION CALLS'!G559-'HNI OPTION CALLS'!L559)*('HNI OPTION CALLS'!M559))</f>
        <v>5250</v>
      </c>
      <c r="O559" s="71">
        <f>'HNI OPTION CALLS'!N559/('HNI OPTION CALLS'!M559)/'HNI OPTION CALLS'!G559%</f>
        <v>18.918918918918919</v>
      </c>
    </row>
    <row r="560" spans="1:15">
      <c r="A560" s="120">
        <v>9</v>
      </c>
      <c r="B560" s="78">
        <v>43322</v>
      </c>
      <c r="C560" s="120">
        <v>1550</v>
      </c>
      <c r="D560" s="120" t="s">
        <v>178</v>
      </c>
      <c r="E560" s="120" t="s">
        <v>22</v>
      </c>
      <c r="F560" s="120" t="s">
        <v>265</v>
      </c>
      <c r="G560" s="120">
        <v>35</v>
      </c>
      <c r="H560" s="120">
        <v>19</v>
      </c>
      <c r="I560" s="120">
        <v>45</v>
      </c>
      <c r="J560" s="120">
        <v>55</v>
      </c>
      <c r="K560" s="120">
        <v>65</v>
      </c>
      <c r="L560" s="120">
        <v>19</v>
      </c>
      <c r="M560" s="120">
        <v>500</v>
      </c>
      <c r="N560" s="137">
        <f>IF('HNI OPTION CALLS'!E560="BUY",('HNI OPTION CALLS'!L560-'HNI OPTION CALLS'!G560)*('HNI OPTION CALLS'!M560),('HNI OPTION CALLS'!G560-'HNI OPTION CALLS'!L560)*('HNI OPTION CALLS'!M560))</f>
        <v>-8000</v>
      </c>
      <c r="O560" s="71">
        <f>'HNI OPTION CALLS'!N560/('HNI OPTION CALLS'!M560)/'HNI OPTION CALLS'!G560%</f>
        <v>-45.714285714285715</v>
      </c>
    </row>
    <row r="561" spans="1:15">
      <c r="A561" s="120">
        <v>10</v>
      </c>
      <c r="B561" s="78">
        <v>43318</v>
      </c>
      <c r="C561" s="120">
        <v>320</v>
      </c>
      <c r="D561" s="120" t="s">
        <v>178</v>
      </c>
      <c r="E561" s="120" t="s">
        <v>22</v>
      </c>
      <c r="F561" s="120" t="s">
        <v>91</v>
      </c>
      <c r="G561" s="120">
        <v>7.5</v>
      </c>
      <c r="H561" s="120">
        <v>4</v>
      </c>
      <c r="I561" s="120">
        <v>9.5</v>
      </c>
      <c r="J561" s="120">
        <v>11.5</v>
      </c>
      <c r="K561" s="120">
        <v>13.5</v>
      </c>
      <c r="L561" s="120">
        <v>13.5</v>
      </c>
      <c r="M561" s="120">
        <v>2750</v>
      </c>
      <c r="N561" s="137">
        <f>IF('HNI OPTION CALLS'!E561="BUY",('HNI OPTION CALLS'!L561-'HNI OPTION CALLS'!G561)*('HNI OPTION CALLS'!M561),('HNI OPTION CALLS'!G561-'HNI OPTION CALLS'!L561)*('HNI OPTION CALLS'!M561))</f>
        <v>16500</v>
      </c>
      <c r="O561" s="71">
        <f>'HNI OPTION CALLS'!N561/('HNI OPTION CALLS'!M561)/'HNI OPTION CALLS'!G561%</f>
        <v>80</v>
      </c>
    </row>
    <row r="562" spans="1:15">
      <c r="A562" s="120">
        <v>11</v>
      </c>
      <c r="B562" s="78">
        <v>43315</v>
      </c>
      <c r="C562" s="120">
        <v>570</v>
      </c>
      <c r="D562" s="120" t="s">
        <v>178</v>
      </c>
      <c r="E562" s="120" t="s">
        <v>22</v>
      </c>
      <c r="F562" s="120" t="s">
        <v>58</v>
      </c>
      <c r="G562" s="120">
        <v>14</v>
      </c>
      <c r="H562" s="120">
        <v>6</v>
      </c>
      <c r="I562" s="120">
        <v>19</v>
      </c>
      <c r="J562" s="120">
        <v>24</v>
      </c>
      <c r="K562" s="120">
        <v>29</v>
      </c>
      <c r="L562" s="120">
        <v>29</v>
      </c>
      <c r="M562" s="120">
        <v>1200</v>
      </c>
      <c r="N562" s="137">
        <f>IF('HNI OPTION CALLS'!E562="BUY",('HNI OPTION CALLS'!L562-'HNI OPTION CALLS'!G562)*('HNI OPTION CALLS'!M562),('HNI OPTION CALLS'!G562-'HNI OPTION CALLS'!L562)*('HNI OPTION CALLS'!M562))</f>
        <v>18000</v>
      </c>
      <c r="O562" s="71">
        <f>'HNI OPTION CALLS'!N562/('HNI OPTION CALLS'!M562)/'HNI OPTION CALLS'!G562%</f>
        <v>107.14285714285714</v>
      </c>
    </row>
    <row r="563" spans="1:15">
      <c r="A563" s="120">
        <v>12</v>
      </c>
      <c r="B563" s="78">
        <v>43314</v>
      </c>
      <c r="C563" s="120">
        <v>1450</v>
      </c>
      <c r="D563" s="120" t="s">
        <v>178</v>
      </c>
      <c r="E563" s="120" t="s">
        <v>22</v>
      </c>
      <c r="F563" s="120" t="s">
        <v>265</v>
      </c>
      <c r="G563" s="120">
        <v>50</v>
      </c>
      <c r="H563" s="120">
        <v>33</v>
      </c>
      <c r="I563" s="120">
        <v>60</v>
      </c>
      <c r="J563" s="120">
        <v>70</v>
      </c>
      <c r="K563" s="120">
        <v>80</v>
      </c>
      <c r="L563" s="120">
        <v>60</v>
      </c>
      <c r="M563" s="120">
        <v>500</v>
      </c>
      <c r="N563" s="137">
        <f>IF('HNI OPTION CALLS'!E563="BUY",('HNI OPTION CALLS'!L563-'HNI OPTION CALLS'!G563)*('HNI OPTION CALLS'!M563),('HNI OPTION CALLS'!G563-'HNI OPTION CALLS'!L563)*('HNI OPTION CALLS'!M563))</f>
        <v>5000</v>
      </c>
      <c r="O563" s="71">
        <f>'HNI OPTION CALLS'!N563/('HNI OPTION CALLS'!M563)/'HNI OPTION CALLS'!G563%</f>
        <v>20</v>
      </c>
    </row>
    <row r="565" spans="1:15" ht="16.5">
      <c r="A565" s="82" t="s">
        <v>95</v>
      </c>
      <c r="B565" s="83"/>
      <c r="C565" s="84"/>
      <c r="D565" s="85"/>
      <c r="E565" s="86"/>
      <c r="F565" s="86"/>
      <c r="G565" s="87"/>
      <c r="H565" s="88"/>
      <c r="I565" s="88"/>
      <c r="J565" s="88"/>
      <c r="K565" s="86"/>
      <c r="L565" s="89"/>
    </row>
    <row r="566" spans="1:15" ht="16.5">
      <c r="A566" s="82" t="s">
        <v>96</v>
      </c>
      <c r="B566" s="83"/>
      <c r="C566" s="84"/>
      <c r="D566" s="85"/>
      <c r="E566" s="86"/>
      <c r="F566" s="86"/>
      <c r="G566" s="87"/>
      <c r="H566" s="86"/>
      <c r="I566" s="86"/>
      <c r="J566" s="86"/>
      <c r="K566" s="86"/>
      <c r="L566" s="89"/>
    </row>
    <row r="567" spans="1:15" ht="16.5">
      <c r="A567" s="82" t="s">
        <v>96</v>
      </c>
      <c r="B567" s="83"/>
      <c r="C567" s="84"/>
      <c r="D567" s="85"/>
      <c r="E567" s="86"/>
      <c r="F567" s="86"/>
      <c r="G567" s="87"/>
      <c r="H567" s="86"/>
      <c r="I567" s="86"/>
      <c r="J567" s="86"/>
      <c r="K567" s="86"/>
    </row>
    <row r="568" spans="1:15" ht="17.25" thickBot="1">
      <c r="A568" s="91"/>
      <c r="B568" s="92"/>
      <c r="C568" s="92"/>
      <c r="D568" s="93"/>
      <c r="E568" s="93"/>
      <c r="F568" s="93"/>
      <c r="G568" s="94"/>
      <c r="H568" s="95"/>
      <c r="I568" s="96" t="s">
        <v>27</v>
      </c>
      <c r="J568" s="96"/>
      <c r="K568" s="97"/>
      <c r="M568" s="90"/>
    </row>
    <row r="569" spans="1:15" ht="16.5">
      <c r="A569" s="98"/>
      <c r="B569" s="92"/>
      <c r="C569" s="92"/>
      <c r="D569" s="158" t="s">
        <v>28</v>
      </c>
      <c r="E569" s="180"/>
      <c r="F569" s="99">
        <v>12</v>
      </c>
      <c r="G569" s="100">
        <v>100</v>
      </c>
      <c r="H569" s="93">
        <v>12</v>
      </c>
      <c r="I569" s="101">
        <f>'HNI OPTION CALLS'!H570/'HNI OPTION CALLS'!H569%</f>
        <v>66.666666666666671</v>
      </c>
      <c r="J569" s="101"/>
      <c r="K569" s="101"/>
      <c r="L569" s="97"/>
    </row>
    <row r="570" spans="1:15" ht="16.5">
      <c r="A570" s="98"/>
      <c r="B570" s="92"/>
      <c r="C570" s="92"/>
      <c r="D570" s="159" t="s">
        <v>29</v>
      </c>
      <c r="E570" s="181"/>
      <c r="F570" s="103">
        <v>8</v>
      </c>
      <c r="G570" s="104">
        <f>('HNI OPTION CALLS'!F570/'HNI OPTION CALLS'!F569)*100</f>
        <v>66.666666666666657</v>
      </c>
      <c r="H570" s="93">
        <v>8</v>
      </c>
      <c r="I570" s="97"/>
      <c r="J570" s="97"/>
      <c r="K570" s="93"/>
      <c r="L570" s="102"/>
    </row>
    <row r="571" spans="1:15" ht="16.5">
      <c r="A571" s="105"/>
      <c r="B571" s="92"/>
      <c r="C571" s="92"/>
      <c r="D571" s="159" t="s">
        <v>31</v>
      </c>
      <c r="E571" s="181"/>
      <c r="F571" s="103">
        <v>0</v>
      </c>
      <c r="G571" s="104">
        <f>('HNI OPTION CALLS'!F571/'HNI OPTION CALLS'!F569)*100</f>
        <v>0</v>
      </c>
      <c r="H571" s="106"/>
      <c r="I571" s="93"/>
      <c r="J571" s="93"/>
      <c r="K571" s="93"/>
      <c r="N571" s="93" t="s">
        <v>30</v>
      </c>
    </row>
    <row r="572" spans="1:15" ht="16.5">
      <c r="A572" s="105"/>
      <c r="B572" s="92"/>
      <c r="C572" s="92"/>
      <c r="D572" s="159" t="s">
        <v>32</v>
      </c>
      <c r="E572" s="181"/>
      <c r="F572" s="103">
        <v>0</v>
      </c>
      <c r="G572" s="104">
        <f>('HNI OPTION CALLS'!F572/'HNI OPTION CALLS'!F569)*100</f>
        <v>0</v>
      </c>
      <c r="H572" s="106"/>
      <c r="I572" s="93"/>
      <c r="J572" s="93"/>
      <c r="K572" s="93"/>
      <c r="L572" s="97"/>
    </row>
    <row r="573" spans="1:15" ht="16.5">
      <c r="A573" s="105"/>
      <c r="B573" s="92"/>
      <c r="C573" s="92"/>
      <c r="D573" s="159" t="s">
        <v>33</v>
      </c>
      <c r="E573" s="181"/>
      <c r="F573" s="103">
        <v>4</v>
      </c>
      <c r="G573" s="104">
        <f>('HNI OPTION CALLS'!F573/'HNI OPTION CALLS'!F569)*100</f>
        <v>33.333333333333329</v>
      </c>
      <c r="H573" s="106"/>
      <c r="I573" s="93" t="s">
        <v>34</v>
      </c>
      <c r="J573" s="93"/>
      <c r="K573" s="97"/>
      <c r="L573" s="97"/>
    </row>
    <row r="574" spans="1:15" ht="16.5">
      <c r="A574" s="105"/>
      <c r="B574" s="92"/>
      <c r="C574" s="92"/>
      <c r="D574" s="159" t="s">
        <v>35</v>
      </c>
      <c r="E574" s="181"/>
      <c r="F574" s="103">
        <v>0</v>
      </c>
      <c r="G574" s="104">
        <f>('HNI OPTION CALLS'!F574/'HNI OPTION CALLS'!F569)*100</f>
        <v>0</v>
      </c>
      <c r="H574" s="106"/>
      <c r="I574" s="93"/>
      <c r="J574" s="93"/>
      <c r="K574" s="97"/>
      <c r="L574" s="97"/>
    </row>
    <row r="575" spans="1:15" ht="17.25" thickBot="1">
      <c r="A575" s="105"/>
      <c r="B575" s="92"/>
      <c r="C575" s="92"/>
      <c r="D575" s="160" t="s">
        <v>36</v>
      </c>
      <c r="E575" s="182"/>
      <c r="F575" s="107">
        <v>0</v>
      </c>
      <c r="G575" s="108">
        <f>('HNI OPTION CALLS'!F575/'HNI OPTION CALLS'!F569)*100</f>
        <v>0</v>
      </c>
      <c r="H575" s="106"/>
      <c r="I575" s="93"/>
      <c r="J575" s="93"/>
      <c r="K575" s="102"/>
      <c r="L575" s="102"/>
    </row>
    <row r="576" spans="1:15" ht="16.5">
      <c r="A576" s="109" t="s">
        <v>37</v>
      </c>
      <c r="B576" s="92"/>
      <c r="C576" s="92"/>
      <c r="D576" s="98"/>
      <c r="E576" s="98"/>
      <c r="F576" s="93"/>
      <c r="G576" s="93"/>
      <c r="H576" s="110"/>
      <c r="I576" s="111"/>
      <c r="J576" s="111"/>
      <c r="K576" s="111"/>
    </row>
    <row r="577" spans="1:15" ht="16.5">
      <c r="A577" s="112" t="s">
        <v>38</v>
      </c>
      <c r="B577" s="92"/>
      <c r="C577" s="92"/>
      <c r="D577" s="113"/>
      <c r="E577" s="114"/>
      <c r="F577" s="98"/>
      <c r="G577" s="111"/>
      <c r="H577" s="110"/>
      <c r="I577" s="111"/>
      <c r="J577" s="111"/>
      <c r="K577" s="111"/>
      <c r="L577" s="93"/>
      <c r="O577" s="98"/>
    </row>
    <row r="578" spans="1:15" ht="16.5">
      <c r="A578" s="112" t="s">
        <v>39</v>
      </c>
      <c r="B578" s="92"/>
      <c r="C578" s="92"/>
      <c r="D578" s="98"/>
      <c r="E578" s="114"/>
      <c r="F578" s="98"/>
      <c r="G578" s="111"/>
      <c r="H578" s="110"/>
      <c r="I578" s="97"/>
      <c r="J578" s="97"/>
      <c r="K578" s="97"/>
      <c r="L578" s="93"/>
    </row>
    <row r="579" spans="1:15" ht="16.5">
      <c r="A579" s="112" t="s">
        <v>40</v>
      </c>
      <c r="B579" s="113"/>
      <c r="C579" s="92"/>
      <c r="D579" s="98"/>
      <c r="E579" s="114"/>
      <c r="F579" s="98"/>
      <c r="G579" s="111"/>
      <c r="H579" s="95"/>
      <c r="I579" s="97"/>
      <c r="J579" s="97"/>
      <c r="K579" s="97"/>
      <c r="L579" s="93"/>
      <c r="N579" s="115"/>
    </row>
    <row r="580" spans="1:15" ht="16.5">
      <c r="A580" s="112" t="s">
        <v>41</v>
      </c>
      <c r="B580" s="105"/>
      <c r="C580" s="113"/>
      <c r="D580" s="98"/>
      <c r="E580" s="116"/>
      <c r="F580" s="111"/>
      <c r="G580" s="111"/>
      <c r="H580" s="95"/>
      <c r="I580" s="97"/>
      <c r="J580" s="97"/>
      <c r="K580" s="97"/>
      <c r="L580" s="111"/>
      <c r="N580" s="98"/>
    </row>
    <row r="581" spans="1:15" ht="15.75" thickBot="1"/>
    <row r="582" spans="1:15" ht="15.75" thickBot="1">
      <c r="A582" s="213" t="s">
        <v>0</v>
      </c>
      <c r="B582" s="213"/>
      <c r="C582" s="213"/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</row>
    <row r="583" spans="1:15" ht="15.75" thickBot="1">
      <c r="A583" s="213"/>
      <c r="B583" s="213"/>
      <c r="C583" s="213"/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</row>
    <row r="584" spans="1:15">
      <c r="A584" s="213"/>
      <c r="B584" s="213"/>
      <c r="C584" s="213"/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</row>
    <row r="585" spans="1:15">
      <c r="A585" s="214" t="s">
        <v>1</v>
      </c>
      <c r="B585" s="214"/>
      <c r="C585" s="214"/>
      <c r="D585" s="214"/>
      <c r="E585" s="214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</row>
    <row r="586" spans="1:15">
      <c r="A586" s="214" t="s">
        <v>2</v>
      </c>
      <c r="B586" s="214"/>
      <c r="C586" s="214"/>
      <c r="D586" s="214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</row>
    <row r="587" spans="1:15" ht="15.75" thickBot="1">
      <c r="A587" s="215" t="s">
        <v>3</v>
      </c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</row>
    <row r="588" spans="1:15" ht="16.5">
      <c r="A588" s="166" t="s">
        <v>305</v>
      </c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</row>
    <row r="589" spans="1:15" ht="16.5">
      <c r="A589" s="166" t="s">
        <v>5</v>
      </c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</row>
    <row r="590" spans="1:15">
      <c r="A590" s="167" t="s">
        <v>6</v>
      </c>
      <c r="B590" s="168" t="s">
        <v>7</v>
      </c>
      <c r="C590" s="169" t="s">
        <v>8</v>
      </c>
      <c r="D590" s="168" t="s">
        <v>9</v>
      </c>
      <c r="E590" s="167" t="s">
        <v>10</v>
      </c>
      <c r="F590" s="167" t="s">
        <v>11</v>
      </c>
      <c r="G590" s="168" t="s">
        <v>12</v>
      </c>
      <c r="H590" s="168" t="s">
        <v>13</v>
      </c>
      <c r="I590" s="169" t="s">
        <v>14</v>
      </c>
      <c r="J590" s="169" t="s">
        <v>15</v>
      </c>
      <c r="K590" s="169" t="s">
        <v>16</v>
      </c>
      <c r="L590" s="170" t="s">
        <v>17</v>
      </c>
      <c r="M590" s="168" t="s">
        <v>18</v>
      </c>
      <c r="N590" s="168" t="s">
        <v>19</v>
      </c>
      <c r="O590" s="168" t="s">
        <v>20</v>
      </c>
    </row>
    <row r="591" spans="1:15">
      <c r="A591" s="167"/>
      <c r="B591" s="168"/>
      <c r="C591" s="168"/>
      <c r="D591" s="168"/>
      <c r="E591" s="167"/>
      <c r="F591" s="167"/>
      <c r="G591" s="168"/>
      <c r="H591" s="168"/>
      <c r="I591" s="168"/>
      <c r="J591" s="168"/>
      <c r="K591" s="168"/>
      <c r="L591" s="202"/>
      <c r="M591" s="168"/>
      <c r="N591" s="168"/>
      <c r="O591" s="168"/>
    </row>
    <row r="592" spans="1:15">
      <c r="A592" s="120">
        <v>1</v>
      </c>
      <c r="B592" s="78">
        <v>43311</v>
      </c>
      <c r="C592" s="120">
        <v>310</v>
      </c>
      <c r="D592" s="120" t="s">
        <v>178</v>
      </c>
      <c r="E592" s="120" t="s">
        <v>22</v>
      </c>
      <c r="F592" s="120" t="s">
        <v>91</v>
      </c>
      <c r="G592" s="120">
        <v>8</v>
      </c>
      <c r="H592" s="120">
        <v>5</v>
      </c>
      <c r="I592" s="120">
        <v>9.5</v>
      </c>
      <c r="J592" s="120">
        <v>11</v>
      </c>
      <c r="K592" s="120">
        <v>12.5</v>
      </c>
      <c r="L592" s="120">
        <v>5</v>
      </c>
      <c r="M592" s="120">
        <v>2750</v>
      </c>
      <c r="N592" s="137">
        <f>IF('HNI OPTION CALLS'!E592="BUY",('HNI OPTION CALLS'!L592-'HNI OPTION CALLS'!G592)*('HNI OPTION CALLS'!M592),('HNI OPTION CALLS'!G592-'HNI OPTION CALLS'!L592)*('HNI OPTION CALLS'!M592))</f>
        <v>-8250</v>
      </c>
      <c r="O592" s="71">
        <f>'HNI OPTION CALLS'!N592/('HNI OPTION CALLS'!M592)/'HNI OPTION CALLS'!G592%</f>
        <v>-37.5</v>
      </c>
    </row>
    <row r="593" spans="1:16">
      <c r="A593" s="120">
        <v>2</v>
      </c>
      <c r="B593" s="78">
        <v>43308</v>
      </c>
      <c r="C593" s="120">
        <v>580</v>
      </c>
      <c r="D593" s="120" t="s">
        <v>178</v>
      </c>
      <c r="E593" s="120" t="s">
        <v>22</v>
      </c>
      <c r="F593" s="120" t="s">
        <v>99</v>
      </c>
      <c r="G593" s="120">
        <v>18</v>
      </c>
      <c r="H593" s="120">
        <v>9.5</v>
      </c>
      <c r="I593" s="120">
        <v>23</v>
      </c>
      <c r="J593" s="120">
        <v>28</v>
      </c>
      <c r="K593" s="120">
        <v>33</v>
      </c>
      <c r="L593" s="120">
        <v>23</v>
      </c>
      <c r="M593" s="120">
        <v>1061</v>
      </c>
      <c r="N593" s="137">
        <f>IF('HNI OPTION CALLS'!E593="BUY",('HNI OPTION CALLS'!L593-'HNI OPTION CALLS'!G593)*('HNI OPTION CALLS'!M593),('HNI OPTION CALLS'!G593-'HNI OPTION CALLS'!L593)*('HNI OPTION CALLS'!M593))</f>
        <v>5305</v>
      </c>
      <c r="O593" s="71">
        <f>'HNI OPTION CALLS'!N593/('HNI OPTION CALLS'!M593)/'HNI OPTION CALLS'!G593%</f>
        <v>27.777777777777779</v>
      </c>
    </row>
    <row r="594" spans="1:16">
      <c r="A594" s="120">
        <v>3</v>
      </c>
      <c r="B594" s="78">
        <v>43307</v>
      </c>
      <c r="C594" s="120">
        <v>540</v>
      </c>
      <c r="D594" s="120" t="s">
        <v>178</v>
      </c>
      <c r="E594" s="120" t="s">
        <v>22</v>
      </c>
      <c r="F594" s="120" t="s">
        <v>58</v>
      </c>
      <c r="G594" s="120">
        <v>26</v>
      </c>
      <c r="H594" s="120">
        <v>19.5</v>
      </c>
      <c r="I594" s="120">
        <v>30</v>
      </c>
      <c r="J594" s="120">
        <v>34</v>
      </c>
      <c r="K594" s="120">
        <v>38</v>
      </c>
      <c r="L594" s="120">
        <v>30</v>
      </c>
      <c r="M594" s="120">
        <v>1200</v>
      </c>
      <c r="N594" s="137">
        <f>IF('HNI OPTION CALLS'!E594="BUY",('HNI OPTION CALLS'!L594-'HNI OPTION CALLS'!G594)*('HNI OPTION CALLS'!M594),('HNI OPTION CALLS'!G594-'HNI OPTION CALLS'!L594)*('HNI OPTION CALLS'!M594))</f>
        <v>4800</v>
      </c>
      <c r="O594" s="71">
        <f>'HNI OPTION CALLS'!N594/('HNI OPTION CALLS'!M594)/'HNI OPTION CALLS'!G594%</f>
        <v>15.384615384615383</v>
      </c>
    </row>
    <row r="595" spans="1:16">
      <c r="A595" s="120">
        <v>4</v>
      </c>
      <c r="B595" s="78">
        <v>43307</v>
      </c>
      <c r="C595" s="120">
        <v>140</v>
      </c>
      <c r="D595" s="120" t="s">
        <v>178</v>
      </c>
      <c r="E595" s="120" t="s">
        <v>22</v>
      </c>
      <c r="F595" s="120" t="s">
        <v>124</v>
      </c>
      <c r="G595" s="120">
        <v>8.5</v>
      </c>
      <c r="H595" s="120">
        <v>5.8</v>
      </c>
      <c r="I595" s="120">
        <v>10</v>
      </c>
      <c r="J595" s="120">
        <v>11.5</v>
      </c>
      <c r="K595" s="120">
        <v>13</v>
      </c>
      <c r="L595" s="120">
        <v>9.8000000000000007</v>
      </c>
      <c r="M595" s="120">
        <v>4000</v>
      </c>
      <c r="N595" s="137">
        <f>IF('HNI OPTION CALLS'!E595="BUY",('HNI OPTION CALLS'!L595-'HNI OPTION CALLS'!G595)*('HNI OPTION CALLS'!M595),('HNI OPTION CALLS'!G595-'HNI OPTION CALLS'!L595)*('HNI OPTION CALLS'!M595))</f>
        <v>5200.0000000000027</v>
      </c>
      <c r="O595" s="71">
        <f>'HNI OPTION CALLS'!N595/('HNI OPTION CALLS'!M595)/'HNI OPTION CALLS'!G595%</f>
        <v>15.294117647058831</v>
      </c>
    </row>
    <row r="596" spans="1:16">
      <c r="A596" s="120">
        <v>5</v>
      </c>
      <c r="B596" s="78">
        <v>43306</v>
      </c>
      <c r="C596" s="120">
        <v>95</v>
      </c>
      <c r="D596" s="120" t="s">
        <v>178</v>
      </c>
      <c r="E596" s="120" t="s">
        <v>22</v>
      </c>
      <c r="F596" s="120" t="s">
        <v>296</v>
      </c>
      <c r="G596" s="120">
        <v>6</v>
      </c>
      <c r="H596" s="120">
        <v>4.5</v>
      </c>
      <c r="I596" s="120">
        <v>6.8</v>
      </c>
      <c r="J596" s="120">
        <v>7.6</v>
      </c>
      <c r="K596" s="120">
        <v>8.4</v>
      </c>
      <c r="L596" s="120">
        <v>4.5</v>
      </c>
      <c r="M596" s="120">
        <v>8000</v>
      </c>
      <c r="N596" s="137">
        <f>IF('HNI OPTION CALLS'!E596="BUY",('HNI OPTION CALLS'!L596-'HNI OPTION CALLS'!G596)*('HNI OPTION CALLS'!M596),('HNI OPTION CALLS'!G596-'HNI OPTION CALLS'!L596)*('HNI OPTION CALLS'!M596))</f>
        <v>-12000</v>
      </c>
      <c r="O596" s="71">
        <f>'HNI OPTION CALLS'!N596/('HNI OPTION CALLS'!M596)/'HNI OPTION CALLS'!G596%</f>
        <v>-25</v>
      </c>
      <c r="P596" s="138"/>
    </row>
    <row r="597" spans="1:16">
      <c r="A597" s="120">
        <v>6</v>
      </c>
      <c r="B597" s="78">
        <v>43305</v>
      </c>
      <c r="C597" s="120">
        <v>130</v>
      </c>
      <c r="D597" s="120" t="s">
        <v>178</v>
      </c>
      <c r="E597" s="120" t="s">
        <v>22</v>
      </c>
      <c r="F597" s="120" t="s">
        <v>124</v>
      </c>
      <c r="G597" s="120">
        <v>2.4</v>
      </c>
      <c r="H597" s="120">
        <v>0.4</v>
      </c>
      <c r="I597" s="120">
        <v>4</v>
      </c>
      <c r="J597" s="120">
        <v>5.5</v>
      </c>
      <c r="K597" s="120">
        <v>7</v>
      </c>
      <c r="L597" s="120">
        <v>4</v>
      </c>
      <c r="M597" s="120">
        <v>4000</v>
      </c>
      <c r="N597" s="137">
        <f>IF('HNI OPTION CALLS'!E597="BUY",('HNI OPTION CALLS'!L597-'HNI OPTION CALLS'!G597)*('HNI OPTION CALLS'!M597),('HNI OPTION CALLS'!G597-'HNI OPTION CALLS'!L597)*('HNI OPTION CALLS'!M597))</f>
        <v>6400</v>
      </c>
      <c r="O597" s="71">
        <f>'HNI OPTION CALLS'!N597/('HNI OPTION CALLS'!M597)/'HNI OPTION CALLS'!G597%</f>
        <v>66.666666666666671</v>
      </c>
    </row>
    <row r="598" spans="1:16">
      <c r="A598" s="120">
        <v>7</v>
      </c>
      <c r="B598" s="78">
        <v>43304</v>
      </c>
      <c r="C598" s="120">
        <v>320</v>
      </c>
      <c r="D598" s="120" t="s">
        <v>178</v>
      </c>
      <c r="E598" s="120" t="s">
        <v>22</v>
      </c>
      <c r="F598" s="120" t="s">
        <v>291</v>
      </c>
      <c r="G598" s="120">
        <v>12</v>
      </c>
      <c r="H598" s="120">
        <v>7</v>
      </c>
      <c r="I598" s="120">
        <v>15</v>
      </c>
      <c r="J598" s="120">
        <v>18</v>
      </c>
      <c r="K598" s="120">
        <v>15</v>
      </c>
      <c r="L598" s="120">
        <v>15</v>
      </c>
      <c r="M598" s="120">
        <v>1500</v>
      </c>
      <c r="N598" s="137">
        <f>IF('HNI OPTION CALLS'!E598="BUY",('HNI OPTION CALLS'!L598-'HNI OPTION CALLS'!G598)*('HNI OPTION CALLS'!M598),('HNI OPTION CALLS'!G598-'HNI OPTION CALLS'!L598)*('HNI OPTION CALLS'!M598))</f>
        <v>4500</v>
      </c>
      <c r="O598" s="71">
        <f>'HNI OPTION CALLS'!N598/('HNI OPTION CALLS'!M598)/'HNI OPTION CALLS'!G598%</f>
        <v>25</v>
      </c>
    </row>
    <row r="599" spans="1:16">
      <c r="A599" s="120">
        <v>8</v>
      </c>
      <c r="B599" s="78">
        <v>43301</v>
      </c>
      <c r="C599" s="120">
        <v>110</v>
      </c>
      <c r="D599" s="120" t="s">
        <v>178</v>
      </c>
      <c r="E599" s="120" t="s">
        <v>22</v>
      </c>
      <c r="F599" s="120" t="s">
        <v>25</v>
      </c>
      <c r="G599" s="120">
        <v>3.5</v>
      </c>
      <c r="H599" s="120">
        <v>1</v>
      </c>
      <c r="I599" s="120">
        <v>5</v>
      </c>
      <c r="J599" s="120">
        <v>6.5</v>
      </c>
      <c r="K599" s="120">
        <v>8</v>
      </c>
      <c r="L599" s="120">
        <v>2</v>
      </c>
      <c r="M599" s="120">
        <v>4000</v>
      </c>
      <c r="N599" s="137">
        <f>IF('HNI OPTION CALLS'!E599="BUY",('HNI OPTION CALLS'!L599-'HNI OPTION CALLS'!G599)*('HNI OPTION CALLS'!M599),('HNI OPTION CALLS'!G599-'HNI OPTION CALLS'!L599)*('HNI OPTION CALLS'!M599))</f>
        <v>-6000</v>
      </c>
      <c r="O599" s="71">
        <f>'HNI OPTION CALLS'!N599/('HNI OPTION CALLS'!M599)/'HNI OPTION CALLS'!G599%</f>
        <v>-42.857142857142854</v>
      </c>
    </row>
    <row r="600" spans="1:16">
      <c r="A600" s="120">
        <v>9</v>
      </c>
      <c r="B600" s="78">
        <v>43301</v>
      </c>
      <c r="C600" s="120">
        <v>2700</v>
      </c>
      <c r="D600" s="120" t="s">
        <v>178</v>
      </c>
      <c r="E600" s="120" t="s">
        <v>22</v>
      </c>
      <c r="F600" s="120" t="s">
        <v>50</v>
      </c>
      <c r="G600" s="120">
        <v>53</v>
      </c>
      <c r="H600" s="120">
        <v>35</v>
      </c>
      <c r="I600" s="120">
        <v>63</v>
      </c>
      <c r="J600" s="120">
        <v>73</v>
      </c>
      <c r="K600" s="120">
        <v>83</v>
      </c>
      <c r="L600" s="120">
        <v>73</v>
      </c>
      <c r="M600" s="120">
        <v>500</v>
      </c>
      <c r="N600" s="137">
        <f>IF('HNI OPTION CALLS'!E600="BUY",('HNI OPTION CALLS'!L600-'HNI OPTION CALLS'!G600)*('HNI OPTION CALLS'!M600),('HNI OPTION CALLS'!G600-'HNI OPTION CALLS'!L600)*('HNI OPTION CALLS'!M600))</f>
        <v>10000</v>
      </c>
      <c r="O600" s="71">
        <f>'HNI OPTION CALLS'!N600/('HNI OPTION CALLS'!M600)/'HNI OPTION CALLS'!G600%</f>
        <v>37.735849056603769</v>
      </c>
    </row>
    <row r="601" spans="1:16">
      <c r="A601" s="120">
        <v>10</v>
      </c>
      <c r="B601" s="78">
        <v>43300</v>
      </c>
      <c r="C601" s="120">
        <v>280</v>
      </c>
      <c r="D601" s="120" t="s">
        <v>178</v>
      </c>
      <c r="E601" s="120" t="s">
        <v>22</v>
      </c>
      <c r="F601" s="120" t="s">
        <v>23</v>
      </c>
      <c r="G601" s="120">
        <v>9.5</v>
      </c>
      <c r="H601" s="120">
        <v>5</v>
      </c>
      <c r="I601" s="120">
        <v>12</v>
      </c>
      <c r="J601" s="120">
        <v>14.5</v>
      </c>
      <c r="K601" s="120">
        <v>17</v>
      </c>
      <c r="L601" s="120">
        <v>5</v>
      </c>
      <c r="M601" s="120">
        <v>2250</v>
      </c>
      <c r="N601" s="137">
        <f>IF('HNI OPTION CALLS'!E601="BUY",('HNI OPTION CALLS'!L601-'HNI OPTION CALLS'!G601)*('HNI OPTION CALLS'!M601),('HNI OPTION CALLS'!G601-'HNI OPTION CALLS'!L601)*('HNI OPTION CALLS'!M601))</f>
        <v>-10125</v>
      </c>
      <c r="O601" s="71">
        <f>'HNI OPTION CALLS'!N601/('HNI OPTION CALLS'!M601)/'HNI OPTION CALLS'!G601%</f>
        <v>-47.368421052631575</v>
      </c>
    </row>
    <row r="602" spans="1:16">
      <c r="A602" s="120">
        <v>11</v>
      </c>
      <c r="B602" s="78">
        <v>43299</v>
      </c>
      <c r="C602" s="120">
        <v>240</v>
      </c>
      <c r="D602" s="120" t="s">
        <v>178</v>
      </c>
      <c r="E602" s="120" t="s">
        <v>22</v>
      </c>
      <c r="F602" s="120" t="s">
        <v>195</v>
      </c>
      <c r="G602" s="120">
        <v>5.5</v>
      </c>
      <c r="H602" s="120">
        <v>1</v>
      </c>
      <c r="I602" s="120">
        <v>8</v>
      </c>
      <c r="J602" s="120">
        <v>10.5</v>
      </c>
      <c r="K602" s="120">
        <v>13</v>
      </c>
      <c r="L602" s="120">
        <v>7.45</v>
      </c>
      <c r="M602" s="120">
        <v>2250</v>
      </c>
      <c r="N602" s="137">
        <f>IF('HNI OPTION CALLS'!E602="BUY",('HNI OPTION CALLS'!L602-'HNI OPTION CALLS'!G602)*('HNI OPTION CALLS'!M602),('HNI OPTION CALLS'!G602-'HNI OPTION CALLS'!L602)*('HNI OPTION CALLS'!M602))</f>
        <v>4387.5</v>
      </c>
      <c r="O602" s="71">
        <f>'HNI OPTION CALLS'!N602/('HNI OPTION CALLS'!M602)/'HNI OPTION CALLS'!G602%</f>
        <v>35.454545454545453</v>
      </c>
    </row>
    <row r="603" spans="1:16">
      <c r="A603" s="120">
        <v>12</v>
      </c>
      <c r="B603" s="78">
        <v>43298</v>
      </c>
      <c r="C603" s="120">
        <v>80</v>
      </c>
      <c r="D603" s="120" t="s">
        <v>178</v>
      </c>
      <c r="E603" s="120" t="s">
        <v>22</v>
      </c>
      <c r="F603" s="120" t="s">
        <v>116</v>
      </c>
      <c r="G603" s="120">
        <v>2.5</v>
      </c>
      <c r="H603" s="120">
        <v>0.5</v>
      </c>
      <c r="I603" s="120">
        <v>3.5</v>
      </c>
      <c r="J603" s="120">
        <v>4.5</v>
      </c>
      <c r="K603" s="120">
        <v>5.5</v>
      </c>
      <c r="L603" s="120">
        <v>4.5</v>
      </c>
      <c r="M603" s="120">
        <v>5500</v>
      </c>
      <c r="N603" s="137">
        <f>IF('HNI OPTION CALLS'!E603="BUY",('HNI OPTION CALLS'!L603-'HNI OPTION CALLS'!G603)*('HNI OPTION CALLS'!M603),('HNI OPTION CALLS'!G603-'HNI OPTION CALLS'!L603)*('HNI OPTION CALLS'!M603))</f>
        <v>11000</v>
      </c>
      <c r="O603" s="71">
        <f>'HNI OPTION CALLS'!N603/('HNI OPTION CALLS'!M603)/'HNI OPTION CALLS'!G603%</f>
        <v>80</v>
      </c>
    </row>
    <row r="604" spans="1:16">
      <c r="A604" s="120">
        <v>13</v>
      </c>
      <c r="B604" s="78">
        <v>43298</v>
      </c>
      <c r="C604" s="120">
        <v>280</v>
      </c>
      <c r="D604" s="120" t="s">
        <v>178</v>
      </c>
      <c r="E604" s="120" t="s">
        <v>22</v>
      </c>
      <c r="F604" s="120" t="s">
        <v>23</v>
      </c>
      <c r="G604" s="120">
        <v>8</v>
      </c>
      <c r="H604" s="120">
        <v>2</v>
      </c>
      <c r="I604" s="120">
        <v>11</v>
      </c>
      <c r="J604" s="120">
        <v>14</v>
      </c>
      <c r="K604" s="120">
        <v>17</v>
      </c>
      <c r="L604" s="120">
        <v>11</v>
      </c>
      <c r="M604" s="120">
        <v>1575</v>
      </c>
      <c r="N604" s="137">
        <f>IF('HNI OPTION CALLS'!E604="BUY",('HNI OPTION CALLS'!L604-'HNI OPTION CALLS'!G604)*('HNI OPTION CALLS'!M604),('HNI OPTION CALLS'!G604-'HNI OPTION CALLS'!L604)*('HNI OPTION CALLS'!M604))</f>
        <v>4725</v>
      </c>
      <c r="O604" s="71">
        <f>'HNI OPTION CALLS'!N604/('HNI OPTION CALLS'!M604)/'HNI OPTION CALLS'!G604%</f>
        <v>37.5</v>
      </c>
    </row>
    <row r="605" spans="1:16">
      <c r="A605" s="120">
        <v>14</v>
      </c>
      <c r="B605" s="78">
        <v>43297</v>
      </c>
      <c r="C605" s="120">
        <v>390</v>
      </c>
      <c r="D605" s="120" t="s">
        <v>178</v>
      </c>
      <c r="E605" s="120" t="s">
        <v>22</v>
      </c>
      <c r="F605" s="120" t="s">
        <v>76</v>
      </c>
      <c r="G605" s="120">
        <v>10</v>
      </c>
      <c r="H605" s="120">
        <v>5</v>
      </c>
      <c r="I605" s="120">
        <v>13</v>
      </c>
      <c r="J605" s="120">
        <v>16</v>
      </c>
      <c r="K605" s="120">
        <v>19</v>
      </c>
      <c r="L605" s="120">
        <v>13</v>
      </c>
      <c r="M605" s="120">
        <v>1800</v>
      </c>
      <c r="N605" s="137">
        <f>IF('HNI OPTION CALLS'!E605="BUY",('HNI OPTION CALLS'!L605-'HNI OPTION CALLS'!G605)*('HNI OPTION CALLS'!M605),('HNI OPTION CALLS'!G605-'HNI OPTION CALLS'!L605)*('HNI OPTION CALLS'!M605))</f>
        <v>5400</v>
      </c>
      <c r="O605" s="71">
        <f>'HNI OPTION CALLS'!N605/('HNI OPTION CALLS'!M605)/'HNI OPTION CALLS'!G605%</f>
        <v>30</v>
      </c>
    </row>
    <row r="606" spans="1:16">
      <c r="A606" s="120">
        <v>15</v>
      </c>
      <c r="B606" s="78">
        <v>43292</v>
      </c>
      <c r="C606" s="120">
        <v>200</v>
      </c>
      <c r="D606" s="120" t="s">
        <v>178</v>
      </c>
      <c r="E606" s="120" t="s">
        <v>22</v>
      </c>
      <c r="F606" s="120" t="s">
        <v>52</v>
      </c>
      <c r="G606" s="120">
        <v>25</v>
      </c>
      <c r="H606" s="120">
        <v>7</v>
      </c>
      <c r="I606" s="120">
        <v>35</v>
      </c>
      <c r="J606" s="120">
        <v>45</v>
      </c>
      <c r="K606" s="120">
        <v>55</v>
      </c>
      <c r="L606" s="120">
        <v>35</v>
      </c>
      <c r="M606" s="120">
        <v>500</v>
      </c>
      <c r="N606" s="137">
        <f>IF('HNI OPTION CALLS'!E606="BUY",('HNI OPTION CALLS'!L606-'HNI OPTION CALLS'!G606)*('HNI OPTION CALLS'!M606),('HNI OPTION CALLS'!G606-'HNI OPTION CALLS'!L606)*('HNI OPTION CALLS'!M606))</f>
        <v>5000</v>
      </c>
      <c r="O606" s="71">
        <f>'HNI OPTION CALLS'!N606/('HNI OPTION CALLS'!M606)/'HNI OPTION CALLS'!G606%</f>
        <v>40</v>
      </c>
    </row>
    <row r="607" spans="1:16">
      <c r="A607" s="120">
        <v>16</v>
      </c>
      <c r="B607" s="78">
        <v>43291</v>
      </c>
      <c r="C607" s="120">
        <v>9500</v>
      </c>
      <c r="D607" s="120" t="s">
        <v>178</v>
      </c>
      <c r="E607" s="120" t="s">
        <v>22</v>
      </c>
      <c r="F607" s="120" t="s">
        <v>253</v>
      </c>
      <c r="G607" s="120">
        <v>140</v>
      </c>
      <c r="H607" s="120">
        <v>40</v>
      </c>
      <c r="I607" s="120">
        <v>210</v>
      </c>
      <c r="J607" s="120">
        <v>380</v>
      </c>
      <c r="K607" s="120">
        <v>450</v>
      </c>
      <c r="L607" s="120">
        <v>170</v>
      </c>
      <c r="M607" s="120">
        <v>75</v>
      </c>
      <c r="N607" s="137">
        <f>IF('HNI OPTION CALLS'!E607="BUY",('HNI OPTION CALLS'!L607-'HNI OPTION CALLS'!G607)*('HNI OPTION CALLS'!M607),('HNI OPTION CALLS'!G607-'HNI OPTION CALLS'!L607)*('HNI OPTION CALLS'!M607))</f>
        <v>2250</v>
      </c>
      <c r="O607" s="71">
        <f>'HNI OPTION CALLS'!N607/('HNI OPTION CALLS'!M607)/'HNI OPTION CALLS'!G607%</f>
        <v>21.428571428571431</v>
      </c>
    </row>
    <row r="608" spans="1:16">
      <c r="A608" s="120">
        <v>17</v>
      </c>
      <c r="B608" s="78">
        <v>43290</v>
      </c>
      <c r="C608" s="120">
        <v>360</v>
      </c>
      <c r="D608" s="120" t="s">
        <v>178</v>
      </c>
      <c r="E608" s="120" t="s">
        <v>22</v>
      </c>
      <c r="F608" s="120" t="s">
        <v>55</v>
      </c>
      <c r="G608" s="120">
        <v>12.5</v>
      </c>
      <c r="H608" s="120">
        <v>7</v>
      </c>
      <c r="I608" s="120">
        <v>15.5</v>
      </c>
      <c r="J608" s="120">
        <v>18.5</v>
      </c>
      <c r="K608" s="120">
        <v>21.5</v>
      </c>
      <c r="L608" s="120">
        <v>15.3</v>
      </c>
      <c r="M608" s="120">
        <v>1750</v>
      </c>
      <c r="N608" s="137">
        <f>IF('HNI OPTION CALLS'!E608="BUY",('HNI OPTION CALLS'!L608-'HNI OPTION CALLS'!G608)*('HNI OPTION CALLS'!M608),('HNI OPTION CALLS'!G608-'HNI OPTION CALLS'!L608)*('HNI OPTION CALLS'!M608))</f>
        <v>4900.0000000000009</v>
      </c>
      <c r="O608" s="71">
        <f>'HNI OPTION CALLS'!N608/('HNI OPTION CALLS'!M608)/'HNI OPTION CALLS'!G608%</f>
        <v>22.400000000000006</v>
      </c>
    </row>
    <row r="609" spans="1:16">
      <c r="A609" s="120">
        <v>18</v>
      </c>
      <c r="B609" s="78">
        <v>43287</v>
      </c>
      <c r="C609" s="120">
        <v>920</v>
      </c>
      <c r="D609" s="120" t="s">
        <v>178</v>
      </c>
      <c r="E609" s="120" t="s">
        <v>22</v>
      </c>
      <c r="F609" s="120" t="s">
        <v>84</v>
      </c>
      <c r="G609" s="120">
        <v>26</v>
      </c>
      <c r="H609" s="120">
        <v>9</v>
      </c>
      <c r="I609" s="120">
        <v>36</v>
      </c>
      <c r="J609" s="120">
        <v>46</v>
      </c>
      <c r="K609" s="120">
        <v>56</v>
      </c>
      <c r="L609" s="120">
        <v>36</v>
      </c>
      <c r="M609" s="120">
        <v>550</v>
      </c>
      <c r="N609" s="137">
        <f>IF('HNI OPTION CALLS'!E609="BUY",('HNI OPTION CALLS'!L609-'HNI OPTION CALLS'!G609)*('HNI OPTION CALLS'!M609),('HNI OPTION CALLS'!G609-'HNI OPTION CALLS'!L609)*('HNI OPTION CALLS'!M609))</f>
        <v>5500</v>
      </c>
      <c r="O609" s="71">
        <f>'HNI OPTION CALLS'!N609/('HNI OPTION CALLS'!M609)/'HNI OPTION CALLS'!G609%</f>
        <v>38.46153846153846</v>
      </c>
    </row>
    <row r="610" spans="1:16">
      <c r="A610" s="120">
        <v>19</v>
      </c>
      <c r="B610" s="78">
        <v>43286</v>
      </c>
      <c r="C610" s="120">
        <v>270</v>
      </c>
      <c r="D610" s="120" t="s">
        <v>178</v>
      </c>
      <c r="E610" s="120" t="s">
        <v>22</v>
      </c>
      <c r="F610" s="120" t="s">
        <v>174</v>
      </c>
      <c r="G610" s="120">
        <v>6</v>
      </c>
      <c r="H610" s="120">
        <v>2</v>
      </c>
      <c r="I610" s="120">
        <v>8</v>
      </c>
      <c r="J610" s="120">
        <v>10</v>
      </c>
      <c r="K610" s="120">
        <v>12</v>
      </c>
      <c r="L610" s="120">
        <v>7.95</v>
      </c>
      <c r="M610" s="120">
        <v>2400</v>
      </c>
      <c r="N610" s="137">
        <f>IF('HNI OPTION CALLS'!E610="BUY",('HNI OPTION CALLS'!L610-'HNI OPTION CALLS'!G610)*('HNI OPTION CALLS'!M610),('HNI OPTION CALLS'!G610-'HNI OPTION CALLS'!L610)*('HNI OPTION CALLS'!M610))</f>
        <v>4680</v>
      </c>
      <c r="O610" s="71">
        <f>'HNI OPTION CALLS'!N610/('HNI OPTION CALLS'!M610)/'HNI OPTION CALLS'!G610%</f>
        <v>32.5</v>
      </c>
    </row>
    <row r="611" spans="1:16">
      <c r="A611" s="120">
        <v>20</v>
      </c>
      <c r="B611" s="139">
        <v>43283</v>
      </c>
      <c r="C611" s="120">
        <v>240</v>
      </c>
      <c r="D611" s="120" t="s">
        <v>178</v>
      </c>
      <c r="E611" s="120" t="s">
        <v>22</v>
      </c>
      <c r="F611" s="120" t="s">
        <v>74</v>
      </c>
      <c r="G611" s="120">
        <v>11</v>
      </c>
      <c r="H611" s="120">
        <v>5.5</v>
      </c>
      <c r="I611" s="120">
        <v>14</v>
      </c>
      <c r="J611" s="120">
        <v>17</v>
      </c>
      <c r="K611" s="120">
        <v>20</v>
      </c>
      <c r="L611" s="120">
        <v>5.5</v>
      </c>
      <c r="M611" s="120">
        <v>1750</v>
      </c>
      <c r="N611" s="137">
        <f>IF('HNI OPTION CALLS'!E611="BUY",('HNI OPTION CALLS'!L611-'HNI OPTION CALLS'!G611)*('HNI OPTION CALLS'!M611),('HNI OPTION CALLS'!G611-'HNI OPTION CALLS'!L611)*('HNI OPTION CALLS'!M611))</f>
        <v>-9625</v>
      </c>
      <c r="O611" s="71">
        <f>'HNI OPTION CALLS'!N611/('HNI OPTION CALLS'!M611)/'HNI OPTION CALLS'!G611%</f>
        <v>-50</v>
      </c>
    </row>
    <row r="612" spans="1:16" ht="16.5">
      <c r="A612" s="82" t="s">
        <v>95</v>
      </c>
      <c r="B612" s="83"/>
      <c r="C612" s="84"/>
      <c r="D612" s="85"/>
      <c r="E612" s="86"/>
      <c r="F612" s="86"/>
      <c r="G612" s="87"/>
      <c r="H612" s="88"/>
      <c r="I612" s="88"/>
      <c r="J612" s="88"/>
      <c r="K612" s="86"/>
      <c r="L612" s="89"/>
      <c r="M612" s="90"/>
      <c r="P612" s="90"/>
    </row>
    <row r="613" spans="1:16" ht="16.5">
      <c r="A613" s="82" t="s">
        <v>96</v>
      </c>
      <c r="B613" s="83"/>
      <c r="C613" s="84"/>
      <c r="D613" s="85"/>
      <c r="E613" s="86"/>
      <c r="F613" s="86"/>
      <c r="G613" s="87"/>
      <c r="H613" s="86"/>
      <c r="I613" s="86"/>
      <c r="J613" s="86"/>
      <c r="K613" s="86"/>
      <c r="L613" s="89"/>
    </row>
    <row r="614" spans="1:16" ht="16.5">
      <c r="A614" s="82" t="s">
        <v>96</v>
      </c>
      <c r="B614" s="83"/>
      <c r="C614" s="84"/>
      <c r="D614" s="85"/>
      <c r="E614" s="86"/>
      <c r="F614" s="86"/>
      <c r="G614" s="87"/>
      <c r="H614" s="86"/>
      <c r="I614" s="86"/>
      <c r="J614" s="86"/>
      <c r="K614" s="86"/>
    </row>
    <row r="615" spans="1:16" ht="17.25" thickBot="1">
      <c r="A615" s="91"/>
      <c r="B615" s="92"/>
      <c r="C615" s="92"/>
      <c r="D615" s="93"/>
      <c r="E615" s="93"/>
      <c r="F615" s="93"/>
      <c r="G615" s="94"/>
      <c r="H615" s="95"/>
      <c r="I615" s="96" t="s">
        <v>27</v>
      </c>
      <c r="J615" s="96"/>
      <c r="K615" s="97"/>
    </row>
    <row r="616" spans="1:16" ht="16.5">
      <c r="A616" s="98"/>
      <c r="B616" s="92"/>
      <c r="C616" s="92"/>
      <c r="D616" s="158" t="s">
        <v>28</v>
      </c>
      <c r="E616" s="180"/>
      <c r="F616" s="99">
        <v>20</v>
      </c>
      <c r="G616" s="100">
        <v>100</v>
      </c>
      <c r="H616" s="93">
        <v>20</v>
      </c>
      <c r="I616" s="101">
        <f>'HNI OPTION CALLS'!H617/'HNI OPTION CALLS'!H616%</f>
        <v>75</v>
      </c>
      <c r="J616" s="101"/>
      <c r="K616" s="101"/>
      <c r="L616" s="97"/>
    </row>
    <row r="617" spans="1:16" ht="16.5">
      <c r="A617" s="98"/>
      <c r="B617" s="92"/>
      <c r="C617" s="92"/>
      <c r="D617" s="159" t="s">
        <v>29</v>
      </c>
      <c r="E617" s="181"/>
      <c r="F617" s="103">
        <v>15</v>
      </c>
      <c r="G617" s="104">
        <f>('HNI OPTION CALLS'!F617/'HNI OPTION CALLS'!F616)*100</f>
        <v>75</v>
      </c>
      <c r="H617" s="93">
        <v>15</v>
      </c>
      <c r="I617" s="97"/>
      <c r="J617" s="97"/>
      <c r="K617" s="93"/>
      <c r="L617" s="102"/>
      <c r="N617" s="93" t="s">
        <v>30</v>
      </c>
    </row>
    <row r="618" spans="1:16" ht="16.5">
      <c r="A618" s="105"/>
      <c r="B618" s="92"/>
      <c r="C618" s="92"/>
      <c r="D618" s="159" t="s">
        <v>31</v>
      </c>
      <c r="E618" s="181"/>
      <c r="F618" s="103">
        <v>0</v>
      </c>
      <c r="G618" s="104">
        <f>('HNI OPTION CALLS'!F618/'HNI OPTION CALLS'!F616)*100</f>
        <v>0</v>
      </c>
      <c r="H618" s="106"/>
      <c r="I618" s="93"/>
      <c r="J618" s="93"/>
      <c r="K618" s="93"/>
    </row>
    <row r="619" spans="1:16" ht="16.5">
      <c r="A619" s="105"/>
      <c r="B619" s="92"/>
      <c r="C619" s="92"/>
      <c r="D619" s="159" t="s">
        <v>32</v>
      </c>
      <c r="E619" s="181"/>
      <c r="F619" s="103">
        <v>0</v>
      </c>
      <c r="G619" s="104">
        <f>('HNI OPTION CALLS'!F619/'HNI OPTION CALLS'!F616)*100</f>
        <v>0</v>
      </c>
      <c r="H619" s="106"/>
      <c r="I619" s="93"/>
      <c r="J619" s="93"/>
      <c r="K619" s="93"/>
      <c r="L619" s="97"/>
    </row>
    <row r="620" spans="1:16" ht="16.5">
      <c r="A620" s="105"/>
      <c r="B620" s="92"/>
      <c r="C620" s="92"/>
      <c r="D620" s="159" t="s">
        <v>33</v>
      </c>
      <c r="E620" s="181"/>
      <c r="F620" s="103">
        <v>5</v>
      </c>
      <c r="G620" s="104">
        <f>('HNI OPTION CALLS'!F620/'HNI OPTION CALLS'!F616)*100</f>
        <v>25</v>
      </c>
      <c r="H620" s="106"/>
      <c r="I620" s="93" t="s">
        <v>34</v>
      </c>
      <c r="J620" s="93"/>
      <c r="K620" s="97"/>
      <c r="L620" s="97"/>
    </row>
    <row r="621" spans="1:16" ht="16.5">
      <c r="A621" s="105"/>
      <c r="B621" s="92"/>
      <c r="C621" s="92"/>
      <c r="D621" s="159" t="s">
        <v>35</v>
      </c>
      <c r="E621" s="181"/>
      <c r="F621" s="103">
        <v>0</v>
      </c>
      <c r="G621" s="104">
        <f>('HNI OPTION CALLS'!F621/'HNI OPTION CALLS'!F616)*100</f>
        <v>0</v>
      </c>
      <c r="H621" s="106"/>
      <c r="I621" s="93"/>
      <c r="J621" s="93"/>
      <c r="K621" s="97"/>
      <c r="L621" s="97"/>
    </row>
    <row r="622" spans="1:16" ht="17.25" thickBot="1">
      <c r="A622" s="105"/>
      <c r="B622" s="92"/>
      <c r="C622" s="92"/>
      <c r="D622" s="160" t="s">
        <v>36</v>
      </c>
      <c r="E622" s="182"/>
      <c r="F622" s="107">
        <v>0</v>
      </c>
      <c r="G622" s="108">
        <f>('HNI OPTION CALLS'!F622/'HNI OPTION CALLS'!F616)*100</f>
        <v>0</v>
      </c>
      <c r="H622" s="106"/>
      <c r="I622" s="93"/>
      <c r="J622" s="93"/>
      <c r="K622" s="102"/>
      <c r="L622" s="102"/>
    </row>
    <row r="623" spans="1:16" ht="16.5">
      <c r="A623" s="109" t="s">
        <v>37</v>
      </c>
      <c r="B623" s="92"/>
      <c r="C623" s="92"/>
      <c r="D623" s="98"/>
      <c r="E623" s="98"/>
      <c r="F623" s="93"/>
      <c r="G623" s="93"/>
      <c r="H623" s="110"/>
      <c r="I623" s="111"/>
      <c r="J623" s="111"/>
      <c r="K623" s="111"/>
    </row>
    <row r="624" spans="1:16" ht="16.5">
      <c r="A624" s="112" t="s">
        <v>38</v>
      </c>
      <c r="B624" s="92"/>
      <c r="C624" s="92"/>
      <c r="D624" s="113"/>
      <c r="E624" s="114"/>
      <c r="F624" s="98"/>
      <c r="G624" s="111"/>
      <c r="H624" s="110"/>
      <c r="I624" s="111"/>
      <c r="J624" s="111"/>
      <c r="K624" s="111"/>
      <c r="L624" s="93"/>
      <c r="O624" s="98"/>
    </row>
    <row r="625" spans="1:15" ht="16.5">
      <c r="A625" s="112" t="s">
        <v>39</v>
      </c>
      <c r="B625" s="92"/>
      <c r="C625" s="92"/>
      <c r="D625" s="98"/>
      <c r="E625" s="114"/>
      <c r="F625" s="98"/>
      <c r="G625" s="111"/>
      <c r="H625" s="110"/>
      <c r="I625" s="97"/>
      <c r="J625" s="97"/>
      <c r="K625" s="97"/>
      <c r="L625" s="93"/>
    </row>
    <row r="626" spans="1:15" ht="16.5">
      <c r="A626" s="112" t="s">
        <v>40</v>
      </c>
      <c r="B626" s="113"/>
      <c r="C626" s="92"/>
      <c r="D626" s="98"/>
      <c r="E626" s="114"/>
      <c r="F626" s="98"/>
      <c r="G626" s="111"/>
      <c r="H626" s="95"/>
      <c r="I626" s="97"/>
      <c r="J626" s="97"/>
      <c r="K626" s="97"/>
      <c r="L626" s="93"/>
      <c r="N626" s="115"/>
    </row>
    <row r="627" spans="1:15" ht="16.5">
      <c r="A627" s="112" t="s">
        <v>41</v>
      </c>
      <c r="B627" s="105"/>
      <c r="C627" s="113"/>
      <c r="D627" s="98"/>
      <c r="E627" s="116"/>
      <c r="F627" s="111"/>
      <c r="G627" s="111"/>
      <c r="H627" s="95"/>
      <c r="I627" s="97"/>
      <c r="J627" s="97"/>
      <c r="K627" s="97"/>
      <c r="L627" s="111"/>
      <c r="N627" s="98"/>
    </row>
    <row r="628" spans="1:15" ht="15.75" thickBot="1"/>
    <row r="629" spans="1:15" ht="15.75" thickBot="1">
      <c r="A629" s="213" t="s">
        <v>0</v>
      </c>
      <c r="B629" s="213"/>
      <c r="C629" s="213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</row>
    <row r="630" spans="1:15" ht="15.75" thickBot="1">
      <c r="A630" s="213"/>
      <c r="B630" s="213"/>
      <c r="C630" s="213"/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</row>
    <row r="631" spans="1:15">
      <c r="A631" s="213"/>
      <c r="B631" s="213"/>
      <c r="C631" s="213"/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</row>
    <row r="632" spans="1:15">
      <c r="A632" s="214" t="s">
        <v>1</v>
      </c>
      <c r="B632" s="214"/>
      <c r="C632" s="214"/>
      <c r="D632" s="214"/>
      <c r="E632" s="214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</row>
    <row r="633" spans="1:15">
      <c r="A633" s="214" t="s">
        <v>2</v>
      </c>
      <c r="B633" s="214"/>
      <c r="C633" s="214"/>
      <c r="D633" s="214"/>
      <c r="E633" s="214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</row>
    <row r="634" spans="1:15" ht="15.75" thickBot="1">
      <c r="A634" s="215" t="s">
        <v>3</v>
      </c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</row>
    <row r="635" spans="1:15" ht="16.5">
      <c r="A635" s="166" t="s">
        <v>299</v>
      </c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</row>
    <row r="636" spans="1:15" ht="16.5">
      <c r="A636" s="166" t="s">
        <v>5</v>
      </c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</row>
    <row r="637" spans="1:15">
      <c r="A637" s="167" t="s">
        <v>6</v>
      </c>
      <c r="B637" s="168" t="s">
        <v>7</v>
      </c>
      <c r="C637" s="169" t="s">
        <v>8</v>
      </c>
      <c r="D637" s="168" t="s">
        <v>9</v>
      </c>
      <c r="E637" s="167" t="s">
        <v>10</v>
      </c>
      <c r="F637" s="167" t="s">
        <v>11</v>
      </c>
      <c r="G637" s="168" t="s">
        <v>12</v>
      </c>
      <c r="H637" s="168" t="s">
        <v>13</v>
      </c>
      <c r="I637" s="169" t="s">
        <v>14</v>
      </c>
      <c r="J637" s="169" t="s">
        <v>15</v>
      </c>
      <c r="K637" s="169" t="s">
        <v>16</v>
      </c>
      <c r="L637" s="170" t="s">
        <v>17</v>
      </c>
      <c r="M637" s="168" t="s">
        <v>18</v>
      </c>
      <c r="N637" s="168" t="s">
        <v>19</v>
      </c>
      <c r="O637" s="168" t="s">
        <v>20</v>
      </c>
    </row>
    <row r="638" spans="1:15">
      <c r="A638" s="167"/>
      <c r="B638" s="168"/>
      <c r="C638" s="168"/>
      <c r="D638" s="168"/>
      <c r="E638" s="167"/>
      <c r="F638" s="167"/>
      <c r="G638" s="168"/>
      <c r="H638" s="168"/>
      <c r="I638" s="168"/>
      <c r="J638" s="168"/>
      <c r="K638" s="168"/>
      <c r="L638" s="202"/>
      <c r="M638" s="168"/>
      <c r="N638" s="168"/>
      <c r="O638" s="168"/>
    </row>
    <row r="639" spans="1:15">
      <c r="A639" s="120">
        <v>1</v>
      </c>
      <c r="B639" s="139">
        <v>43279</v>
      </c>
      <c r="C639" s="120">
        <v>540</v>
      </c>
      <c r="D639" s="120" t="s">
        <v>178</v>
      </c>
      <c r="E639" s="120" t="s">
        <v>22</v>
      </c>
      <c r="F639" s="120" t="s">
        <v>227</v>
      </c>
      <c r="G639" s="120">
        <v>34</v>
      </c>
      <c r="H639" s="120">
        <v>26</v>
      </c>
      <c r="I639" s="120">
        <v>38</v>
      </c>
      <c r="J639" s="120">
        <v>42</v>
      </c>
      <c r="K639" s="120">
        <v>46</v>
      </c>
      <c r="L639" s="120">
        <v>38</v>
      </c>
      <c r="M639" s="120">
        <v>1400</v>
      </c>
      <c r="N639" s="137">
        <f>IF('HNI OPTION CALLS'!E639="BUY",('HNI OPTION CALLS'!L639-'HNI OPTION CALLS'!G639)*('HNI OPTION CALLS'!M639),('HNI OPTION CALLS'!G639-'HNI OPTION CALLS'!L639)*('HNI OPTION CALLS'!M639))</f>
        <v>5600</v>
      </c>
      <c r="O639" s="71">
        <f>'HNI OPTION CALLS'!N639/('HNI OPTION CALLS'!M639)/'HNI OPTION CALLS'!G639%</f>
        <v>11.76470588235294</v>
      </c>
    </row>
    <row r="640" spans="1:15">
      <c r="A640" s="120">
        <v>2</v>
      </c>
      <c r="B640" s="139">
        <v>43271</v>
      </c>
      <c r="C640" s="120">
        <v>440</v>
      </c>
      <c r="D640" s="120" t="s">
        <v>178</v>
      </c>
      <c r="E640" s="120" t="s">
        <v>22</v>
      </c>
      <c r="F640" s="120" t="s">
        <v>291</v>
      </c>
      <c r="G640" s="120">
        <v>6.5</v>
      </c>
      <c r="H640" s="120">
        <v>0.5</v>
      </c>
      <c r="I640" s="120">
        <v>15</v>
      </c>
      <c r="J640" s="120">
        <v>23</v>
      </c>
      <c r="K640" s="120">
        <v>31</v>
      </c>
      <c r="L640" s="120">
        <v>0.5</v>
      </c>
      <c r="M640" s="120">
        <v>750</v>
      </c>
      <c r="N640" s="137">
        <f>IF('HNI OPTION CALLS'!E640="BUY",('HNI OPTION CALLS'!L640-'HNI OPTION CALLS'!G640)*('HNI OPTION CALLS'!M640),('HNI OPTION CALLS'!G640-'HNI OPTION CALLS'!L640)*('HNI OPTION CALLS'!M640))</f>
        <v>-4500</v>
      </c>
      <c r="O640" s="71">
        <f>'HNI OPTION CALLS'!N640/('HNI OPTION CALLS'!M640)/'HNI OPTION CALLS'!G640%</f>
        <v>-92.307692307692307</v>
      </c>
    </row>
    <row r="641" spans="1:15">
      <c r="A641" s="120">
        <v>3</v>
      </c>
      <c r="B641" s="139">
        <v>43271</v>
      </c>
      <c r="C641" s="120">
        <v>600</v>
      </c>
      <c r="D641" s="120" t="s">
        <v>178</v>
      </c>
      <c r="E641" s="120" t="s">
        <v>22</v>
      </c>
      <c r="F641" s="120" t="s">
        <v>26</v>
      </c>
      <c r="G641" s="120">
        <v>7.5</v>
      </c>
      <c r="H641" s="120">
        <v>1</v>
      </c>
      <c r="I641" s="120">
        <v>12</v>
      </c>
      <c r="J641" s="120">
        <v>16</v>
      </c>
      <c r="K641" s="120">
        <v>20</v>
      </c>
      <c r="L641" s="120">
        <v>7.5</v>
      </c>
      <c r="M641" s="120">
        <v>1000</v>
      </c>
      <c r="N641" s="137">
        <f>IF('HNI OPTION CALLS'!E641="BUY",('HNI OPTION CALLS'!L641-'HNI OPTION CALLS'!G641)*('HNI OPTION CALLS'!M641),('HNI OPTION CALLS'!G641-'HNI OPTION CALLS'!L641)*('HNI OPTION CALLS'!M641))</f>
        <v>0</v>
      </c>
      <c r="O641" s="71">
        <f>'HNI OPTION CALLS'!N641/('HNI OPTION CALLS'!M641)/'HNI OPTION CALLS'!G641%</f>
        <v>0</v>
      </c>
    </row>
    <row r="642" spans="1:15">
      <c r="A642" s="120">
        <v>4</v>
      </c>
      <c r="B642" s="139">
        <v>43270</v>
      </c>
      <c r="C642" s="120">
        <v>270</v>
      </c>
      <c r="D642" s="120" t="s">
        <v>178</v>
      </c>
      <c r="E642" s="120" t="s">
        <v>22</v>
      </c>
      <c r="F642" s="120" t="s">
        <v>49</v>
      </c>
      <c r="G642" s="120">
        <v>4.5</v>
      </c>
      <c r="H642" s="120">
        <v>1</v>
      </c>
      <c r="I642" s="120">
        <v>6.5</v>
      </c>
      <c r="J642" s="120">
        <v>8.5</v>
      </c>
      <c r="K642" s="120">
        <v>10.5</v>
      </c>
      <c r="L642" s="120">
        <v>6.5</v>
      </c>
      <c r="M642" s="120">
        <v>3000</v>
      </c>
      <c r="N642" s="137">
        <f>IF('HNI OPTION CALLS'!E642="BUY",('HNI OPTION CALLS'!L642-'HNI OPTION CALLS'!G642)*('HNI OPTION CALLS'!M642),('HNI OPTION CALLS'!G642-'HNI OPTION CALLS'!L642)*('HNI OPTION CALLS'!M642))</f>
        <v>6000</v>
      </c>
      <c r="O642" s="71">
        <f>'HNI OPTION CALLS'!N642/('HNI OPTION CALLS'!M642)/'HNI OPTION CALLS'!G642%</f>
        <v>44.444444444444443</v>
      </c>
    </row>
    <row r="643" spans="1:15">
      <c r="A643" s="120">
        <v>5</v>
      </c>
      <c r="B643" s="139">
        <v>43266</v>
      </c>
      <c r="C643" s="120">
        <v>400</v>
      </c>
      <c r="D643" s="120" t="s">
        <v>178</v>
      </c>
      <c r="E643" s="120" t="s">
        <v>22</v>
      </c>
      <c r="F643" s="120" t="s">
        <v>304</v>
      </c>
      <c r="G643" s="120">
        <v>16</v>
      </c>
      <c r="H643" s="120">
        <v>4</v>
      </c>
      <c r="I643" s="120">
        <v>26</v>
      </c>
      <c r="J643" s="120">
        <v>36</v>
      </c>
      <c r="K643" s="120">
        <v>46</v>
      </c>
      <c r="L643" s="120">
        <v>26</v>
      </c>
      <c r="M643" s="120">
        <v>600</v>
      </c>
      <c r="N643" s="137">
        <f>IF('HNI OPTION CALLS'!E643="BUY",('HNI OPTION CALLS'!L643-'HNI OPTION CALLS'!G643)*('HNI OPTION CALLS'!M643),('HNI OPTION CALLS'!G643-'HNI OPTION CALLS'!L643)*('HNI OPTION CALLS'!M643))</f>
        <v>6000</v>
      </c>
      <c r="O643" s="71">
        <f>'HNI OPTION CALLS'!N643/('HNI OPTION CALLS'!M643)/'HNI OPTION CALLS'!G643%</f>
        <v>62.5</v>
      </c>
    </row>
    <row r="644" spans="1:15">
      <c r="A644" s="120">
        <v>6</v>
      </c>
      <c r="B644" s="139">
        <v>43265</v>
      </c>
      <c r="C644" s="120">
        <v>330</v>
      </c>
      <c r="D644" s="120" t="s">
        <v>178</v>
      </c>
      <c r="E644" s="120" t="s">
        <v>22</v>
      </c>
      <c r="F644" s="120" t="s">
        <v>55</v>
      </c>
      <c r="G644" s="120">
        <v>11</v>
      </c>
      <c r="H644" s="120">
        <v>5</v>
      </c>
      <c r="I644" s="120">
        <v>14</v>
      </c>
      <c r="J644" s="120">
        <v>17</v>
      </c>
      <c r="K644" s="120">
        <v>20</v>
      </c>
      <c r="L644" s="120">
        <v>5</v>
      </c>
      <c r="M644" s="120">
        <v>1750</v>
      </c>
      <c r="N644" s="137">
        <f>IF('HNI OPTION CALLS'!E644="BUY",('HNI OPTION CALLS'!L644-'HNI OPTION CALLS'!G644)*('HNI OPTION CALLS'!M644),('HNI OPTION CALLS'!G644-'HNI OPTION CALLS'!L644)*('HNI OPTION CALLS'!M644))</f>
        <v>-10500</v>
      </c>
      <c r="O644" s="71">
        <f>'HNI OPTION CALLS'!N644/('HNI OPTION CALLS'!M644)/'HNI OPTION CALLS'!G644%</f>
        <v>-54.545454545454547</v>
      </c>
    </row>
    <row r="645" spans="1:15">
      <c r="A645" s="120">
        <v>7</v>
      </c>
      <c r="B645" s="139">
        <v>43264</v>
      </c>
      <c r="C645" s="120">
        <v>1850</v>
      </c>
      <c r="D645" s="120" t="s">
        <v>178</v>
      </c>
      <c r="E645" s="120" t="s">
        <v>22</v>
      </c>
      <c r="F645" s="120" t="s">
        <v>52</v>
      </c>
      <c r="G645" s="120">
        <v>28</v>
      </c>
      <c r="H645" s="120">
        <v>10</v>
      </c>
      <c r="I645" s="120">
        <v>38</v>
      </c>
      <c r="J645" s="120">
        <v>48</v>
      </c>
      <c r="K645" s="120">
        <v>58</v>
      </c>
      <c r="L645" s="120">
        <v>38</v>
      </c>
      <c r="M645" s="120">
        <v>500</v>
      </c>
      <c r="N645" s="137">
        <f>IF('HNI OPTION CALLS'!E645="BUY",('HNI OPTION CALLS'!L645-'HNI OPTION CALLS'!G645)*('HNI OPTION CALLS'!M645),('HNI OPTION CALLS'!G645-'HNI OPTION CALLS'!L645)*('HNI OPTION CALLS'!M645))</f>
        <v>5000</v>
      </c>
      <c r="O645" s="71">
        <f>'HNI OPTION CALLS'!N645/('HNI OPTION CALLS'!M645)/'HNI OPTION CALLS'!G645%</f>
        <v>35.714285714285708</v>
      </c>
    </row>
    <row r="646" spans="1:15">
      <c r="A646" s="120">
        <v>8</v>
      </c>
      <c r="B646" s="139">
        <v>43263</v>
      </c>
      <c r="C646" s="120">
        <v>2900</v>
      </c>
      <c r="D646" s="120" t="s">
        <v>178</v>
      </c>
      <c r="E646" s="120" t="s">
        <v>22</v>
      </c>
      <c r="F646" s="120" t="s">
        <v>57</v>
      </c>
      <c r="G646" s="120">
        <v>65</v>
      </c>
      <c r="H646" s="120">
        <v>30</v>
      </c>
      <c r="I646" s="120">
        <v>85</v>
      </c>
      <c r="J646" s="120">
        <v>105</v>
      </c>
      <c r="K646" s="120">
        <v>125</v>
      </c>
      <c r="L646" s="120">
        <v>30</v>
      </c>
      <c r="M646" s="120">
        <v>250</v>
      </c>
      <c r="N646" s="137">
        <f>IF('HNI OPTION CALLS'!E646="BUY",('HNI OPTION CALLS'!L646-'HNI OPTION CALLS'!G646)*('HNI OPTION CALLS'!M646),('HNI OPTION CALLS'!G646-'HNI OPTION CALLS'!L646)*('HNI OPTION CALLS'!M646))</f>
        <v>-8750</v>
      </c>
      <c r="O646" s="71">
        <f>'HNI OPTION CALLS'!N646/('HNI OPTION CALLS'!M646)/'HNI OPTION CALLS'!G646%</f>
        <v>-53.846153846153847</v>
      </c>
    </row>
    <row r="647" spans="1:15">
      <c r="A647" s="120">
        <v>9</v>
      </c>
      <c r="B647" s="139">
        <v>43263</v>
      </c>
      <c r="C647" s="120">
        <v>90</v>
      </c>
      <c r="D647" s="120" t="s">
        <v>178</v>
      </c>
      <c r="E647" s="120" t="s">
        <v>22</v>
      </c>
      <c r="F647" s="120" t="s">
        <v>53</v>
      </c>
      <c r="G647" s="120">
        <v>2</v>
      </c>
      <c r="H647" s="120">
        <v>0.3</v>
      </c>
      <c r="I647" s="120">
        <v>3</v>
      </c>
      <c r="J647" s="120">
        <v>4</v>
      </c>
      <c r="K647" s="120">
        <v>5</v>
      </c>
      <c r="L647" s="120">
        <v>0.3</v>
      </c>
      <c r="M647" s="120">
        <v>5500</v>
      </c>
      <c r="N647" s="137">
        <f>IF('HNI OPTION CALLS'!E647="BUY",('HNI OPTION CALLS'!L647-'HNI OPTION CALLS'!G647)*('HNI OPTION CALLS'!M647),('HNI OPTION CALLS'!G647-'HNI OPTION CALLS'!L647)*('HNI OPTION CALLS'!M647))</f>
        <v>-9350</v>
      </c>
      <c r="O647" s="71">
        <f>'HNI OPTION CALLS'!N647/('HNI OPTION CALLS'!M647)/'HNI OPTION CALLS'!G647%</f>
        <v>-85</v>
      </c>
    </row>
    <row r="648" spans="1:15">
      <c r="A648" s="120">
        <v>10</v>
      </c>
      <c r="B648" s="139">
        <v>43259</v>
      </c>
      <c r="C648" s="120">
        <v>800</v>
      </c>
      <c r="D648" s="120" t="s">
        <v>178</v>
      </c>
      <c r="E648" s="120" t="s">
        <v>22</v>
      </c>
      <c r="F648" s="120" t="s">
        <v>262</v>
      </c>
      <c r="G648" s="120">
        <v>21</v>
      </c>
      <c r="H648" s="120">
        <v>7</v>
      </c>
      <c r="I648" s="120">
        <v>30</v>
      </c>
      <c r="J648" s="120">
        <v>38</v>
      </c>
      <c r="K648" s="120">
        <v>46</v>
      </c>
      <c r="L648" s="120">
        <v>38</v>
      </c>
      <c r="M648" s="120">
        <v>600</v>
      </c>
      <c r="N648" s="137">
        <f>IF('HNI OPTION CALLS'!E648="BUY",('HNI OPTION CALLS'!L648-'HNI OPTION CALLS'!G648)*('HNI OPTION CALLS'!M648),('HNI OPTION CALLS'!G648-'HNI OPTION CALLS'!L648)*('HNI OPTION CALLS'!M648))</f>
        <v>10200</v>
      </c>
      <c r="O648" s="71">
        <f>'HNI OPTION CALLS'!N648/('HNI OPTION CALLS'!M648)/'HNI OPTION CALLS'!G648%</f>
        <v>80.952380952380949</v>
      </c>
    </row>
    <row r="649" spans="1:15">
      <c r="A649" s="120">
        <v>11</v>
      </c>
      <c r="B649" s="139">
        <v>43258</v>
      </c>
      <c r="C649" s="120">
        <v>420</v>
      </c>
      <c r="D649" s="120" t="s">
        <v>178</v>
      </c>
      <c r="E649" s="120" t="s">
        <v>22</v>
      </c>
      <c r="F649" s="120" t="s">
        <v>141</v>
      </c>
      <c r="G649" s="120">
        <v>12.5</v>
      </c>
      <c r="H649" s="120">
        <v>3</v>
      </c>
      <c r="I649" s="120">
        <v>20</v>
      </c>
      <c r="J649" s="120">
        <v>28</v>
      </c>
      <c r="K649" s="120">
        <v>36</v>
      </c>
      <c r="L649" s="120">
        <v>20</v>
      </c>
      <c r="M649" s="120">
        <v>750</v>
      </c>
      <c r="N649" s="137">
        <f>IF('HNI OPTION CALLS'!E649="BUY",('HNI OPTION CALLS'!L649-'HNI OPTION CALLS'!G649)*('HNI OPTION CALLS'!M649),('HNI OPTION CALLS'!G649-'HNI OPTION CALLS'!L649)*('HNI OPTION CALLS'!M649))</f>
        <v>5625</v>
      </c>
      <c r="O649" s="71">
        <f>'HNI OPTION CALLS'!N649/('HNI OPTION CALLS'!M649)/'HNI OPTION CALLS'!G649%</f>
        <v>60</v>
      </c>
    </row>
    <row r="650" spans="1:15">
      <c r="A650" s="120">
        <v>12</v>
      </c>
      <c r="B650" s="139">
        <v>43257</v>
      </c>
      <c r="C650" s="120">
        <v>265</v>
      </c>
      <c r="D650" s="120" t="s">
        <v>178</v>
      </c>
      <c r="E650" s="120" t="s">
        <v>22</v>
      </c>
      <c r="F650" s="120" t="s">
        <v>49</v>
      </c>
      <c r="G650" s="120">
        <v>9.5</v>
      </c>
      <c r="H650" s="120">
        <v>6</v>
      </c>
      <c r="I650" s="120">
        <v>11.5</v>
      </c>
      <c r="J650" s="120">
        <v>13.5</v>
      </c>
      <c r="K650" s="120">
        <v>15.5</v>
      </c>
      <c r="L650" s="120">
        <v>11.5</v>
      </c>
      <c r="M650" s="120">
        <v>3000</v>
      </c>
      <c r="N650" s="137">
        <f>IF('HNI OPTION CALLS'!E650="BUY",('HNI OPTION CALLS'!L650-'HNI OPTION CALLS'!G650)*('HNI OPTION CALLS'!M650),('HNI OPTION CALLS'!G650-'HNI OPTION CALLS'!L650)*('HNI OPTION CALLS'!M650))</f>
        <v>6000</v>
      </c>
      <c r="O650" s="71">
        <f>'HNI OPTION CALLS'!N650/('HNI OPTION CALLS'!M650)/'HNI OPTION CALLS'!G650%</f>
        <v>21.05263157894737</v>
      </c>
    </row>
    <row r="651" spans="1:15">
      <c r="A651" s="120">
        <v>13</v>
      </c>
      <c r="B651" s="139">
        <v>43253</v>
      </c>
      <c r="C651" s="120">
        <v>250</v>
      </c>
      <c r="D651" s="120" t="s">
        <v>187</v>
      </c>
      <c r="E651" s="120" t="s">
        <v>22</v>
      </c>
      <c r="F651" s="120" t="s">
        <v>195</v>
      </c>
      <c r="G651" s="120">
        <v>7</v>
      </c>
      <c r="H651" s="120">
        <v>3</v>
      </c>
      <c r="I651" s="120">
        <v>9.5</v>
      </c>
      <c r="J651" s="120">
        <v>12</v>
      </c>
      <c r="K651" s="120">
        <v>14.5</v>
      </c>
      <c r="L651" s="120">
        <v>3</v>
      </c>
      <c r="M651" s="120">
        <v>2250</v>
      </c>
      <c r="N651" s="137">
        <f>IF('HNI OPTION CALLS'!E651="BUY",('HNI OPTION CALLS'!L651-'HNI OPTION CALLS'!G651)*('HNI OPTION CALLS'!M651),('HNI OPTION CALLS'!G651-'HNI OPTION CALLS'!L651)*('HNI OPTION CALLS'!M651))</f>
        <v>-9000</v>
      </c>
      <c r="O651" s="71">
        <f>'HNI OPTION CALLS'!N651/('HNI OPTION CALLS'!M651)/'HNI OPTION CALLS'!G651%</f>
        <v>-57.142857142857139</v>
      </c>
    </row>
    <row r="652" spans="1:15">
      <c r="A652" s="120">
        <v>14</v>
      </c>
      <c r="B652" s="139">
        <v>43252</v>
      </c>
      <c r="C652" s="120">
        <v>200</v>
      </c>
      <c r="D652" s="120" t="s">
        <v>178</v>
      </c>
      <c r="E652" s="120" t="s">
        <v>22</v>
      </c>
      <c r="F652" s="120" t="s">
        <v>298</v>
      </c>
      <c r="G652" s="120">
        <v>5</v>
      </c>
      <c r="H652" s="120">
        <v>1</v>
      </c>
      <c r="I652" s="120">
        <v>7</v>
      </c>
      <c r="J652" s="120">
        <v>9</v>
      </c>
      <c r="K652" s="120">
        <v>11</v>
      </c>
      <c r="L652" s="120">
        <v>9</v>
      </c>
      <c r="M652" s="120">
        <v>2500</v>
      </c>
      <c r="N652" s="137">
        <f>IF('HNI OPTION CALLS'!E652="BUY",('HNI OPTION CALLS'!L652-'HNI OPTION CALLS'!G652)*('HNI OPTION CALLS'!M652),('HNI OPTION CALLS'!G652-'HNI OPTION CALLS'!L652)*('HNI OPTION CALLS'!M652))</f>
        <v>10000</v>
      </c>
      <c r="O652" s="71">
        <f>'HNI OPTION CALLS'!N652/('HNI OPTION CALLS'!M652)/'HNI OPTION CALLS'!G652%</f>
        <v>80</v>
      </c>
    </row>
    <row r="653" spans="1:15" ht="16.5">
      <c r="A653" s="82" t="s">
        <v>95</v>
      </c>
      <c r="B653" s="83"/>
      <c r="C653" s="84"/>
      <c r="D653" s="85"/>
      <c r="E653" s="86"/>
      <c r="F653" s="86"/>
      <c r="G653" s="87"/>
      <c r="H653" s="88"/>
      <c r="I653" s="88"/>
      <c r="J653" s="88"/>
      <c r="K653" s="86"/>
      <c r="L653" s="89"/>
      <c r="M653" s="90"/>
      <c r="O653" s="51"/>
    </row>
    <row r="654" spans="1:15" ht="16.5">
      <c r="A654" s="82" t="s">
        <v>96</v>
      </c>
      <c r="B654" s="83"/>
      <c r="C654" s="84"/>
      <c r="D654" s="85"/>
      <c r="E654" s="86"/>
      <c r="F654" s="86"/>
      <c r="G654" s="87"/>
      <c r="H654" s="86"/>
      <c r="I654" s="86"/>
      <c r="J654" s="86"/>
      <c r="K654" s="86"/>
      <c r="L654" s="89"/>
      <c r="O654" s="90"/>
    </row>
    <row r="655" spans="1:15" ht="16.5">
      <c r="A655" s="82" t="s">
        <v>96</v>
      </c>
      <c r="B655" s="83"/>
      <c r="C655" s="84"/>
      <c r="D655" s="85"/>
      <c r="E655" s="86"/>
      <c r="F655" s="86"/>
      <c r="G655" s="87"/>
      <c r="H655" s="86"/>
      <c r="I655" s="86"/>
      <c r="J655" s="86"/>
      <c r="K655" s="86"/>
    </row>
    <row r="656" spans="1:15" ht="17.25" thickBot="1">
      <c r="A656" s="91"/>
      <c r="B656" s="92"/>
      <c r="C656" s="92"/>
      <c r="D656" s="93"/>
      <c r="E656" s="93"/>
      <c r="F656" s="93"/>
      <c r="G656" s="94"/>
      <c r="H656" s="95"/>
      <c r="I656" s="96" t="s">
        <v>27</v>
      </c>
      <c r="J656" s="96"/>
      <c r="K656" s="97"/>
      <c r="N656" s="89"/>
    </row>
    <row r="657" spans="1:15" ht="16.5">
      <c r="A657" s="98"/>
      <c r="B657" s="92"/>
      <c r="C657" s="92"/>
      <c r="D657" s="158" t="s">
        <v>28</v>
      </c>
      <c r="E657" s="180"/>
      <c r="F657" s="99">
        <v>13</v>
      </c>
      <c r="G657" s="100">
        <v>100</v>
      </c>
      <c r="H657" s="93">
        <v>13</v>
      </c>
      <c r="I657" s="101">
        <f>'HNI OPTION CALLS'!H658/'HNI OPTION CALLS'!H657%</f>
        <v>61.538461538461533</v>
      </c>
      <c r="J657" s="101"/>
      <c r="K657" s="101"/>
      <c r="L657" s="97"/>
      <c r="M657" s="89"/>
    </row>
    <row r="658" spans="1:15" ht="16.5">
      <c r="A658" s="98"/>
      <c r="B658" s="92"/>
      <c r="C658" s="92"/>
      <c r="D658" s="159" t="s">
        <v>29</v>
      </c>
      <c r="E658" s="181"/>
      <c r="F658" s="103">
        <v>8</v>
      </c>
      <c r="G658" s="104">
        <f>('HNI OPTION CALLS'!F658/'HNI OPTION CALLS'!F657)*100</f>
        <v>61.53846153846154</v>
      </c>
      <c r="H658" s="93">
        <v>8</v>
      </c>
      <c r="I658" s="97"/>
      <c r="J658" s="97"/>
      <c r="K658" s="93"/>
      <c r="L658" s="102"/>
      <c r="N658" s="93" t="s">
        <v>30</v>
      </c>
    </row>
    <row r="659" spans="1:15" ht="16.5">
      <c r="A659" s="105"/>
      <c r="B659" s="92"/>
      <c r="C659" s="92"/>
      <c r="D659" s="159" t="s">
        <v>31</v>
      </c>
      <c r="E659" s="181"/>
      <c r="F659" s="103">
        <v>0</v>
      </c>
      <c r="G659" s="104">
        <f>('HNI OPTION CALLS'!F659/'HNI OPTION CALLS'!F657)*100</f>
        <v>0</v>
      </c>
      <c r="H659" s="106"/>
      <c r="I659" s="93"/>
      <c r="J659" s="93"/>
      <c r="K659" s="93"/>
      <c r="L659" s="97"/>
      <c r="N659" s="98"/>
    </row>
    <row r="660" spans="1:15" ht="16.5">
      <c r="A660" s="105"/>
      <c r="B660" s="92"/>
      <c r="C660" s="92"/>
      <c r="D660" s="159" t="s">
        <v>32</v>
      </c>
      <c r="E660" s="181"/>
      <c r="F660" s="103">
        <v>0</v>
      </c>
      <c r="G660" s="104">
        <f>('HNI OPTION CALLS'!F660/'HNI OPTION CALLS'!F657)*100</f>
        <v>0</v>
      </c>
      <c r="H660" s="106"/>
      <c r="I660" s="93"/>
      <c r="J660" s="93"/>
      <c r="K660" s="93"/>
      <c r="L660" s="97"/>
    </row>
    <row r="661" spans="1:15" ht="16.5">
      <c r="A661" s="105"/>
      <c r="B661" s="92"/>
      <c r="C661" s="92"/>
      <c r="D661" s="159" t="s">
        <v>33</v>
      </c>
      <c r="E661" s="181"/>
      <c r="F661" s="103">
        <v>5</v>
      </c>
      <c r="G661" s="104">
        <f>('HNI OPTION CALLS'!F661/'HNI OPTION CALLS'!F657)*100</f>
        <v>38.461538461538467</v>
      </c>
      <c r="H661" s="106"/>
      <c r="I661" s="93" t="s">
        <v>34</v>
      </c>
      <c r="J661" s="93"/>
      <c r="K661" s="97"/>
      <c r="L661" s="97"/>
    </row>
    <row r="662" spans="1:15" ht="16.5">
      <c r="A662" s="105"/>
      <c r="B662" s="92"/>
      <c r="C662" s="92"/>
      <c r="D662" s="159" t="s">
        <v>35</v>
      </c>
      <c r="E662" s="181"/>
      <c r="F662" s="103">
        <v>0</v>
      </c>
      <c r="G662" s="104">
        <f>('HNI OPTION CALLS'!F662/'HNI OPTION CALLS'!F657)*100</f>
        <v>0</v>
      </c>
      <c r="H662" s="106"/>
      <c r="I662" s="93"/>
      <c r="J662" s="93"/>
      <c r="K662" s="97"/>
      <c r="L662" s="97"/>
    </row>
    <row r="663" spans="1:15" ht="17.25" thickBot="1">
      <c r="A663" s="105"/>
      <c r="B663" s="92"/>
      <c r="C663" s="92"/>
      <c r="D663" s="160" t="s">
        <v>36</v>
      </c>
      <c r="E663" s="182"/>
      <c r="F663" s="107">
        <v>0</v>
      </c>
      <c r="G663" s="108">
        <f>('HNI OPTION CALLS'!F663/'HNI OPTION CALLS'!F657)*100</f>
        <v>0</v>
      </c>
      <c r="H663" s="106"/>
      <c r="I663" s="93"/>
      <c r="J663" s="93"/>
      <c r="K663" s="102"/>
      <c r="L663" s="102"/>
    </row>
    <row r="664" spans="1:15" ht="16.5">
      <c r="A664" s="109" t="s">
        <v>37</v>
      </c>
      <c r="B664" s="92"/>
      <c r="C664" s="92"/>
      <c r="D664" s="98"/>
      <c r="E664" s="98"/>
      <c r="F664" s="93"/>
      <c r="G664" s="93"/>
      <c r="H664" s="110"/>
      <c r="I664" s="111"/>
      <c r="J664" s="111"/>
      <c r="K664" s="111"/>
      <c r="N664" s="115"/>
    </row>
    <row r="665" spans="1:15" ht="16.5">
      <c r="A665" s="112" t="s">
        <v>38</v>
      </c>
      <c r="B665" s="92"/>
      <c r="C665" s="92"/>
      <c r="D665" s="113"/>
      <c r="E665" s="114"/>
      <c r="F665" s="98"/>
      <c r="G665" s="111"/>
      <c r="H665" s="110"/>
      <c r="I665" s="111"/>
      <c r="J665" s="111"/>
      <c r="K665" s="111"/>
      <c r="L665" s="93"/>
      <c r="N665" s="98"/>
      <c r="O665" s="98"/>
    </row>
    <row r="666" spans="1:15" ht="16.5">
      <c r="A666" s="112" t="s">
        <v>39</v>
      </c>
      <c r="B666" s="92"/>
      <c r="C666" s="92"/>
      <c r="D666" s="98"/>
      <c r="E666" s="114"/>
      <c r="F666" s="98"/>
      <c r="G666" s="111"/>
      <c r="H666" s="110"/>
      <c r="I666" s="97"/>
      <c r="J666" s="97"/>
      <c r="K666" s="97"/>
      <c r="L666" s="93"/>
    </row>
    <row r="667" spans="1:15" ht="16.5">
      <c r="A667" s="112" t="s">
        <v>40</v>
      </c>
      <c r="B667" s="113"/>
      <c r="C667" s="92"/>
      <c r="D667" s="98"/>
      <c r="E667" s="114"/>
      <c r="F667" s="98"/>
      <c r="G667" s="111"/>
      <c r="H667" s="95"/>
      <c r="I667" s="97"/>
      <c r="J667" s="97"/>
      <c r="K667" s="97"/>
      <c r="L667" s="93"/>
    </row>
    <row r="668" spans="1:15" ht="16.5">
      <c r="A668" s="112" t="s">
        <v>41</v>
      </c>
      <c r="B668" s="105"/>
      <c r="C668" s="113"/>
      <c r="D668" s="98"/>
      <c r="E668" s="116"/>
      <c r="F668" s="111"/>
      <c r="G668" s="111"/>
      <c r="H668" s="95"/>
      <c r="I668" s="97"/>
      <c r="J668" s="97"/>
      <c r="K668" s="97"/>
      <c r="L668" s="111"/>
    </row>
    <row r="669" spans="1:15" ht="15.75" thickBot="1"/>
    <row r="670" spans="1:15" ht="15.75" thickBot="1">
      <c r="A670" s="213" t="s">
        <v>0</v>
      </c>
      <c r="B670" s="213"/>
      <c r="C670" s="213"/>
      <c r="D670" s="213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</row>
    <row r="671" spans="1:15" ht="15.75" thickBot="1">
      <c r="A671" s="213"/>
      <c r="B671" s="213"/>
      <c r="C671" s="213"/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</row>
    <row r="672" spans="1:15">
      <c r="A672" s="213"/>
      <c r="B672" s="213"/>
      <c r="C672" s="213"/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</row>
    <row r="673" spans="1:15">
      <c r="A673" s="214" t="s">
        <v>1</v>
      </c>
      <c r="B673" s="214"/>
      <c r="C673" s="214"/>
      <c r="D673" s="214"/>
      <c r="E673" s="214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</row>
    <row r="674" spans="1:15">
      <c r="A674" s="214" t="s">
        <v>2</v>
      </c>
      <c r="B674" s="214"/>
      <c r="C674" s="214"/>
      <c r="D674" s="214"/>
      <c r="E674" s="214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</row>
    <row r="675" spans="1:15" ht="15.75" thickBot="1">
      <c r="A675" s="215" t="s">
        <v>3</v>
      </c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</row>
    <row r="676" spans="1:15" ht="16.5">
      <c r="A676" s="166" t="s">
        <v>290</v>
      </c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</row>
    <row r="677" spans="1:15" ht="16.5">
      <c r="A677" s="166" t="s">
        <v>5</v>
      </c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</row>
    <row r="678" spans="1:15">
      <c r="A678" s="167" t="s">
        <v>6</v>
      </c>
      <c r="B678" s="168" t="s">
        <v>7</v>
      </c>
      <c r="C678" s="169" t="s">
        <v>8</v>
      </c>
      <c r="D678" s="168" t="s">
        <v>9</v>
      </c>
      <c r="E678" s="167" t="s">
        <v>10</v>
      </c>
      <c r="F678" s="167" t="s">
        <v>11</v>
      </c>
      <c r="G678" s="168" t="s">
        <v>12</v>
      </c>
      <c r="H678" s="168" t="s">
        <v>13</v>
      </c>
      <c r="I678" s="169" t="s">
        <v>14</v>
      </c>
      <c r="J678" s="169" t="s">
        <v>15</v>
      </c>
      <c r="K678" s="169" t="s">
        <v>16</v>
      </c>
      <c r="L678" s="170" t="s">
        <v>17</v>
      </c>
      <c r="M678" s="168" t="s">
        <v>18</v>
      </c>
      <c r="N678" s="168" t="s">
        <v>19</v>
      </c>
      <c r="O678" s="168" t="s">
        <v>20</v>
      </c>
    </row>
    <row r="679" spans="1:15">
      <c r="A679" s="167"/>
      <c r="B679" s="168"/>
      <c r="C679" s="168"/>
      <c r="D679" s="168"/>
      <c r="E679" s="167"/>
      <c r="F679" s="167"/>
      <c r="G679" s="168"/>
      <c r="H679" s="168"/>
      <c r="I679" s="168"/>
      <c r="J679" s="168"/>
      <c r="K679" s="168"/>
      <c r="L679" s="202"/>
      <c r="M679" s="168"/>
      <c r="N679" s="168"/>
      <c r="O679" s="168"/>
    </row>
    <row r="680" spans="1:15">
      <c r="A680" s="120">
        <v>1</v>
      </c>
      <c r="B680" s="139">
        <v>43251</v>
      </c>
      <c r="C680" s="120">
        <v>2140</v>
      </c>
      <c r="D680" s="120" t="s">
        <v>178</v>
      </c>
      <c r="E680" s="120" t="s">
        <v>22</v>
      </c>
      <c r="F680" s="120" t="s">
        <v>60</v>
      </c>
      <c r="G680" s="120">
        <v>40</v>
      </c>
      <c r="H680" s="120">
        <v>20</v>
      </c>
      <c r="I680" s="120">
        <v>50</v>
      </c>
      <c r="J680" s="120">
        <v>60</v>
      </c>
      <c r="K680" s="120">
        <v>70</v>
      </c>
      <c r="L680" s="120">
        <v>50</v>
      </c>
      <c r="M680" s="120">
        <v>500</v>
      </c>
      <c r="N680" s="137">
        <f>IF('HNI OPTION CALLS'!E680="BUY",('HNI OPTION CALLS'!L680-'HNI OPTION CALLS'!G680)*('HNI OPTION CALLS'!M680),('HNI OPTION CALLS'!G680-'HNI OPTION CALLS'!L680)*('HNI OPTION CALLS'!M680))</f>
        <v>5000</v>
      </c>
      <c r="O680" s="71">
        <f>'HNI OPTION CALLS'!N680/('HNI OPTION CALLS'!M680)/'HNI OPTION CALLS'!G680%</f>
        <v>25</v>
      </c>
    </row>
    <row r="681" spans="1:15">
      <c r="A681" s="120">
        <v>2</v>
      </c>
      <c r="B681" s="139">
        <v>43249</v>
      </c>
      <c r="C681" s="120">
        <v>150</v>
      </c>
      <c r="D681" s="120" t="s">
        <v>178</v>
      </c>
      <c r="E681" s="120" t="s">
        <v>22</v>
      </c>
      <c r="F681" s="120" t="s">
        <v>25</v>
      </c>
      <c r="G681" s="120">
        <v>1.5</v>
      </c>
      <c r="H681" s="120">
        <v>0.3</v>
      </c>
      <c r="I681" s="120">
        <v>2.2999999999999998</v>
      </c>
      <c r="J681" s="120">
        <v>3</v>
      </c>
      <c r="K681" s="120">
        <v>3.8</v>
      </c>
      <c r="L681" s="120">
        <v>0.3</v>
      </c>
      <c r="M681" s="120">
        <v>7000</v>
      </c>
      <c r="N681" s="137">
        <f>IF('HNI OPTION CALLS'!E681="BUY",('HNI OPTION CALLS'!L681-'HNI OPTION CALLS'!G681)*('HNI OPTION CALLS'!M681),('HNI OPTION CALLS'!G681-'HNI OPTION CALLS'!L681)*('HNI OPTION CALLS'!M681))</f>
        <v>-8400</v>
      </c>
      <c r="O681" s="71">
        <f>'HNI OPTION CALLS'!N681/('HNI OPTION CALLS'!M681)/'HNI OPTION CALLS'!G681%</f>
        <v>-80</v>
      </c>
    </row>
    <row r="682" spans="1:15">
      <c r="A682" s="120">
        <v>3</v>
      </c>
      <c r="B682" s="139">
        <v>43248</v>
      </c>
      <c r="C682" s="120">
        <v>500</v>
      </c>
      <c r="D682" s="120" t="s">
        <v>178</v>
      </c>
      <c r="E682" s="120" t="s">
        <v>22</v>
      </c>
      <c r="F682" s="120" t="s">
        <v>236</v>
      </c>
      <c r="G682" s="120">
        <v>12</v>
      </c>
      <c r="H682" s="120">
        <v>4</v>
      </c>
      <c r="I682" s="120">
        <v>17</v>
      </c>
      <c r="J682" s="120">
        <v>22</v>
      </c>
      <c r="K682" s="120">
        <v>27</v>
      </c>
      <c r="L682" s="120">
        <v>4</v>
      </c>
      <c r="M682" s="120">
        <v>1100</v>
      </c>
      <c r="N682" s="137">
        <f>IF('HNI OPTION CALLS'!E682="BUY",('HNI OPTION CALLS'!L682-'HNI OPTION CALLS'!G682)*('HNI OPTION CALLS'!M682),('HNI OPTION CALLS'!G682-'HNI OPTION CALLS'!L682)*('HNI OPTION CALLS'!M682))</f>
        <v>-8800</v>
      </c>
      <c r="O682" s="71">
        <f>'HNI OPTION CALLS'!N682/('HNI OPTION CALLS'!M682)/'HNI OPTION CALLS'!G682%</f>
        <v>-66.666666666666671</v>
      </c>
    </row>
    <row r="683" spans="1:15">
      <c r="A683" s="120">
        <v>4</v>
      </c>
      <c r="B683" s="139">
        <v>43245</v>
      </c>
      <c r="C683" s="120">
        <v>300</v>
      </c>
      <c r="D683" s="120" t="s">
        <v>178</v>
      </c>
      <c r="E683" s="120" t="s">
        <v>22</v>
      </c>
      <c r="F683" s="120" t="s">
        <v>297</v>
      </c>
      <c r="G683" s="120">
        <v>5</v>
      </c>
      <c r="H683" s="120">
        <v>1</v>
      </c>
      <c r="I683" s="120">
        <v>7.5</v>
      </c>
      <c r="J683" s="120">
        <v>10</v>
      </c>
      <c r="K683" s="120">
        <v>12.5</v>
      </c>
      <c r="L683" s="120">
        <v>7.5</v>
      </c>
      <c r="M683" s="120">
        <v>2200</v>
      </c>
      <c r="N683" s="137">
        <f>IF('HNI OPTION CALLS'!E683="BUY",('HNI OPTION CALLS'!L683-'HNI OPTION CALLS'!G683)*('HNI OPTION CALLS'!M683),('HNI OPTION CALLS'!G683-'HNI OPTION CALLS'!L683)*('HNI OPTION CALLS'!M683))</f>
        <v>5500</v>
      </c>
      <c r="O683" s="71">
        <f>'HNI OPTION CALLS'!N683/('HNI OPTION CALLS'!M683)/'HNI OPTION CALLS'!G683%</f>
        <v>50</v>
      </c>
    </row>
    <row r="684" spans="1:15">
      <c r="A684" s="120">
        <v>5</v>
      </c>
      <c r="B684" s="139">
        <v>43245</v>
      </c>
      <c r="C684" s="120">
        <v>500</v>
      </c>
      <c r="D684" s="120" t="s">
        <v>178</v>
      </c>
      <c r="E684" s="120" t="s">
        <v>22</v>
      </c>
      <c r="F684" s="120" t="s">
        <v>227</v>
      </c>
      <c r="G684" s="120">
        <v>15</v>
      </c>
      <c r="H684" s="120">
        <v>9</v>
      </c>
      <c r="I684" s="120">
        <v>19</v>
      </c>
      <c r="J684" s="120">
        <v>23</v>
      </c>
      <c r="K684" s="120">
        <v>27</v>
      </c>
      <c r="L684" s="120">
        <v>27</v>
      </c>
      <c r="M684" s="120">
        <v>1400</v>
      </c>
      <c r="N684" s="137">
        <f>IF('HNI OPTION CALLS'!E684="BUY",('HNI OPTION CALLS'!L684-'HNI OPTION CALLS'!G684)*('HNI OPTION CALLS'!M684),('HNI OPTION CALLS'!G684-'HNI OPTION CALLS'!L684)*('HNI OPTION CALLS'!M684))</f>
        <v>16800</v>
      </c>
      <c r="O684" s="71">
        <f>'HNI OPTION CALLS'!N684/('HNI OPTION CALLS'!M684)/'HNI OPTION CALLS'!G684%</f>
        <v>80</v>
      </c>
    </row>
    <row r="685" spans="1:15">
      <c r="A685" s="120">
        <v>6</v>
      </c>
      <c r="B685" s="139">
        <v>43243</v>
      </c>
      <c r="C685" s="120">
        <v>290</v>
      </c>
      <c r="D685" s="120" t="s">
        <v>178</v>
      </c>
      <c r="E685" s="120" t="s">
        <v>22</v>
      </c>
      <c r="F685" s="120" t="s">
        <v>91</v>
      </c>
      <c r="G685" s="120">
        <v>7.5</v>
      </c>
      <c r="H685" s="120">
        <v>4</v>
      </c>
      <c r="I685" s="120">
        <v>9.5</v>
      </c>
      <c r="J685" s="120">
        <v>11.5</v>
      </c>
      <c r="K685" s="120">
        <v>13.5</v>
      </c>
      <c r="L685" s="120">
        <v>9.5</v>
      </c>
      <c r="M685" s="120">
        <v>2750</v>
      </c>
      <c r="N685" s="137">
        <f>IF('HNI OPTION CALLS'!E685="BUY",('HNI OPTION CALLS'!L685-'HNI OPTION CALLS'!G685)*('HNI OPTION CALLS'!M685),('HNI OPTION CALLS'!G685-'HNI OPTION CALLS'!L685)*('HNI OPTION CALLS'!M685))</f>
        <v>5500</v>
      </c>
      <c r="O685" s="71">
        <f>'HNI OPTION CALLS'!N685/('HNI OPTION CALLS'!M685)/'HNI OPTION CALLS'!G685%</f>
        <v>26.666666666666668</v>
      </c>
    </row>
    <row r="686" spans="1:15">
      <c r="A686" s="120">
        <v>7</v>
      </c>
      <c r="B686" s="139">
        <v>43242</v>
      </c>
      <c r="C686" s="120">
        <v>85</v>
      </c>
      <c r="D686" s="120" t="s">
        <v>178</v>
      </c>
      <c r="E686" s="120" t="s">
        <v>22</v>
      </c>
      <c r="F686" s="120" t="s">
        <v>116</v>
      </c>
      <c r="G686" s="120">
        <v>2.2999999999999998</v>
      </c>
      <c r="H686" s="120">
        <v>0.5</v>
      </c>
      <c r="I686" s="120">
        <v>4</v>
      </c>
      <c r="J686" s="120">
        <v>6</v>
      </c>
      <c r="K686" s="120">
        <v>8</v>
      </c>
      <c r="L686" s="120">
        <v>8</v>
      </c>
      <c r="M686" s="120">
        <v>3500</v>
      </c>
      <c r="N686" s="137">
        <f>IF('HNI OPTION CALLS'!E686="BUY",('HNI OPTION CALLS'!L686-'HNI OPTION CALLS'!G686)*('HNI OPTION CALLS'!M686),('HNI OPTION CALLS'!G686-'HNI OPTION CALLS'!L686)*('HNI OPTION CALLS'!M686))</f>
        <v>19950</v>
      </c>
      <c r="O686" s="71">
        <f>'HNI OPTION CALLS'!N686/('HNI OPTION CALLS'!M686)/'HNI OPTION CALLS'!G686%</f>
        <v>247.82608695652175</v>
      </c>
    </row>
    <row r="687" spans="1:15">
      <c r="A687" s="120">
        <v>8</v>
      </c>
      <c r="B687" s="139">
        <v>43242</v>
      </c>
      <c r="C687" s="120">
        <v>135</v>
      </c>
      <c r="D687" s="120" t="s">
        <v>178</v>
      </c>
      <c r="E687" s="120" t="s">
        <v>22</v>
      </c>
      <c r="F687" s="120" t="s">
        <v>25</v>
      </c>
      <c r="G687" s="120">
        <v>5</v>
      </c>
      <c r="H687" s="120">
        <v>3.5</v>
      </c>
      <c r="I687" s="120">
        <v>5.8</v>
      </c>
      <c r="J687" s="120">
        <v>6.6</v>
      </c>
      <c r="K687" s="120">
        <v>7.4</v>
      </c>
      <c r="L687" s="120">
        <v>7.4</v>
      </c>
      <c r="M687" s="120">
        <v>7000</v>
      </c>
      <c r="N687" s="137">
        <f>IF('HNI OPTION CALLS'!E687="BUY",('HNI OPTION CALLS'!L687-'HNI OPTION CALLS'!G687)*('HNI OPTION CALLS'!M687),('HNI OPTION CALLS'!G687-'HNI OPTION CALLS'!L687)*('HNI OPTION CALLS'!M687))</f>
        <v>16800.000000000004</v>
      </c>
      <c r="O687" s="71">
        <f>'HNI OPTION CALLS'!N687/('HNI OPTION CALLS'!M687)/'HNI OPTION CALLS'!G687%</f>
        <v>48.000000000000007</v>
      </c>
    </row>
    <row r="688" spans="1:15">
      <c r="A688" s="120">
        <v>9</v>
      </c>
      <c r="B688" s="139">
        <v>43237</v>
      </c>
      <c r="C688" s="120">
        <v>330</v>
      </c>
      <c r="D688" s="120" t="s">
        <v>178</v>
      </c>
      <c r="E688" s="120" t="s">
        <v>22</v>
      </c>
      <c r="F688" s="120" t="s">
        <v>101</v>
      </c>
      <c r="G688" s="120">
        <v>11</v>
      </c>
      <c r="H688" s="120">
        <v>7</v>
      </c>
      <c r="I688" s="120">
        <v>13</v>
      </c>
      <c r="J688" s="120">
        <v>15</v>
      </c>
      <c r="K688" s="120">
        <v>17</v>
      </c>
      <c r="L688" s="120">
        <v>13</v>
      </c>
      <c r="M688" s="120">
        <v>2667</v>
      </c>
      <c r="N688" s="137">
        <f>IF('HNI OPTION CALLS'!E688="BUY",('HNI OPTION CALLS'!L688-'HNI OPTION CALLS'!G688)*('HNI OPTION CALLS'!M688),('HNI OPTION CALLS'!G688-'HNI OPTION CALLS'!L688)*('HNI OPTION CALLS'!M688))</f>
        <v>5334</v>
      </c>
      <c r="O688" s="71">
        <f>'HNI OPTION CALLS'!N688/('HNI OPTION CALLS'!M688)/'HNI OPTION CALLS'!G688%</f>
        <v>18.181818181818183</v>
      </c>
    </row>
    <row r="689" spans="1:15">
      <c r="A689" s="120">
        <v>10</v>
      </c>
      <c r="B689" s="139">
        <v>43226</v>
      </c>
      <c r="C689" s="120">
        <v>155</v>
      </c>
      <c r="D689" s="120" t="s">
        <v>178</v>
      </c>
      <c r="E689" s="120" t="s">
        <v>22</v>
      </c>
      <c r="F689" s="120" t="s">
        <v>25</v>
      </c>
      <c r="G689" s="120">
        <v>4.3</v>
      </c>
      <c r="H689" s="120">
        <v>2.5</v>
      </c>
      <c r="I689" s="120">
        <v>5.0999999999999996</v>
      </c>
      <c r="J689" s="120">
        <v>6</v>
      </c>
      <c r="K689" s="120">
        <v>6.8</v>
      </c>
      <c r="L689" s="120">
        <v>5.0999999999999996</v>
      </c>
      <c r="M689" s="120">
        <v>7000</v>
      </c>
      <c r="N689" s="137">
        <f>IF('HNI OPTION CALLS'!E689="BUY",('HNI OPTION CALLS'!L689-'HNI OPTION CALLS'!G689)*('HNI OPTION CALLS'!M689),('HNI OPTION CALLS'!G689-'HNI OPTION CALLS'!L689)*('HNI OPTION CALLS'!M689))</f>
        <v>5599.9999999999991</v>
      </c>
      <c r="O689" s="71">
        <f>'HNI OPTION CALLS'!N689/('HNI OPTION CALLS'!M689)/'HNI OPTION CALLS'!G689%</f>
        <v>18.604651162790695</v>
      </c>
    </row>
    <row r="690" spans="1:15">
      <c r="A690" s="120">
        <v>11</v>
      </c>
      <c r="B690" s="139">
        <v>43228</v>
      </c>
      <c r="C690" s="120">
        <v>400</v>
      </c>
      <c r="D690" s="120" t="s">
        <v>178</v>
      </c>
      <c r="E690" s="120" t="s">
        <v>22</v>
      </c>
      <c r="F690" s="120" t="s">
        <v>76</v>
      </c>
      <c r="G690" s="120">
        <v>14</v>
      </c>
      <c r="H690" s="120">
        <v>9</v>
      </c>
      <c r="I690" s="120">
        <v>17</v>
      </c>
      <c r="J690" s="120">
        <v>20</v>
      </c>
      <c r="K690" s="120">
        <v>23</v>
      </c>
      <c r="L690" s="120">
        <v>9</v>
      </c>
      <c r="M690" s="120">
        <v>1800</v>
      </c>
      <c r="N690" s="137">
        <f>IF('HNI OPTION CALLS'!E690="BUY",('HNI OPTION CALLS'!L690-'HNI OPTION CALLS'!G690)*('HNI OPTION CALLS'!M690),('HNI OPTION CALLS'!G690-'HNI OPTION CALLS'!L690)*('HNI OPTION CALLS'!M690))</f>
        <v>-9000</v>
      </c>
      <c r="O690" s="71">
        <f>'HNI OPTION CALLS'!N690/('HNI OPTION CALLS'!M690)/'HNI OPTION CALLS'!G690%</f>
        <v>-35.714285714285708</v>
      </c>
    </row>
    <row r="691" spans="1:15">
      <c r="A691" s="120">
        <v>12</v>
      </c>
      <c r="B691" s="139">
        <v>43227</v>
      </c>
      <c r="C691" s="120">
        <v>420</v>
      </c>
      <c r="D691" s="120" t="s">
        <v>178</v>
      </c>
      <c r="E691" s="120" t="s">
        <v>22</v>
      </c>
      <c r="F691" s="120" t="s">
        <v>291</v>
      </c>
      <c r="G691" s="120">
        <v>21</v>
      </c>
      <c r="H691" s="120">
        <v>9</v>
      </c>
      <c r="I691" s="120">
        <v>29</v>
      </c>
      <c r="J691" s="120">
        <v>37</v>
      </c>
      <c r="K691" s="120">
        <v>45</v>
      </c>
      <c r="L691" s="120">
        <v>9</v>
      </c>
      <c r="M691" s="120">
        <v>750</v>
      </c>
      <c r="N691" s="137">
        <f>IF('HNI OPTION CALLS'!E691="BUY",('HNI OPTION CALLS'!L691-'HNI OPTION CALLS'!G691)*('HNI OPTION CALLS'!M691),('HNI OPTION CALLS'!G691-'HNI OPTION CALLS'!L691)*('HNI OPTION CALLS'!M691))</f>
        <v>-9000</v>
      </c>
      <c r="O691" s="71">
        <f>'HNI OPTION CALLS'!N691/('HNI OPTION CALLS'!M691)/'HNI OPTION CALLS'!G691%</f>
        <v>-57.142857142857146</v>
      </c>
    </row>
    <row r="692" spans="1:15">
      <c r="A692" s="120">
        <v>13</v>
      </c>
      <c r="B692" s="139">
        <v>43227</v>
      </c>
      <c r="C692" s="120">
        <v>165</v>
      </c>
      <c r="D692" s="120" t="s">
        <v>178</v>
      </c>
      <c r="E692" s="120" t="s">
        <v>22</v>
      </c>
      <c r="F692" s="120" t="s">
        <v>25</v>
      </c>
      <c r="G692" s="120">
        <v>6</v>
      </c>
      <c r="H692" s="120">
        <v>4.5</v>
      </c>
      <c r="I692" s="120">
        <v>6.8</v>
      </c>
      <c r="J692" s="120">
        <v>7.6</v>
      </c>
      <c r="K692" s="120">
        <v>8.4</v>
      </c>
      <c r="L692" s="120">
        <v>6.8</v>
      </c>
      <c r="M692" s="120">
        <v>7000</v>
      </c>
      <c r="N692" s="137">
        <f>IF('HNI OPTION CALLS'!E692="BUY",('HNI OPTION CALLS'!L692-'HNI OPTION CALLS'!G692)*('HNI OPTION CALLS'!M692),('HNI OPTION CALLS'!G692-'HNI OPTION CALLS'!L692)*('HNI OPTION CALLS'!M692))</f>
        <v>5599.9999999999991</v>
      </c>
      <c r="O692" s="71">
        <f>'HNI OPTION CALLS'!N692/('HNI OPTION CALLS'!M692)/'HNI OPTION CALLS'!G692%</f>
        <v>13.33333333333333</v>
      </c>
    </row>
    <row r="693" spans="1:15">
      <c r="A693" s="120">
        <v>14</v>
      </c>
      <c r="B693" s="139">
        <v>43223</v>
      </c>
      <c r="C693" s="120">
        <v>280</v>
      </c>
      <c r="D693" s="120" t="s">
        <v>187</v>
      </c>
      <c r="E693" s="120" t="s">
        <v>22</v>
      </c>
      <c r="F693" s="120" t="s">
        <v>74</v>
      </c>
      <c r="G693" s="120">
        <v>14</v>
      </c>
      <c r="H693" s="120">
        <v>8.5</v>
      </c>
      <c r="I693" s="120">
        <v>17</v>
      </c>
      <c r="J693" s="120">
        <v>20</v>
      </c>
      <c r="K693" s="120">
        <v>23</v>
      </c>
      <c r="L693" s="120">
        <v>8.5</v>
      </c>
      <c r="M693" s="120">
        <v>1750</v>
      </c>
      <c r="N693" s="137">
        <f>IF('HNI OPTION CALLS'!E693="BUY",('HNI OPTION CALLS'!L693-'HNI OPTION CALLS'!G693)*('HNI OPTION CALLS'!M693),('HNI OPTION CALLS'!G693-'HNI OPTION CALLS'!L693)*('HNI OPTION CALLS'!M693))</f>
        <v>-9625</v>
      </c>
      <c r="O693" s="71">
        <f>'HNI OPTION CALLS'!N693/('HNI OPTION CALLS'!M693)/'HNI OPTION CALLS'!G693%</f>
        <v>-39.285714285714285</v>
      </c>
    </row>
    <row r="694" spans="1:15">
      <c r="A694" s="120">
        <v>15</v>
      </c>
      <c r="B694" s="139">
        <v>43222</v>
      </c>
      <c r="C694" s="120">
        <v>660</v>
      </c>
      <c r="D694" s="120" t="s">
        <v>178</v>
      </c>
      <c r="E694" s="120" t="s">
        <v>22</v>
      </c>
      <c r="F694" s="120" t="s">
        <v>78</v>
      </c>
      <c r="G694" s="120">
        <v>29</v>
      </c>
      <c r="H694" s="120">
        <v>23</v>
      </c>
      <c r="I694" s="120">
        <v>33</v>
      </c>
      <c r="J694" s="120">
        <v>37</v>
      </c>
      <c r="K694" s="120">
        <v>41</v>
      </c>
      <c r="L694" s="120">
        <v>41</v>
      </c>
      <c r="M694" s="120">
        <v>1500</v>
      </c>
      <c r="N694" s="137">
        <f>IF('HNI OPTION CALLS'!E694="BUY",('HNI OPTION CALLS'!L694-'HNI OPTION CALLS'!G694)*('HNI OPTION CALLS'!M694),('HNI OPTION CALLS'!G694-'HNI OPTION CALLS'!L694)*('HNI OPTION CALLS'!M694))</f>
        <v>18000</v>
      </c>
      <c r="O694" s="71">
        <f>'HNI OPTION CALLS'!N694/('HNI OPTION CALLS'!M694)/'HNI OPTION CALLS'!G694%</f>
        <v>41.379310344827587</v>
      </c>
    </row>
    <row r="695" spans="1:15" ht="16.5">
      <c r="A695" s="82" t="s">
        <v>95</v>
      </c>
      <c r="B695" s="83"/>
      <c r="C695" s="84"/>
      <c r="D695" s="85"/>
      <c r="E695" s="86"/>
      <c r="F695" s="86"/>
      <c r="G695" s="87"/>
      <c r="H695" s="88"/>
      <c r="I695" s="88"/>
      <c r="J695" s="88"/>
      <c r="K695" s="86"/>
      <c r="L695" s="89"/>
      <c r="M695" s="90"/>
      <c r="O695" s="51"/>
    </row>
    <row r="696" spans="1:15" ht="16.5">
      <c r="A696" s="82" t="s">
        <v>96</v>
      </c>
      <c r="B696" s="83"/>
      <c r="C696" s="84"/>
      <c r="D696" s="85"/>
      <c r="E696" s="86"/>
      <c r="F696" s="86"/>
      <c r="G696" s="87"/>
      <c r="H696" s="86"/>
      <c r="I696" s="86"/>
      <c r="J696" s="86"/>
      <c r="K696" s="86"/>
      <c r="L696" s="89"/>
      <c r="O696" s="90"/>
    </row>
    <row r="697" spans="1:15" ht="16.5">
      <c r="A697" s="82" t="s">
        <v>96</v>
      </c>
      <c r="B697" s="83"/>
      <c r="C697" s="84"/>
      <c r="D697" s="85"/>
      <c r="E697" s="86"/>
      <c r="F697" s="86"/>
      <c r="G697" s="87"/>
      <c r="H697" s="86"/>
      <c r="I697" s="86"/>
      <c r="J697" s="86"/>
      <c r="K697" s="86"/>
    </row>
    <row r="698" spans="1:15" ht="17.25" thickBot="1">
      <c r="A698" s="91"/>
      <c r="B698" s="92"/>
      <c r="C698" s="92"/>
      <c r="D698" s="93"/>
      <c r="E698" s="93"/>
      <c r="F698" s="93"/>
      <c r="G698" s="94"/>
      <c r="H698" s="95"/>
      <c r="I698" s="96" t="s">
        <v>27</v>
      </c>
      <c r="J698" s="96"/>
      <c r="K698" s="97"/>
      <c r="N698" s="89"/>
    </row>
    <row r="699" spans="1:15" ht="16.5">
      <c r="A699" s="98"/>
      <c r="B699" s="92"/>
      <c r="C699" s="92"/>
      <c r="D699" s="158" t="s">
        <v>28</v>
      </c>
      <c r="E699" s="180"/>
      <c r="F699" s="99">
        <v>15</v>
      </c>
      <c r="G699" s="100">
        <v>100</v>
      </c>
      <c r="H699" s="93">
        <v>15</v>
      </c>
      <c r="I699" s="101">
        <f>'HNI OPTION CALLS'!H700/'HNI OPTION CALLS'!H699%</f>
        <v>66.666666666666671</v>
      </c>
      <c r="J699" s="101"/>
      <c r="K699" s="101"/>
      <c r="L699" s="97"/>
      <c r="M699" s="89"/>
    </row>
    <row r="700" spans="1:15" ht="16.5">
      <c r="A700" s="98"/>
      <c r="B700" s="92"/>
      <c r="C700" s="92"/>
      <c r="D700" s="159" t="s">
        <v>29</v>
      </c>
      <c r="E700" s="181"/>
      <c r="F700" s="103">
        <v>10</v>
      </c>
      <c r="G700" s="104">
        <f>('HNI OPTION CALLS'!F700/'HNI OPTION CALLS'!F699)*100</f>
        <v>66.666666666666657</v>
      </c>
      <c r="H700" s="93">
        <v>10</v>
      </c>
      <c r="I700" s="97"/>
      <c r="J700" s="97"/>
      <c r="K700" s="93"/>
      <c r="L700" s="102"/>
      <c r="N700" s="93" t="s">
        <v>30</v>
      </c>
    </row>
    <row r="701" spans="1:15" ht="16.5">
      <c r="A701" s="105"/>
      <c r="B701" s="92"/>
      <c r="C701" s="92"/>
      <c r="D701" s="159" t="s">
        <v>31</v>
      </c>
      <c r="E701" s="181"/>
      <c r="F701" s="103">
        <v>0</v>
      </c>
      <c r="G701" s="104">
        <f>('HNI OPTION CALLS'!F701/'HNI OPTION CALLS'!F699)*100</f>
        <v>0</v>
      </c>
      <c r="H701" s="106"/>
      <c r="I701" s="93"/>
      <c r="J701" s="93"/>
      <c r="K701" s="93"/>
      <c r="L701" s="97"/>
      <c r="N701" s="98"/>
      <c r="O701" s="90"/>
    </row>
    <row r="702" spans="1:15" ht="16.5">
      <c r="A702" s="105"/>
      <c r="B702" s="92"/>
      <c r="C702" s="92"/>
      <c r="D702" s="159" t="s">
        <v>32</v>
      </c>
      <c r="E702" s="181"/>
      <c r="F702" s="103">
        <v>0</v>
      </c>
      <c r="G702" s="104">
        <f>('HNI OPTION CALLS'!F702/'HNI OPTION CALLS'!F699)*100</f>
        <v>0</v>
      </c>
      <c r="H702" s="106"/>
      <c r="I702" s="93"/>
      <c r="J702" s="93"/>
      <c r="K702" s="93"/>
      <c r="L702" s="97"/>
    </row>
    <row r="703" spans="1:15" ht="16.5">
      <c r="A703" s="105"/>
      <c r="B703" s="92"/>
      <c r="C703" s="92"/>
      <c r="D703" s="159" t="s">
        <v>33</v>
      </c>
      <c r="E703" s="181"/>
      <c r="F703" s="103">
        <v>5</v>
      </c>
      <c r="G703" s="104">
        <f>('HNI OPTION CALLS'!F703/'HNI OPTION CALLS'!F699)*100</f>
        <v>33.333333333333329</v>
      </c>
      <c r="H703" s="106"/>
      <c r="I703" s="93" t="s">
        <v>34</v>
      </c>
      <c r="J703" s="93"/>
      <c r="K703" s="97"/>
      <c r="L703" s="97"/>
    </row>
    <row r="704" spans="1:15" ht="16.5">
      <c r="A704" s="105"/>
      <c r="B704" s="92"/>
      <c r="C704" s="92"/>
      <c r="D704" s="159" t="s">
        <v>35</v>
      </c>
      <c r="E704" s="181"/>
      <c r="F704" s="103">
        <v>0</v>
      </c>
      <c r="G704" s="104">
        <f>('HNI OPTION CALLS'!F704/'HNI OPTION CALLS'!F699)*100</f>
        <v>0</v>
      </c>
      <c r="H704" s="106"/>
      <c r="I704" s="93"/>
      <c r="J704" s="93"/>
      <c r="K704" s="97"/>
      <c r="L704" s="97"/>
    </row>
    <row r="705" spans="1:15" ht="17.25" thickBot="1">
      <c r="A705" s="105"/>
      <c r="B705" s="92"/>
      <c r="C705" s="92"/>
      <c r="D705" s="160" t="s">
        <v>36</v>
      </c>
      <c r="E705" s="182"/>
      <c r="F705" s="107">
        <v>0</v>
      </c>
      <c r="G705" s="108">
        <f>('HNI OPTION CALLS'!F705/'HNI OPTION CALLS'!F699)*100</f>
        <v>0</v>
      </c>
      <c r="H705" s="106"/>
      <c r="I705" s="93"/>
      <c r="J705" s="93"/>
      <c r="K705" s="102"/>
      <c r="L705" s="102"/>
    </row>
    <row r="706" spans="1:15" ht="16.5">
      <c r="A706" s="109" t="s">
        <v>37</v>
      </c>
      <c r="B706" s="92"/>
      <c r="C706" s="92"/>
      <c r="D706" s="98"/>
      <c r="E706" s="98"/>
      <c r="F706" s="93"/>
      <c r="G706" s="93"/>
      <c r="H706" s="110"/>
      <c r="I706" s="111"/>
      <c r="J706" s="111"/>
      <c r="K706" s="111"/>
      <c r="N706" s="115"/>
    </row>
    <row r="707" spans="1:15" ht="16.5">
      <c r="A707" s="112" t="s">
        <v>38</v>
      </c>
      <c r="B707" s="92"/>
      <c r="C707" s="92"/>
      <c r="D707" s="113"/>
      <c r="E707" s="114"/>
      <c r="F707" s="98"/>
      <c r="G707" s="111"/>
      <c r="H707" s="110"/>
      <c r="I707" s="111"/>
      <c r="J707" s="111"/>
      <c r="K707" s="111"/>
      <c r="L707" s="93"/>
      <c r="N707" s="98"/>
      <c r="O707" s="98"/>
    </row>
    <row r="708" spans="1:15" ht="16.5">
      <c r="A708" s="112" t="s">
        <v>39</v>
      </c>
      <c r="B708" s="92"/>
      <c r="C708" s="92"/>
      <c r="D708" s="98"/>
      <c r="E708" s="114"/>
      <c r="F708" s="98"/>
      <c r="G708" s="111"/>
      <c r="H708" s="110"/>
      <c r="I708" s="97"/>
      <c r="J708" s="97"/>
      <c r="K708" s="97"/>
      <c r="L708" s="93"/>
    </row>
    <row r="709" spans="1:15" ht="16.5">
      <c r="A709" s="112" t="s">
        <v>40</v>
      </c>
      <c r="B709" s="113"/>
      <c r="C709" s="92"/>
      <c r="D709" s="98"/>
      <c r="E709" s="114"/>
      <c r="F709" s="98"/>
      <c r="G709" s="111"/>
      <c r="H709" s="95"/>
      <c r="I709" s="97"/>
      <c r="J709" s="97"/>
      <c r="K709" s="97"/>
      <c r="L709" s="93"/>
    </row>
    <row r="710" spans="1:15" ht="17.25" thickBot="1">
      <c r="A710" s="112" t="s">
        <v>41</v>
      </c>
      <c r="B710" s="105"/>
      <c r="C710" s="113"/>
      <c r="D710" s="98"/>
      <c r="E710" s="116"/>
      <c r="F710" s="111"/>
      <c r="G710" s="111"/>
      <c r="H710" s="95"/>
      <c r="I710" s="97"/>
      <c r="J710" s="97"/>
      <c r="K710" s="97"/>
      <c r="L710" s="111"/>
    </row>
    <row r="711" spans="1:15" ht="15.75" thickBot="1">
      <c r="A711" s="213" t="s">
        <v>0</v>
      </c>
      <c r="B711" s="213"/>
      <c r="C711" s="213"/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</row>
    <row r="712" spans="1:15" ht="15.75" thickBot="1">
      <c r="A712" s="213"/>
      <c r="B712" s="213"/>
      <c r="C712" s="213"/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</row>
    <row r="713" spans="1:15">
      <c r="A713" s="213"/>
      <c r="B713" s="213"/>
      <c r="C713" s="213"/>
      <c r="D713" s="213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</row>
    <row r="714" spans="1:15">
      <c r="A714" s="214" t="s">
        <v>1</v>
      </c>
      <c r="B714" s="214"/>
      <c r="C714" s="214"/>
      <c r="D714" s="214"/>
      <c r="E714" s="214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</row>
    <row r="715" spans="1:15">
      <c r="A715" s="214" t="s">
        <v>2</v>
      </c>
      <c r="B715" s="214"/>
      <c r="C715" s="214"/>
      <c r="D715" s="214"/>
      <c r="E715" s="214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</row>
    <row r="716" spans="1:15" ht="15.75" thickBot="1">
      <c r="A716" s="215" t="s">
        <v>3</v>
      </c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</row>
    <row r="717" spans="1:15" ht="16.5">
      <c r="A717" s="166" t="s">
        <v>283</v>
      </c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</row>
    <row r="718" spans="1:15" ht="16.5">
      <c r="A718" s="166" t="s">
        <v>5</v>
      </c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</row>
    <row r="719" spans="1:15">
      <c r="A719" s="167" t="s">
        <v>6</v>
      </c>
      <c r="B719" s="168" t="s">
        <v>7</v>
      </c>
      <c r="C719" s="169" t="s">
        <v>8</v>
      </c>
      <c r="D719" s="168" t="s">
        <v>9</v>
      </c>
      <c r="E719" s="167" t="s">
        <v>10</v>
      </c>
      <c r="F719" s="167" t="s">
        <v>11</v>
      </c>
      <c r="G719" s="168" t="s">
        <v>12</v>
      </c>
      <c r="H719" s="168" t="s">
        <v>13</v>
      </c>
      <c r="I719" s="169" t="s">
        <v>14</v>
      </c>
      <c r="J719" s="169" t="s">
        <v>15</v>
      </c>
      <c r="K719" s="169" t="s">
        <v>16</v>
      </c>
      <c r="L719" s="170" t="s">
        <v>17</v>
      </c>
      <c r="M719" s="168" t="s">
        <v>18</v>
      </c>
      <c r="N719" s="168" t="s">
        <v>19</v>
      </c>
      <c r="O719" s="168" t="s">
        <v>20</v>
      </c>
    </row>
    <row r="720" spans="1:15">
      <c r="A720" s="167"/>
      <c r="B720" s="168"/>
      <c r="C720" s="168"/>
      <c r="D720" s="168"/>
      <c r="E720" s="167"/>
      <c r="F720" s="167"/>
      <c r="G720" s="168"/>
      <c r="H720" s="168"/>
      <c r="I720" s="168"/>
      <c r="J720" s="168"/>
      <c r="K720" s="168"/>
      <c r="L720" s="202"/>
      <c r="M720" s="168"/>
      <c r="N720" s="168"/>
      <c r="O720" s="168"/>
    </row>
    <row r="721" spans="1:15" s="72" customFormat="1">
      <c r="A721" s="77">
        <v>1</v>
      </c>
      <c r="B721" s="78">
        <v>43220</v>
      </c>
      <c r="C721" s="79">
        <v>290</v>
      </c>
      <c r="D721" s="77" t="s">
        <v>178</v>
      </c>
      <c r="E721" s="77" t="s">
        <v>22</v>
      </c>
      <c r="F721" s="77" t="s">
        <v>257</v>
      </c>
      <c r="G721" s="77">
        <v>15</v>
      </c>
      <c r="H721" s="77">
        <v>10</v>
      </c>
      <c r="I721" s="77">
        <v>17.5</v>
      </c>
      <c r="J721" s="77">
        <v>20</v>
      </c>
      <c r="K721" s="77">
        <v>22.5</v>
      </c>
      <c r="L721" s="77" t="s">
        <v>289</v>
      </c>
      <c r="M721" s="77">
        <v>2500</v>
      </c>
      <c r="N721" s="80">
        <v>0</v>
      </c>
      <c r="O721" s="81">
        <v>0</v>
      </c>
    </row>
    <row r="722" spans="1:15" s="91" customFormat="1">
      <c r="A722" s="120">
        <v>1</v>
      </c>
      <c r="B722" s="139">
        <v>43216</v>
      </c>
      <c r="C722" s="120">
        <v>640</v>
      </c>
      <c r="D722" s="120" t="s">
        <v>178</v>
      </c>
      <c r="E722" s="120" t="s">
        <v>22</v>
      </c>
      <c r="F722" s="120" t="s">
        <v>78</v>
      </c>
      <c r="G722" s="120">
        <v>45</v>
      </c>
      <c r="H722" s="120">
        <v>38</v>
      </c>
      <c r="I722" s="120">
        <v>49</v>
      </c>
      <c r="J722" s="120">
        <v>53</v>
      </c>
      <c r="K722" s="120">
        <v>57</v>
      </c>
      <c r="L722" s="120">
        <v>49</v>
      </c>
      <c r="M722" s="120">
        <v>1500</v>
      </c>
      <c r="N722" s="137">
        <f>IF('HNI OPTION CALLS'!E722="BUY",('HNI OPTION CALLS'!L722-'HNI OPTION CALLS'!G722)*('HNI OPTION CALLS'!M722),('HNI OPTION CALLS'!G722-'HNI OPTION CALLS'!L722)*('HNI OPTION CALLS'!M722))</f>
        <v>6000</v>
      </c>
      <c r="O722" s="71">
        <f>'HNI OPTION CALLS'!N722/('HNI OPTION CALLS'!M722)/'HNI OPTION CALLS'!G722%</f>
        <v>8.8888888888888893</v>
      </c>
    </row>
    <row r="723" spans="1:15" s="91" customFormat="1">
      <c r="A723" s="120">
        <v>1</v>
      </c>
      <c r="B723" s="139">
        <v>43215</v>
      </c>
      <c r="C723" s="120">
        <v>160</v>
      </c>
      <c r="D723" s="120" t="s">
        <v>178</v>
      </c>
      <c r="E723" s="120" t="s">
        <v>22</v>
      </c>
      <c r="F723" s="120" t="s">
        <v>25</v>
      </c>
      <c r="G723" s="120">
        <v>2</v>
      </c>
      <c r="H723" s="120">
        <v>0.5</v>
      </c>
      <c r="I723" s="120">
        <v>2.8</v>
      </c>
      <c r="J723" s="120">
        <v>3.6</v>
      </c>
      <c r="K723" s="120">
        <v>4.4000000000000004</v>
      </c>
      <c r="L723" s="120">
        <v>3.6</v>
      </c>
      <c r="M723" s="120">
        <v>7000</v>
      </c>
      <c r="N723" s="137">
        <f>IF('HNI OPTION CALLS'!E723="BUY",('HNI OPTION CALLS'!L723-'HNI OPTION CALLS'!G723)*('HNI OPTION CALLS'!M723),('HNI OPTION CALLS'!G723-'HNI OPTION CALLS'!L723)*('HNI OPTION CALLS'!M723))</f>
        <v>11200</v>
      </c>
      <c r="O723" s="71">
        <f>'HNI OPTION CALLS'!N723/('HNI OPTION CALLS'!M723)/'HNI OPTION CALLS'!G723%</f>
        <v>80</v>
      </c>
    </row>
    <row r="724" spans="1:15" s="91" customFormat="1">
      <c r="A724" s="120">
        <v>2</v>
      </c>
      <c r="B724" s="139">
        <v>43214</v>
      </c>
      <c r="C724" s="120">
        <v>330</v>
      </c>
      <c r="D724" s="120" t="s">
        <v>178</v>
      </c>
      <c r="E724" s="120" t="s">
        <v>22</v>
      </c>
      <c r="F724" s="120" t="s">
        <v>55</v>
      </c>
      <c r="G724" s="120">
        <v>5.5</v>
      </c>
      <c r="H724" s="120">
        <v>2.5</v>
      </c>
      <c r="I724" s="120">
        <v>7.5</v>
      </c>
      <c r="J724" s="120">
        <v>9.5</v>
      </c>
      <c r="K724" s="120">
        <v>11.5</v>
      </c>
      <c r="L724" s="120">
        <v>2.5</v>
      </c>
      <c r="M724" s="120">
        <v>1750</v>
      </c>
      <c r="N724" s="137">
        <f>IF('HNI OPTION CALLS'!E724="BUY",('HNI OPTION CALLS'!L724-'HNI OPTION CALLS'!G724)*('HNI OPTION CALLS'!M724),('HNI OPTION CALLS'!G724-'HNI OPTION CALLS'!L724)*('HNI OPTION CALLS'!M724))</f>
        <v>-5250</v>
      </c>
      <c r="O724" s="71">
        <f>'HNI OPTION CALLS'!N724/('HNI OPTION CALLS'!M724)/'HNI OPTION CALLS'!G724%</f>
        <v>-54.545454545454547</v>
      </c>
    </row>
    <row r="725" spans="1:15" s="91" customFormat="1">
      <c r="A725" s="120">
        <v>3</v>
      </c>
      <c r="B725" s="139">
        <v>43213</v>
      </c>
      <c r="C725" s="120">
        <v>160</v>
      </c>
      <c r="D725" s="120" t="s">
        <v>178</v>
      </c>
      <c r="E725" s="120" t="s">
        <v>22</v>
      </c>
      <c r="F725" s="120" t="s">
        <v>25</v>
      </c>
      <c r="G725" s="120">
        <v>1.2</v>
      </c>
      <c r="H725" s="120">
        <v>0.2</v>
      </c>
      <c r="I725" s="120">
        <v>1.7</v>
      </c>
      <c r="J725" s="120">
        <v>2.2999999999999998</v>
      </c>
      <c r="K725" s="120">
        <v>2.8</v>
      </c>
      <c r="L725" s="120">
        <v>2.8</v>
      </c>
      <c r="M725" s="120">
        <v>7000</v>
      </c>
      <c r="N725" s="137">
        <f>IF('HNI OPTION CALLS'!E725="BUY",('HNI OPTION CALLS'!L725-'HNI OPTION CALLS'!G725)*('HNI OPTION CALLS'!M725),('HNI OPTION CALLS'!G725-'HNI OPTION CALLS'!L725)*('HNI OPTION CALLS'!M725))</f>
        <v>11199.999999999998</v>
      </c>
      <c r="O725" s="71">
        <f>'HNI OPTION CALLS'!N725/('HNI OPTION CALLS'!M725)/'HNI OPTION CALLS'!G725%</f>
        <v>133.33333333333331</v>
      </c>
    </row>
    <row r="726" spans="1:15" s="91" customFormat="1">
      <c r="A726" s="120">
        <v>4</v>
      </c>
      <c r="B726" s="140">
        <v>43210</v>
      </c>
      <c r="C726" s="141">
        <v>340</v>
      </c>
      <c r="D726" s="141" t="s">
        <v>178</v>
      </c>
      <c r="E726" s="141" t="s">
        <v>22</v>
      </c>
      <c r="F726" s="141" t="s">
        <v>75</v>
      </c>
      <c r="G726" s="141">
        <v>6.5</v>
      </c>
      <c r="H726" s="141">
        <v>4.5</v>
      </c>
      <c r="I726" s="141">
        <v>7.5</v>
      </c>
      <c r="J726" s="141">
        <v>8.5</v>
      </c>
      <c r="K726" s="141">
        <v>9.5</v>
      </c>
      <c r="L726" s="141">
        <v>4.5</v>
      </c>
      <c r="M726" s="141">
        <v>1500</v>
      </c>
      <c r="N726" s="137">
        <f>IF('HNI OPTION CALLS'!E726="BUY",('HNI OPTION CALLS'!L726-'HNI OPTION CALLS'!G726)*('HNI OPTION CALLS'!M726),('HNI OPTION CALLS'!G726-'HNI OPTION CALLS'!L726)*('HNI OPTION CALLS'!M726))</f>
        <v>-3000</v>
      </c>
      <c r="O726" s="71">
        <f>'HNI OPTION CALLS'!N726/('HNI OPTION CALLS'!M726)/'HNI OPTION CALLS'!G726%</f>
        <v>-30.769230769230766</v>
      </c>
    </row>
    <row r="727" spans="1:15">
      <c r="A727" s="120">
        <v>5</v>
      </c>
      <c r="B727" s="139">
        <v>43209</v>
      </c>
      <c r="C727" s="120">
        <v>310</v>
      </c>
      <c r="D727" s="120" t="s">
        <v>178</v>
      </c>
      <c r="E727" s="120" t="s">
        <v>22</v>
      </c>
      <c r="F727" s="120" t="s">
        <v>288</v>
      </c>
      <c r="G727" s="120">
        <v>5.7</v>
      </c>
      <c r="H727" s="120">
        <v>3.7</v>
      </c>
      <c r="I727" s="120">
        <v>6.7</v>
      </c>
      <c r="J727" s="120">
        <v>7.7</v>
      </c>
      <c r="K727" s="120">
        <v>8.6999999999999993</v>
      </c>
      <c r="L727" s="120">
        <v>8.6999999999999993</v>
      </c>
      <c r="M727" s="120">
        <v>1750</v>
      </c>
      <c r="N727" s="137">
        <f>IF('HNI OPTION CALLS'!E727="BUY",('HNI OPTION CALLS'!L727-'HNI OPTION CALLS'!G727)*('HNI OPTION CALLS'!M727),('HNI OPTION CALLS'!G727-'HNI OPTION CALLS'!L727)*('HNI OPTION CALLS'!M727))</f>
        <v>5249.9999999999982</v>
      </c>
      <c r="O727" s="71">
        <f>'HNI OPTION CALLS'!N727/('HNI OPTION CALLS'!M727)/'HNI OPTION CALLS'!G727%</f>
        <v>52.631578947368403</v>
      </c>
    </row>
    <row r="728" spans="1:15" s="120" customFormat="1">
      <c r="A728" s="120">
        <v>6</v>
      </c>
      <c r="B728" s="140">
        <v>43208</v>
      </c>
      <c r="C728" s="141">
        <v>275</v>
      </c>
      <c r="D728" s="141" t="s">
        <v>178</v>
      </c>
      <c r="E728" s="141" t="s">
        <v>22</v>
      </c>
      <c r="F728" s="141" t="s">
        <v>174</v>
      </c>
      <c r="G728" s="142">
        <v>2.4</v>
      </c>
      <c r="H728" s="141">
        <v>1</v>
      </c>
      <c r="I728" s="141">
        <v>4</v>
      </c>
      <c r="J728" s="141">
        <v>5.5</v>
      </c>
      <c r="K728" s="141">
        <v>7</v>
      </c>
      <c r="L728" s="141">
        <v>4</v>
      </c>
      <c r="M728" s="141">
        <v>2400</v>
      </c>
      <c r="N728" s="137">
        <f>IF('HNI OPTION CALLS'!E728="BUY",('HNI OPTION CALLS'!L728-'HNI OPTION CALLS'!G728)*('HNI OPTION CALLS'!M728),('HNI OPTION CALLS'!G728-'HNI OPTION CALLS'!L728)*('HNI OPTION CALLS'!M728))</f>
        <v>3840</v>
      </c>
      <c r="O728" s="71">
        <f>'HNI OPTION CALLS'!N728/('HNI OPTION CALLS'!M728)/'HNI OPTION CALLS'!G728%</f>
        <v>66.666666666666671</v>
      </c>
    </row>
    <row r="729" spans="1:15" ht="16.5" customHeight="1">
      <c r="A729" s="120">
        <v>7</v>
      </c>
      <c r="B729" s="143">
        <v>43207</v>
      </c>
      <c r="C729" s="141">
        <v>195</v>
      </c>
      <c r="D729" s="141" t="s">
        <v>178</v>
      </c>
      <c r="E729" s="141" t="s">
        <v>22</v>
      </c>
      <c r="F729" s="141" t="s">
        <v>287</v>
      </c>
      <c r="G729" s="142">
        <v>4.5</v>
      </c>
      <c r="H729" s="142">
        <v>3</v>
      </c>
      <c r="I729" s="142">
        <v>5.5</v>
      </c>
      <c r="J729" s="142">
        <v>6.5</v>
      </c>
      <c r="K729" s="142">
        <v>7.5</v>
      </c>
      <c r="L729" s="142">
        <v>7.5</v>
      </c>
      <c r="M729" s="141">
        <v>4500</v>
      </c>
      <c r="N729" s="137">
        <f>IF('HNI OPTION CALLS'!E729="BUY",('HNI OPTION CALLS'!L729-'HNI OPTION CALLS'!G729)*('HNI OPTION CALLS'!M729),('HNI OPTION CALLS'!G729-'HNI OPTION CALLS'!L729)*('HNI OPTION CALLS'!M729))</f>
        <v>13500</v>
      </c>
      <c r="O729" s="71">
        <f>'HNI OPTION CALLS'!N729/('HNI OPTION CALLS'!M729)/'HNI OPTION CALLS'!G729%</f>
        <v>66.666666666666671</v>
      </c>
    </row>
    <row r="730" spans="1:15" ht="16.5" customHeight="1">
      <c r="A730" s="120">
        <v>8</v>
      </c>
      <c r="B730" s="78">
        <v>43202</v>
      </c>
      <c r="C730" s="119">
        <v>3250</v>
      </c>
      <c r="D730" s="119" t="s">
        <v>178</v>
      </c>
      <c r="E730" s="119" t="s">
        <v>22</v>
      </c>
      <c r="F730" s="119" t="s">
        <v>52</v>
      </c>
      <c r="G730" s="123">
        <v>46</v>
      </c>
      <c r="H730" s="123">
        <v>5</v>
      </c>
      <c r="I730" s="123">
        <v>66</v>
      </c>
      <c r="J730" s="123">
        <v>86</v>
      </c>
      <c r="K730" s="123">
        <v>106</v>
      </c>
      <c r="L730" s="123">
        <v>64.5</v>
      </c>
      <c r="M730" s="119">
        <v>250</v>
      </c>
      <c r="N730" s="122">
        <f>IF('HNI OPTION CALLS'!E730="BUY",('HNI OPTION CALLS'!L730-'HNI OPTION CALLS'!G730)*('HNI OPTION CALLS'!M730),('HNI OPTION CALLS'!G730-'HNI OPTION CALLS'!L730)*('HNI OPTION CALLS'!M730))</f>
        <v>4625</v>
      </c>
      <c r="O730" s="8">
        <f>'HNI OPTION CALLS'!N730/('HNI OPTION CALLS'!M730)/'HNI OPTION CALLS'!G730%</f>
        <v>40.217391304347821</v>
      </c>
    </row>
    <row r="731" spans="1:15" ht="16.5" customHeight="1">
      <c r="A731" s="120">
        <v>9</v>
      </c>
      <c r="B731" s="78">
        <v>43202</v>
      </c>
      <c r="C731" s="119">
        <v>360</v>
      </c>
      <c r="D731" s="119" t="s">
        <v>178</v>
      </c>
      <c r="E731" s="119" t="s">
        <v>22</v>
      </c>
      <c r="F731" s="119" t="s">
        <v>75</v>
      </c>
      <c r="G731" s="123">
        <v>9</v>
      </c>
      <c r="H731" s="123">
        <v>2</v>
      </c>
      <c r="I731" s="123">
        <v>13</v>
      </c>
      <c r="J731" s="123">
        <v>17</v>
      </c>
      <c r="K731" s="123">
        <v>20</v>
      </c>
      <c r="L731" s="123">
        <v>13</v>
      </c>
      <c r="M731" s="119">
        <v>1500</v>
      </c>
      <c r="N731" s="122">
        <f>IF('HNI OPTION CALLS'!E731="BUY",('HNI OPTION CALLS'!L731-'HNI OPTION CALLS'!G731)*('HNI OPTION CALLS'!M731),('HNI OPTION CALLS'!G731-'HNI OPTION CALLS'!L731)*('HNI OPTION CALLS'!M731))</f>
        <v>6000</v>
      </c>
      <c r="O731" s="8">
        <f>'HNI OPTION CALLS'!N731/('HNI OPTION CALLS'!M731)/'HNI OPTION CALLS'!G731%</f>
        <v>44.444444444444443</v>
      </c>
    </row>
    <row r="732" spans="1:15">
      <c r="A732" s="120">
        <v>10</v>
      </c>
      <c r="B732" s="78">
        <v>43201</v>
      </c>
      <c r="C732" s="119">
        <v>90</v>
      </c>
      <c r="D732" s="119" t="s">
        <v>178</v>
      </c>
      <c r="E732" s="119" t="s">
        <v>22</v>
      </c>
      <c r="F732" s="119" t="s">
        <v>89</v>
      </c>
      <c r="G732" s="123">
        <v>2.5</v>
      </c>
      <c r="H732" s="123">
        <v>1.3</v>
      </c>
      <c r="I732" s="123">
        <v>3.3</v>
      </c>
      <c r="J732" s="123">
        <v>4</v>
      </c>
      <c r="K732" s="123">
        <v>4.7</v>
      </c>
      <c r="L732" s="123">
        <v>1.3</v>
      </c>
      <c r="M732" s="119">
        <v>7500</v>
      </c>
      <c r="N732" s="122">
        <f>IF('HNI OPTION CALLS'!E732="BUY",('HNI OPTION CALLS'!L732-'HNI OPTION CALLS'!G732)*('HNI OPTION CALLS'!M732),('HNI OPTION CALLS'!G732-'HNI OPTION CALLS'!L732)*('HNI OPTION CALLS'!M732))</f>
        <v>-9000</v>
      </c>
      <c r="O732" s="8">
        <f>'HNI OPTION CALLS'!N732/('HNI OPTION CALLS'!M732)/'HNI OPTION CALLS'!G732%</f>
        <v>-47.999999999999993</v>
      </c>
    </row>
    <row r="733" spans="1:15">
      <c r="A733" s="120">
        <v>11</v>
      </c>
      <c r="B733" s="78">
        <v>43199</v>
      </c>
      <c r="C733" s="119">
        <v>550</v>
      </c>
      <c r="D733" s="119" t="s">
        <v>178</v>
      </c>
      <c r="E733" s="119" t="s">
        <v>22</v>
      </c>
      <c r="F733" s="119" t="s">
        <v>58</v>
      </c>
      <c r="G733" s="123">
        <v>12</v>
      </c>
      <c r="H733" s="123">
        <v>7</v>
      </c>
      <c r="I733" s="123">
        <v>16</v>
      </c>
      <c r="J733" s="123">
        <v>20</v>
      </c>
      <c r="K733" s="123">
        <v>24</v>
      </c>
      <c r="L733" s="123">
        <v>15.85</v>
      </c>
      <c r="M733" s="119">
        <v>1200</v>
      </c>
      <c r="N733" s="122">
        <f>IF('HNI OPTION CALLS'!E733="BUY",('HNI OPTION CALLS'!L733-'HNI OPTION CALLS'!G733)*('HNI OPTION CALLS'!M733),('HNI OPTION CALLS'!G733-'HNI OPTION CALLS'!L733)*('HNI OPTION CALLS'!M733))</f>
        <v>4620</v>
      </c>
      <c r="O733" s="8">
        <f>'HNI OPTION CALLS'!N733/('HNI OPTION CALLS'!M733)/'HNI OPTION CALLS'!G733%</f>
        <v>32.083333333333336</v>
      </c>
    </row>
    <row r="734" spans="1:15">
      <c r="A734" s="120">
        <v>12</v>
      </c>
      <c r="B734" s="78">
        <v>43199</v>
      </c>
      <c r="C734" s="119">
        <v>150</v>
      </c>
      <c r="D734" s="119" t="s">
        <v>178</v>
      </c>
      <c r="E734" s="119" t="s">
        <v>22</v>
      </c>
      <c r="F734" s="119" t="s">
        <v>25</v>
      </c>
      <c r="G734" s="123">
        <v>3.5</v>
      </c>
      <c r="H734" s="123">
        <v>2.4</v>
      </c>
      <c r="I734" s="123">
        <v>4.3</v>
      </c>
      <c r="J734" s="123">
        <v>5</v>
      </c>
      <c r="K734" s="123">
        <v>5.7</v>
      </c>
      <c r="L734" s="123">
        <v>2.4</v>
      </c>
      <c r="M734" s="119">
        <v>7000</v>
      </c>
      <c r="N734" s="122">
        <f>IF('HNI OPTION CALLS'!E734="BUY",('HNI OPTION CALLS'!L734-'HNI OPTION CALLS'!G734)*('HNI OPTION CALLS'!M734),('HNI OPTION CALLS'!G734-'HNI OPTION CALLS'!L734)*('HNI OPTION CALLS'!M734))</f>
        <v>-7700.0000000000009</v>
      </c>
      <c r="O734" s="8">
        <f>'HNI OPTION CALLS'!N734/('HNI OPTION CALLS'!M734)/'HNI OPTION CALLS'!G734%</f>
        <v>-31.428571428571427</v>
      </c>
    </row>
    <row r="735" spans="1:15">
      <c r="A735" s="120">
        <v>13</v>
      </c>
      <c r="B735" s="78">
        <v>43196</v>
      </c>
      <c r="C735" s="119">
        <v>370</v>
      </c>
      <c r="D735" s="119" t="s">
        <v>178</v>
      </c>
      <c r="E735" s="119" t="s">
        <v>22</v>
      </c>
      <c r="F735" s="119" t="s">
        <v>286</v>
      </c>
      <c r="G735" s="123">
        <v>9.5</v>
      </c>
      <c r="H735" s="123">
        <v>3.5</v>
      </c>
      <c r="I735" s="123">
        <v>13</v>
      </c>
      <c r="J735" s="123">
        <v>16</v>
      </c>
      <c r="K735" s="123">
        <v>19</v>
      </c>
      <c r="L735" s="123">
        <v>3.5</v>
      </c>
      <c r="M735" s="119">
        <v>1500</v>
      </c>
      <c r="N735" s="122">
        <f>IF('HNI OPTION CALLS'!E735="BUY",('HNI OPTION CALLS'!L735-'HNI OPTION CALLS'!G735)*('HNI OPTION CALLS'!M735),('HNI OPTION CALLS'!G735-'HNI OPTION CALLS'!L735)*('HNI OPTION CALLS'!M735))</f>
        <v>-9000</v>
      </c>
      <c r="O735" s="8">
        <f>'HNI OPTION CALLS'!N735/('HNI OPTION CALLS'!M735)/'HNI OPTION CALLS'!G735%</f>
        <v>-63.157894736842103</v>
      </c>
    </row>
    <row r="736" spans="1:15">
      <c r="A736" s="120">
        <v>14</v>
      </c>
      <c r="B736" s="78">
        <v>43195</v>
      </c>
      <c r="C736" s="119">
        <v>540</v>
      </c>
      <c r="D736" s="119" t="s">
        <v>178</v>
      </c>
      <c r="E736" s="119" t="s">
        <v>22</v>
      </c>
      <c r="F736" s="119" t="s">
        <v>78</v>
      </c>
      <c r="G736" s="123">
        <v>21.5</v>
      </c>
      <c r="H736" s="123">
        <v>16</v>
      </c>
      <c r="I736" s="123">
        <v>25</v>
      </c>
      <c r="J736" s="123">
        <v>29</v>
      </c>
      <c r="K736" s="123">
        <v>33</v>
      </c>
      <c r="L736" s="123">
        <v>24.95</v>
      </c>
      <c r="M736" s="119">
        <v>1500</v>
      </c>
      <c r="N736" s="122">
        <f>IF('HNI OPTION CALLS'!E736="BUY",('HNI OPTION CALLS'!L736-'HNI OPTION CALLS'!G736)*('HNI OPTION CALLS'!M736),('HNI OPTION CALLS'!G736-'HNI OPTION CALLS'!L736)*('HNI OPTION CALLS'!M736))</f>
        <v>5174.9999999999991</v>
      </c>
      <c r="O736" s="8">
        <f>'HNI OPTION CALLS'!N736/('HNI OPTION CALLS'!M736)/'HNI OPTION CALLS'!G736%</f>
        <v>16.046511627906973</v>
      </c>
    </row>
    <row r="737" spans="1:15">
      <c r="A737" s="120">
        <v>15</v>
      </c>
      <c r="B737" s="78">
        <v>43193</v>
      </c>
      <c r="C737" s="119">
        <v>40</v>
      </c>
      <c r="D737" s="119" t="s">
        <v>178</v>
      </c>
      <c r="E737" s="119" t="s">
        <v>22</v>
      </c>
      <c r="F737" s="119" t="s">
        <v>71</v>
      </c>
      <c r="G737" s="123">
        <v>3.3</v>
      </c>
      <c r="H737" s="123">
        <v>2</v>
      </c>
      <c r="I737" s="123">
        <v>3.9</v>
      </c>
      <c r="J737" s="123">
        <v>4.5</v>
      </c>
      <c r="K737" s="123">
        <v>5.0999999999999996</v>
      </c>
      <c r="L737" s="123">
        <v>3.9</v>
      </c>
      <c r="M737" s="119">
        <v>9000</v>
      </c>
      <c r="N737" s="122">
        <f>IF('HNI OPTION CALLS'!E737="BUY",('HNI OPTION CALLS'!L737-'HNI OPTION CALLS'!G737)*('HNI OPTION CALLS'!M737),('HNI OPTION CALLS'!G737-'HNI OPTION CALLS'!L737)*('HNI OPTION CALLS'!M737))</f>
        <v>5400.0000000000009</v>
      </c>
      <c r="O737" s="8">
        <f>'HNI OPTION CALLS'!N737/('HNI OPTION CALLS'!M737)/'HNI OPTION CALLS'!G737%</f>
        <v>18.181818181818183</v>
      </c>
    </row>
    <row r="738" spans="1:15">
      <c r="A738" s="120">
        <v>16</v>
      </c>
      <c r="B738" s="78">
        <v>43192</v>
      </c>
      <c r="C738" s="119">
        <v>270</v>
      </c>
      <c r="D738" s="119" t="s">
        <v>178</v>
      </c>
      <c r="E738" s="119" t="s">
        <v>22</v>
      </c>
      <c r="F738" s="119" t="s">
        <v>195</v>
      </c>
      <c r="G738" s="123">
        <v>11</v>
      </c>
      <c r="H738" s="123">
        <v>9</v>
      </c>
      <c r="I738" s="123">
        <v>13</v>
      </c>
      <c r="J738" s="123">
        <v>14</v>
      </c>
      <c r="K738" s="123">
        <v>15</v>
      </c>
      <c r="L738" s="123">
        <v>13</v>
      </c>
      <c r="M738" s="119">
        <v>4500</v>
      </c>
      <c r="N738" s="122">
        <f>IF('HNI OPTION CALLS'!E738="BUY",('HNI OPTION CALLS'!L738-'HNI OPTION CALLS'!G738)*('HNI OPTION CALLS'!M738),('HNI OPTION CALLS'!G738-'HNI OPTION CALLS'!L738)*('HNI OPTION CALLS'!M738))</f>
        <v>9000</v>
      </c>
      <c r="O738" s="8">
        <f>'HNI OPTION CALLS'!N738/('HNI OPTION CALLS'!M738)/'HNI OPTION CALLS'!G738%</f>
        <v>18.181818181818183</v>
      </c>
    </row>
    <row r="739" spans="1:15" ht="16.5">
      <c r="A739" s="82" t="s">
        <v>95</v>
      </c>
      <c r="B739" s="83"/>
      <c r="C739" s="84"/>
      <c r="D739" s="85"/>
      <c r="E739" s="86"/>
      <c r="F739" s="86"/>
      <c r="G739" s="87"/>
      <c r="H739" s="88"/>
      <c r="I739" s="88"/>
      <c r="J739" s="88"/>
      <c r="K739" s="86"/>
      <c r="L739" s="89"/>
      <c r="M739" s="90"/>
      <c r="O739" s="51"/>
    </row>
    <row r="740" spans="1:15" ht="16.5">
      <c r="A740" s="82" t="s">
        <v>96</v>
      </c>
      <c r="B740" s="83"/>
      <c r="C740" s="84"/>
      <c r="D740" s="85"/>
      <c r="E740" s="86"/>
      <c r="F740" s="86"/>
      <c r="G740" s="87"/>
      <c r="H740" s="86"/>
      <c r="I740" s="86"/>
      <c r="J740" s="86"/>
      <c r="K740" s="86"/>
      <c r="L740" s="89"/>
      <c r="O740" s="90"/>
    </row>
    <row r="741" spans="1:15" ht="16.5">
      <c r="A741" s="82" t="s">
        <v>96</v>
      </c>
      <c r="B741" s="83"/>
      <c r="C741" s="84"/>
      <c r="D741" s="85"/>
      <c r="E741" s="86"/>
      <c r="F741" s="86"/>
      <c r="G741" s="87"/>
      <c r="H741" s="86"/>
      <c r="I741" s="86"/>
      <c r="J741" s="86"/>
      <c r="K741" s="86"/>
    </row>
    <row r="742" spans="1:15" ht="17.25" thickBot="1">
      <c r="A742" s="91"/>
      <c r="B742" s="92"/>
      <c r="C742" s="92"/>
      <c r="D742" s="93"/>
      <c r="E742" s="93"/>
      <c r="F742" s="93"/>
      <c r="G742" s="94"/>
      <c r="H742" s="95"/>
      <c r="I742" s="96" t="s">
        <v>27</v>
      </c>
      <c r="J742" s="96"/>
      <c r="K742" s="97"/>
      <c r="N742" s="89"/>
    </row>
    <row r="743" spans="1:15" ht="16.5">
      <c r="A743" s="98"/>
      <c r="B743" s="92"/>
      <c r="C743" s="92"/>
      <c r="D743" s="158" t="s">
        <v>28</v>
      </c>
      <c r="E743" s="180"/>
      <c r="F743" s="99">
        <v>16</v>
      </c>
      <c r="G743" s="100">
        <v>100</v>
      </c>
      <c r="H743" s="93">
        <v>16</v>
      </c>
      <c r="I743" s="101">
        <f>'HNI OPTION CALLS'!H744/'HNI OPTION CALLS'!H743%</f>
        <v>68.75</v>
      </c>
      <c r="J743" s="101"/>
      <c r="K743" s="101"/>
      <c r="L743" s="97"/>
      <c r="M743" s="89"/>
      <c r="O743" s="90"/>
    </row>
    <row r="744" spans="1:15" ht="16.5">
      <c r="A744" s="98"/>
      <c r="B744" s="92"/>
      <c r="C744" s="92"/>
      <c r="D744" s="159" t="s">
        <v>29</v>
      </c>
      <c r="E744" s="181"/>
      <c r="F744" s="103">
        <v>11</v>
      </c>
      <c r="G744" s="104">
        <f>('HNI OPTION CALLS'!F744/'HNI OPTION CALLS'!F743)*100</f>
        <v>68.75</v>
      </c>
      <c r="H744" s="93">
        <v>11</v>
      </c>
      <c r="I744" s="97"/>
      <c r="J744" s="97"/>
      <c r="K744" s="93"/>
      <c r="L744" s="102"/>
      <c r="N744" s="93" t="s">
        <v>30</v>
      </c>
    </row>
    <row r="745" spans="1:15" ht="16.5">
      <c r="A745" s="105"/>
      <c r="B745" s="92"/>
      <c r="C745" s="92"/>
      <c r="D745" s="159" t="s">
        <v>31</v>
      </c>
      <c r="E745" s="181"/>
      <c r="F745" s="103">
        <v>0</v>
      </c>
      <c r="G745" s="104">
        <f>('HNI OPTION CALLS'!F745/'HNI OPTION CALLS'!F743)*100</f>
        <v>0</v>
      </c>
      <c r="H745" s="106"/>
      <c r="I745" s="93"/>
      <c r="J745" s="93"/>
      <c r="K745" s="93"/>
      <c r="L745" s="97"/>
      <c r="N745" s="98"/>
      <c r="O745" s="98"/>
    </row>
    <row r="746" spans="1:15" ht="16.5">
      <c r="A746" s="105"/>
      <c r="B746" s="92"/>
      <c r="C746" s="92"/>
      <c r="D746" s="159" t="s">
        <v>32</v>
      </c>
      <c r="E746" s="181"/>
      <c r="F746" s="103">
        <v>0</v>
      </c>
      <c r="G746" s="104">
        <f>('HNI OPTION CALLS'!F746/'HNI OPTION CALLS'!F743)*100</f>
        <v>0</v>
      </c>
      <c r="H746" s="106"/>
      <c r="I746" s="93"/>
      <c r="J746" s="93"/>
      <c r="K746" s="93"/>
      <c r="L746" s="97"/>
    </row>
    <row r="747" spans="1:15" ht="16.5">
      <c r="A747" s="105"/>
      <c r="B747" s="92"/>
      <c r="C747" s="92"/>
      <c r="D747" s="159" t="s">
        <v>33</v>
      </c>
      <c r="E747" s="181"/>
      <c r="F747" s="103">
        <v>5</v>
      </c>
      <c r="G747" s="104">
        <f>('HNI OPTION CALLS'!F747/'HNI OPTION CALLS'!F743)*100</f>
        <v>31.25</v>
      </c>
      <c r="H747" s="106"/>
      <c r="I747" s="93" t="s">
        <v>34</v>
      </c>
      <c r="J747" s="93"/>
      <c r="K747" s="97"/>
      <c r="L747" s="97"/>
    </row>
    <row r="748" spans="1:15" ht="16.5">
      <c r="A748" s="105"/>
      <c r="B748" s="92"/>
      <c r="C748" s="92"/>
      <c r="D748" s="159" t="s">
        <v>35</v>
      </c>
      <c r="E748" s="181"/>
      <c r="F748" s="103">
        <v>0</v>
      </c>
      <c r="G748" s="104">
        <f>('HNI OPTION CALLS'!F748/'HNI OPTION CALLS'!F743)*100</f>
        <v>0</v>
      </c>
      <c r="H748" s="106"/>
      <c r="I748" s="93"/>
      <c r="J748" s="93"/>
      <c r="K748" s="97"/>
      <c r="L748" s="97"/>
    </row>
    <row r="749" spans="1:15" ht="17.25" thickBot="1">
      <c r="A749" s="105"/>
      <c r="B749" s="92"/>
      <c r="C749" s="92"/>
      <c r="D749" s="160" t="s">
        <v>36</v>
      </c>
      <c r="E749" s="182"/>
      <c r="F749" s="107">
        <v>0</v>
      </c>
      <c r="G749" s="108">
        <f>('HNI OPTION CALLS'!F749/'HNI OPTION CALLS'!F743)*100</f>
        <v>0</v>
      </c>
      <c r="H749" s="106"/>
      <c r="I749" s="93"/>
      <c r="J749" s="93"/>
      <c r="K749" s="102"/>
      <c r="L749" s="102"/>
    </row>
    <row r="750" spans="1:15" ht="16.5">
      <c r="A750" s="109" t="s">
        <v>37</v>
      </c>
      <c r="B750" s="92"/>
      <c r="C750" s="92"/>
      <c r="D750" s="98"/>
      <c r="E750" s="98"/>
      <c r="F750" s="93"/>
      <c r="G750" s="93"/>
      <c r="H750" s="110"/>
      <c r="I750" s="111"/>
      <c r="J750" s="111"/>
      <c r="K750" s="111"/>
      <c r="N750" s="115"/>
      <c r="O750" s="115"/>
    </row>
    <row r="751" spans="1:15" ht="16.5">
      <c r="A751" s="112" t="s">
        <v>38</v>
      </c>
      <c r="B751" s="92"/>
      <c r="C751" s="92"/>
      <c r="D751" s="113"/>
      <c r="E751" s="114"/>
      <c r="F751" s="98"/>
      <c r="G751" s="111"/>
      <c r="H751" s="110"/>
      <c r="I751" s="111"/>
      <c r="J751" s="111"/>
      <c r="K751" s="111"/>
      <c r="L751" s="93"/>
      <c r="N751" s="98"/>
      <c r="O751" s="98"/>
    </row>
    <row r="752" spans="1:15" ht="16.5">
      <c r="A752" s="112" t="s">
        <v>39</v>
      </c>
      <c r="B752" s="92"/>
      <c r="C752" s="92"/>
      <c r="D752" s="98"/>
      <c r="E752" s="114"/>
      <c r="F752" s="98"/>
      <c r="G752" s="111"/>
      <c r="H752" s="110"/>
      <c r="I752" s="97"/>
      <c r="J752" s="97"/>
      <c r="K752" s="97"/>
      <c r="L752" s="93"/>
    </row>
    <row r="753" spans="1:15" ht="16.5">
      <c r="A753" s="112" t="s">
        <v>40</v>
      </c>
      <c r="B753" s="113"/>
      <c r="C753" s="92"/>
      <c r="D753" s="98"/>
      <c r="E753" s="114"/>
      <c r="F753" s="98"/>
      <c r="G753" s="111"/>
      <c r="H753" s="95"/>
      <c r="I753" s="97"/>
      <c r="J753" s="97"/>
      <c r="K753" s="97"/>
      <c r="L753" s="93"/>
    </row>
    <row r="754" spans="1:15" ht="17.25" thickBot="1">
      <c r="A754" s="112" t="s">
        <v>41</v>
      </c>
      <c r="B754" s="105"/>
      <c r="C754" s="113"/>
      <c r="D754" s="98"/>
      <c r="E754" s="116"/>
      <c r="F754" s="111"/>
      <c r="G754" s="111"/>
      <c r="H754" s="95"/>
      <c r="I754" s="97"/>
      <c r="J754" s="97"/>
      <c r="K754" s="97"/>
      <c r="L754" s="111"/>
    </row>
    <row r="755" spans="1:15" ht="15.75" thickBot="1">
      <c r="A755" s="213" t="s">
        <v>0</v>
      </c>
      <c r="B755" s="213"/>
      <c r="C755" s="213"/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</row>
    <row r="756" spans="1:15" ht="15.75" thickBot="1">
      <c r="A756" s="213"/>
      <c r="B756" s="213"/>
      <c r="C756" s="213"/>
      <c r="D756" s="213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</row>
    <row r="757" spans="1:15">
      <c r="A757" s="213"/>
      <c r="B757" s="213"/>
      <c r="C757" s="213"/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</row>
    <row r="758" spans="1:15">
      <c r="A758" s="214" t="s">
        <v>1</v>
      </c>
      <c r="B758" s="214"/>
      <c r="C758" s="214"/>
      <c r="D758" s="214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</row>
    <row r="759" spans="1:15">
      <c r="A759" s="214" t="s">
        <v>2</v>
      </c>
      <c r="B759" s="214"/>
      <c r="C759" s="214"/>
      <c r="D759" s="214"/>
      <c r="E759" s="214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</row>
    <row r="760" spans="1:15" ht="15.75" thickBot="1">
      <c r="A760" s="215" t="s">
        <v>3</v>
      </c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</row>
    <row r="761" spans="1:15" ht="16.5">
      <c r="A761" s="166" t="s">
        <v>280</v>
      </c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</row>
    <row r="762" spans="1:15" ht="16.5">
      <c r="A762" s="166" t="s">
        <v>5</v>
      </c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</row>
    <row r="763" spans="1:15">
      <c r="A763" s="167" t="s">
        <v>6</v>
      </c>
      <c r="B763" s="168" t="s">
        <v>7</v>
      </c>
      <c r="C763" s="169" t="s">
        <v>8</v>
      </c>
      <c r="D763" s="168" t="s">
        <v>9</v>
      </c>
      <c r="E763" s="167" t="s">
        <v>10</v>
      </c>
      <c r="F763" s="167" t="s">
        <v>11</v>
      </c>
      <c r="G763" s="168" t="s">
        <v>12</v>
      </c>
      <c r="H763" s="168" t="s">
        <v>13</v>
      </c>
      <c r="I763" s="169" t="s">
        <v>14</v>
      </c>
      <c r="J763" s="169" t="s">
        <v>15</v>
      </c>
      <c r="K763" s="169" t="s">
        <v>16</v>
      </c>
      <c r="L763" s="170" t="s">
        <v>17</v>
      </c>
      <c r="M763" s="168" t="s">
        <v>18</v>
      </c>
      <c r="N763" s="168" t="s">
        <v>19</v>
      </c>
      <c r="O763" s="168" t="s">
        <v>20</v>
      </c>
    </row>
    <row r="764" spans="1:15">
      <c r="A764" s="167"/>
      <c r="B764" s="168"/>
      <c r="C764" s="168"/>
      <c r="D764" s="168"/>
      <c r="E764" s="167"/>
      <c r="F764" s="167"/>
      <c r="G764" s="168"/>
      <c r="H764" s="168"/>
      <c r="I764" s="168"/>
      <c r="J764" s="168"/>
      <c r="K764" s="168"/>
      <c r="L764" s="202"/>
      <c r="M764" s="168"/>
      <c r="N764" s="168"/>
      <c r="O764" s="168"/>
    </row>
    <row r="765" spans="1:15">
      <c r="A765" s="119">
        <v>1</v>
      </c>
      <c r="B765" s="78">
        <v>43186</v>
      </c>
      <c r="C765" s="119">
        <v>220</v>
      </c>
      <c r="D765" s="119" t="s">
        <v>178</v>
      </c>
      <c r="E765" s="119" t="s">
        <v>22</v>
      </c>
      <c r="F765" s="119" t="s">
        <v>24</v>
      </c>
      <c r="G765" s="123">
        <v>1.5</v>
      </c>
      <c r="H765" s="123">
        <v>0.3</v>
      </c>
      <c r="I765" s="123">
        <v>3.5</v>
      </c>
      <c r="J765" s="123">
        <v>5.5</v>
      </c>
      <c r="K765" s="123">
        <v>7.5</v>
      </c>
      <c r="L765" s="123">
        <v>0.3</v>
      </c>
      <c r="M765" s="119">
        <v>3500</v>
      </c>
      <c r="N765" s="122">
        <f>IF('HNI OPTION CALLS'!E765="BUY",('HNI OPTION CALLS'!L765-'HNI OPTION CALLS'!G765)*('HNI OPTION CALLS'!M765),('HNI OPTION CALLS'!G765-'HNI OPTION CALLS'!L765)*('HNI OPTION CALLS'!M765))</f>
        <v>-4200</v>
      </c>
      <c r="O765" s="8">
        <f>'HNI OPTION CALLS'!N765/('HNI OPTION CALLS'!M765)/'HNI OPTION CALLS'!G765%</f>
        <v>-80</v>
      </c>
    </row>
    <row r="766" spans="1:15">
      <c r="A766" s="119">
        <v>2</v>
      </c>
      <c r="B766" s="78">
        <v>43186</v>
      </c>
      <c r="C766" s="119">
        <v>170</v>
      </c>
      <c r="D766" s="119" t="s">
        <v>178</v>
      </c>
      <c r="E766" s="119" t="s">
        <v>22</v>
      </c>
      <c r="F766" s="119" t="s">
        <v>56</v>
      </c>
      <c r="G766" s="123">
        <v>4</v>
      </c>
      <c r="H766" s="123">
        <v>0.5</v>
      </c>
      <c r="I766" s="123">
        <v>6</v>
      </c>
      <c r="J766" s="123">
        <v>8</v>
      </c>
      <c r="K766" s="123">
        <v>10</v>
      </c>
      <c r="L766" s="123">
        <v>6</v>
      </c>
      <c r="M766" s="119">
        <v>3000</v>
      </c>
      <c r="N766" s="122">
        <f>IF('HNI OPTION CALLS'!E766="BUY",('HNI OPTION CALLS'!L766-'HNI OPTION CALLS'!G766)*('HNI OPTION CALLS'!M766),('HNI OPTION CALLS'!G766-'HNI OPTION CALLS'!L766)*('HNI OPTION CALLS'!M766))</f>
        <v>6000</v>
      </c>
      <c r="O766" s="8">
        <f>'HNI OPTION CALLS'!N766/('HNI OPTION CALLS'!M766)/'HNI OPTION CALLS'!G766%</f>
        <v>50</v>
      </c>
    </row>
    <row r="767" spans="1:15">
      <c r="A767" s="119">
        <v>3</v>
      </c>
      <c r="B767" s="78">
        <v>43185</v>
      </c>
      <c r="C767" s="119">
        <v>280</v>
      </c>
      <c r="D767" s="119" t="s">
        <v>187</v>
      </c>
      <c r="E767" s="119" t="s">
        <v>22</v>
      </c>
      <c r="F767" s="119" t="s">
        <v>91</v>
      </c>
      <c r="G767" s="123">
        <v>4.5</v>
      </c>
      <c r="H767" s="123">
        <v>1</v>
      </c>
      <c r="I767" s="123">
        <v>6.5</v>
      </c>
      <c r="J767" s="123">
        <v>8.5</v>
      </c>
      <c r="K767" s="123">
        <v>10.5</v>
      </c>
      <c r="L767" s="123">
        <v>1</v>
      </c>
      <c r="M767" s="119">
        <v>2750</v>
      </c>
      <c r="N767" s="122">
        <f>IF('HNI OPTION CALLS'!E767="BUY",('HNI OPTION CALLS'!L767-'HNI OPTION CALLS'!G767)*('HNI OPTION CALLS'!M767),('HNI OPTION CALLS'!G767-'HNI OPTION CALLS'!L767)*('HNI OPTION CALLS'!M767))</f>
        <v>-9625</v>
      </c>
      <c r="O767" s="8">
        <f>'HNI OPTION CALLS'!N767/('HNI OPTION CALLS'!M767)/'HNI OPTION CALLS'!G767%</f>
        <v>-77.777777777777786</v>
      </c>
    </row>
    <row r="768" spans="1:15">
      <c r="A768" s="119">
        <v>4</v>
      </c>
      <c r="B768" s="78">
        <v>43182</v>
      </c>
      <c r="C768" s="119">
        <v>1740</v>
      </c>
      <c r="D768" s="119" t="s">
        <v>178</v>
      </c>
      <c r="E768" s="119" t="s">
        <v>22</v>
      </c>
      <c r="F768" s="119" t="s">
        <v>68</v>
      </c>
      <c r="G768" s="123">
        <v>23</v>
      </c>
      <c r="H768" s="123">
        <v>5</v>
      </c>
      <c r="I768" s="123">
        <v>41</v>
      </c>
      <c r="J768" s="123">
        <v>60</v>
      </c>
      <c r="K768" s="123">
        <v>78</v>
      </c>
      <c r="L768" s="123">
        <v>41</v>
      </c>
      <c r="M768" s="119">
        <v>300</v>
      </c>
      <c r="N768" s="122">
        <f>IF('HNI OPTION CALLS'!E768="BUY",('HNI OPTION CALLS'!L768-'HNI OPTION CALLS'!G768)*('HNI OPTION CALLS'!M768),('HNI OPTION CALLS'!G768-'HNI OPTION CALLS'!L768)*('HNI OPTION CALLS'!M768))</f>
        <v>5400</v>
      </c>
      <c r="O768" s="8">
        <f>'HNI OPTION CALLS'!N768/('HNI OPTION CALLS'!M768)/'HNI OPTION CALLS'!G768%</f>
        <v>78.260869565217391</v>
      </c>
    </row>
    <row r="769" spans="1:15">
      <c r="A769" s="119">
        <v>5</v>
      </c>
      <c r="B769" s="78">
        <v>43179</v>
      </c>
      <c r="C769" s="119">
        <v>1300</v>
      </c>
      <c r="D769" s="119" t="s">
        <v>178</v>
      </c>
      <c r="E769" s="119" t="s">
        <v>22</v>
      </c>
      <c r="F769" s="119" t="s">
        <v>131</v>
      </c>
      <c r="G769" s="123">
        <v>16</v>
      </c>
      <c r="H769" s="123">
        <v>4</v>
      </c>
      <c r="I769" s="123">
        <v>26</v>
      </c>
      <c r="J769" s="123">
        <v>36</v>
      </c>
      <c r="K769" s="123">
        <v>46</v>
      </c>
      <c r="L769" s="123">
        <v>26</v>
      </c>
      <c r="M769" s="119">
        <v>750</v>
      </c>
      <c r="N769" s="122">
        <f>IF('HNI OPTION CALLS'!E769="BUY",('HNI OPTION CALLS'!L769-'HNI OPTION CALLS'!G769)*('HNI OPTION CALLS'!M769),('HNI OPTION CALLS'!G769-'HNI OPTION CALLS'!L769)*('HNI OPTION CALLS'!M769))</f>
        <v>7500</v>
      </c>
      <c r="O769" s="8">
        <f>'HNI OPTION CALLS'!N769/('HNI OPTION CALLS'!M769)/'HNI OPTION CALLS'!G769%</f>
        <v>62.5</v>
      </c>
    </row>
    <row r="770" spans="1:15">
      <c r="A770" s="119">
        <v>6</v>
      </c>
      <c r="B770" s="78">
        <v>43178</v>
      </c>
      <c r="C770" s="119">
        <v>580</v>
      </c>
      <c r="D770" s="119" t="s">
        <v>187</v>
      </c>
      <c r="E770" s="119" t="s">
        <v>22</v>
      </c>
      <c r="F770" s="119" t="s">
        <v>99</v>
      </c>
      <c r="G770" s="123">
        <v>12</v>
      </c>
      <c r="H770" s="123">
        <v>4</v>
      </c>
      <c r="I770" s="123">
        <v>18</v>
      </c>
      <c r="J770" s="123">
        <v>24</v>
      </c>
      <c r="K770" s="123">
        <v>30</v>
      </c>
      <c r="L770" s="123">
        <v>4</v>
      </c>
      <c r="M770" s="119">
        <v>1061</v>
      </c>
      <c r="N770" s="122">
        <f>IF('HNI OPTION CALLS'!E770="BUY",('HNI OPTION CALLS'!L770-'HNI OPTION CALLS'!G770)*('HNI OPTION CALLS'!M770),('HNI OPTION CALLS'!G770-'HNI OPTION CALLS'!L770)*('HNI OPTION CALLS'!M770))</f>
        <v>-8488</v>
      </c>
      <c r="O770" s="8">
        <f>'HNI OPTION CALLS'!N770/('HNI OPTION CALLS'!M770)/'HNI OPTION CALLS'!G770%</f>
        <v>-66.666666666666671</v>
      </c>
    </row>
    <row r="771" spans="1:15">
      <c r="A771" s="119">
        <v>7</v>
      </c>
      <c r="B771" s="78">
        <v>43173</v>
      </c>
      <c r="C771" s="119">
        <v>8900</v>
      </c>
      <c r="D771" s="119" t="s">
        <v>178</v>
      </c>
      <c r="E771" s="119" t="s">
        <v>22</v>
      </c>
      <c r="F771" s="119" t="s">
        <v>253</v>
      </c>
      <c r="G771" s="123">
        <v>100</v>
      </c>
      <c r="H771" s="123">
        <v>25</v>
      </c>
      <c r="I771" s="123">
        <v>180</v>
      </c>
      <c r="J771" s="123">
        <v>260</v>
      </c>
      <c r="K771" s="123">
        <v>340</v>
      </c>
      <c r="L771" s="123">
        <v>129</v>
      </c>
      <c r="M771" s="119">
        <v>75</v>
      </c>
      <c r="N771" s="122">
        <f>IF('HNI OPTION CALLS'!E771="BUY",('HNI OPTION CALLS'!L771-'HNI OPTION CALLS'!G771)*('HNI OPTION CALLS'!M771),('HNI OPTION CALLS'!G771-'HNI OPTION CALLS'!L771)*('HNI OPTION CALLS'!M771))</f>
        <v>2175</v>
      </c>
      <c r="O771" s="8">
        <f>'HNI OPTION CALLS'!N771/('HNI OPTION CALLS'!M771)/'HNI OPTION CALLS'!G771%</f>
        <v>29</v>
      </c>
    </row>
    <row r="772" spans="1:15">
      <c r="A772" s="119">
        <v>8</v>
      </c>
      <c r="B772" s="78">
        <v>43172</v>
      </c>
      <c r="C772" s="119">
        <v>165</v>
      </c>
      <c r="D772" s="119" t="s">
        <v>178</v>
      </c>
      <c r="E772" s="119" t="s">
        <v>22</v>
      </c>
      <c r="F772" s="119" t="s">
        <v>184</v>
      </c>
      <c r="G772" s="123">
        <v>4.5</v>
      </c>
      <c r="H772" s="123">
        <v>2</v>
      </c>
      <c r="I772" s="123">
        <v>6</v>
      </c>
      <c r="J772" s="123">
        <v>7.5</v>
      </c>
      <c r="K772" s="123">
        <v>9</v>
      </c>
      <c r="L772" s="123">
        <v>2</v>
      </c>
      <c r="M772" s="119">
        <v>4500</v>
      </c>
      <c r="N772" s="122">
        <f>IF('HNI OPTION CALLS'!E772="BUY",('HNI OPTION CALLS'!L772-'HNI OPTION CALLS'!G772)*('HNI OPTION CALLS'!M772),('HNI OPTION CALLS'!G772-'HNI OPTION CALLS'!L772)*('HNI OPTION CALLS'!M772))</f>
        <v>-11250</v>
      </c>
      <c r="O772" s="8">
        <f>'HNI OPTION CALLS'!N772/('HNI OPTION CALLS'!M772)/'HNI OPTION CALLS'!G772%</f>
        <v>-55.555555555555557</v>
      </c>
    </row>
    <row r="773" spans="1:15">
      <c r="A773" s="119">
        <v>9</v>
      </c>
      <c r="B773" s="78">
        <v>43171</v>
      </c>
      <c r="C773" s="119">
        <v>3050</v>
      </c>
      <c r="D773" s="119" t="s">
        <v>187</v>
      </c>
      <c r="E773" s="119" t="s">
        <v>22</v>
      </c>
      <c r="F773" s="119" t="s">
        <v>52</v>
      </c>
      <c r="G773" s="123">
        <v>55</v>
      </c>
      <c r="H773" s="123">
        <v>30</v>
      </c>
      <c r="I773" s="123">
        <v>75</v>
      </c>
      <c r="J773" s="123">
        <v>95</v>
      </c>
      <c r="K773" s="123">
        <v>115</v>
      </c>
      <c r="L773" s="123">
        <v>115</v>
      </c>
      <c r="M773" s="119">
        <v>250</v>
      </c>
      <c r="N773" s="122">
        <f>IF('HNI OPTION CALLS'!E773="BUY",('HNI OPTION CALLS'!L773-'HNI OPTION CALLS'!G773)*('HNI OPTION CALLS'!M773),('HNI OPTION CALLS'!G773-'HNI OPTION CALLS'!L773)*('HNI OPTION CALLS'!M773))</f>
        <v>15000</v>
      </c>
      <c r="O773" s="8">
        <f>'HNI OPTION CALLS'!N773/('HNI OPTION CALLS'!M773)/'HNI OPTION CALLS'!G773%</f>
        <v>109.09090909090908</v>
      </c>
    </row>
    <row r="774" spans="1:15">
      <c r="A774" s="119">
        <v>10</v>
      </c>
      <c r="B774" s="78">
        <v>43166</v>
      </c>
      <c r="C774" s="119">
        <v>640</v>
      </c>
      <c r="D774" s="119" t="s">
        <v>187</v>
      </c>
      <c r="E774" s="119" t="s">
        <v>22</v>
      </c>
      <c r="F774" s="119" t="s">
        <v>99</v>
      </c>
      <c r="G774" s="123">
        <v>18</v>
      </c>
      <c r="H774" s="123">
        <v>9.5</v>
      </c>
      <c r="I774" s="123">
        <v>23</v>
      </c>
      <c r="J774" s="123">
        <v>28</v>
      </c>
      <c r="K774" s="123">
        <v>33</v>
      </c>
      <c r="L774" s="123">
        <v>33</v>
      </c>
      <c r="M774" s="119">
        <v>1061</v>
      </c>
      <c r="N774" s="122">
        <f>IF('HNI OPTION CALLS'!E774="BUY",('HNI OPTION CALLS'!L774-'HNI OPTION CALLS'!G774)*('HNI OPTION CALLS'!M774),('HNI OPTION CALLS'!G774-'HNI OPTION CALLS'!L774)*('HNI OPTION CALLS'!M774))</f>
        <v>15915</v>
      </c>
      <c r="O774" s="8">
        <f>'HNI OPTION CALLS'!N774/('HNI OPTION CALLS'!M774)/'HNI OPTION CALLS'!G774%</f>
        <v>83.333333333333343</v>
      </c>
    </row>
    <row r="775" spans="1:15">
      <c r="A775" s="119">
        <v>11</v>
      </c>
      <c r="B775" s="78">
        <v>43165</v>
      </c>
      <c r="C775" s="119">
        <v>260</v>
      </c>
      <c r="D775" s="119" t="s">
        <v>187</v>
      </c>
      <c r="E775" s="119" t="s">
        <v>22</v>
      </c>
      <c r="F775" s="119" t="s">
        <v>49</v>
      </c>
      <c r="G775" s="123">
        <v>8</v>
      </c>
      <c r="H775" s="123">
        <v>5</v>
      </c>
      <c r="I775" s="123">
        <v>10</v>
      </c>
      <c r="J775" s="123">
        <v>12</v>
      </c>
      <c r="K775" s="123">
        <v>14</v>
      </c>
      <c r="L775" s="123">
        <v>14</v>
      </c>
      <c r="M775" s="119">
        <v>3000</v>
      </c>
      <c r="N775" s="122">
        <f>IF('HNI OPTION CALLS'!E775="BUY",('HNI OPTION CALLS'!L775-'HNI OPTION CALLS'!G775)*('HNI OPTION CALLS'!M775),('HNI OPTION CALLS'!G775-'HNI OPTION CALLS'!L775)*('HNI OPTION CALLS'!M775))</f>
        <v>18000</v>
      </c>
      <c r="O775" s="8">
        <f>'HNI OPTION CALLS'!N775/('HNI OPTION CALLS'!M775)/'HNI OPTION CALLS'!G775%</f>
        <v>75</v>
      </c>
    </row>
    <row r="776" spans="1:15" ht="16.5">
      <c r="A776" s="82" t="s">
        <v>95</v>
      </c>
      <c r="B776" s="83"/>
      <c r="C776" s="84"/>
      <c r="D776" s="85"/>
      <c r="E776" s="86"/>
      <c r="F776" s="86"/>
      <c r="G776" s="87"/>
      <c r="H776" s="88"/>
      <c r="I776" s="88"/>
      <c r="J776" s="88"/>
      <c r="K776" s="86"/>
      <c r="L776" s="89"/>
      <c r="M776" s="90"/>
      <c r="N776" s="66"/>
      <c r="O776" s="51"/>
    </row>
    <row r="777" spans="1:15" ht="16.5">
      <c r="A777" s="82" t="s">
        <v>96</v>
      </c>
      <c r="B777" s="83"/>
      <c r="C777" s="84"/>
      <c r="D777" s="85"/>
      <c r="E777" s="86"/>
      <c r="F777" s="86"/>
      <c r="G777" s="87"/>
      <c r="H777" s="86"/>
      <c r="I777" s="86"/>
      <c r="J777" s="86"/>
      <c r="K777" s="86"/>
      <c r="L777" s="89"/>
      <c r="M777" s="90"/>
      <c r="O777" s="90"/>
    </row>
    <row r="778" spans="1:15" ht="16.5">
      <c r="A778" s="82" t="s">
        <v>96</v>
      </c>
      <c r="B778" s="83"/>
      <c r="C778" s="84"/>
      <c r="D778" s="85"/>
      <c r="E778" s="86"/>
      <c r="F778" s="86"/>
      <c r="G778" s="87"/>
      <c r="H778" s="86"/>
      <c r="I778" s="86"/>
      <c r="J778" s="86"/>
      <c r="K778" s="86"/>
    </row>
    <row r="779" spans="1:15" ht="17.25" thickBot="1">
      <c r="A779" s="91"/>
      <c r="B779" s="92"/>
      <c r="C779" s="92"/>
      <c r="D779" s="93"/>
      <c r="E779" s="93"/>
      <c r="F779" s="93"/>
      <c r="G779" s="94"/>
      <c r="H779" s="95"/>
      <c r="I779" s="96" t="s">
        <v>27</v>
      </c>
      <c r="J779" s="96"/>
      <c r="K779" s="97"/>
      <c r="N779" s="89"/>
    </row>
    <row r="780" spans="1:15" ht="16.5">
      <c r="A780" s="98"/>
      <c r="B780" s="92"/>
      <c r="C780" s="92"/>
      <c r="D780" s="158" t="s">
        <v>28</v>
      </c>
      <c r="E780" s="180"/>
      <c r="F780" s="99">
        <v>11</v>
      </c>
      <c r="G780" s="100">
        <v>100</v>
      </c>
      <c r="H780" s="93">
        <v>11</v>
      </c>
      <c r="I780" s="101">
        <f>'HNI OPTION CALLS'!H781/'HNI OPTION CALLS'!H780%</f>
        <v>63.636363636363633</v>
      </c>
      <c r="J780" s="101"/>
      <c r="K780" s="101"/>
      <c r="L780" s="97"/>
      <c r="M780" s="89"/>
      <c r="O780" s="90"/>
    </row>
    <row r="781" spans="1:15" ht="16.5">
      <c r="A781" s="98"/>
      <c r="B781" s="92"/>
      <c r="C781" s="92"/>
      <c r="D781" s="159" t="s">
        <v>29</v>
      </c>
      <c r="E781" s="181"/>
      <c r="F781" s="103">
        <v>7</v>
      </c>
      <c r="G781" s="104">
        <f>('HNI OPTION CALLS'!F781/'HNI OPTION CALLS'!F780)*100</f>
        <v>63.636363636363633</v>
      </c>
      <c r="H781" s="93">
        <v>7</v>
      </c>
      <c r="I781" s="97"/>
      <c r="J781" s="97"/>
      <c r="K781" s="93"/>
      <c r="L781" s="102"/>
      <c r="N781" s="93" t="s">
        <v>30</v>
      </c>
    </row>
    <row r="782" spans="1:15" ht="16.5">
      <c r="A782" s="105"/>
      <c r="B782" s="92"/>
      <c r="C782" s="92"/>
      <c r="D782" s="159" t="s">
        <v>31</v>
      </c>
      <c r="E782" s="181"/>
      <c r="F782" s="103">
        <v>0</v>
      </c>
      <c r="G782" s="104">
        <f>('HNI OPTION CALLS'!F782/'HNI OPTION CALLS'!F780)*100</f>
        <v>0</v>
      </c>
      <c r="H782" s="106"/>
      <c r="I782" s="93"/>
      <c r="J782" s="93"/>
      <c r="K782" s="93"/>
      <c r="L782" s="97"/>
      <c r="N782" s="98"/>
      <c r="O782" s="98"/>
    </row>
    <row r="783" spans="1:15" ht="16.5">
      <c r="A783" s="105"/>
      <c r="B783" s="92"/>
      <c r="C783" s="92"/>
      <c r="D783" s="159" t="s">
        <v>32</v>
      </c>
      <c r="E783" s="181"/>
      <c r="F783" s="103">
        <v>0</v>
      </c>
      <c r="G783" s="104">
        <f>('HNI OPTION CALLS'!F783/'HNI OPTION CALLS'!F780)*100</f>
        <v>0</v>
      </c>
      <c r="H783" s="106"/>
      <c r="I783" s="93"/>
      <c r="J783" s="93"/>
      <c r="K783" s="93"/>
      <c r="L783" s="97"/>
    </row>
    <row r="784" spans="1:15" ht="16.5">
      <c r="A784" s="105"/>
      <c r="B784" s="92"/>
      <c r="C784" s="92"/>
      <c r="D784" s="159" t="s">
        <v>33</v>
      </c>
      <c r="E784" s="181"/>
      <c r="F784" s="103">
        <v>4</v>
      </c>
      <c r="G784" s="104">
        <f>('HNI OPTION CALLS'!F784/'HNI OPTION CALLS'!F780)*100</f>
        <v>36.363636363636367</v>
      </c>
      <c r="H784" s="106"/>
      <c r="I784" s="93" t="s">
        <v>34</v>
      </c>
      <c r="J784" s="93"/>
      <c r="K784" s="97"/>
      <c r="L784" s="97"/>
    </row>
    <row r="785" spans="1:15" ht="16.5">
      <c r="A785" s="105"/>
      <c r="B785" s="92"/>
      <c r="C785" s="92"/>
      <c r="D785" s="159" t="s">
        <v>35</v>
      </c>
      <c r="E785" s="181"/>
      <c r="F785" s="103">
        <v>0</v>
      </c>
      <c r="G785" s="104">
        <f>('HNI OPTION CALLS'!F785/'HNI OPTION CALLS'!F780)*100</f>
        <v>0</v>
      </c>
      <c r="H785" s="106"/>
      <c r="I785" s="93"/>
      <c r="J785" s="93"/>
      <c r="K785" s="97"/>
      <c r="L785" s="97"/>
    </row>
    <row r="786" spans="1:15" ht="17.25" thickBot="1">
      <c r="A786" s="105"/>
      <c r="B786" s="92"/>
      <c r="C786" s="92"/>
      <c r="D786" s="160" t="s">
        <v>36</v>
      </c>
      <c r="E786" s="182"/>
      <c r="F786" s="107">
        <v>0</v>
      </c>
      <c r="G786" s="108">
        <f>('HNI OPTION CALLS'!F786/'HNI OPTION CALLS'!F780)*100</f>
        <v>0</v>
      </c>
      <c r="H786" s="106"/>
      <c r="I786" s="93"/>
      <c r="J786" s="93"/>
      <c r="K786" s="102"/>
      <c r="L786" s="102"/>
    </row>
    <row r="787" spans="1:15" ht="16.5">
      <c r="A787" s="109" t="s">
        <v>37</v>
      </c>
      <c r="B787" s="92"/>
      <c r="C787" s="92"/>
      <c r="D787" s="98"/>
      <c r="E787" s="98"/>
      <c r="F787" s="93"/>
      <c r="G787" s="93"/>
      <c r="H787" s="110"/>
      <c r="I787" s="111"/>
      <c r="J787" s="111"/>
      <c r="K787" s="111"/>
      <c r="N787" s="115"/>
      <c r="O787" s="115"/>
    </row>
    <row r="788" spans="1:15" ht="16.5">
      <c r="A788" s="112" t="s">
        <v>38</v>
      </c>
      <c r="B788" s="92"/>
      <c r="C788" s="92"/>
      <c r="D788" s="113"/>
      <c r="E788" s="114"/>
      <c r="F788" s="98"/>
      <c r="G788" s="111"/>
      <c r="H788" s="110"/>
      <c r="I788" s="111"/>
      <c r="J788" s="111"/>
      <c r="K788" s="111"/>
      <c r="L788" s="93"/>
      <c r="N788" s="98"/>
      <c r="O788" s="98"/>
    </row>
    <row r="789" spans="1:15" ht="16.5">
      <c r="A789" s="112" t="s">
        <v>39</v>
      </c>
      <c r="B789" s="92"/>
      <c r="C789" s="92"/>
      <c r="D789" s="98"/>
      <c r="E789" s="114"/>
      <c r="F789" s="98"/>
      <c r="G789" s="111"/>
      <c r="H789" s="110"/>
      <c r="I789" s="97"/>
      <c r="J789" s="97"/>
      <c r="K789" s="97"/>
      <c r="L789" s="93"/>
    </row>
    <row r="790" spans="1:15" ht="16.5">
      <c r="A790" s="112" t="s">
        <v>40</v>
      </c>
      <c r="B790" s="113"/>
      <c r="C790" s="92"/>
      <c r="D790" s="98"/>
      <c r="E790" s="114"/>
      <c r="F790" s="98"/>
      <c r="G790" s="111"/>
      <c r="H790" s="95"/>
      <c r="I790" s="97"/>
      <c r="J790" s="97"/>
      <c r="K790" s="97"/>
      <c r="L790" s="93"/>
    </row>
    <row r="791" spans="1:15" ht="16.5">
      <c r="A791" s="112" t="s">
        <v>41</v>
      </c>
      <c r="B791" s="105"/>
      <c r="C791" s="113"/>
      <c r="D791" s="98"/>
      <c r="E791" s="116"/>
      <c r="F791" s="111"/>
      <c r="G791" s="111"/>
      <c r="H791" s="95"/>
      <c r="I791" s="97"/>
      <c r="J791" s="97"/>
      <c r="K791" s="97"/>
      <c r="L791" s="111"/>
    </row>
    <row r="792" spans="1:15" ht="15.75" thickBot="1"/>
    <row r="793" spans="1:15" ht="15.75" thickBot="1">
      <c r="A793" s="213" t="s">
        <v>0</v>
      </c>
      <c r="B793" s="213"/>
      <c r="C793" s="213"/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</row>
    <row r="794" spans="1:15" ht="15.75" thickBot="1">
      <c r="A794" s="213"/>
      <c r="B794" s="213"/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</row>
    <row r="795" spans="1:15">
      <c r="A795" s="213"/>
      <c r="B795" s="213"/>
      <c r="C795" s="213"/>
      <c r="D795" s="213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</row>
    <row r="796" spans="1:15">
      <c r="A796" s="214" t="s">
        <v>1</v>
      </c>
      <c r="B796" s="214"/>
      <c r="C796" s="214"/>
      <c r="D796" s="214"/>
      <c r="E796" s="214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</row>
    <row r="797" spans="1:15">
      <c r="A797" s="214" t="s">
        <v>2</v>
      </c>
      <c r="B797" s="214"/>
      <c r="C797" s="214"/>
      <c r="D797" s="214"/>
      <c r="E797" s="214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</row>
    <row r="798" spans="1:15" ht="15.75" thickBot="1">
      <c r="A798" s="215" t="s">
        <v>3</v>
      </c>
      <c r="B798" s="215"/>
      <c r="C798" s="215"/>
      <c r="D798" s="215"/>
      <c r="E798" s="215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</row>
    <row r="799" spans="1:15" ht="16.5">
      <c r="A799" s="166" t="s">
        <v>278</v>
      </c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</row>
    <row r="800" spans="1:15" ht="16.5">
      <c r="A800" s="166" t="s">
        <v>5</v>
      </c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</row>
    <row r="801" spans="1:15">
      <c r="A801" s="167" t="s">
        <v>6</v>
      </c>
      <c r="B801" s="168" t="s">
        <v>7</v>
      </c>
      <c r="C801" s="169" t="s">
        <v>8</v>
      </c>
      <c r="D801" s="168" t="s">
        <v>9</v>
      </c>
      <c r="E801" s="167" t="s">
        <v>10</v>
      </c>
      <c r="F801" s="167" t="s">
        <v>11</v>
      </c>
      <c r="G801" s="168" t="s">
        <v>12</v>
      </c>
      <c r="H801" s="168" t="s">
        <v>13</v>
      </c>
      <c r="I801" s="169" t="s">
        <v>14</v>
      </c>
      <c r="J801" s="169" t="s">
        <v>15</v>
      </c>
      <c r="K801" s="169" t="s">
        <v>16</v>
      </c>
      <c r="L801" s="170" t="s">
        <v>17</v>
      </c>
      <c r="M801" s="168" t="s">
        <v>18</v>
      </c>
      <c r="N801" s="168" t="s">
        <v>19</v>
      </c>
      <c r="O801" s="168" t="s">
        <v>20</v>
      </c>
    </row>
    <row r="802" spans="1:15">
      <c r="A802" s="167"/>
      <c r="B802" s="168"/>
      <c r="C802" s="168"/>
      <c r="D802" s="168"/>
      <c r="E802" s="167"/>
      <c r="F802" s="167"/>
      <c r="G802" s="168"/>
      <c r="H802" s="168"/>
      <c r="I802" s="168"/>
      <c r="J802" s="168"/>
      <c r="K802" s="168"/>
      <c r="L802" s="202"/>
      <c r="M802" s="168"/>
      <c r="N802" s="168"/>
      <c r="O802" s="168"/>
    </row>
    <row r="803" spans="1:15">
      <c r="A803" s="119">
        <v>1</v>
      </c>
      <c r="B803" s="78">
        <v>43159</v>
      </c>
      <c r="C803" s="119">
        <v>540</v>
      </c>
      <c r="D803" s="119" t="s">
        <v>187</v>
      </c>
      <c r="E803" s="119" t="s">
        <v>22</v>
      </c>
      <c r="F803" s="119" t="s">
        <v>78</v>
      </c>
      <c r="G803" s="123">
        <v>18</v>
      </c>
      <c r="H803" s="123">
        <v>10</v>
      </c>
      <c r="I803" s="123">
        <v>23</v>
      </c>
      <c r="J803" s="123">
        <v>28</v>
      </c>
      <c r="K803" s="123">
        <v>33</v>
      </c>
      <c r="L803" s="123">
        <v>23</v>
      </c>
      <c r="M803" s="119">
        <v>1500</v>
      </c>
      <c r="N803" s="122">
        <f>IF('HNI OPTION CALLS'!E803="BUY",('HNI OPTION CALLS'!L803-'HNI OPTION CALLS'!G803)*('HNI OPTION CALLS'!M803),('HNI OPTION CALLS'!G803-'HNI OPTION CALLS'!L803)*('HNI OPTION CALLS'!M803))</f>
        <v>7500</v>
      </c>
      <c r="O803" s="8">
        <f>'HNI OPTION CALLS'!N803/('HNI OPTION CALLS'!M803)/'HNI OPTION CALLS'!G803%</f>
        <v>27.777777777777779</v>
      </c>
    </row>
    <row r="804" spans="1:15">
      <c r="A804" s="119">
        <v>2</v>
      </c>
      <c r="B804" s="78">
        <v>43158</v>
      </c>
      <c r="C804" s="119">
        <v>260</v>
      </c>
      <c r="D804" s="119" t="s">
        <v>187</v>
      </c>
      <c r="E804" s="119" t="s">
        <v>22</v>
      </c>
      <c r="F804" s="119" t="s">
        <v>49</v>
      </c>
      <c r="G804" s="123">
        <v>6</v>
      </c>
      <c r="H804" s="123">
        <v>3</v>
      </c>
      <c r="I804" s="123">
        <v>8</v>
      </c>
      <c r="J804" s="123">
        <v>10</v>
      </c>
      <c r="K804" s="123">
        <v>12</v>
      </c>
      <c r="L804" s="123">
        <v>8</v>
      </c>
      <c r="M804" s="119">
        <v>3000</v>
      </c>
      <c r="N804" s="122">
        <f>IF('HNI OPTION CALLS'!E804="BUY",('HNI OPTION CALLS'!L804-'HNI OPTION CALLS'!G804)*('HNI OPTION CALLS'!M804),('HNI OPTION CALLS'!G804-'HNI OPTION CALLS'!L804)*('HNI OPTION CALLS'!M804))</f>
        <v>6000</v>
      </c>
      <c r="O804" s="8">
        <f>'HNI OPTION CALLS'!N804/('HNI OPTION CALLS'!M804)/'HNI OPTION CALLS'!G804%</f>
        <v>33.333333333333336</v>
      </c>
    </row>
    <row r="805" spans="1:15">
      <c r="A805" s="119">
        <v>3</v>
      </c>
      <c r="B805" s="78">
        <v>43157</v>
      </c>
      <c r="C805" s="119">
        <v>8900</v>
      </c>
      <c r="D805" s="119" t="s">
        <v>178</v>
      </c>
      <c r="E805" s="119" t="s">
        <v>22</v>
      </c>
      <c r="F805" s="119" t="s">
        <v>253</v>
      </c>
      <c r="G805" s="123">
        <v>190</v>
      </c>
      <c r="H805" s="123">
        <v>50</v>
      </c>
      <c r="I805" s="123">
        <v>290</v>
      </c>
      <c r="J805" s="123">
        <v>390</v>
      </c>
      <c r="K805" s="123">
        <v>490</v>
      </c>
      <c r="L805" s="123">
        <v>290</v>
      </c>
      <c r="M805" s="119">
        <v>75</v>
      </c>
      <c r="N805" s="122">
        <f>IF('HNI OPTION CALLS'!E805="BUY",('HNI OPTION CALLS'!L805-'HNI OPTION CALLS'!G805)*('HNI OPTION CALLS'!M805),('HNI OPTION CALLS'!G805-'HNI OPTION CALLS'!L805)*('HNI OPTION CALLS'!M805))</f>
        <v>7500</v>
      </c>
      <c r="O805" s="8">
        <f>'HNI OPTION CALLS'!N805/('HNI OPTION CALLS'!M805)/'HNI OPTION CALLS'!G805%</f>
        <v>52.631578947368425</v>
      </c>
    </row>
    <row r="806" spans="1:15">
      <c r="A806" s="119">
        <v>4</v>
      </c>
      <c r="B806" s="78">
        <v>43154</v>
      </c>
      <c r="C806" s="119">
        <v>580</v>
      </c>
      <c r="D806" s="119" t="s">
        <v>178</v>
      </c>
      <c r="E806" s="119" t="s">
        <v>22</v>
      </c>
      <c r="F806" s="119" t="s">
        <v>78</v>
      </c>
      <c r="G806" s="123">
        <v>18</v>
      </c>
      <c r="H806" s="123">
        <v>10</v>
      </c>
      <c r="I806" s="123">
        <v>22</v>
      </c>
      <c r="J806" s="123">
        <v>26</v>
      </c>
      <c r="K806" s="123">
        <v>30</v>
      </c>
      <c r="L806" s="123">
        <v>22</v>
      </c>
      <c r="M806" s="119">
        <v>1500</v>
      </c>
      <c r="N806" s="122">
        <f>IF('HNI OPTION CALLS'!E806="BUY",('HNI OPTION CALLS'!L806-'HNI OPTION CALLS'!G806)*('HNI OPTION CALLS'!M806),('HNI OPTION CALLS'!G806-'HNI OPTION CALLS'!L806)*('HNI OPTION CALLS'!M806))</f>
        <v>6000</v>
      </c>
      <c r="O806" s="8">
        <f>'HNI OPTION CALLS'!N806/('HNI OPTION CALLS'!M806)/'HNI OPTION CALLS'!G806%</f>
        <v>22.222222222222221</v>
      </c>
    </row>
    <row r="807" spans="1:15">
      <c r="A807" s="119">
        <v>5</v>
      </c>
      <c r="B807" s="78">
        <v>43151</v>
      </c>
      <c r="C807" s="119">
        <v>310</v>
      </c>
      <c r="D807" s="119" t="s">
        <v>187</v>
      </c>
      <c r="E807" s="119" t="s">
        <v>22</v>
      </c>
      <c r="F807" s="119" t="s">
        <v>55</v>
      </c>
      <c r="G807" s="123">
        <v>4</v>
      </c>
      <c r="H807" s="123">
        <v>0.5</v>
      </c>
      <c r="I807" s="123">
        <v>7</v>
      </c>
      <c r="J807" s="123">
        <v>10</v>
      </c>
      <c r="K807" s="123">
        <v>13</v>
      </c>
      <c r="L807" s="123">
        <v>6.7</v>
      </c>
      <c r="M807" s="119">
        <v>1750</v>
      </c>
      <c r="N807" s="122">
        <f>IF('HNI OPTION CALLS'!E807="BUY",('HNI OPTION CALLS'!L807-'HNI OPTION CALLS'!G807)*('HNI OPTION CALLS'!M807),('HNI OPTION CALLS'!G807-'HNI OPTION CALLS'!L807)*('HNI OPTION CALLS'!M807))</f>
        <v>4725</v>
      </c>
      <c r="O807" s="8">
        <f>'HNI OPTION CALLS'!N807/('HNI OPTION CALLS'!M807)/'HNI OPTION CALLS'!G807%</f>
        <v>67.5</v>
      </c>
    </row>
    <row r="808" spans="1:15">
      <c r="A808" s="119">
        <v>6</v>
      </c>
      <c r="B808" s="78">
        <v>43147</v>
      </c>
      <c r="C808" s="119">
        <v>135</v>
      </c>
      <c r="D808" s="119" t="s">
        <v>187</v>
      </c>
      <c r="E808" s="119" t="s">
        <v>22</v>
      </c>
      <c r="F808" s="119" t="s">
        <v>25</v>
      </c>
      <c r="G808" s="123">
        <v>2.5</v>
      </c>
      <c r="H808" s="123">
        <v>1</v>
      </c>
      <c r="I808" s="123">
        <v>3.5</v>
      </c>
      <c r="J808" s="123">
        <v>4.5</v>
      </c>
      <c r="K808" s="123">
        <v>5.5</v>
      </c>
      <c r="L808" s="123">
        <v>4.5</v>
      </c>
      <c r="M808" s="119">
        <v>7000</v>
      </c>
      <c r="N808" s="122">
        <f>IF('HNI OPTION CALLS'!E808="BUY",('HNI OPTION CALLS'!L808-'HNI OPTION CALLS'!G808)*('HNI OPTION CALLS'!M808),('HNI OPTION CALLS'!G808-'HNI OPTION CALLS'!L808)*('HNI OPTION CALLS'!M808))</f>
        <v>14000</v>
      </c>
      <c r="O808" s="8">
        <f>'HNI OPTION CALLS'!N808/('HNI OPTION CALLS'!M808)/'HNI OPTION CALLS'!G808%</f>
        <v>80</v>
      </c>
    </row>
    <row r="809" spans="1:15">
      <c r="A809" s="119">
        <v>7</v>
      </c>
      <c r="B809" s="78">
        <v>43139</v>
      </c>
      <c r="C809" s="119">
        <v>80</v>
      </c>
      <c r="D809" s="119" t="s">
        <v>187</v>
      </c>
      <c r="E809" s="119" t="s">
        <v>22</v>
      </c>
      <c r="F809" s="119" t="s">
        <v>46</v>
      </c>
      <c r="G809" s="123">
        <v>1.6</v>
      </c>
      <c r="H809" s="123">
        <v>0.5</v>
      </c>
      <c r="I809" s="123">
        <v>2.4</v>
      </c>
      <c r="J809" s="123">
        <v>3.2</v>
      </c>
      <c r="K809" s="123">
        <v>4</v>
      </c>
      <c r="L809" s="123">
        <v>4</v>
      </c>
      <c r="M809" s="119">
        <v>7000</v>
      </c>
      <c r="N809" s="122">
        <f>IF('HNI OPTION CALLS'!E809="BUY",('HNI OPTION CALLS'!L809-'HNI OPTION CALLS'!G809)*('HNI OPTION CALLS'!M809),('HNI OPTION CALLS'!G809-'HNI OPTION CALLS'!L809)*('HNI OPTION CALLS'!M809))</f>
        <v>16800</v>
      </c>
      <c r="O809" s="8">
        <f>'HNI OPTION CALLS'!N809/('HNI OPTION CALLS'!M809)/'HNI OPTION CALLS'!G809%</f>
        <v>150</v>
      </c>
    </row>
    <row r="810" spans="1:15">
      <c r="A810" s="119">
        <v>8</v>
      </c>
      <c r="B810" s="78">
        <v>43139</v>
      </c>
      <c r="C810" s="119">
        <v>340</v>
      </c>
      <c r="D810" s="119" t="s">
        <v>178</v>
      </c>
      <c r="E810" s="119" t="s">
        <v>22</v>
      </c>
      <c r="F810" s="119" t="s">
        <v>55</v>
      </c>
      <c r="G810" s="123">
        <v>9</v>
      </c>
      <c r="H810" s="123">
        <v>3</v>
      </c>
      <c r="I810" s="123">
        <v>12</v>
      </c>
      <c r="J810" s="123">
        <v>15</v>
      </c>
      <c r="K810" s="123">
        <v>18</v>
      </c>
      <c r="L810" s="123">
        <v>12</v>
      </c>
      <c r="M810" s="119">
        <v>1750</v>
      </c>
      <c r="N810" s="122">
        <f>IF('HNI OPTION CALLS'!E810="BUY",('HNI OPTION CALLS'!L810-'HNI OPTION CALLS'!G810)*('HNI OPTION CALLS'!M810),('HNI OPTION CALLS'!G810-'HNI OPTION CALLS'!L810)*('HNI OPTION CALLS'!M810))</f>
        <v>5250</v>
      </c>
      <c r="O810" s="8">
        <f>'NORMAL OPTION CALLS'!N1416/('NORMAL OPTION CALLS'!M1416)/'NORMAL OPTION CALLS'!G1416%</f>
        <v>24</v>
      </c>
    </row>
    <row r="811" spans="1:15">
      <c r="A811" s="119">
        <v>9</v>
      </c>
      <c r="B811" s="78">
        <v>43138</v>
      </c>
      <c r="C811" s="119">
        <v>310</v>
      </c>
      <c r="D811" s="119" t="s">
        <v>187</v>
      </c>
      <c r="E811" s="119" t="s">
        <v>22</v>
      </c>
      <c r="F811" s="119" t="s">
        <v>74</v>
      </c>
      <c r="G811" s="123">
        <v>10</v>
      </c>
      <c r="H811" s="123">
        <v>6</v>
      </c>
      <c r="I811" s="123">
        <v>13</v>
      </c>
      <c r="J811" s="123">
        <v>16</v>
      </c>
      <c r="K811" s="123">
        <v>19</v>
      </c>
      <c r="L811" s="123">
        <v>13</v>
      </c>
      <c r="M811" s="119">
        <v>1750</v>
      </c>
      <c r="N811" s="122">
        <f>IF('HNI OPTION CALLS'!E811="BUY",('HNI OPTION CALLS'!L811-'HNI OPTION CALLS'!G811)*('HNI OPTION CALLS'!M811),('HNI OPTION CALLS'!G811-'HNI OPTION CALLS'!L811)*('HNI OPTION CALLS'!M811))</f>
        <v>5250</v>
      </c>
      <c r="O811" s="8">
        <f>'HNI OPTION CALLS'!N811/('HNI OPTION CALLS'!M811)/'HNI OPTION CALLS'!G811%</f>
        <v>30</v>
      </c>
    </row>
    <row r="812" spans="1:15" ht="16.5">
      <c r="A812" s="82" t="s">
        <v>95</v>
      </c>
      <c r="B812" s="83"/>
      <c r="C812" s="84"/>
      <c r="D812" s="85"/>
      <c r="E812" s="86"/>
      <c r="F812" s="86"/>
      <c r="G812" s="87"/>
      <c r="H812" s="88"/>
      <c r="I812" s="88"/>
      <c r="J812" s="88"/>
      <c r="K812" s="86"/>
      <c r="L812" s="89"/>
      <c r="M812" s="90"/>
      <c r="N812" s="66"/>
      <c r="O812" s="90"/>
    </row>
    <row r="813" spans="1:15" ht="16.5">
      <c r="A813" s="82" t="s">
        <v>96</v>
      </c>
      <c r="B813" s="83"/>
      <c r="C813" s="84"/>
      <c r="D813" s="85"/>
      <c r="E813" s="86"/>
      <c r="F813" s="86"/>
      <c r="G813" s="87"/>
      <c r="H813" s="86"/>
      <c r="I813" s="86"/>
      <c r="J813" s="86"/>
      <c r="K813" s="86"/>
      <c r="L813" s="89"/>
      <c r="M813" s="90"/>
      <c r="O813" s="90"/>
    </row>
    <row r="814" spans="1:15" ht="16.5">
      <c r="A814" s="82" t="s">
        <v>96</v>
      </c>
      <c r="B814" s="83"/>
      <c r="C814" s="84"/>
      <c r="D814" s="85"/>
      <c r="E814" s="86"/>
      <c r="F814" s="86"/>
      <c r="G814" s="87"/>
      <c r="H814" s="86"/>
      <c r="I814" s="86"/>
      <c r="J814" s="86"/>
      <c r="K814" s="86"/>
      <c r="L814" s="89"/>
      <c r="M814" s="89"/>
      <c r="N814" s="89"/>
      <c r="O814" s="90"/>
    </row>
    <row r="815" spans="1:15" ht="17.25" thickBot="1">
      <c r="A815" s="91"/>
      <c r="B815" s="92"/>
      <c r="C815" s="92"/>
      <c r="D815" s="93"/>
      <c r="E815" s="93"/>
      <c r="F815" s="93"/>
      <c r="G815" s="94"/>
      <c r="H815" s="95"/>
      <c r="I815" s="96" t="s">
        <v>27</v>
      </c>
      <c r="J815" s="96"/>
      <c r="K815" s="97"/>
    </row>
    <row r="816" spans="1:15" ht="16.5">
      <c r="A816" s="98"/>
      <c r="B816" s="92"/>
      <c r="C816" s="92"/>
      <c r="D816" s="158" t="s">
        <v>28</v>
      </c>
      <c r="E816" s="180"/>
      <c r="F816" s="99">
        <v>8</v>
      </c>
      <c r="G816" s="100">
        <v>100</v>
      </c>
      <c r="H816" s="93">
        <v>8</v>
      </c>
      <c r="I816" s="101">
        <f>'HNI OPTION CALLS'!H817/'HNI OPTION CALLS'!H816%</f>
        <v>100</v>
      </c>
      <c r="J816" s="101"/>
      <c r="K816" s="101"/>
      <c r="L816" s="97"/>
    </row>
    <row r="817" spans="1:15" ht="16.5">
      <c r="A817" s="98"/>
      <c r="B817" s="92"/>
      <c r="C817" s="92"/>
      <c r="D817" s="159" t="s">
        <v>29</v>
      </c>
      <c r="E817" s="181"/>
      <c r="F817" s="103">
        <v>8</v>
      </c>
      <c r="G817" s="104">
        <f>('HNI OPTION CALLS'!F817/'HNI OPTION CALLS'!F816)*100</f>
        <v>100</v>
      </c>
      <c r="H817" s="93">
        <v>8</v>
      </c>
      <c r="I817" s="97"/>
      <c r="J817" s="97"/>
      <c r="K817" s="93"/>
      <c r="L817" s="102"/>
      <c r="N817" s="93" t="s">
        <v>30</v>
      </c>
      <c r="O817" s="93"/>
    </row>
    <row r="818" spans="1:15" ht="16.5">
      <c r="A818" s="105"/>
      <c r="B818" s="92"/>
      <c r="C818" s="92"/>
      <c r="D818" s="159" t="s">
        <v>31</v>
      </c>
      <c r="E818" s="181"/>
      <c r="F818" s="103">
        <v>0</v>
      </c>
      <c r="G818" s="104">
        <f>('HNI OPTION CALLS'!F818/'HNI OPTION CALLS'!F816)*100</f>
        <v>0</v>
      </c>
      <c r="H818" s="106"/>
      <c r="I818" s="93"/>
      <c r="J818" s="93"/>
      <c r="K818" s="93"/>
      <c r="L818" s="97"/>
      <c r="N818" s="98"/>
      <c r="O818" s="98"/>
    </row>
    <row r="819" spans="1:15" ht="16.5">
      <c r="A819" s="105"/>
      <c r="B819" s="92"/>
      <c r="C819" s="92"/>
      <c r="D819" s="159" t="s">
        <v>32</v>
      </c>
      <c r="E819" s="181"/>
      <c r="F819" s="103">
        <v>0</v>
      </c>
      <c r="G819" s="104">
        <f>('HNI OPTION CALLS'!F819/'HNI OPTION CALLS'!F816)*100</f>
        <v>0</v>
      </c>
      <c r="H819" s="106"/>
      <c r="I819" s="93"/>
      <c r="J819" s="93"/>
      <c r="K819" s="93"/>
      <c r="L819" s="97"/>
    </row>
    <row r="820" spans="1:15" ht="16.5">
      <c r="A820" s="105"/>
      <c r="B820" s="92"/>
      <c r="C820" s="92"/>
      <c r="D820" s="159" t="s">
        <v>33</v>
      </c>
      <c r="E820" s="181"/>
      <c r="F820" s="103">
        <v>0</v>
      </c>
      <c r="G820" s="104">
        <f>('HNI OPTION CALLS'!F820/'HNI OPTION CALLS'!F816)*100</f>
        <v>0</v>
      </c>
      <c r="H820" s="106"/>
      <c r="I820" s="93" t="s">
        <v>34</v>
      </c>
      <c r="J820" s="93"/>
      <c r="K820" s="97"/>
      <c r="L820" s="97"/>
    </row>
    <row r="821" spans="1:15" ht="16.5">
      <c r="A821" s="105"/>
      <c r="B821" s="92"/>
      <c r="C821" s="92"/>
      <c r="D821" s="159" t="s">
        <v>35</v>
      </c>
      <c r="E821" s="181"/>
      <c r="F821" s="103">
        <v>0</v>
      </c>
      <c r="G821" s="104">
        <f>('HNI OPTION CALLS'!F821/'HNI OPTION CALLS'!F816)*100</f>
        <v>0</v>
      </c>
      <c r="H821" s="106"/>
      <c r="I821" s="93"/>
      <c r="J821" s="93"/>
      <c r="K821" s="97"/>
      <c r="L821" s="97"/>
    </row>
    <row r="822" spans="1:15" ht="17.25" thickBot="1">
      <c r="A822" s="105"/>
      <c r="B822" s="92"/>
      <c r="C822" s="92"/>
      <c r="D822" s="160" t="s">
        <v>36</v>
      </c>
      <c r="E822" s="182"/>
      <c r="F822" s="107">
        <v>0</v>
      </c>
      <c r="G822" s="108">
        <f>('HNI OPTION CALLS'!F822/'HNI OPTION CALLS'!F816)*100</f>
        <v>0</v>
      </c>
      <c r="H822" s="106"/>
      <c r="I822" s="93"/>
      <c r="J822" s="93"/>
      <c r="K822" s="102"/>
      <c r="L822" s="102"/>
    </row>
    <row r="823" spans="1:15" ht="16.5">
      <c r="A823" s="109" t="s">
        <v>37</v>
      </c>
      <c r="B823" s="92"/>
      <c r="C823" s="92"/>
      <c r="D823" s="98"/>
      <c r="E823" s="98"/>
      <c r="F823" s="93"/>
      <c r="G823" s="93"/>
      <c r="H823" s="110"/>
      <c r="I823" s="111"/>
      <c r="J823" s="111"/>
      <c r="K823" s="111"/>
      <c r="N823" s="115"/>
      <c r="O823" s="115"/>
    </row>
    <row r="824" spans="1:15" ht="16.5">
      <c r="A824" s="112" t="s">
        <v>38</v>
      </c>
      <c r="B824" s="92"/>
      <c r="C824" s="92"/>
      <c r="D824" s="113"/>
      <c r="E824" s="114"/>
      <c r="F824" s="98"/>
      <c r="G824" s="111"/>
      <c r="H824" s="110"/>
      <c r="I824" s="111"/>
      <c r="J824" s="111"/>
      <c r="K824" s="111"/>
      <c r="L824" s="93"/>
      <c r="N824" s="98"/>
      <c r="O824" s="98"/>
    </row>
    <row r="825" spans="1:15" ht="16.5">
      <c r="A825" s="112" t="s">
        <v>39</v>
      </c>
      <c r="B825" s="92"/>
      <c r="C825" s="92"/>
      <c r="D825" s="98"/>
      <c r="E825" s="114"/>
      <c r="F825" s="98"/>
      <c r="G825" s="111"/>
      <c r="H825" s="110"/>
      <c r="I825" s="97"/>
      <c r="J825" s="97"/>
      <c r="K825" s="97"/>
      <c r="L825" s="93"/>
    </row>
    <row r="826" spans="1:15" ht="16.5">
      <c r="A826" s="112" t="s">
        <v>40</v>
      </c>
      <c r="B826" s="113"/>
      <c r="C826" s="92"/>
      <c r="D826" s="98"/>
      <c r="E826" s="114"/>
      <c r="F826" s="98"/>
      <c r="G826" s="111"/>
      <c r="H826" s="95"/>
      <c r="I826" s="97"/>
      <c r="J826" s="97"/>
      <c r="K826" s="97"/>
      <c r="L826" s="93"/>
    </row>
    <row r="827" spans="1:15" ht="16.5">
      <c r="A827" s="112" t="s">
        <v>41</v>
      </c>
      <c r="B827" s="105"/>
      <c r="C827" s="113"/>
      <c r="D827" s="98"/>
      <c r="E827" s="116"/>
      <c r="F827" s="111"/>
      <c r="G827" s="111"/>
      <c r="H827" s="95"/>
      <c r="I827" s="97"/>
      <c r="J827" s="97"/>
      <c r="K827" s="97"/>
      <c r="L827" s="111"/>
    </row>
    <row r="828" spans="1:15" ht="15.75" thickBot="1"/>
    <row r="829" spans="1:15" ht="15.75" thickBot="1">
      <c r="A829" s="213" t="s">
        <v>0</v>
      </c>
      <c r="B829" s="213"/>
      <c r="C829" s="213"/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</row>
    <row r="830" spans="1:15" ht="15.75" thickBot="1">
      <c r="A830" s="213"/>
      <c r="B830" s="213"/>
      <c r="C830" s="213"/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</row>
    <row r="831" spans="1:15">
      <c r="A831" s="213"/>
      <c r="B831" s="213"/>
      <c r="C831" s="213"/>
      <c r="D831" s="213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</row>
    <row r="832" spans="1:15">
      <c r="A832" s="214" t="s">
        <v>1</v>
      </c>
      <c r="B832" s="214"/>
      <c r="C832" s="214"/>
      <c r="D832" s="214"/>
      <c r="E832" s="214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</row>
    <row r="833" spans="1:15">
      <c r="A833" s="214" t="s">
        <v>2</v>
      </c>
      <c r="B833" s="214"/>
      <c r="C833" s="214"/>
      <c r="D833" s="214"/>
      <c r="E833" s="214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</row>
    <row r="834" spans="1:15" ht="15.75" thickBot="1">
      <c r="A834" s="215" t="s">
        <v>3</v>
      </c>
      <c r="B834" s="215"/>
      <c r="C834" s="215"/>
      <c r="D834" s="215"/>
      <c r="E834" s="215"/>
      <c r="F834" s="215"/>
      <c r="G834" s="215"/>
      <c r="H834" s="215"/>
      <c r="I834" s="215"/>
      <c r="J834" s="215"/>
      <c r="K834" s="215"/>
      <c r="L834" s="215"/>
      <c r="M834" s="215"/>
      <c r="N834" s="215"/>
      <c r="O834" s="215"/>
    </row>
    <row r="835" spans="1:15" ht="16.5">
      <c r="A835" s="166" t="s">
        <v>263</v>
      </c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</row>
    <row r="836" spans="1:15" ht="16.5">
      <c r="A836" s="166" t="s">
        <v>5</v>
      </c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</row>
    <row r="837" spans="1:15">
      <c r="A837" s="167" t="s">
        <v>6</v>
      </c>
      <c r="B837" s="168" t="s">
        <v>7</v>
      </c>
      <c r="C837" s="169" t="s">
        <v>8</v>
      </c>
      <c r="D837" s="168" t="s">
        <v>9</v>
      </c>
      <c r="E837" s="167" t="s">
        <v>10</v>
      </c>
      <c r="F837" s="167" t="s">
        <v>11</v>
      </c>
      <c r="G837" s="168" t="s">
        <v>12</v>
      </c>
      <c r="H837" s="168" t="s">
        <v>13</v>
      </c>
      <c r="I837" s="169" t="s">
        <v>14</v>
      </c>
      <c r="J837" s="169" t="s">
        <v>15</v>
      </c>
      <c r="K837" s="169" t="s">
        <v>16</v>
      </c>
      <c r="L837" s="170" t="s">
        <v>17</v>
      </c>
      <c r="M837" s="168" t="s">
        <v>18</v>
      </c>
      <c r="N837" s="168" t="s">
        <v>19</v>
      </c>
      <c r="O837" s="168" t="s">
        <v>20</v>
      </c>
    </row>
    <row r="838" spans="1:15">
      <c r="A838" s="167"/>
      <c r="B838" s="168"/>
      <c r="C838" s="168"/>
      <c r="D838" s="168"/>
      <c r="E838" s="167"/>
      <c r="F838" s="167"/>
      <c r="G838" s="168"/>
      <c r="H838" s="168"/>
      <c r="I838" s="168"/>
      <c r="J838" s="168"/>
      <c r="K838" s="168"/>
      <c r="L838" s="202"/>
      <c r="M838" s="168"/>
      <c r="N838" s="168"/>
      <c r="O838" s="168"/>
    </row>
    <row r="839" spans="1:15">
      <c r="A839" s="119">
        <v>1</v>
      </c>
      <c r="B839" s="78">
        <v>43129</v>
      </c>
      <c r="C839" s="119">
        <v>9700</v>
      </c>
      <c r="D839" s="119" t="s">
        <v>178</v>
      </c>
      <c r="E839" s="119" t="s">
        <v>22</v>
      </c>
      <c r="F839" s="119" t="s">
        <v>253</v>
      </c>
      <c r="G839" s="123">
        <v>270</v>
      </c>
      <c r="H839" s="123">
        <v>100</v>
      </c>
      <c r="I839" s="123">
        <v>350</v>
      </c>
      <c r="J839" s="123">
        <v>430</v>
      </c>
      <c r="K839" s="123">
        <v>510</v>
      </c>
      <c r="L839" s="123">
        <v>100</v>
      </c>
      <c r="M839" s="119">
        <v>75</v>
      </c>
      <c r="N839" s="122">
        <f>IF('HNI OPTION CALLS'!E839="BUY",('HNI OPTION CALLS'!L839-'HNI OPTION CALLS'!G839)*('HNI OPTION CALLS'!M839),('HNI OPTION CALLS'!G839-'HNI OPTION CALLS'!L839)*('HNI OPTION CALLS'!M839))</f>
        <v>-12750</v>
      </c>
      <c r="O839" s="8">
        <f>'HNI OPTION CALLS'!N839/('HNI OPTION CALLS'!M839)/'HNI OPTION CALLS'!G839%</f>
        <v>-62.962962962962962</v>
      </c>
    </row>
    <row r="840" spans="1:15">
      <c r="A840" s="119">
        <v>1</v>
      </c>
      <c r="B840" s="78">
        <v>43123</v>
      </c>
      <c r="C840" s="119">
        <v>1200</v>
      </c>
      <c r="D840" s="119" t="s">
        <v>178</v>
      </c>
      <c r="E840" s="119" t="s">
        <v>22</v>
      </c>
      <c r="F840" s="119" t="s">
        <v>151</v>
      </c>
      <c r="G840" s="123">
        <v>9</v>
      </c>
      <c r="H840" s="123">
        <v>1</v>
      </c>
      <c r="I840" s="123">
        <v>19</v>
      </c>
      <c r="J840" s="123">
        <v>29</v>
      </c>
      <c r="K840" s="123">
        <v>39</v>
      </c>
      <c r="L840" s="123">
        <v>19</v>
      </c>
      <c r="M840" s="119">
        <v>600</v>
      </c>
      <c r="N840" s="122">
        <f>IF('HNI OPTION CALLS'!E840="BUY",('HNI OPTION CALLS'!L840-'HNI OPTION CALLS'!G840)*('HNI OPTION CALLS'!M840),('HNI OPTION CALLS'!G840-'HNI OPTION CALLS'!L840)*('HNI OPTION CALLS'!M840))</f>
        <v>6000</v>
      </c>
      <c r="O840" s="8">
        <f>'HNI OPTION CALLS'!N840/('HNI OPTION CALLS'!M840)/'HNI OPTION CALLS'!G840%</f>
        <v>111.11111111111111</v>
      </c>
    </row>
    <row r="841" spans="1:15">
      <c r="A841" s="119">
        <v>2</v>
      </c>
      <c r="B841" s="78">
        <v>43122</v>
      </c>
      <c r="C841" s="119">
        <v>620</v>
      </c>
      <c r="D841" s="119" t="s">
        <v>178</v>
      </c>
      <c r="E841" s="119" t="s">
        <v>22</v>
      </c>
      <c r="F841" s="119" t="s">
        <v>78</v>
      </c>
      <c r="G841" s="123">
        <v>17</v>
      </c>
      <c r="H841" s="123">
        <v>10</v>
      </c>
      <c r="I841" s="123">
        <v>21</v>
      </c>
      <c r="J841" s="123">
        <v>26</v>
      </c>
      <c r="K841" s="123">
        <v>31</v>
      </c>
      <c r="L841" s="123">
        <v>31</v>
      </c>
      <c r="M841" s="119">
        <v>1500</v>
      </c>
      <c r="N841" s="122">
        <f>IF('HNI OPTION CALLS'!E841="BUY",('HNI OPTION CALLS'!L841-'HNI OPTION CALLS'!G841)*('HNI OPTION CALLS'!M841),('HNI OPTION CALLS'!G841-'HNI OPTION CALLS'!L841)*('HNI OPTION CALLS'!M841))</f>
        <v>21000</v>
      </c>
      <c r="O841" s="8">
        <f>'HNI OPTION CALLS'!N841/('HNI OPTION CALLS'!M841)/'HNI OPTION CALLS'!G841%</f>
        <v>82.35294117647058</v>
      </c>
    </row>
    <row r="842" spans="1:15">
      <c r="A842" s="119">
        <v>3</v>
      </c>
      <c r="B842" s="78">
        <v>43119</v>
      </c>
      <c r="C842" s="119">
        <v>9400</v>
      </c>
      <c r="D842" s="119" t="s">
        <v>178</v>
      </c>
      <c r="E842" s="119" t="s">
        <v>22</v>
      </c>
      <c r="F842" s="119" t="s">
        <v>253</v>
      </c>
      <c r="G842" s="123">
        <v>110</v>
      </c>
      <c r="H842" s="123">
        <v>25</v>
      </c>
      <c r="I842" s="123">
        <v>200</v>
      </c>
      <c r="J842" s="123">
        <v>290</v>
      </c>
      <c r="K842" s="123">
        <v>380</v>
      </c>
      <c r="L842" s="123">
        <v>150</v>
      </c>
      <c r="M842" s="119">
        <v>75</v>
      </c>
      <c r="N842" s="122">
        <f>IF('HNI OPTION CALLS'!E842="BUY",('HNI OPTION CALLS'!L842-'HNI OPTION CALLS'!G842)*('HNI OPTION CALLS'!M842),('HNI OPTION CALLS'!G842-'HNI OPTION CALLS'!L842)*('HNI OPTION CALLS'!M842))</f>
        <v>3000</v>
      </c>
      <c r="O842" s="8">
        <f>'HNI OPTION CALLS'!N842/('HNI OPTION CALLS'!M842)/'HNI OPTION CALLS'!G842%</f>
        <v>36.36363636363636</v>
      </c>
    </row>
    <row r="843" spans="1:15">
      <c r="A843" s="119">
        <v>4</v>
      </c>
      <c r="B843" s="78">
        <v>43119</v>
      </c>
      <c r="C843" s="119">
        <v>1960</v>
      </c>
      <c r="D843" s="119" t="s">
        <v>178</v>
      </c>
      <c r="E843" s="119" t="s">
        <v>22</v>
      </c>
      <c r="F843" s="119" t="s">
        <v>60</v>
      </c>
      <c r="G843" s="123">
        <v>20</v>
      </c>
      <c r="H843" s="123">
        <v>5</v>
      </c>
      <c r="I843" s="123">
        <v>30</v>
      </c>
      <c r="J843" s="123">
        <v>40</v>
      </c>
      <c r="K843" s="123">
        <v>50</v>
      </c>
      <c r="L843" s="123">
        <v>30</v>
      </c>
      <c r="M843" s="119">
        <v>500</v>
      </c>
      <c r="N843" s="122">
        <f>IF('HNI OPTION CALLS'!E843="BUY",('HNI OPTION CALLS'!L843-'HNI OPTION CALLS'!G843)*('HNI OPTION CALLS'!M843),('HNI OPTION CALLS'!G843-'HNI OPTION CALLS'!L843)*('HNI OPTION CALLS'!M843))</f>
        <v>5000</v>
      </c>
      <c r="O843" s="8">
        <f>'HNI OPTION CALLS'!N843/('HNI OPTION CALLS'!M843)/'HNI OPTION CALLS'!G843%</f>
        <v>50</v>
      </c>
    </row>
    <row r="844" spans="1:15">
      <c r="A844" s="119">
        <v>5</v>
      </c>
      <c r="B844" s="78">
        <v>43118</v>
      </c>
      <c r="C844" s="119">
        <v>590</v>
      </c>
      <c r="D844" s="119" t="s">
        <v>187</v>
      </c>
      <c r="E844" s="119" t="s">
        <v>22</v>
      </c>
      <c r="F844" s="119" t="s">
        <v>227</v>
      </c>
      <c r="G844" s="123">
        <v>15</v>
      </c>
      <c r="H844" s="123">
        <v>9</v>
      </c>
      <c r="I844" s="123">
        <v>19</v>
      </c>
      <c r="J844" s="123">
        <v>23</v>
      </c>
      <c r="K844" s="123">
        <v>27</v>
      </c>
      <c r="L844" s="123">
        <v>23</v>
      </c>
      <c r="M844" s="119">
        <v>1400</v>
      </c>
      <c r="N844" s="122">
        <f>IF('HNI OPTION CALLS'!E844="BUY",('HNI OPTION CALLS'!L844-'HNI OPTION CALLS'!G844)*('HNI OPTION CALLS'!M844),('HNI OPTION CALLS'!G844-'HNI OPTION CALLS'!L844)*('HNI OPTION CALLS'!M844))</f>
        <v>11200</v>
      </c>
      <c r="O844" s="8">
        <f>'HNI OPTION CALLS'!N844/('HNI OPTION CALLS'!M844)/'HNI OPTION CALLS'!G844%</f>
        <v>53.333333333333336</v>
      </c>
    </row>
    <row r="845" spans="1:15">
      <c r="A845" s="119">
        <v>6</v>
      </c>
      <c r="B845" s="78">
        <v>43115</v>
      </c>
      <c r="C845" s="119">
        <v>270</v>
      </c>
      <c r="D845" s="119" t="s">
        <v>187</v>
      </c>
      <c r="E845" s="119" t="s">
        <v>22</v>
      </c>
      <c r="F845" s="119" t="s">
        <v>87</v>
      </c>
      <c r="G845" s="123">
        <v>4.5</v>
      </c>
      <c r="H845" s="123">
        <v>0.5</v>
      </c>
      <c r="I845" s="123">
        <v>6.5</v>
      </c>
      <c r="J845" s="123">
        <v>8.5</v>
      </c>
      <c r="K845" s="123">
        <v>10.5</v>
      </c>
      <c r="L845" s="123">
        <v>6.5</v>
      </c>
      <c r="M845" s="119">
        <v>3000</v>
      </c>
      <c r="N845" s="122">
        <f>IF('HNI OPTION CALLS'!E845="BUY",('HNI OPTION CALLS'!L845-'HNI OPTION CALLS'!G845)*('HNI OPTION CALLS'!M845),('HNI OPTION CALLS'!G845-'HNI OPTION CALLS'!L845)*('HNI OPTION CALLS'!M845))</f>
        <v>6000</v>
      </c>
      <c r="O845" s="8">
        <f>'HNI OPTION CALLS'!N845/('HNI OPTION CALLS'!M845)/'HNI OPTION CALLS'!G845%</f>
        <v>44.444444444444443</v>
      </c>
    </row>
    <row r="846" spans="1:15">
      <c r="A846" s="119">
        <v>7</v>
      </c>
      <c r="B846" s="78">
        <v>43115</v>
      </c>
      <c r="C846" s="119">
        <v>4500</v>
      </c>
      <c r="D846" s="119" t="s">
        <v>178</v>
      </c>
      <c r="E846" s="119" t="s">
        <v>22</v>
      </c>
      <c r="F846" s="119" t="s">
        <v>273</v>
      </c>
      <c r="G846" s="123">
        <v>90</v>
      </c>
      <c r="H846" s="123">
        <v>50</v>
      </c>
      <c r="I846" s="123">
        <v>120</v>
      </c>
      <c r="J846" s="123">
        <v>150</v>
      </c>
      <c r="K846" s="123">
        <v>180</v>
      </c>
      <c r="L846" s="123">
        <v>120</v>
      </c>
      <c r="M846" s="119">
        <v>200</v>
      </c>
      <c r="N846" s="122">
        <f>IF('HNI OPTION CALLS'!E846="BUY",('HNI OPTION CALLS'!L846-'HNI OPTION CALLS'!G846)*('HNI OPTION CALLS'!M846),('HNI OPTION CALLS'!G846-'HNI OPTION CALLS'!L846)*('HNI OPTION CALLS'!M846))</f>
        <v>6000</v>
      </c>
      <c r="O846" s="8">
        <f>'HNI OPTION CALLS'!N846/('HNI OPTION CALLS'!M846)/'HNI OPTION CALLS'!G846%</f>
        <v>33.333333333333336</v>
      </c>
    </row>
    <row r="847" spans="1:15">
      <c r="A847" s="119">
        <v>8</v>
      </c>
      <c r="B847" s="78">
        <v>43111</v>
      </c>
      <c r="C847" s="119">
        <v>265</v>
      </c>
      <c r="D847" s="119" t="s">
        <v>178</v>
      </c>
      <c r="E847" s="119" t="s">
        <v>22</v>
      </c>
      <c r="F847" s="119" t="s">
        <v>271</v>
      </c>
      <c r="G847" s="123">
        <v>12</v>
      </c>
      <c r="H847" s="123">
        <v>9</v>
      </c>
      <c r="I847" s="123">
        <v>13.5</v>
      </c>
      <c r="J847" s="123">
        <v>15</v>
      </c>
      <c r="K847" s="123">
        <v>16.5</v>
      </c>
      <c r="L847" s="123">
        <v>16.5</v>
      </c>
      <c r="M847" s="119">
        <v>4500</v>
      </c>
      <c r="N847" s="122">
        <f>IF('HNI OPTION CALLS'!E847="BUY",('HNI OPTION CALLS'!L847-'HNI OPTION CALLS'!G847)*('HNI OPTION CALLS'!M847),('HNI OPTION CALLS'!G847-'HNI OPTION CALLS'!L847)*('HNI OPTION CALLS'!M847))</f>
        <v>20250</v>
      </c>
      <c r="O847" s="8">
        <f>'HNI OPTION CALLS'!N847/('HNI OPTION CALLS'!M847)/'HNI OPTION CALLS'!G847%</f>
        <v>37.5</v>
      </c>
    </row>
    <row r="848" spans="1:15">
      <c r="A848" s="119">
        <v>9</v>
      </c>
      <c r="B848" s="78">
        <v>43110</v>
      </c>
      <c r="C848" s="119">
        <v>200</v>
      </c>
      <c r="D848" s="119" t="s">
        <v>178</v>
      </c>
      <c r="E848" s="119" t="s">
        <v>22</v>
      </c>
      <c r="F848" s="119" t="s">
        <v>247</v>
      </c>
      <c r="G848" s="123">
        <v>10</v>
      </c>
      <c r="H848" s="123">
        <v>7.5</v>
      </c>
      <c r="I848" s="123">
        <v>11.5</v>
      </c>
      <c r="J848" s="123">
        <v>13</v>
      </c>
      <c r="K848" s="123">
        <v>14.5</v>
      </c>
      <c r="L848" s="123">
        <v>13</v>
      </c>
      <c r="M848" s="119">
        <v>4500</v>
      </c>
      <c r="N848" s="122">
        <f>IF('HNI OPTION CALLS'!E848="BUY",('HNI OPTION CALLS'!L848-'HNI OPTION CALLS'!G848)*('HNI OPTION CALLS'!M848),('HNI OPTION CALLS'!G848-'HNI OPTION CALLS'!L848)*('HNI OPTION CALLS'!M848))</f>
        <v>13500</v>
      </c>
      <c r="O848" s="8">
        <f>'HNI OPTION CALLS'!N848/('HNI OPTION CALLS'!M848)/'HNI OPTION CALLS'!G848%</f>
        <v>30</v>
      </c>
    </row>
    <row r="849" spans="1:15">
      <c r="A849" s="119">
        <v>10</v>
      </c>
      <c r="B849" s="78">
        <v>43109</v>
      </c>
      <c r="C849" s="119">
        <v>520</v>
      </c>
      <c r="D849" s="119" t="s">
        <v>178</v>
      </c>
      <c r="E849" s="119" t="s">
        <v>22</v>
      </c>
      <c r="F849" s="119" t="s">
        <v>269</v>
      </c>
      <c r="G849" s="123">
        <v>24</v>
      </c>
      <c r="H849" s="123">
        <v>18</v>
      </c>
      <c r="I849" s="123">
        <v>28</v>
      </c>
      <c r="J849" s="123">
        <v>32</v>
      </c>
      <c r="K849" s="123">
        <v>36</v>
      </c>
      <c r="L849" s="123">
        <v>32</v>
      </c>
      <c r="M849" s="119">
        <v>1500</v>
      </c>
      <c r="N849" s="122">
        <f>IF('HNI OPTION CALLS'!E849="BUY",('HNI OPTION CALLS'!L849-'HNI OPTION CALLS'!G849)*('HNI OPTION CALLS'!M849),('HNI OPTION CALLS'!G849-'HNI OPTION CALLS'!L849)*('HNI OPTION CALLS'!M849))</f>
        <v>12000</v>
      </c>
      <c r="O849" s="8">
        <f>'HNI OPTION CALLS'!N849/('HNI OPTION CALLS'!M849)/'HNI OPTION CALLS'!G849%</f>
        <v>33.333333333333336</v>
      </c>
    </row>
    <row r="850" spans="1:15">
      <c r="A850" s="119">
        <v>11</v>
      </c>
      <c r="B850" s="78">
        <v>43108</v>
      </c>
      <c r="C850" s="119">
        <v>65</v>
      </c>
      <c r="D850" s="119" t="s">
        <v>178</v>
      </c>
      <c r="E850" s="119" t="s">
        <v>22</v>
      </c>
      <c r="F850" s="119" t="s">
        <v>268</v>
      </c>
      <c r="G850" s="123">
        <v>3.3</v>
      </c>
      <c r="H850" s="123">
        <v>2.2999999999999998</v>
      </c>
      <c r="I850" s="123">
        <v>3.8</v>
      </c>
      <c r="J850" s="123">
        <v>4.3</v>
      </c>
      <c r="K850" s="123">
        <v>4.8</v>
      </c>
      <c r="L850" s="123">
        <v>4.3</v>
      </c>
      <c r="M850" s="119">
        <v>13200</v>
      </c>
      <c r="N850" s="122">
        <f>IF('HNI OPTION CALLS'!E850="BUY",('HNI OPTION CALLS'!L850-'HNI OPTION CALLS'!G850)*('HNI OPTION CALLS'!M850),('HNI OPTION CALLS'!G850-'HNI OPTION CALLS'!L850)*('HNI OPTION CALLS'!M850))</f>
        <v>13200</v>
      </c>
      <c r="O850" s="8">
        <f>'HNI OPTION CALLS'!N850/('HNI OPTION CALLS'!M850)/'HNI OPTION CALLS'!G850%</f>
        <v>30.303030303030301</v>
      </c>
    </row>
    <row r="851" spans="1:15">
      <c r="A851" s="119">
        <v>12</v>
      </c>
      <c r="B851" s="78">
        <v>43105</v>
      </c>
      <c r="C851" s="119">
        <v>340</v>
      </c>
      <c r="D851" s="119" t="s">
        <v>178</v>
      </c>
      <c r="E851" s="119" t="s">
        <v>22</v>
      </c>
      <c r="F851" s="119" t="s">
        <v>55</v>
      </c>
      <c r="G851" s="123">
        <v>11</v>
      </c>
      <c r="H851" s="123">
        <v>5</v>
      </c>
      <c r="I851" s="123">
        <v>15</v>
      </c>
      <c r="J851" s="123">
        <v>19</v>
      </c>
      <c r="K851" s="123">
        <v>23</v>
      </c>
      <c r="L851" s="123">
        <v>19</v>
      </c>
      <c r="M851" s="119">
        <v>1750</v>
      </c>
      <c r="N851" s="122">
        <f>IF('HNI OPTION CALLS'!E851="BUY",('HNI OPTION CALLS'!L851-'HNI OPTION CALLS'!G851)*('HNI OPTION CALLS'!M851),('HNI OPTION CALLS'!G851-'HNI OPTION CALLS'!L851)*('HNI OPTION CALLS'!M851))</f>
        <v>14000</v>
      </c>
      <c r="O851" s="8">
        <f>'HNI OPTION CALLS'!N851/('HNI OPTION CALLS'!M851)/'HNI OPTION CALLS'!G851%</f>
        <v>72.727272727272734</v>
      </c>
    </row>
    <row r="852" spans="1:15">
      <c r="A852" s="119">
        <v>13</v>
      </c>
      <c r="B852" s="78">
        <v>43104</v>
      </c>
      <c r="C852" s="119">
        <v>1300</v>
      </c>
      <c r="D852" s="119" t="s">
        <v>178</v>
      </c>
      <c r="E852" s="119" t="s">
        <v>22</v>
      </c>
      <c r="F852" s="119" t="s">
        <v>131</v>
      </c>
      <c r="G852" s="123">
        <v>35</v>
      </c>
      <c r="H852" s="123">
        <v>22</v>
      </c>
      <c r="I852" s="123">
        <v>43</v>
      </c>
      <c r="J852" s="123">
        <v>51</v>
      </c>
      <c r="K852" s="123">
        <v>60</v>
      </c>
      <c r="L852" s="123">
        <v>44</v>
      </c>
      <c r="M852" s="119">
        <v>750</v>
      </c>
      <c r="N852" s="122">
        <f>IF('HNI OPTION CALLS'!E852="BUY",('HNI OPTION CALLS'!L852-'HNI OPTION CALLS'!G852)*('HNI OPTION CALLS'!M852),('HNI OPTION CALLS'!G852-'HNI OPTION CALLS'!L852)*('HNI OPTION CALLS'!M852))</f>
        <v>6750</v>
      </c>
      <c r="O852" s="8">
        <f>'HNI OPTION CALLS'!N852/('HNI OPTION CALLS'!M852)/'HNI OPTION CALLS'!G852%</f>
        <v>25.714285714285715</v>
      </c>
    </row>
    <row r="853" spans="1:15">
      <c r="A853" s="119">
        <v>14</v>
      </c>
      <c r="B853" s="78">
        <v>43103</v>
      </c>
      <c r="C853" s="119">
        <v>9500</v>
      </c>
      <c r="D853" s="119" t="s">
        <v>187</v>
      </c>
      <c r="E853" s="119" t="s">
        <v>22</v>
      </c>
      <c r="F853" s="119" t="s">
        <v>98</v>
      </c>
      <c r="G853" s="123">
        <v>190</v>
      </c>
      <c r="H853" s="123">
        <v>70</v>
      </c>
      <c r="I853" s="123">
        <v>270</v>
      </c>
      <c r="J853" s="123">
        <v>250</v>
      </c>
      <c r="K853" s="123">
        <v>330</v>
      </c>
      <c r="L853" s="123">
        <v>250</v>
      </c>
      <c r="M853" s="119">
        <v>75</v>
      </c>
      <c r="N853" s="122">
        <f>IF('HNI OPTION CALLS'!E853="BUY",('HNI OPTION CALLS'!L853-'HNI OPTION CALLS'!G853)*('HNI OPTION CALLS'!M853),('HNI OPTION CALLS'!G853-'HNI OPTION CALLS'!L853)*('HNI OPTION CALLS'!M853))</f>
        <v>4500</v>
      </c>
      <c r="O853" s="8">
        <f>'HNI OPTION CALLS'!N853/('HNI OPTION CALLS'!M853)/'HNI OPTION CALLS'!G853%</f>
        <v>31.578947368421055</v>
      </c>
    </row>
    <row r="854" spans="1:15">
      <c r="A854" s="119">
        <v>15</v>
      </c>
      <c r="B854" s="78">
        <v>43102</v>
      </c>
      <c r="C854" s="119">
        <v>440</v>
      </c>
      <c r="D854" s="119" t="s">
        <v>178</v>
      </c>
      <c r="E854" s="119" t="s">
        <v>22</v>
      </c>
      <c r="F854" s="119" t="s">
        <v>75</v>
      </c>
      <c r="G854" s="123">
        <v>11</v>
      </c>
      <c r="H854" s="123">
        <v>5</v>
      </c>
      <c r="I854" s="123">
        <v>15</v>
      </c>
      <c r="J854" s="123">
        <v>19</v>
      </c>
      <c r="K854" s="123">
        <v>23</v>
      </c>
      <c r="L854" s="123">
        <v>15</v>
      </c>
      <c r="M854" s="119">
        <v>1500</v>
      </c>
      <c r="N854" s="122">
        <f>IF('HNI OPTION CALLS'!E854="BUY",('HNI OPTION CALLS'!L854-'HNI OPTION CALLS'!G854)*('HNI OPTION CALLS'!M854),('HNI OPTION CALLS'!G854-'HNI OPTION CALLS'!L854)*('HNI OPTION CALLS'!M854))</f>
        <v>6000</v>
      </c>
      <c r="O854" s="8">
        <f>'HNI OPTION CALLS'!N854/('HNI OPTION CALLS'!M854)/'HNI OPTION CALLS'!G854%</f>
        <v>36.363636363636367</v>
      </c>
    </row>
    <row r="856" spans="1:15" s="90" customFormat="1" ht="16.5">
      <c r="A856" s="82" t="s">
        <v>95</v>
      </c>
      <c r="B856" s="83"/>
      <c r="C856" s="84"/>
      <c r="D856" s="85"/>
      <c r="E856" s="86"/>
      <c r="F856" s="86"/>
      <c r="G856" s="87"/>
      <c r="H856" s="88"/>
      <c r="I856" s="88"/>
      <c r="J856" s="88"/>
      <c r="K856" s="86"/>
      <c r="L856" s="89"/>
      <c r="N856" s="66"/>
    </row>
    <row r="857" spans="1:15" s="90" customFormat="1" ht="16.5">
      <c r="A857" s="82" t="s">
        <v>96</v>
      </c>
      <c r="B857" s="83"/>
      <c r="C857" s="84"/>
      <c r="D857" s="85"/>
      <c r="E857" s="86"/>
      <c r="F857" s="86"/>
      <c r="G857" s="87"/>
      <c r="H857" s="86"/>
      <c r="I857" s="86"/>
      <c r="J857" s="86"/>
      <c r="K857" s="86"/>
      <c r="L857" s="89"/>
    </row>
    <row r="858" spans="1:15" s="90" customFormat="1" ht="16.5">
      <c r="A858" s="82" t="s">
        <v>96</v>
      </c>
      <c r="B858" s="83"/>
      <c r="C858" s="84"/>
      <c r="D858" s="85"/>
      <c r="E858" s="86"/>
      <c r="F858" s="86"/>
      <c r="G858" s="87"/>
      <c r="H858" s="86"/>
      <c r="I858" s="86"/>
      <c r="J858" s="86"/>
      <c r="K858" s="86"/>
      <c r="L858" s="89"/>
      <c r="M858" s="89"/>
      <c r="N858" s="89"/>
    </row>
    <row r="859" spans="1:15" ht="17.25" thickBot="1">
      <c r="A859" s="91"/>
      <c r="B859" s="92"/>
      <c r="C859" s="92"/>
      <c r="D859" s="93"/>
      <c r="E859" s="93"/>
      <c r="F859" s="93"/>
      <c r="G859" s="94"/>
      <c r="H859" s="95"/>
      <c r="I859" s="96" t="s">
        <v>27</v>
      </c>
      <c r="J859" s="96"/>
      <c r="K859" s="97"/>
      <c r="L859" s="97"/>
    </row>
    <row r="860" spans="1:15" ht="16.5">
      <c r="A860" s="98"/>
      <c r="B860" s="92"/>
      <c r="C860" s="92"/>
      <c r="D860" s="158" t="s">
        <v>28</v>
      </c>
      <c r="E860" s="180"/>
      <c r="F860" s="99">
        <v>15</v>
      </c>
      <c r="G860" s="100">
        <v>100</v>
      </c>
      <c r="H860" s="93">
        <v>15</v>
      </c>
      <c r="I860" s="101">
        <f>'HNI OPTION CALLS'!H861/'HNI OPTION CALLS'!H860%</f>
        <v>93.333333333333343</v>
      </c>
      <c r="J860" s="101"/>
      <c r="K860" s="101"/>
      <c r="L860" s="102"/>
    </row>
    <row r="861" spans="1:15" ht="16.5">
      <c r="A861" s="98"/>
      <c r="B861" s="92"/>
      <c r="C861" s="92"/>
      <c r="D861" s="159" t="s">
        <v>29</v>
      </c>
      <c r="E861" s="181"/>
      <c r="F861" s="103">
        <v>14</v>
      </c>
      <c r="G861" s="104">
        <f>('HNI OPTION CALLS'!F861/'HNI OPTION CALLS'!F860)*100</f>
        <v>93.333333333333329</v>
      </c>
      <c r="H861" s="93">
        <v>14</v>
      </c>
      <c r="I861" s="97"/>
      <c r="J861" s="97"/>
      <c r="K861" s="93"/>
      <c r="L861" s="97"/>
      <c r="N861" s="93" t="s">
        <v>30</v>
      </c>
      <c r="O861" s="93"/>
    </row>
    <row r="862" spans="1:15" ht="16.5">
      <c r="A862" s="105"/>
      <c r="B862" s="92"/>
      <c r="C862" s="92"/>
      <c r="D862" s="159" t="s">
        <v>31</v>
      </c>
      <c r="E862" s="181"/>
      <c r="F862" s="103">
        <v>0</v>
      </c>
      <c r="G862" s="104">
        <f>('HNI OPTION CALLS'!F862/'HNI OPTION CALLS'!F860)*100</f>
        <v>0</v>
      </c>
      <c r="H862" s="106"/>
      <c r="I862" s="93"/>
      <c r="J862" s="93"/>
      <c r="K862" s="93"/>
      <c r="L862" s="97"/>
      <c r="N862" s="98"/>
      <c r="O862" s="98"/>
    </row>
    <row r="863" spans="1:15" ht="16.5">
      <c r="A863" s="105"/>
      <c r="B863" s="92"/>
      <c r="C863" s="92"/>
      <c r="D863" s="159" t="s">
        <v>32</v>
      </c>
      <c r="E863" s="181"/>
      <c r="F863" s="103">
        <v>0</v>
      </c>
      <c r="G863" s="104">
        <f>('HNI OPTION CALLS'!F863/'HNI OPTION CALLS'!F860)*100</f>
        <v>0</v>
      </c>
      <c r="H863" s="106"/>
      <c r="I863" s="93"/>
      <c r="J863" s="93"/>
      <c r="K863" s="93"/>
      <c r="L863" s="97"/>
    </row>
    <row r="864" spans="1:15" ht="16.5">
      <c r="A864" s="105"/>
      <c r="B864" s="92"/>
      <c r="C864" s="92"/>
      <c r="D864" s="159" t="s">
        <v>33</v>
      </c>
      <c r="E864" s="181"/>
      <c r="F864" s="103">
        <v>1</v>
      </c>
      <c r="G864" s="104">
        <f>('HNI OPTION CALLS'!F864/'HNI OPTION CALLS'!F860)*100</f>
        <v>6.666666666666667</v>
      </c>
      <c r="H864" s="106"/>
      <c r="I864" s="93" t="s">
        <v>34</v>
      </c>
      <c r="J864" s="93"/>
      <c r="K864" s="97"/>
      <c r="L864" s="97"/>
    </row>
    <row r="865" spans="1:15" ht="16.5">
      <c r="A865" s="105"/>
      <c r="B865" s="92"/>
      <c r="C865" s="92"/>
      <c r="D865" s="159" t="s">
        <v>35</v>
      </c>
      <c r="E865" s="181"/>
      <c r="F865" s="103">
        <v>0</v>
      </c>
      <c r="G865" s="104">
        <f>('HNI OPTION CALLS'!F865/'HNI OPTION CALLS'!F860)*100</f>
        <v>0</v>
      </c>
      <c r="H865" s="106"/>
      <c r="I865" s="93"/>
      <c r="J865" s="93"/>
      <c r="K865" s="97"/>
      <c r="L865" s="97"/>
    </row>
    <row r="866" spans="1:15" ht="17.25" thickBot="1">
      <c r="A866" s="105"/>
      <c r="B866" s="92"/>
      <c r="C866" s="92"/>
      <c r="D866" s="160" t="s">
        <v>36</v>
      </c>
      <c r="E866" s="182"/>
      <c r="F866" s="107">
        <v>0</v>
      </c>
      <c r="G866" s="108">
        <f>('HNI OPTION CALLS'!F866/'HNI OPTION CALLS'!F860)*100</f>
        <v>0</v>
      </c>
      <c r="H866" s="106"/>
      <c r="I866" s="93"/>
      <c r="J866" s="93"/>
      <c r="K866" s="102"/>
      <c r="L866" s="102"/>
    </row>
    <row r="867" spans="1:15" ht="16.5">
      <c r="A867" s="109" t="s">
        <v>37</v>
      </c>
      <c r="B867" s="92"/>
      <c r="C867" s="92"/>
      <c r="D867" s="98"/>
      <c r="E867" s="98"/>
      <c r="F867" s="93"/>
      <c r="G867" s="93"/>
      <c r="H867" s="110"/>
      <c r="I867" s="111"/>
      <c r="J867" s="111"/>
      <c r="K867" s="111"/>
      <c r="N867" s="115"/>
      <c r="O867" s="115"/>
    </row>
    <row r="868" spans="1:15" ht="16.5">
      <c r="A868" s="112" t="s">
        <v>38</v>
      </c>
      <c r="B868" s="92"/>
      <c r="C868" s="92"/>
      <c r="D868" s="113"/>
      <c r="E868" s="114"/>
      <c r="F868" s="98"/>
      <c r="G868" s="111"/>
      <c r="H868" s="110"/>
      <c r="I868" s="111"/>
      <c r="J868" s="111"/>
      <c r="K868" s="111"/>
      <c r="L868" s="93"/>
      <c r="N868" s="98"/>
      <c r="O868" s="98"/>
    </row>
    <row r="869" spans="1:15" ht="16.5">
      <c r="A869" s="112" t="s">
        <v>39</v>
      </c>
      <c r="B869" s="92"/>
      <c r="C869" s="92"/>
      <c r="D869" s="98"/>
      <c r="E869" s="114"/>
      <c r="F869" s="98"/>
      <c r="G869" s="111"/>
      <c r="H869" s="110"/>
      <c r="I869" s="97"/>
      <c r="J869" s="97"/>
      <c r="K869" s="97"/>
      <c r="L869" s="93"/>
    </row>
    <row r="870" spans="1:15" ht="16.5">
      <c r="A870" s="112" t="s">
        <v>40</v>
      </c>
      <c r="B870" s="113"/>
      <c r="C870" s="92"/>
      <c r="D870" s="98"/>
      <c r="E870" s="114"/>
      <c r="F870" s="98"/>
      <c r="G870" s="111"/>
      <c r="H870" s="95"/>
      <c r="I870" s="97"/>
      <c r="J870" s="97"/>
      <c r="K870" s="97"/>
      <c r="L870" s="93"/>
    </row>
    <row r="871" spans="1:15" ht="16.5">
      <c r="A871" s="112" t="s">
        <v>41</v>
      </c>
      <c r="B871" s="105"/>
      <c r="C871" s="113"/>
      <c r="D871" s="98"/>
      <c r="E871" s="116"/>
      <c r="F871" s="111"/>
      <c r="G871" s="111"/>
      <c r="H871" s="95"/>
      <c r="I871" s="97"/>
      <c r="J871" s="97"/>
      <c r="K871" s="97"/>
      <c r="L871" s="111"/>
    </row>
    <row r="872" spans="1:15" ht="15.75" thickBot="1"/>
    <row r="873" spans="1:15" ht="15.75" thickBot="1">
      <c r="A873" s="213" t="s">
        <v>0</v>
      </c>
      <c r="B873" s="213"/>
      <c r="C873" s="213"/>
      <c r="D873" s="213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</row>
    <row r="874" spans="1:15" ht="15.75" thickBot="1">
      <c r="A874" s="213"/>
      <c r="B874" s="213"/>
      <c r="C874" s="213"/>
      <c r="D874" s="213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</row>
    <row r="875" spans="1:15">
      <c r="A875" s="213"/>
      <c r="B875" s="213"/>
      <c r="C875" s="213"/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</row>
    <row r="876" spans="1:15">
      <c r="A876" s="214" t="s">
        <v>1</v>
      </c>
      <c r="B876" s="214"/>
      <c r="C876" s="214"/>
      <c r="D876" s="214"/>
      <c r="E876" s="214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</row>
    <row r="877" spans="1:15">
      <c r="A877" s="214" t="s">
        <v>2</v>
      </c>
      <c r="B877" s="214"/>
      <c r="C877" s="214"/>
      <c r="D877" s="214"/>
      <c r="E877" s="214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</row>
    <row r="878" spans="1:15" ht="15.75" thickBot="1">
      <c r="A878" s="215" t="s">
        <v>3</v>
      </c>
      <c r="B878" s="215"/>
      <c r="C878" s="215"/>
      <c r="D878" s="215"/>
      <c r="E878" s="215"/>
      <c r="F878" s="215"/>
      <c r="G878" s="215"/>
      <c r="H878" s="215"/>
      <c r="I878" s="215"/>
      <c r="J878" s="215"/>
      <c r="K878" s="215"/>
      <c r="L878" s="215"/>
      <c r="M878" s="215"/>
      <c r="N878" s="215"/>
      <c r="O878" s="215"/>
    </row>
    <row r="879" spans="1:15" ht="16.5">
      <c r="A879" s="166" t="s">
        <v>250</v>
      </c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</row>
    <row r="880" spans="1:15" ht="16.5">
      <c r="A880" s="166" t="s">
        <v>5</v>
      </c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</row>
    <row r="881" spans="1:15">
      <c r="A881" s="167" t="s">
        <v>6</v>
      </c>
      <c r="B881" s="168" t="s">
        <v>7</v>
      </c>
      <c r="C881" s="169" t="s">
        <v>8</v>
      </c>
      <c r="D881" s="168" t="s">
        <v>9</v>
      </c>
      <c r="E881" s="167" t="s">
        <v>10</v>
      </c>
      <c r="F881" s="167" t="s">
        <v>11</v>
      </c>
      <c r="G881" s="168" t="s">
        <v>12</v>
      </c>
      <c r="H881" s="168" t="s">
        <v>13</v>
      </c>
      <c r="I881" s="169" t="s">
        <v>14</v>
      </c>
      <c r="J881" s="169" t="s">
        <v>15</v>
      </c>
      <c r="K881" s="169" t="s">
        <v>16</v>
      </c>
      <c r="L881" s="170" t="s">
        <v>17</v>
      </c>
      <c r="M881" s="168" t="s">
        <v>18</v>
      </c>
      <c r="N881" s="168" t="s">
        <v>19</v>
      </c>
      <c r="O881" s="168" t="s">
        <v>20</v>
      </c>
    </row>
    <row r="882" spans="1:15">
      <c r="A882" s="167"/>
      <c r="B882" s="168"/>
      <c r="C882" s="168"/>
      <c r="D882" s="168"/>
      <c r="E882" s="167"/>
      <c r="F882" s="167"/>
      <c r="G882" s="168"/>
      <c r="H882" s="168"/>
      <c r="I882" s="168"/>
      <c r="J882" s="168"/>
      <c r="K882" s="168"/>
      <c r="L882" s="202"/>
      <c r="M882" s="168"/>
      <c r="N882" s="168"/>
      <c r="O882" s="168"/>
    </row>
    <row r="883" spans="1:15">
      <c r="A883" s="119">
        <v>1</v>
      </c>
      <c r="B883" s="124">
        <v>43095</v>
      </c>
      <c r="C883" s="119">
        <v>310</v>
      </c>
      <c r="D883" s="119" t="s">
        <v>178</v>
      </c>
      <c r="E883" s="119" t="s">
        <v>22</v>
      </c>
      <c r="F883" s="119" t="s">
        <v>55</v>
      </c>
      <c r="G883" s="123">
        <v>6</v>
      </c>
      <c r="H883" s="123">
        <v>3</v>
      </c>
      <c r="I883" s="123">
        <v>10</v>
      </c>
      <c r="J883" s="123">
        <v>14</v>
      </c>
      <c r="K883" s="123">
        <v>18</v>
      </c>
      <c r="L883" s="123">
        <v>3</v>
      </c>
      <c r="M883" s="119">
        <v>1750</v>
      </c>
      <c r="N883" s="122">
        <f>IF('HNI OPTION CALLS'!E883="BUY",('HNI OPTION CALLS'!L883-'HNI OPTION CALLS'!G883)*('HNI OPTION CALLS'!M883),('HNI OPTION CALLS'!G883-'HNI OPTION CALLS'!L883)*('HNI OPTION CALLS'!M883))</f>
        <v>-5250</v>
      </c>
      <c r="O883" s="8">
        <f>'HNI OPTION CALLS'!N883/('HNI OPTION CALLS'!M883)/'HNI OPTION CALLS'!G883%</f>
        <v>-50</v>
      </c>
    </row>
    <row r="884" spans="1:15">
      <c r="A884" s="119">
        <v>2</v>
      </c>
      <c r="B884" s="124">
        <v>43091</v>
      </c>
      <c r="C884" s="119">
        <v>175</v>
      </c>
      <c r="D884" s="119" t="s">
        <v>178</v>
      </c>
      <c r="E884" s="119" t="s">
        <v>22</v>
      </c>
      <c r="F884" s="119" t="s">
        <v>116</v>
      </c>
      <c r="G884" s="123">
        <v>4</v>
      </c>
      <c r="H884" s="123">
        <v>1</v>
      </c>
      <c r="I884" s="123">
        <v>6</v>
      </c>
      <c r="J884" s="123">
        <v>8</v>
      </c>
      <c r="K884" s="123">
        <v>10</v>
      </c>
      <c r="L884" s="123">
        <v>1</v>
      </c>
      <c r="M884" s="119">
        <v>3500</v>
      </c>
      <c r="N884" s="122">
        <f>IF('HNI OPTION CALLS'!E884="BUY",('HNI OPTION CALLS'!L884-'HNI OPTION CALLS'!G884)*('HNI OPTION CALLS'!M884),('HNI OPTION CALLS'!G884-'HNI OPTION CALLS'!L884)*('HNI OPTION CALLS'!M884))</f>
        <v>-10500</v>
      </c>
      <c r="O884" s="8">
        <f>'HNI OPTION CALLS'!N884/('HNI OPTION CALLS'!M884)/'HNI OPTION CALLS'!G884%</f>
        <v>-75</v>
      </c>
    </row>
    <row r="885" spans="1:15">
      <c r="A885" s="119">
        <v>3</v>
      </c>
      <c r="B885" s="124">
        <v>43089</v>
      </c>
      <c r="C885" s="119">
        <v>800</v>
      </c>
      <c r="D885" s="119" t="s">
        <v>178</v>
      </c>
      <c r="E885" s="119" t="s">
        <v>22</v>
      </c>
      <c r="F885" s="119" t="s">
        <v>238</v>
      </c>
      <c r="G885" s="123">
        <v>19</v>
      </c>
      <c r="H885" s="123">
        <v>9</v>
      </c>
      <c r="I885" s="123">
        <v>25</v>
      </c>
      <c r="J885" s="123">
        <v>31</v>
      </c>
      <c r="K885" s="123">
        <v>37</v>
      </c>
      <c r="L885" s="123">
        <v>37</v>
      </c>
      <c r="M885" s="119">
        <v>800</v>
      </c>
      <c r="N885" s="122">
        <f>IF('HNI OPTION CALLS'!E885="BUY",('HNI OPTION CALLS'!L885-'HNI OPTION CALLS'!G885)*('HNI OPTION CALLS'!M885),('HNI OPTION CALLS'!G885-'HNI OPTION CALLS'!L885)*('HNI OPTION CALLS'!M885))</f>
        <v>14400</v>
      </c>
      <c r="O885" s="8">
        <f>'HNI OPTION CALLS'!N885/('HNI OPTION CALLS'!M885)/'HNI OPTION CALLS'!G885%</f>
        <v>94.73684210526315</v>
      </c>
    </row>
    <row r="886" spans="1:15">
      <c r="A886" s="119">
        <v>4</v>
      </c>
      <c r="B886" s="124">
        <v>43089</v>
      </c>
      <c r="C886" s="119">
        <v>240</v>
      </c>
      <c r="D886" s="119" t="s">
        <v>178</v>
      </c>
      <c r="E886" s="119" t="s">
        <v>22</v>
      </c>
      <c r="F886" s="119" t="s">
        <v>69</v>
      </c>
      <c r="G886" s="123">
        <v>6</v>
      </c>
      <c r="H886" s="123">
        <v>4</v>
      </c>
      <c r="I886" s="123">
        <v>7</v>
      </c>
      <c r="J886" s="123">
        <v>8</v>
      </c>
      <c r="K886" s="123">
        <v>9</v>
      </c>
      <c r="L886" s="123">
        <v>9</v>
      </c>
      <c r="M886" s="119">
        <v>5000</v>
      </c>
      <c r="N886" s="122">
        <f>IF('HNI OPTION CALLS'!E886="BUY",('HNI OPTION CALLS'!L886-'HNI OPTION CALLS'!G886)*('HNI OPTION CALLS'!M886),('HNI OPTION CALLS'!G886-'HNI OPTION CALLS'!L886)*('HNI OPTION CALLS'!M886))</f>
        <v>15000</v>
      </c>
      <c r="O886" s="8">
        <f>'HNI OPTION CALLS'!N886/('HNI OPTION CALLS'!M886)/'HNI OPTION CALLS'!G886%</f>
        <v>50</v>
      </c>
    </row>
    <row r="887" spans="1:15">
      <c r="A887" s="119">
        <v>5</v>
      </c>
      <c r="B887" s="124">
        <v>43088</v>
      </c>
      <c r="C887" s="119">
        <v>9600</v>
      </c>
      <c r="D887" s="119" t="s">
        <v>178</v>
      </c>
      <c r="E887" s="119" t="s">
        <v>22</v>
      </c>
      <c r="F887" s="119" t="s">
        <v>253</v>
      </c>
      <c r="G887" s="123">
        <v>120</v>
      </c>
      <c r="H887" s="123">
        <v>20</v>
      </c>
      <c r="I887" s="123">
        <v>200</v>
      </c>
      <c r="J887" s="123">
        <v>280</v>
      </c>
      <c r="K887" s="123">
        <v>360</v>
      </c>
      <c r="L887" s="123">
        <v>280</v>
      </c>
      <c r="M887" s="119">
        <v>75</v>
      </c>
      <c r="N887" s="122">
        <f>IF('HNI OPTION CALLS'!E887="BUY",('HNI OPTION CALLS'!L887-'HNI OPTION CALLS'!G887)*('HNI OPTION CALLS'!M887),('HNI OPTION CALLS'!G887-'HNI OPTION CALLS'!L887)*('HNI OPTION CALLS'!M887))</f>
        <v>12000</v>
      </c>
      <c r="O887" s="8">
        <f>'HNI OPTION CALLS'!N887/('HNI OPTION CALLS'!M887)/'HNI OPTION CALLS'!G887%</f>
        <v>133.33333333333334</v>
      </c>
    </row>
    <row r="888" spans="1:15">
      <c r="A888" s="119">
        <v>6</v>
      </c>
      <c r="B888" s="124">
        <v>43087</v>
      </c>
      <c r="C888" s="119">
        <v>700</v>
      </c>
      <c r="D888" s="119" t="s">
        <v>178</v>
      </c>
      <c r="E888" s="119" t="s">
        <v>22</v>
      </c>
      <c r="F888" s="119" t="s">
        <v>258</v>
      </c>
      <c r="G888" s="123">
        <v>19</v>
      </c>
      <c r="H888" s="123">
        <v>13</v>
      </c>
      <c r="I888" s="123">
        <v>23</v>
      </c>
      <c r="J888" s="123">
        <v>27</v>
      </c>
      <c r="K888" s="123">
        <v>30</v>
      </c>
      <c r="L888" s="123">
        <v>23</v>
      </c>
      <c r="M888" s="119">
        <v>1000</v>
      </c>
      <c r="N888" s="122">
        <f>IF('HNI OPTION CALLS'!E888="BUY",('HNI OPTION CALLS'!L888-'HNI OPTION CALLS'!G888)*('HNI OPTION CALLS'!M888),('HNI OPTION CALLS'!G888-'HNI OPTION CALLS'!L888)*('HNI OPTION CALLS'!M888))</f>
        <v>4000</v>
      </c>
      <c r="O888" s="8">
        <f>'HNI OPTION CALLS'!N888/('HNI OPTION CALLS'!M888)/'HNI OPTION CALLS'!G888%</f>
        <v>21.05263157894737</v>
      </c>
    </row>
    <row r="889" spans="1:15">
      <c r="A889" s="119">
        <v>7</v>
      </c>
      <c r="B889" s="124">
        <v>43082</v>
      </c>
      <c r="C889" s="119">
        <v>300</v>
      </c>
      <c r="D889" s="119" t="s">
        <v>178</v>
      </c>
      <c r="E889" s="119" t="s">
        <v>22</v>
      </c>
      <c r="F889" s="119" t="s">
        <v>195</v>
      </c>
      <c r="G889" s="123">
        <v>7.5</v>
      </c>
      <c r="H889" s="123">
        <v>5</v>
      </c>
      <c r="I889" s="123">
        <v>9</v>
      </c>
      <c r="J889" s="123">
        <v>10.5</v>
      </c>
      <c r="K889" s="123">
        <v>12</v>
      </c>
      <c r="L889" s="123">
        <v>5</v>
      </c>
      <c r="M889" s="119">
        <v>4500</v>
      </c>
      <c r="N889" s="122">
        <f>IF('HNI OPTION CALLS'!E889="BUY",('HNI OPTION CALLS'!L889-'HNI OPTION CALLS'!G889)*('HNI OPTION CALLS'!M889),('HNI OPTION CALLS'!G889-'HNI OPTION CALLS'!L889)*('HNI OPTION CALLS'!M889))</f>
        <v>-11250</v>
      </c>
      <c r="O889" s="8">
        <f>'HNI OPTION CALLS'!N889/('HNI OPTION CALLS'!M889)/'HNI OPTION CALLS'!G889%</f>
        <v>-33.333333333333336</v>
      </c>
    </row>
    <row r="890" spans="1:15">
      <c r="A890" s="119">
        <v>8</v>
      </c>
      <c r="B890" s="124">
        <v>43081</v>
      </c>
      <c r="C890" s="119">
        <v>300</v>
      </c>
      <c r="D890" s="119" t="s">
        <v>178</v>
      </c>
      <c r="E890" s="119" t="s">
        <v>22</v>
      </c>
      <c r="F890" s="119" t="s">
        <v>49</v>
      </c>
      <c r="G890" s="123">
        <v>7.5</v>
      </c>
      <c r="H890" s="123">
        <v>4</v>
      </c>
      <c r="I890" s="123">
        <v>9.5</v>
      </c>
      <c r="J890" s="123">
        <v>11.5</v>
      </c>
      <c r="K890" s="123">
        <v>13.5</v>
      </c>
      <c r="L890" s="123">
        <v>4</v>
      </c>
      <c r="M890" s="119">
        <v>3000</v>
      </c>
      <c r="N890" s="122">
        <f>IF('HNI OPTION CALLS'!E890="BUY",('HNI OPTION CALLS'!L890-'HNI OPTION CALLS'!G890)*('HNI OPTION CALLS'!M890),('HNI OPTION CALLS'!G890-'HNI OPTION CALLS'!L890)*('HNI OPTION CALLS'!M890))</f>
        <v>-10500</v>
      </c>
      <c r="O890" s="8">
        <f>'HNI OPTION CALLS'!N890/('HNI OPTION CALLS'!M890)/'HNI OPTION CALLS'!G890%</f>
        <v>-46.666666666666671</v>
      </c>
    </row>
    <row r="891" spans="1:15">
      <c r="A891" s="119">
        <v>9</v>
      </c>
      <c r="B891" s="124">
        <v>43080</v>
      </c>
      <c r="C891" s="119">
        <v>190</v>
      </c>
      <c r="D891" s="119" t="s">
        <v>178</v>
      </c>
      <c r="E891" s="119" t="s">
        <v>22</v>
      </c>
      <c r="F891" s="119" t="s">
        <v>255</v>
      </c>
      <c r="G891" s="123">
        <v>6</v>
      </c>
      <c r="H891" s="123">
        <v>3</v>
      </c>
      <c r="I891" s="123">
        <v>7.5</v>
      </c>
      <c r="J891" s="123">
        <v>9</v>
      </c>
      <c r="K891" s="123">
        <v>10.5</v>
      </c>
      <c r="L891" s="123">
        <v>7.5</v>
      </c>
      <c r="M891" s="119">
        <v>3500</v>
      </c>
      <c r="N891" s="122">
        <f>IF('HNI OPTION CALLS'!E891="BUY",('HNI OPTION CALLS'!L891-'HNI OPTION CALLS'!G891)*('HNI OPTION CALLS'!M891),('HNI OPTION CALLS'!G891-'HNI OPTION CALLS'!L891)*('HNI OPTION CALLS'!M891))</f>
        <v>5250</v>
      </c>
      <c r="O891" s="8">
        <f>'HNI OPTION CALLS'!N891/('HNI OPTION CALLS'!M891)/'HNI OPTION CALLS'!G891%</f>
        <v>25</v>
      </c>
    </row>
    <row r="892" spans="1:15">
      <c r="A892" s="119">
        <v>10</v>
      </c>
      <c r="B892" s="124">
        <v>43077</v>
      </c>
      <c r="C892" s="119">
        <v>170</v>
      </c>
      <c r="D892" s="119" t="s">
        <v>178</v>
      </c>
      <c r="E892" s="119" t="s">
        <v>22</v>
      </c>
      <c r="F892" s="119" t="s">
        <v>83</v>
      </c>
      <c r="G892" s="123">
        <v>6.5</v>
      </c>
      <c r="H892" s="123">
        <v>3</v>
      </c>
      <c r="I892" s="123">
        <v>8.5</v>
      </c>
      <c r="J892" s="123">
        <v>10.5</v>
      </c>
      <c r="K892" s="123">
        <v>12.5</v>
      </c>
      <c r="L892" s="123">
        <v>8.5</v>
      </c>
      <c r="M892" s="119">
        <v>3500</v>
      </c>
      <c r="N892" s="122">
        <f>IF('HNI OPTION CALLS'!E892="BUY",('HNI OPTION CALLS'!L892-'HNI OPTION CALLS'!G892)*('HNI OPTION CALLS'!M892),('HNI OPTION CALLS'!G892-'HNI OPTION CALLS'!L892)*('HNI OPTION CALLS'!M892))</f>
        <v>7000</v>
      </c>
      <c r="O892" s="8">
        <f>'HNI OPTION CALLS'!N892/('HNI OPTION CALLS'!M892)/'HNI OPTION CALLS'!G892%</f>
        <v>30.769230769230766</v>
      </c>
    </row>
    <row r="893" spans="1:15">
      <c r="A893" s="119">
        <v>11</v>
      </c>
      <c r="B893" s="124">
        <v>43076</v>
      </c>
      <c r="C893" s="119">
        <v>8900</v>
      </c>
      <c r="D893" s="119" t="s">
        <v>178</v>
      </c>
      <c r="E893" s="119" t="s">
        <v>22</v>
      </c>
      <c r="F893" s="119" t="s">
        <v>253</v>
      </c>
      <c r="G893" s="123">
        <v>120</v>
      </c>
      <c r="H893" s="123">
        <v>25</v>
      </c>
      <c r="I893" s="123">
        <v>180</v>
      </c>
      <c r="J893" s="123">
        <v>240</v>
      </c>
      <c r="K893" s="123">
        <v>300</v>
      </c>
      <c r="L893" s="123">
        <v>300</v>
      </c>
      <c r="M893" s="119">
        <v>75</v>
      </c>
      <c r="N893" s="122">
        <f>IF('HNI OPTION CALLS'!E893="BUY",('HNI OPTION CALLS'!L893-'HNI OPTION CALLS'!G893)*('HNI OPTION CALLS'!M893),('HNI OPTION CALLS'!G893-'HNI OPTION CALLS'!L893)*('HNI OPTION CALLS'!M893))</f>
        <v>13500</v>
      </c>
      <c r="O893" s="8">
        <f>'HNI OPTION CALLS'!N893/('HNI OPTION CALLS'!M893)/'HNI OPTION CALLS'!G893%</f>
        <v>150</v>
      </c>
    </row>
    <row r="894" spans="1:15">
      <c r="A894" s="119">
        <v>12</v>
      </c>
      <c r="B894" s="124">
        <v>43076</v>
      </c>
      <c r="C894" s="119">
        <v>760</v>
      </c>
      <c r="D894" s="119" t="s">
        <v>178</v>
      </c>
      <c r="E894" s="119" t="s">
        <v>22</v>
      </c>
      <c r="F894" s="119" t="s">
        <v>26</v>
      </c>
      <c r="G894" s="123">
        <v>14</v>
      </c>
      <c r="H894" s="123">
        <v>3</v>
      </c>
      <c r="I894" s="123">
        <v>20</v>
      </c>
      <c r="J894" s="123">
        <v>26</v>
      </c>
      <c r="K894" s="123">
        <v>32</v>
      </c>
      <c r="L894" s="123">
        <v>20</v>
      </c>
      <c r="M894" s="119">
        <v>1000</v>
      </c>
      <c r="N894" s="122">
        <f>IF('HNI OPTION CALLS'!E894="BUY",('HNI OPTION CALLS'!L894-'HNI OPTION CALLS'!G894)*('HNI OPTION CALLS'!M894),('HNI OPTION CALLS'!G894-'HNI OPTION CALLS'!L894)*('HNI OPTION CALLS'!M894))</f>
        <v>6000</v>
      </c>
      <c r="O894" s="8">
        <f>'HNI OPTION CALLS'!N894/('HNI OPTION CALLS'!M894)/'HNI OPTION CALLS'!G894%</f>
        <v>42.857142857142854</v>
      </c>
    </row>
    <row r="895" spans="1:15">
      <c r="A895" s="119">
        <v>13</v>
      </c>
      <c r="B895" s="124">
        <v>43073</v>
      </c>
      <c r="C895" s="119">
        <v>500</v>
      </c>
      <c r="D895" s="119" t="s">
        <v>178</v>
      </c>
      <c r="E895" s="119" t="s">
        <v>22</v>
      </c>
      <c r="F895" s="119" t="s">
        <v>143</v>
      </c>
      <c r="G895" s="123">
        <v>22</v>
      </c>
      <c r="H895" s="123">
        <v>13</v>
      </c>
      <c r="I895" s="123">
        <v>27</v>
      </c>
      <c r="J895" s="123">
        <v>32</v>
      </c>
      <c r="K895" s="123">
        <v>37</v>
      </c>
      <c r="L895" s="123">
        <v>27</v>
      </c>
      <c r="M895" s="119">
        <v>1800</v>
      </c>
      <c r="N895" s="122">
        <f>IF('NORMAL OPTION CALLS'!E1623="BUY",('NORMAL OPTION CALLS'!L1623-'NORMAL OPTION CALLS'!G1623)*('NORMAL OPTION CALLS'!M1623),('NORMAL OPTION CALLS'!G1623-'NORMAL OPTION CALLS'!L1623)*('NORMAL OPTION CALLS'!M1623))</f>
        <v>12300.000000000002</v>
      </c>
      <c r="O895" s="8">
        <f>'NORMAL OPTION CALLS'!N1623/('NORMAL OPTION CALLS'!M1623)/'NORMAL OPTION CALLS'!G1623%</f>
        <v>56.164383561643845</v>
      </c>
    </row>
    <row r="896" spans="1:15" s="118" customFormat="1">
      <c r="A896" s="115"/>
      <c r="B896" s="144"/>
      <c r="C896" s="115"/>
      <c r="D896" s="115"/>
      <c r="E896" s="115"/>
      <c r="F896" s="115"/>
      <c r="G896" s="94"/>
      <c r="H896" s="94"/>
      <c r="I896" s="94"/>
      <c r="J896" s="94"/>
      <c r="K896" s="94"/>
      <c r="L896" s="94"/>
      <c r="M896" s="115"/>
      <c r="N896" s="145"/>
      <c r="O896" s="51"/>
    </row>
    <row r="897" spans="1:15" ht="17.25" thickBot="1">
      <c r="A897" s="91"/>
      <c r="B897" s="92"/>
      <c r="C897" s="92"/>
      <c r="D897" s="93"/>
      <c r="E897" s="93"/>
      <c r="F897" s="93"/>
      <c r="G897" s="94"/>
      <c r="H897" s="95"/>
      <c r="I897" s="96" t="s">
        <v>27</v>
      </c>
      <c r="J897" s="96"/>
      <c r="K897" s="97"/>
      <c r="L897" s="97"/>
    </row>
    <row r="898" spans="1:15" ht="16.5">
      <c r="A898" s="98"/>
      <c r="B898" s="92"/>
      <c r="C898" s="92"/>
      <c r="D898" s="158" t="s">
        <v>28</v>
      </c>
      <c r="E898" s="180"/>
      <c r="F898" s="99">
        <v>13</v>
      </c>
      <c r="G898" s="100">
        <v>100</v>
      </c>
      <c r="H898" s="93">
        <v>13</v>
      </c>
      <c r="I898" s="101">
        <f>'HNI OPTION CALLS'!H899/'HNI OPTION CALLS'!H898%</f>
        <v>69.230769230769226</v>
      </c>
      <c r="J898" s="101"/>
      <c r="K898" s="101"/>
      <c r="L898" s="102"/>
    </row>
    <row r="899" spans="1:15" ht="16.5">
      <c r="A899" s="98"/>
      <c r="B899" s="92"/>
      <c r="C899" s="92"/>
      <c r="D899" s="159" t="s">
        <v>29</v>
      </c>
      <c r="E899" s="181"/>
      <c r="F899" s="103">
        <v>9</v>
      </c>
      <c r="G899" s="104">
        <f>('HNI OPTION CALLS'!F899/'HNI OPTION CALLS'!F898)*100</f>
        <v>69.230769230769226</v>
      </c>
      <c r="H899" s="93">
        <v>9</v>
      </c>
      <c r="I899" s="97"/>
      <c r="J899" s="97"/>
      <c r="K899" s="93"/>
      <c r="L899" s="97"/>
      <c r="N899" s="93" t="s">
        <v>30</v>
      </c>
      <c r="O899" s="93"/>
    </row>
    <row r="900" spans="1:15" ht="16.5">
      <c r="A900" s="105"/>
      <c r="B900" s="92"/>
      <c r="C900" s="92"/>
      <c r="D900" s="159" t="s">
        <v>31</v>
      </c>
      <c r="E900" s="181"/>
      <c r="F900" s="103">
        <v>0</v>
      </c>
      <c r="G900" s="104">
        <f>('HNI OPTION CALLS'!F900/'HNI OPTION CALLS'!F898)*100</f>
        <v>0</v>
      </c>
      <c r="H900" s="106"/>
      <c r="I900" s="93"/>
      <c r="J900" s="93"/>
      <c r="K900" s="93"/>
      <c r="L900" s="97"/>
      <c r="N900" s="98"/>
      <c r="O900" s="98"/>
    </row>
    <row r="901" spans="1:15" ht="16.5">
      <c r="A901" s="105"/>
      <c r="B901" s="92"/>
      <c r="C901" s="92"/>
      <c r="D901" s="159" t="s">
        <v>32</v>
      </c>
      <c r="E901" s="181"/>
      <c r="F901" s="103">
        <v>0</v>
      </c>
      <c r="G901" s="104">
        <f>('HNI OPTION CALLS'!F901/'HNI OPTION CALLS'!F898)*100</f>
        <v>0</v>
      </c>
      <c r="H901" s="106"/>
      <c r="I901" s="93"/>
      <c r="J901" s="93"/>
      <c r="K901" s="93"/>
    </row>
    <row r="902" spans="1:15" ht="16.5">
      <c r="A902" s="105"/>
      <c r="B902" s="92"/>
      <c r="C902" s="92"/>
      <c r="D902" s="159" t="s">
        <v>33</v>
      </c>
      <c r="E902" s="181"/>
      <c r="F902" s="103">
        <v>4</v>
      </c>
      <c r="G902" s="104">
        <f>('HNI OPTION CALLS'!F902/'HNI OPTION CALLS'!F898)*100</f>
        <v>30.76923076923077</v>
      </c>
      <c r="H902" s="106"/>
      <c r="I902" s="93" t="s">
        <v>34</v>
      </c>
      <c r="J902" s="93"/>
      <c r="K902" s="97"/>
      <c r="L902" s="97"/>
    </row>
    <row r="903" spans="1:15" ht="16.5">
      <c r="A903" s="105"/>
      <c r="B903" s="92"/>
      <c r="C903" s="92"/>
      <c r="D903" s="159" t="s">
        <v>35</v>
      </c>
      <c r="E903" s="181"/>
      <c r="F903" s="103">
        <v>0</v>
      </c>
      <c r="G903" s="104">
        <f>('HNI OPTION CALLS'!F903/'HNI OPTION CALLS'!F898)*100</f>
        <v>0</v>
      </c>
      <c r="H903" s="106"/>
      <c r="I903" s="93"/>
      <c r="J903" s="93"/>
      <c r="K903" s="97"/>
      <c r="L903" s="97"/>
    </row>
    <row r="904" spans="1:15" ht="17.25" thickBot="1">
      <c r="A904" s="105"/>
      <c r="B904" s="92"/>
      <c r="C904" s="92"/>
      <c r="D904" s="160" t="s">
        <v>36</v>
      </c>
      <c r="E904" s="182"/>
      <c r="F904" s="107">
        <v>0</v>
      </c>
      <c r="G904" s="108">
        <f>('HNI OPTION CALLS'!F904/'HNI OPTION CALLS'!F898)*100</f>
        <v>0</v>
      </c>
      <c r="H904" s="106"/>
      <c r="I904" s="93"/>
      <c r="J904" s="93"/>
      <c r="K904" s="102"/>
      <c r="L904" s="102"/>
    </row>
    <row r="905" spans="1:15" ht="16.5">
      <c r="A905" s="109" t="s">
        <v>37</v>
      </c>
      <c r="B905" s="92"/>
      <c r="C905" s="92"/>
      <c r="D905" s="98"/>
      <c r="E905" s="98"/>
      <c r="F905" s="93"/>
      <c r="G905" s="93"/>
      <c r="H905" s="110"/>
      <c r="I905" s="111"/>
      <c r="J905" s="111"/>
      <c r="K905" s="111"/>
      <c r="N905" s="115"/>
      <c r="O905" s="115"/>
    </row>
    <row r="906" spans="1:15" ht="16.5">
      <c r="A906" s="112" t="s">
        <v>38</v>
      </c>
      <c r="B906" s="92"/>
      <c r="C906" s="92"/>
      <c r="D906" s="113"/>
      <c r="E906" s="114"/>
      <c r="F906" s="98"/>
      <c r="G906" s="111"/>
      <c r="H906" s="110"/>
      <c r="I906" s="111"/>
      <c r="J906" s="111"/>
      <c r="K906" s="111"/>
      <c r="L906" s="93"/>
      <c r="N906" s="98"/>
      <c r="O906" s="98"/>
    </row>
    <row r="907" spans="1:15" ht="16.5">
      <c r="A907" s="112" t="s">
        <v>39</v>
      </c>
      <c r="B907" s="92"/>
      <c r="C907" s="92"/>
      <c r="D907" s="98"/>
      <c r="E907" s="114"/>
      <c r="F907" s="98"/>
      <c r="G907" s="111"/>
      <c r="H907" s="110"/>
      <c r="I907" s="97"/>
      <c r="J907" s="97"/>
      <c r="K907" s="97"/>
      <c r="L907" s="93"/>
    </row>
    <row r="908" spans="1:15" ht="16.5">
      <c r="A908" s="112" t="s">
        <v>40</v>
      </c>
      <c r="B908" s="113"/>
      <c r="C908" s="92"/>
      <c r="D908" s="98"/>
      <c r="E908" s="114"/>
      <c r="F908" s="98"/>
      <c r="G908" s="111"/>
      <c r="H908" s="95"/>
      <c r="I908" s="97"/>
      <c r="J908" s="97"/>
      <c r="K908" s="97"/>
      <c r="L908" s="93"/>
    </row>
    <row r="909" spans="1:15" ht="16.5">
      <c r="A909" s="112" t="s">
        <v>41</v>
      </c>
      <c r="B909" s="105"/>
      <c r="C909" s="113"/>
      <c r="D909" s="98"/>
      <c r="E909" s="116"/>
      <c r="F909" s="111"/>
      <c r="G909" s="111"/>
      <c r="H909" s="95"/>
      <c r="I909" s="97"/>
      <c r="J909" s="97"/>
      <c r="K909" s="97"/>
      <c r="L909" s="111"/>
    </row>
    <row r="910" spans="1:15" ht="15.75" thickBot="1"/>
    <row r="911" spans="1:15" ht="15.75" thickBot="1">
      <c r="A911" s="213" t="s">
        <v>0</v>
      </c>
      <c r="B911" s="213"/>
      <c r="C911" s="213"/>
      <c r="D911" s="213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</row>
    <row r="912" spans="1:15" ht="15.75" thickBot="1">
      <c r="A912" s="213"/>
      <c r="B912" s="213"/>
      <c r="C912" s="213"/>
      <c r="D912" s="213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</row>
    <row r="913" spans="1:15">
      <c r="A913" s="213"/>
      <c r="B913" s="213"/>
      <c r="C913" s="213"/>
      <c r="D913" s="213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</row>
    <row r="914" spans="1:15">
      <c r="A914" s="214" t="s">
        <v>1</v>
      </c>
      <c r="B914" s="214"/>
      <c r="C914" s="214"/>
      <c r="D914" s="214"/>
      <c r="E914" s="214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</row>
    <row r="915" spans="1:15">
      <c r="A915" s="214" t="s">
        <v>2</v>
      </c>
      <c r="B915" s="214"/>
      <c r="C915" s="214"/>
      <c r="D915" s="214"/>
      <c r="E915" s="214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</row>
    <row r="916" spans="1:15" ht="15.75" thickBot="1">
      <c r="A916" s="215" t="s">
        <v>3</v>
      </c>
      <c r="B916" s="215"/>
      <c r="C916" s="215"/>
      <c r="D916" s="215"/>
      <c r="E916" s="215"/>
      <c r="F916" s="215"/>
      <c r="G916" s="215"/>
      <c r="H916" s="215"/>
      <c r="I916" s="215"/>
      <c r="J916" s="215"/>
      <c r="K916" s="215"/>
      <c r="L916" s="215"/>
      <c r="M916" s="215"/>
      <c r="N916" s="215"/>
      <c r="O916" s="215"/>
    </row>
    <row r="917" spans="1:15" ht="16.5">
      <c r="A917" s="166" t="s">
        <v>232</v>
      </c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</row>
    <row r="918" spans="1:15" ht="16.5">
      <c r="A918" s="166" t="s">
        <v>5</v>
      </c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</row>
    <row r="919" spans="1:15">
      <c r="A919" s="167" t="s">
        <v>6</v>
      </c>
      <c r="B919" s="168" t="s">
        <v>7</v>
      </c>
      <c r="C919" s="169" t="s">
        <v>8</v>
      </c>
      <c r="D919" s="168" t="s">
        <v>9</v>
      </c>
      <c r="E919" s="167" t="s">
        <v>10</v>
      </c>
      <c r="F919" s="167" t="s">
        <v>11</v>
      </c>
      <c r="G919" s="168" t="s">
        <v>12</v>
      </c>
      <c r="H919" s="168" t="s">
        <v>13</v>
      </c>
      <c r="I919" s="169" t="s">
        <v>14</v>
      </c>
      <c r="J919" s="169" t="s">
        <v>15</v>
      </c>
      <c r="K919" s="169" t="s">
        <v>16</v>
      </c>
      <c r="L919" s="170" t="s">
        <v>17</v>
      </c>
      <c r="M919" s="168" t="s">
        <v>18</v>
      </c>
      <c r="N919" s="168" t="s">
        <v>19</v>
      </c>
      <c r="O919" s="168" t="s">
        <v>20</v>
      </c>
    </row>
    <row r="920" spans="1:15">
      <c r="A920" s="167"/>
      <c r="B920" s="168"/>
      <c r="C920" s="169"/>
      <c r="D920" s="168"/>
      <c r="E920" s="167"/>
      <c r="F920" s="167"/>
      <c r="G920" s="168"/>
      <c r="H920" s="168"/>
      <c r="I920" s="169"/>
      <c r="J920" s="169"/>
      <c r="K920" s="169"/>
      <c r="L920" s="170"/>
      <c r="M920" s="168"/>
      <c r="N920" s="168"/>
      <c r="O920" s="168"/>
    </row>
    <row r="921" spans="1:15">
      <c r="A921" s="119">
        <v>1</v>
      </c>
      <c r="B921" s="124">
        <v>43069</v>
      </c>
      <c r="C921" s="119">
        <v>640</v>
      </c>
      <c r="D921" s="119" t="s">
        <v>178</v>
      </c>
      <c r="E921" s="119" t="s">
        <v>22</v>
      </c>
      <c r="F921" s="119" t="s">
        <v>246</v>
      </c>
      <c r="G921" s="123">
        <v>22</v>
      </c>
      <c r="H921" s="123">
        <v>12</v>
      </c>
      <c r="I921" s="123">
        <v>28</v>
      </c>
      <c r="J921" s="123">
        <v>33</v>
      </c>
      <c r="K921" s="123">
        <v>38</v>
      </c>
      <c r="L921" s="123">
        <v>12</v>
      </c>
      <c r="M921" s="119">
        <v>1000</v>
      </c>
      <c r="N921" s="122">
        <f>IF('HNI OPTION CALLS'!E921="BUY",('HNI OPTION CALLS'!L921-'HNI OPTION CALLS'!G921)*('HNI OPTION CALLS'!M921),('HNI OPTION CALLS'!G921-'HNI OPTION CALLS'!L921)*('HNI OPTION CALLS'!M921))</f>
        <v>-10000</v>
      </c>
      <c r="O921" s="8">
        <f>'HNI OPTION CALLS'!N921/('HNI OPTION CALLS'!M921)/'HNI OPTION CALLS'!G921%</f>
        <v>-45.454545454545453</v>
      </c>
    </row>
    <row r="922" spans="1:15">
      <c r="A922" s="119">
        <v>2</v>
      </c>
      <c r="B922" s="124">
        <v>43069</v>
      </c>
      <c r="C922" s="119">
        <v>120</v>
      </c>
      <c r="D922" s="119" t="s">
        <v>178</v>
      </c>
      <c r="E922" s="119" t="s">
        <v>22</v>
      </c>
      <c r="F922" s="119" t="s">
        <v>245</v>
      </c>
      <c r="G922" s="123">
        <v>6.5</v>
      </c>
      <c r="H922" s="123">
        <v>4.8</v>
      </c>
      <c r="I922" s="123">
        <v>7.5</v>
      </c>
      <c r="J922" s="123">
        <v>8.5</v>
      </c>
      <c r="K922" s="123">
        <v>9.5</v>
      </c>
      <c r="L922" s="123">
        <v>8.5</v>
      </c>
      <c r="M922" s="119">
        <v>9000</v>
      </c>
      <c r="N922" s="122">
        <f>IF('HNI OPTION CALLS'!E922="BUY",('HNI OPTION CALLS'!L922-'HNI OPTION CALLS'!G922)*('HNI OPTION CALLS'!M922),('HNI OPTION CALLS'!G922-'HNI OPTION CALLS'!L922)*('HNI OPTION CALLS'!M922))</f>
        <v>18000</v>
      </c>
      <c r="O922" s="8">
        <f>'HNI OPTION CALLS'!N922/('HNI OPTION CALLS'!M922)/'HNI OPTION CALLS'!G922%</f>
        <v>30.769230769230766</v>
      </c>
    </row>
    <row r="923" spans="1:15">
      <c r="A923" s="119">
        <v>3</v>
      </c>
      <c r="B923" s="124">
        <v>43068</v>
      </c>
      <c r="C923" s="119">
        <v>1320</v>
      </c>
      <c r="D923" s="119" t="s">
        <v>178</v>
      </c>
      <c r="E923" s="119" t="s">
        <v>22</v>
      </c>
      <c r="F923" s="119" t="s">
        <v>156</v>
      </c>
      <c r="G923" s="123">
        <v>20</v>
      </c>
      <c r="H923" s="123">
        <v>10</v>
      </c>
      <c r="I923" s="123">
        <v>26</v>
      </c>
      <c r="J923" s="123">
        <v>32</v>
      </c>
      <c r="K923" s="123">
        <v>38</v>
      </c>
      <c r="L923" s="123">
        <v>42</v>
      </c>
      <c r="M923" s="119">
        <v>600</v>
      </c>
      <c r="N923" s="122">
        <f>IF('HNI OPTION CALLS'!E923="BUY",('HNI OPTION CALLS'!L923-'HNI OPTION CALLS'!G923)*('HNI OPTION CALLS'!M923),('HNI OPTION CALLS'!G923-'HNI OPTION CALLS'!L923)*('HNI OPTION CALLS'!M923))</f>
        <v>13200</v>
      </c>
      <c r="O923" s="8">
        <f>'HNI OPTION CALLS'!N923/('HNI OPTION CALLS'!M923)/'HNI OPTION CALLS'!G923%</f>
        <v>110</v>
      </c>
    </row>
    <row r="924" spans="1:15">
      <c r="A924" s="119">
        <v>4</v>
      </c>
      <c r="B924" s="124">
        <v>43067</v>
      </c>
      <c r="C924" s="119">
        <v>290</v>
      </c>
      <c r="D924" s="119" t="s">
        <v>178</v>
      </c>
      <c r="E924" s="119" t="s">
        <v>22</v>
      </c>
      <c r="F924" s="119" t="s">
        <v>195</v>
      </c>
      <c r="G924" s="123">
        <v>3.4</v>
      </c>
      <c r="H924" s="123">
        <v>1</v>
      </c>
      <c r="I924" s="123">
        <v>4.5999999999999996</v>
      </c>
      <c r="J924" s="123">
        <v>5.8</v>
      </c>
      <c r="K924" s="123">
        <v>7</v>
      </c>
      <c r="L924" s="123">
        <v>4.5999999999999996</v>
      </c>
      <c r="M924" s="119">
        <v>4500</v>
      </c>
      <c r="N924" s="122">
        <f>IF('HNI OPTION CALLS'!E924="BUY",('HNI OPTION CALLS'!L924-'HNI OPTION CALLS'!G924)*('HNI OPTION CALLS'!M924),('HNI OPTION CALLS'!G924-'HNI OPTION CALLS'!L924)*('HNI OPTION CALLS'!M924))</f>
        <v>5399.9999999999991</v>
      </c>
      <c r="O924" s="8">
        <f>'HNI OPTION CALLS'!N924/('HNI OPTION CALLS'!M924)/'HNI OPTION CALLS'!G924%</f>
        <v>35.294117647058812</v>
      </c>
    </row>
    <row r="925" spans="1:15">
      <c r="A925" s="119">
        <v>5</v>
      </c>
      <c r="B925" s="124">
        <v>43066</v>
      </c>
      <c r="C925" s="119">
        <v>52.5</v>
      </c>
      <c r="D925" s="119" t="s">
        <v>178</v>
      </c>
      <c r="E925" s="119" t="s">
        <v>22</v>
      </c>
      <c r="F925" s="119" t="s">
        <v>242</v>
      </c>
      <c r="G925" s="123">
        <v>2.6</v>
      </c>
      <c r="H925" s="123">
        <v>1.7</v>
      </c>
      <c r="I925" s="123">
        <v>3.2</v>
      </c>
      <c r="J925" s="123">
        <v>3.7</v>
      </c>
      <c r="K925" s="123">
        <v>4.2</v>
      </c>
      <c r="L925" s="123">
        <v>3.7</v>
      </c>
      <c r="M925" s="119">
        <v>17000</v>
      </c>
      <c r="N925" s="122">
        <f>IF('HNI OPTION CALLS'!E925="BUY",('HNI OPTION CALLS'!L925-'HNI OPTION CALLS'!G925)*('HNI OPTION CALLS'!M925),('HNI OPTION CALLS'!G925-'HNI OPTION CALLS'!L925)*('HNI OPTION CALLS'!M925))</f>
        <v>18700</v>
      </c>
      <c r="O925" s="8">
        <f>'HNI OPTION CALLS'!N925/('HNI OPTION CALLS'!M925)/'HNI OPTION CALLS'!G925%</f>
        <v>42.307692307692307</v>
      </c>
    </row>
    <row r="926" spans="1:15">
      <c r="A926" s="119">
        <v>6</v>
      </c>
      <c r="B926" s="124">
        <v>43062</v>
      </c>
      <c r="C926" s="119">
        <v>730</v>
      </c>
      <c r="D926" s="119" t="s">
        <v>178</v>
      </c>
      <c r="E926" s="119" t="s">
        <v>22</v>
      </c>
      <c r="F926" s="119" t="s">
        <v>26</v>
      </c>
      <c r="G926" s="123">
        <v>16</v>
      </c>
      <c r="H926" s="123">
        <v>6</v>
      </c>
      <c r="I926" s="123">
        <v>21</v>
      </c>
      <c r="J926" s="123">
        <v>26</v>
      </c>
      <c r="K926" s="123">
        <v>31</v>
      </c>
      <c r="L926" s="123">
        <v>6</v>
      </c>
      <c r="M926" s="119">
        <v>1000</v>
      </c>
      <c r="N926" s="122">
        <f>IF('HNI OPTION CALLS'!E926="BUY",('HNI OPTION CALLS'!L926-'HNI OPTION CALLS'!G926)*('HNI OPTION CALLS'!M926),('HNI OPTION CALLS'!G926-'HNI OPTION CALLS'!L926)*('HNI OPTION CALLS'!M926))</f>
        <v>-10000</v>
      </c>
      <c r="O926" s="8">
        <f>'HNI OPTION CALLS'!N926/('HNI OPTION CALLS'!M926)/'HNI OPTION CALLS'!G926%</f>
        <v>-62.5</v>
      </c>
    </row>
    <row r="927" spans="1:15">
      <c r="A927" s="119">
        <v>7</v>
      </c>
      <c r="B927" s="124">
        <v>43061</v>
      </c>
      <c r="C927" s="119">
        <v>950</v>
      </c>
      <c r="D927" s="119" t="s">
        <v>178</v>
      </c>
      <c r="E927" s="119" t="s">
        <v>22</v>
      </c>
      <c r="F927" s="119" t="s">
        <v>240</v>
      </c>
      <c r="G927" s="123">
        <v>30</v>
      </c>
      <c r="H927" s="123">
        <v>17</v>
      </c>
      <c r="I927" s="123">
        <v>37</v>
      </c>
      <c r="J927" s="123">
        <v>45</v>
      </c>
      <c r="K927" s="123">
        <v>52</v>
      </c>
      <c r="L927" s="123">
        <v>17</v>
      </c>
      <c r="M927" s="119">
        <v>800</v>
      </c>
      <c r="N927" s="122">
        <f>IF('HNI OPTION CALLS'!E927="BUY",('HNI OPTION CALLS'!L927-'HNI OPTION CALLS'!G927)*('HNI OPTION CALLS'!M927),('HNI OPTION CALLS'!G927-'HNI OPTION CALLS'!L927)*('HNI OPTION CALLS'!M927))</f>
        <v>-10400</v>
      </c>
      <c r="O927" s="8">
        <f>'HNI OPTION CALLS'!N927/('HNI OPTION CALLS'!M927)/'HNI OPTION CALLS'!G927%</f>
        <v>-43.333333333333336</v>
      </c>
    </row>
    <row r="928" spans="1:15">
      <c r="A928" s="119">
        <v>8</v>
      </c>
      <c r="B928" s="124">
        <v>43059</v>
      </c>
      <c r="C928" s="119">
        <v>270</v>
      </c>
      <c r="D928" s="119" t="s">
        <v>178</v>
      </c>
      <c r="E928" s="119" t="s">
        <v>22</v>
      </c>
      <c r="F928" s="119" t="s">
        <v>195</v>
      </c>
      <c r="G928" s="123">
        <v>8.5</v>
      </c>
      <c r="H928" s="123">
        <v>5.5</v>
      </c>
      <c r="I928" s="123">
        <v>10</v>
      </c>
      <c r="J928" s="123">
        <v>11.5</v>
      </c>
      <c r="K928" s="123">
        <v>13</v>
      </c>
      <c r="L928" s="123">
        <v>11.5</v>
      </c>
      <c r="M928" s="119">
        <v>4500</v>
      </c>
      <c r="N928" s="122">
        <f>IF('NORMAL OPTION CALLS'!E1664="BUY",('NORMAL OPTION CALLS'!L1664-'NORMAL OPTION CALLS'!G1664)*('NORMAL OPTION CALLS'!M1664),('NORMAL OPTION CALLS'!G1664-'NORMAL OPTION CALLS'!L1664)*('NORMAL OPTION CALLS'!M1664))</f>
        <v>4000</v>
      </c>
      <c r="O928" s="8">
        <f>'NORMAL OPTION CALLS'!N1664/('NORMAL OPTION CALLS'!M1664)/'NORMAL OPTION CALLS'!G1664%</f>
        <v>20.833333333333336</v>
      </c>
    </row>
    <row r="929" spans="1:15">
      <c r="A929" s="119">
        <v>9</v>
      </c>
      <c r="B929" s="124">
        <v>43046</v>
      </c>
      <c r="C929" s="119">
        <v>900</v>
      </c>
      <c r="D929" s="119" t="s">
        <v>178</v>
      </c>
      <c r="E929" s="119" t="s">
        <v>22</v>
      </c>
      <c r="F929" s="119" t="s">
        <v>80</v>
      </c>
      <c r="G929" s="123">
        <v>12</v>
      </c>
      <c r="H929" s="123">
        <v>2</v>
      </c>
      <c r="I929" s="123">
        <v>20</v>
      </c>
      <c r="J929" s="123">
        <v>28</v>
      </c>
      <c r="K929" s="123">
        <v>36</v>
      </c>
      <c r="L929" s="123">
        <v>4</v>
      </c>
      <c r="M929" s="119">
        <v>700</v>
      </c>
      <c r="N929" s="122">
        <f>IF('HNI OPTION CALLS'!E929="BUY",('HNI OPTION CALLS'!L929-'HNI OPTION CALLS'!G929)*('HNI OPTION CALLS'!M929),('HNI OPTION CALLS'!G929-'HNI OPTION CALLS'!L929)*('HNI OPTION CALLS'!M929))</f>
        <v>-5600</v>
      </c>
      <c r="O929" s="8">
        <f>'HNI OPTION CALLS'!N929/('HNI OPTION CALLS'!M929)/'HNI OPTION CALLS'!G929%</f>
        <v>-66.666666666666671</v>
      </c>
    </row>
    <row r="930" spans="1:15">
      <c r="A930" s="119">
        <v>10</v>
      </c>
      <c r="B930" s="124">
        <v>43045</v>
      </c>
      <c r="C930" s="119">
        <v>650</v>
      </c>
      <c r="D930" s="119" t="s">
        <v>178</v>
      </c>
      <c r="E930" s="119" t="s">
        <v>22</v>
      </c>
      <c r="F930" s="119" t="s">
        <v>205</v>
      </c>
      <c r="G930" s="123">
        <v>20</v>
      </c>
      <c r="H930" s="123">
        <v>6</v>
      </c>
      <c r="I930" s="123">
        <v>28</v>
      </c>
      <c r="J930" s="123">
        <v>36</v>
      </c>
      <c r="K930" s="123">
        <v>44</v>
      </c>
      <c r="L930" s="123">
        <v>27.9</v>
      </c>
      <c r="M930" s="119">
        <v>1000</v>
      </c>
      <c r="N930" s="122">
        <f>IF('HNI OPTION CALLS'!E930="BUY",('HNI OPTION CALLS'!L930-'HNI OPTION CALLS'!G930)*('HNI OPTION CALLS'!M930),('HNI OPTION CALLS'!G930-'HNI OPTION CALLS'!L930)*('HNI OPTION CALLS'!M930))</f>
        <v>7899.9999999999982</v>
      </c>
      <c r="O930" s="8">
        <f>'HNI OPTION CALLS'!N930/('HNI OPTION CALLS'!M930)/'HNI OPTION CALLS'!G930%</f>
        <v>39.499999999999993</v>
      </c>
    </row>
    <row r="931" spans="1:15">
      <c r="A931" s="119">
        <v>11</v>
      </c>
      <c r="B931" s="124">
        <v>43042</v>
      </c>
      <c r="C931" s="119">
        <v>440</v>
      </c>
      <c r="D931" s="119" t="s">
        <v>178</v>
      </c>
      <c r="E931" s="119" t="s">
        <v>22</v>
      </c>
      <c r="F931" s="119" t="s">
        <v>75</v>
      </c>
      <c r="G931" s="123">
        <v>20</v>
      </c>
      <c r="H931" s="123">
        <v>14</v>
      </c>
      <c r="I931" s="123">
        <v>24</v>
      </c>
      <c r="J931" s="123">
        <v>28</v>
      </c>
      <c r="K931" s="123">
        <v>32</v>
      </c>
      <c r="L931" s="123">
        <v>24</v>
      </c>
      <c r="M931" s="119">
        <v>1500</v>
      </c>
      <c r="N931" s="122">
        <f>IF('HNI OPTION CALLS'!E931="BUY",('HNI OPTION CALLS'!L931-'HNI OPTION CALLS'!G931)*('HNI OPTION CALLS'!M931),('HNI OPTION CALLS'!G931-'HNI OPTION CALLS'!L931)*('HNI OPTION CALLS'!M931))</f>
        <v>6000</v>
      </c>
      <c r="O931" s="8">
        <f>'HNI OPTION CALLS'!N931/('HNI OPTION CALLS'!M931)/'HNI OPTION CALLS'!G931%</f>
        <v>20</v>
      </c>
    </row>
    <row r="932" spans="1:15">
      <c r="A932" s="119">
        <v>12</v>
      </c>
      <c r="B932" s="124">
        <v>43042</v>
      </c>
      <c r="C932" s="119">
        <v>210</v>
      </c>
      <c r="D932" s="119" t="s">
        <v>178</v>
      </c>
      <c r="E932" s="119" t="s">
        <v>22</v>
      </c>
      <c r="F932" s="119" t="s">
        <v>116</v>
      </c>
      <c r="G932" s="123">
        <v>12</v>
      </c>
      <c r="H932" s="123">
        <v>8</v>
      </c>
      <c r="I932" s="123">
        <v>14</v>
      </c>
      <c r="J932" s="123">
        <v>16</v>
      </c>
      <c r="K932" s="123">
        <v>18</v>
      </c>
      <c r="L932" s="123">
        <v>8</v>
      </c>
      <c r="M932" s="119">
        <v>3500</v>
      </c>
      <c r="N932" s="122">
        <f>IF('HNI OPTION CALLS'!E932="BUY",('HNI OPTION CALLS'!L932-'HNI OPTION CALLS'!G932)*('HNI OPTION CALLS'!M932),('HNI OPTION CALLS'!G932-'HNI OPTION CALLS'!L932)*('HNI OPTION CALLS'!M932))</f>
        <v>-14000</v>
      </c>
      <c r="O932" s="8">
        <f>'HNI OPTION CALLS'!N932/('HNI OPTION CALLS'!M932)/'HNI OPTION CALLS'!G932%</f>
        <v>-33.333333333333336</v>
      </c>
    </row>
    <row r="933" spans="1:15">
      <c r="A933" s="119">
        <v>13</v>
      </c>
      <c r="B933" s="124">
        <v>43041</v>
      </c>
      <c r="C933" s="119">
        <v>440</v>
      </c>
      <c r="D933" s="119" t="s">
        <v>178</v>
      </c>
      <c r="E933" s="119" t="s">
        <v>22</v>
      </c>
      <c r="F933" s="119" t="s">
        <v>75</v>
      </c>
      <c r="G933" s="123">
        <v>17</v>
      </c>
      <c r="H933" s="123">
        <v>11</v>
      </c>
      <c r="I933" s="123">
        <v>20</v>
      </c>
      <c r="J933" s="123">
        <v>23</v>
      </c>
      <c r="K933" s="123">
        <v>26</v>
      </c>
      <c r="L933" s="123">
        <v>26</v>
      </c>
      <c r="M933" s="119">
        <v>1500</v>
      </c>
      <c r="N933" s="122">
        <f>IF('HNI OPTION CALLS'!E933="BUY",('HNI OPTION CALLS'!L933-'HNI OPTION CALLS'!G933)*('HNI OPTION CALLS'!M933),('HNI OPTION CALLS'!G933-'HNI OPTION CALLS'!L933)*('HNI OPTION CALLS'!M933))</f>
        <v>13500</v>
      </c>
      <c r="O933" s="8">
        <f>'HNI OPTION CALLS'!N933/('HNI OPTION CALLS'!M933)/'HNI OPTION CALLS'!G933%</f>
        <v>52.941176470588232</v>
      </c>
    </row>
    <row r="934" spans="1:15" ht="17.25" thickBot="1">
      <c r="A934" s="91"/>
      <c r="B934" s="92"/>
      <c r="C934" s="92"/>
      <c r="D934" s="93"/>
      <c r="E934" s="93"/>
      <c r="F934" s="93"/>
      <c r="G934" s="94"/>
      <c r="H934" s="95"/>
      <c r="I934" s="96" t="s">
        <v>27</v>
      </c>
      <c r="J934" s="96"/>
      <c r="K934" s="97"/>
      <c r="L934" s="97"/>
    </row>
    <row r="935" spans="1:15" ht="16.5">
      <c r="A935" s="98"/>
      <c r="B935" s="92"/>
      <c r="C935" s="92"/>
      <c r="D935" s="158" t="s">
        <v>28</v>
      </c>
      <c r="E935" s="180"/>
      <c r="F935" s="99">
        <v>12</v>
      </c>
      <c r="G935" s="100">
        <v>100</v>
      </c>
      <c r="H935" s="93">
        <v>12</v>
      </c>
      <c r="I935" s="101">
        <f>'HNI OPTION CALLS'!H936/'HNI OPTION CALLS'!H935%</f>
        <v>58.333333333333336</v>
      </c>
      <c r="J935" s="101"/>
      <c r="K935" s="101"/>
      <c r="L935" s="102"/>
    </row>
    <row r="936" spans="1:15" ht="16.5">
      <c r="A936" s="98"/>
      <c r="B936" s="92"/>
      <c r="C936" s="92"/>
      <c r="D936" s="159" t="s">
        <v>29</v>
      </c>
      <c r="E936" s="181"/>
      <c r="F936" s="103">
        <v>7</v>
      </c>
      <c r="G936" s="104">
        <f>('HNI OPTION CALLS'!F936/'HNI OPTION CALLS'!F935)*100</f>
        <v>58.333333333333336</v>
      </c>
      <c r="H936" s="93">
        <v>7</v>
      </c>
      <c r="I936" s="97"/>
      <c r="J936" s="97"/>
      <c r="K936" s="93"/>
      <c r="L936" s="97"/>
      <c r="N936" s="93" t="s">
        <v>30</v>
      </c>
      <c r="O936" s="93"/>
    </row>
    <row r="937" spans="1:15" ht="16.5">
      <c r="A937" s="105"/>
      <c r="B937" s="92"/>
      <c r="C937" s="92"/>
      <c r="D937" s="159" t="s">
        <v>31</v>
      </c>
      <c r="E937" s="181"/>
      <c r="F937" s="103">
        <v>0</v>
      </c>
      <c r="G937" s="104">
        <f>('HNI OPTION CALLS'!F937/'HNI OPTION CALLS'!F935)*100</f>
        <v>0</v>
      </c>
      <c r="H937" s="106"/>
      <c r="I937" s="93"/>
      <c r="J937" s="93"/>
      <c r="K937" s="93"/>
      <c r="L937" s="97"/>
      <c r="N937" s="98"/>
      <c r="O937" s="98"/>
    </row>
    <row r="938" spans="1:15" ht="16.5">
      <c r="A938" s="105"/>
      <c r="B938" s="92"/>
      <c r="C938" s="92"/>
      <c r="D938" s="159" t="s">
        <v>32</v>
      </c>
      <c r="E938" s="181"/>
      <c r="F938" s="103">
        <v>0</v>
      </c>
      <c r="G938" s="104">
        <f>('HNI OPTION CALLS'!F938/'HNI OPTION CALLS'!F935)*100</f>
        <v>0</v>
      </c>
      <c r="H938" s="106"/>
      <c r="I938" s="93"/>
      <c r="J938" s="93"/>
      <c r="K938" s="93"/>
      <c r="L938" s="97"/>
    </row>
    <row r="939" spans="1:15" ht="16.5">
      <c r="A939" s="105"/>
      <c r="B939" s="92"/>
      <c r="C939" s="92"/>
      <c r="D939" s="159" t="s">
        <v>33</v>
      </c>
      <c r="E939" s="181"/>
      <c r="F939" s="103">
        <v>5</v>
      </c>
      <c r="G939" s="104">
        <f>('HNI OPTION CALLS'!F939/'HNI OPTION CALLS'!F935)*100</f>
        <v>41.666666666666671</v>
      </c>
      <c r="H939" s="106"/>
      <c r="I939" s="93" t="s">
        <v>34</v>
      </c>
      <c r="J939" s="93"/>
      <c r="K939" s="97"/>
      <c r="L939" s="97"/>
    </row>
    <row r="940" spans="1:15" ht="16.5">
      <c r="A940" s="105"/>
      <c r="B940" s="92"/>
      <c r="C940" s="92"/>
      <c r="D940" s="159" t="s">
        <v>35</v>
      </c>
      <c r="E940" s="181"/>
      <c r="F940" s="103">
        <v>0</v>
      </c>
      <c r="G940" s="104">
        <f>('HNI OPTION CALLS'!F940/'HNI OPTION CALLS'!F935)*100</f>
        <v>0</v>
      </c>
      <c r="H940" s="106"/>
      <c r="I940" s="93"/>
      <c r="J940" s="93"/>
      <c r="K940" s="97"/>
      <c r="L940" s="97"/>
    </row>
    <row r="941" spans="1:15" ht="17.25" thickBot="1">
      <c r="A941" s="105"/>
      <c r="B941" s="92"/>
      <c r="C941" s="92"/>
      <c r="D941" s="160" t="s">
        <v>36</v>
      </c>
      <c r="E941" s="182"/>
      <c r="F941" s="107">
        <v>0</v>
      </c>
      <c r="G941" s="108">
        <f>('HNI OPTION CALLS'!F941/'HNI OPTION CALLS'!F935)*100</f>
        <v>0</v>
      </c>
      <c r="H941" s="106"/>
      <c r="I941" s="93"/>
      <c r="J941" s="93"/>
      <c r="K941" s="102"/>
      <c r="L941" s="102"/>
    </row>
    <row r="942" spans="1:15" ht="16.5">
      <c r="A942" s="109" t="s">
        <v>37</v>
      </c>
      <c r="B942" s="92"/>
      <c r="C942" s="92"/>
      <c r="D942" s="98"/>
      <c r="E942" s="98"/>
      <c r="F942" s="93"/>
      <c r="G942" s="93"/>
      <c r="H942" s="110"/>
      <c r="I942" s="111"/>
      <c r="J942" s="111"/>
      <c r="K942" s="111"/>
      <c r="N942" s="115"/>
      <c r="O942" s="115"/>
    </row>
    <row r="943" spans="1:15" ht="16.5">
      <c r="A943" s="112" t="s">
        <v>38</v>
      </c>
      <c r="B943" s="92"/>
      <c r="C943" s="92"/>
      <c r="D943" s="113"/>
      <c r="E943" s="114"/>
      <c r="F943" s="98"/>
      <c r="G943" s="111"/>
      <c r="H943" s="110"/>
      <c r="I943" s="111"/>
      <c r="J943" s="111"/>
      <c r="K943" s="111"/>
      <c r="L943" s="93"/>
      <c r="N943" s="98"/>
      <c r="O943" s="98"/>
    </row>
    <row r="944" spans="1:15" ht="16.5">
      <c r="A944" s="112" t="s">
        <v>39</v>
      </c>
      <c r="B944" s="92"/>
      <c r="C944" s="92"/>
      <c r="D944" s="98"/>
      <c r="E944" s="114"/>
      <c r="F944" s="98"/>
      <c r="G944" s="111"/>
      <c r="H944" s="110"/>
      <c r="I944" s="97"/>
      <c r="J944" s="97"/>
      <c r="K944" s="97"/>
      <c r="L944" s="93"/>
    </row>
    <row r="945" spans="1:15" ht="16.5">
      <c r="A945" s="112" t="s">
        <v>40</v>
      </c>
      <c r="B945" s="113"/>
      <c r="C945" s="92"/>
      <c r="D945" s="98"/>
      <c r="E945" s="114"/>
      <c r="F945" s="98"/>
      <c r="G945" s="111"/>
      <c r="H945" s="95"/>
      <c r="I945" s="97"/>
      <c r="J945" s="97"/>
      <c r="K945" s="97"/>
      <c r="L945" s="93"/>
    </row>
    <row r="946" spans="1:15" ht="16.5">
      <c r="A946" s="112" t="s">
        <v>41</v>
      </c>
      <c r="B946" s="105"/>
      <c r="C946" s="113"/>
      <c r="D946" s="98"/>
      <c r="E946" s="116"/>
      <c r="F946" s="111"/>
      <c r="G946" s="111"/>
      <c r="H946" s="95"/>
      <c r="I946" s="97"/>
      <c r="J946" s="97"/>
      <c r="K946" s="97"/>
      <c r="L946" s="111"/>
    </row>
    <row r="947" spans="1:15" ht="15.75" thickBot="1"/>
    <row r="948" spans="1:15" ht="15.75" thickBot="1">
      <c r="A948" s="213" t="s">
        <v>0</v>
      </c>
      <c r="B948" s="213"/>
      <c r="C948" s="213"/>
      <c r="D948" s="213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</row>
    <row r="949" spans="1:15" ht="15.75" thickBot="1">
      <c r="A949" s="213"/>
      <c r="B949" s="213"/>
      <c r="C949" s="213"/>
      <c r="D949" s="213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</row>
    <row r="950" spans="1:15">
      <c r="A950" s="213"/>
      <c r="B950" s="213"/>
      <c r="C950" s="213"/>
      <c r="D950" s="213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</row>
    <row r="951" spans="1:15">
      <c r="A951" s="214" t="s">
        <v>1</v>
      </c>
      <c r="B951" s="214"/>
      <c r="C951" s="214"/>
      <c r="D951" s="214"/>
      <c r="E951" s="214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</row>
    <row r="952" spans="1:15">
      <c r="A952" s="214" t="s">
        <v>2</v>
      </c>
      <c r="B952" s="214"/>
      <c r="C952" s="214"/>
      <c r="D952" s="214"/>
      <c r="E952" s="214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</row>
    <row r="953" spans="1:15" ht="15.75" thickBot="1">
      <c r="A953" s="215" t="s">
        <v>3</v>
      </c>
      <c r="B953" s="215"/>
      <c r="C953" s="215"/>
      <c r="D953" s="215"/>
      <c r="E953" s="215"/>
      <c r="F953" s="215"/>
      <c r="G953" s="215"/>
      <c r="H953" s="215"/>
      <c r="I953" s="215"/>
      <c r="J953" s="215"/>
      <c r="K953" s="215"/>
      <c r="L953" s="215"/>
      <c r="M953" s="215"/>
      <c r="N953" s="215"/>
      <c r="O953" s="215"/>
    </row>
    <row r="954" spans="1:15" ht="16.5">
      <c r="A954" s="166" t="s">
        <v>210</v>
      </c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</row>
    <row r="955" spans="1:15" ht="16.5">
      <c r="A955" s="166" t="s">
        <v>5</v>
      </c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</row>
    <row r="956" spans="1:15">
      <c r="A956" s="167" t="s">
        <v>6</v>
      </c>
      <c r="B956" s="168" t="s">
        <v>7</v>
      </c>
      <c r="C956" s="169" t="s">
        <v>8</v>
      </c>
      <c r="D956" s="168" t="s">
        <v>9</v>
      </c>
      <c r="E956" s="167" t="s">
        <v>10</v>
      </c>
      <c r="F956" s="167" t="s">
        <v>11</v>
      </c>
      <c r="G956" s="168" t="s">
        <v>12</v>
      </c>
      <c r="H956" s="168" t="s">
        <v>13</v>
      </c>
      <c r="I956" s="169" t="s">
        <v>14</v>
      </c>
      <c r="J956" s="169" t="s">
        <v>15</v>
      </c>
      <c r="K956" s="169" t="s">
        <v>16</v>
      </c>
      <c r="L956" s="170" t="s">
        <v>17</v>
      </c>
      <c r="M956" s="168" t="s">
        <v>18</v>
      </c>
      <c r="N956" s="168" t="s">
        <v>19</v>
      </c>
      <c r="O956" s="168" t="s">
        <v>20</v>
      </c>
    </row>
    <row r="957" spans="1:15">
      <c r="A957" s="167"/>
      <c r="B957" s="168"/>
      <c r="C957" s="169"/>
      <c r="D957" s="168"/>
      <c r="E957" s="167"/>
      <c r="F957" s="167"/>
      <c r="G957" s="168"/>
      <c r="H957" s="168"/>
      <c r="I957" s="169"/>
      <c r="J957" s="169"/>
      <c r="K957" s="169"/>
      <c r="L957" s="170"/>
      <c r="M957" s="168"/>
      <c r="N957" s="168"/>
      <c r="O957" s="168"/>
    </row>
    <row r="958" spans="1:15" ht="14.25" customHeight="1">
      <c r="A958" s="119">
        <v>1</v>
      </c>
      <c r="B958" s="124">
        <v>43039</v>
      </c>
      <c r="C958" s="119">
        <v>700</v>
      </c>
      <c r="D958" s="119" t="s">
        <v>178</v>
      </c>
      <c r="E958" s="119" t="s">
        <v>22</v>
      </c>
      <c r="F958" s="119" t="s">
        <v>229</v>
      </c>
      <c r="G958" s="123">
        <v>27</v>
      </c>
      <c r="H958" s="123">
        <v>17</v>
      </c>
      <c r="I958" s="123">
        <v>32</v>
      </c>
      <c r="J958" s="123">
        <v>37</v>
      </c>
      <c r="K958" s="123">
        <v>42</v>
      </c>
      <c r="L958" s="123">
        <v>42</v>
      </c>
      <c r="M958" s="119">
        <v>1200</v>
      </c>
      <c r="N958" s="122">
        <f>IF('HNI OPTION CALLS'!E958="BUY",('HNI OPTION CALLS'!L958-'HNI OPTION CALLS'!G958)*('HNI OPTION CALLS'!M958),('HNI OPTION CALLS'!G958-'HNI OPTION CALLS'!L958)*('HNI OPTION CALLS'!M958))</f>
        <v>18000</v>
      </c>
      <c r="O958" s="8">
        <f>'HNI OPTION CALLS'!N958/('HNI OPTION CALLS'!M958)/'HNI OPTION CALLS'!G958%</f>
        <v>55.55555555555555</v>
      </c>
    </row>
    <row r="959" spans="1:15" ht="14.25" customHeight="1">
      <c r="A959" s="119">
        <v>2</v>
      </c>
      <c r="B959" s="124">
        <v>43038</v>
      </c>
      <c r="C959" s="119">
        <v>430</v>
      </c>
      <c r="D959" s="119" t="s">
        <v>178</v>
      </c>
      <c r="E959" s="119" t="s">
        <v>22</v>
      </c>
      <c r="F959" s="119" t="s">
        <v>228</v>
      </c>
      <c r="G959" s="123">
        <v>18</v>
      </c>
      <c r="H959" s="123">
        <v>8</v>
      </c>
      <c r="I959" s="123">
        <v>23</v>
      </c>
      <c r="J959" s="123">
        <v>28</v>
      </c>
      <c r="K959" s="123">
        <v>33</v>
      </c>
      <c r="L959" s="123">
        <v>33</v>
      </c>
      <c r="M959" s="119">
        <v>1200</v>
      </c>
      <c r="N959" s="122">
        <f>IF('HNI OPTION CALLS'!E959="BUY",('HNI OPTION CALLS'!L959-'HNI OPTION CALLS'!G959)*('HNI OPTION CALLS'!M959),('HNI OPTION CALLS'!G959-'HNI OPTION CALLS'!L959)*('HNI OPTION CALLS'!M959))</f>
        <v>18000</v>
      </c>
      <c r="O959" s="8">
        <f>'HNI OPTION CALLS'!N959/('HNI OPTION CALLS'!M959)/'HNI OPTION CALLS'!G959%</f>
        <v>83.333333333333343</v>
      </c>
    </row>
    <row r="960" spans="1:15" ht="14.25" customHeight="1">
      <c r="A960" s="119">
        <v>3</v>
      </c>
      <c r="B960" s="124">
        <v>43035</v>
      </c>
      <c r="C960" s="119">
        <v>470</v>
      </c>
      <c r="D960" s="119" t="s">
        <v>178</v>
      </c>
      <c r="E960" s="119" t="s">
        <v>22</v>
      </c>
      <c r="F960" s="119" t="s">
        <v>75</v>
      </c>
      <c r="G960" s="123">
        <v>5</v>
      </c>
      <c r="H960" s="123">
        <v>2</v>
      </c>
      <c r="I960" s="123">
        <v>10</v>
      </c>
      <c r="J960" s="123">
        <v>15</v>
      </c>
      <c r="K960" s="123">
        <v>20</v>
      </c>
      <c r="L960" s="123">
        <v>7</v>
      </c>
      <c r="M960" s="119">
        <v>1500</v>
      </c>
      <c r="N960" s="122">
        <f>IF('HNI OPTION CALLS'!E960="BUY",('HNI OPTION CALLS'!L960-'HNI OPTION CALLS'!G960)*('HNI OPTION CALLS'!M960),('HNI OPTION CALLS'!G960-'HNI OPTION CALLS'!L960)*('HNI OPTION CALLS'!M960))</f>
        <v>3000</v>
      </c>
      <c r="O960" s="8">
        <f>'HNI OPTION CALLS'!N960/('HNI OPTION CALLS'!M960)/'HNI OPTION CALLS'!G960%</f>
        <v>40</v>
      </c>
    </row>
    <row r="961" spans="1:15" ht="14.25" customHeight="1">
      <c r="A961" s="119">
        <v>4</v>
      </c>
      <c r="B961" s="124">
        <v>43034</v>
      </c>
      <c r="C961" s="119">
        <v>290</v>
      </c>
      <c r="D961" s="119" t="s">
        <v>178</v>
      </c>
      <c r="E961" s="119" t="s">
        <v>22</v>
      </c>
      <c r="F961" s="119" t="s">
        <v>140</v>
      </c>
      <c r="G961" s="123">
        <v>5</v>
      </c>
      <c r="H961" s="123">
        <v>1</v>
      </c>
      <c r="I961" s="123">
        <v>8</v>
      </c>
      <c r="J961" s="123">
        <v>11</v>
      </c>
      <c r="K961" s="123">
        <v>14</v>
      </c>
      <c r="L961" s="123">
        <v>1</v>
      </c>
      <c r="M961" s="119">
        <v>1700</v>
      </c>
      <c r="N961" s="122">
        <f>IF('HNI OPTION CALLS'!E961="BUY",('HNI OPTION CALLS'!L961-'HNI OPTION CALLS'!G961)*('HNI OPTION CALLS'!M961),('HNI OPTION CALLS'!G961-'HNI OPTION CALLS'!L961)*('HNI OPTION CALLS'!M961))</f>
        <v>-6800</v>
      </c>
      <c r="O961" s="8">
        <f>'HNI OPTION CALLS'!N961/('HNI OPTION CALLS'!M961)/'HNI OPTION CALLS'!G961%</f>
        <v>-80</v>
      </c>
    </row>
    <row r="962" spans="1:15" ht="14.25" customHeight="1">
      <c r="A962" s="119">
        <v>5</v>
      </c>
      <c r="B962" s="124">
        <v>43032</v>
      </c>
      <c r="C962" s="119">
        <v>360</v>
      </c>
      <c r="D962" s="119" t="s">
        <v>178</v>
      </c>
      <c r="E962" s="119" t="s">
        <v>22</v>
      </c>
      <c r="F962" s="119" t="s">
        <v>90</v>
      </c>
      <c r="G962" s="123">
        <v>4</v>
      </c>
      <c r="H962" s="123">
        <v>1</v>
      </c>
      <c r="I962" s="123">
        <v>6</v>
      </c>
      <c r="J962" s="123">
        <v>8</v>
      </c>
      <c r="K962" s="123">
        <v>10</v>
      </c>
      <c r="L962" s="123">
        <v>6</v>
      </c>
      <c r="M962" s="119">
        <v>3750</v>
      </c>
      <c r="N962" s="122">
        <f>IF('HNI OPTION CALLS'!E962="BUY",('HNI OPTION CALLS'!L962-'HNI OPTION CALLS'!G962)*('HNI OPTION CALLS'!M962),('HNI OPTION CALLS'!G962-'HNI OPTION CALLS'!L962)*('HNI OPTION CALLS'!M962))</f>
        <v>7500</v>
      </c>
      <c r="O962" s="8">
        <f>'HNI OPTION CALLS'!N962/('HNI OPTION CALLS'!M962)/'HNI OPTION CALLS'!G962%</f>
        <v>50</v>
      </c>
    </row>
    <row r="963" spans="1:15" ht="16.5" customHeight="1">
      <c r="A963" s="119">
        <v>6</v>
      </c>
      <c r="B963" s="124">
        <v>43031</v>
      </c>
      <c r="C963" s="119">
        <v>940</v>
      </c>
      <c r="D963" s="119" t="s">
        <v>178</v>
      </c>
      <c r="E963" s="119" t="s">
        <v>22</v>
      </c>
      <c r="F963" s="119" t="s">
        <v>151</v>
      </c>
      <c r="G963" s="123">
        <v>16</v>
      </c>
      <c r="H963" s="123">
        <v>1</v>
      </c>
      <c r="I963" s="123">
        <v>26</v>
      </c>
      <c r="J963" s="123">
        <v>36</v>
      </c>
      <c r="K963" s="123">
        <v>46</v>
      </c>
      <c r="L963" s="123">
        <v>6</v>
      </c>
      <c r="M963" s="119">
        <v>500</v>
      </c>
      <c r="N963" s="122">
        <f>IF('HNI OPTION CALLS'!E963="BUY",('HNI OPTION CALLS'!L963-'HNI OPTION CALLS'!G963)*('HNI OPTION CALLS'!M963),('HNI OPTION CALLS'!G963-'HNI OPTION CALLS'!L963)*('HNI OPTION CALLS'!M963))</f>
        <v>-5000</v>
      </c>
      <c r="O963" s="8">
        <f>'HNI OPTION CALLS'!N963/('HNI OPTION CALLS'!M963)/'HNI OPTION CALLS'!G963%</f>
        <v>-62.5</v>
      </c>
    </row>
    <row r="964" spans="1:15" ht="16.5" customHeight="1">
      <c r="A964" s="119">
        <v>7</v>
      </c>
      <c r="B964" s="124">
        <v>43025</v>
      </c>
      <c r="C964" s="119">
        <v>390</v>
      </c>
      <c r="D964" s="119" t="s">
        <v>178</v>
      </c>
      <c r="E964" s="119" t="s">
        <v>22</v>
      </c>
      <c r="F964" s="119" t="s">
        <v>143</v>
      </c>
      <c r="G964" s="123">
        <v>6</v>
      </c>
      <c r="H964" s="123">
        <v>1</v>
      </c>
      <c r="I964" s="123">
        <v>9</v>
      </c>
      <c r="J964" s="123">
        <v>12</v>
      </c>
      <c r="K964" s="123">
        <v>15</v>
      </c>
      <c r="L964" s="123">
        <v>1</v>
      </c>
      <c r="M964" s="119">
        <v>1800</v>
      </c>
      <c r="N964" s="122">
        <f>IF('HNI OPTION CALLS'!E964="BUY",('HNI OPTION CALLS'!L964-'HNI OPTION CALLS'!G964)*('HNI OPTION CALLS'!M964),('HNI OPTION CALLS'!G964-'HNI OPTION CALLS'!L964)*('HNI OPTION CALLS'!M964))</f>
        <v>-9000</v>
      </c>
      <c r="O964" s="8">
        <f>'HNI OPTION CALLS'!N964/('HNI OPTION CALLS'!M964)/'HNI OPTION CALLS'!G964%</f>
        <v>-83.333333333333343</v>
      </c>
    </row>
    <row r="965" spans="1:15" ht="16.5" customHeight="1">
      <c r="A965" s="119">
        <v>8</v>
      </c>
      <c r="B965" s="124">
        <v>43024</v>
      </c>
      <c r="C965" s="119">
        <v>125</v>
      </c>
      <c r="D965" s="119" t="s">
        <v>178</v>
      </c>
      <c r="E965" s="119" t="s">
        <v>22</v>
      </c>
      <c r="F965" s="119" t="s">
        <v>53</v>
      </c>
      <c r="G965" s="123">
        <v>3</v>
      </c>
      <c r="H965" s="123">
        <v>2</v>
      </c>
      <c r="I965" s="123">
        <v>3.5</v>
      </c>
      <c r="J965" s="123">
        <v>4</v>
      </c>
      <c r="K965" s="123">
        <v>4.5</v>
      </c>
      <c r="L965" s="123">
        <v>3.5</v>
      </c>
      <c r="M965" s="119">
        <v>11000</v>
      </c>
      <c r="N965" s="122">
        <f>IF('HNI OPTION CALLS'!E965="BUY",('HNI OPTION CALLS'!L965-'HNI OPTION CALLS'!G965)*('HNI OPTION CALLS'!M965),('HNI OPTION CALLS'!G965-'HNI OPTION CALLS'!L965)*('HNI OPTION CALLS'!M965))</f>
        <v>5500</v>
      </c>
      <c r="O965" s="8">
        <f>'HNI OPTION CALLS'!N965/('HNI OPTION CALLS'!M965)/'HNI OPTION CALLS'!G965%</f>
        <v>16.666666666666668</v>
      </c>
    </row>
    <row r="966" spans="1:15" ht="16.5" customHeight="1">
      <c r="A966" s="119">
        <v>9</v>
      </c>
      <c r="B966" s="124">
        <v>43021</v>
      </c>
      <c r="C966" s="119">
        <v>630</v>
      </c>
      <c r="D966" s="119" t="s">
        <v>178</v>
      </c>
      <c r="E966" s="119" t="s">
        <v>22</v>
      </c>
      <c r="F966" s="119" t="s">
        <v>169</v>
      </c>
      <c r="G966" s="123">
        <v>13.5</v>
      </c>
      <c r="H966" s="123">
        <v>6</v>
      </c>
      <c r="I966" s="123">
        <v>17</v>
      </c>
      <c r="J966" s="123">
        <v>20.5</v>
      </c>
      <c r="K966" s="123">
        <v>24</v>
      </c>
      <c r="L966" s="123">
        <v>6</v>
      </c>
      <c r="M966" s="119">
        <v>1500</v>
      </c>
      <c r="N966" s="122">
        <f>IF('HNI OPTION CALLS'!E966="BUY",('HNI OPTION CALLS'!L966-'HNI OPTION CALLS'!G966)*('HNI OPTION CALLS'!M966),('HNI OPTION CALLS'!G966-'HNI OPTION CALLS'!L966)*('HNI OPTION CALLS'!M966))</f>
        <v>-11250</v>
      </c>
      <c r="O966" s="8">
        <f>'HNI OPTION CALLS'!N966/('HNI OPTION CALLS'!M966)/'HNI OPTION CALLS'!G966%</f>
        <v>-55.55555555555555</v>
      </c>
    </row>
    <row r="967" spans="1:15" ht="16.5" customHeight="1">
      <c r="A967" s="119">
        <v>10</v>
      </c>
      <c r="B967" s="124">
        <v>43019</v>
      </c>
      <c r="C967" s="119">
        <v>65</v>
      </c>
      <c r="D967" s="119" t="s">
        <v>178</v>
      </c>
      <c r="E967" s="119" t="s">
        <v>22</v>
      </c>
      <c r="F967" s="119" t="s">
        <v>218</v>
      </c>
      <c r="G967" s="123">
        <v>2</v>
      </c>
      <c r="H967" s="123">
        <v>1.2</v>
      </c>
      <c r="I967" s="123">
        <v>2.5</v>
      </c>
      <c r="J967" s="123">
        <v>2.9</v>
      </c>
      <c r="K967" s="123">
        <v>3.3</v>
      </c>
      <c r="L967" s="123">
        <v>2.5</v>
      </c>
      <c r="M967" s="119">
        <v>13200</v>
      </c>
      <c r="N967" s="122">
        <f>IF('HNI OPTION CALLS'!E967="BUY",('HNI OPTION CALLS'!L967-'HNI OPTION CALLS'!G967)*('HNI OPTION CALLS'!M967),('HNI OPTION CALLS'!G967-'HNI OPTION CALLS'!L967)*('HNI OPTION CALLS'!M967))</f>
        <v>6600</v>
      </c>
      <c r="O967" s="8">
        <f>'HNI OPTION CALLS'!N967/('HNI OPTION CALLS'!M967)/'HNI OPTION CALLS'!G967%</f>
        <v>25</v>
      </c>
    </row>
    <row r="968" spans="1:15" ht="16.5" customHeight="1">
      <c r="A968" s="119">
        <v>11</v>
      </c>
      <c r="B968" s="124">
        <v>43018</v>
      </c>
      <c r="C968" s="119">
        <v>280</v>
      </c>
      <c r="D968" s="119" t="s">
        <v>178</v>
      </c>
      <c r="E968" s="119" t="s">
        <v>22</v>
      </c>
      <c r="F968" s="119" t="s">
        <v>217</v>
      </c>
      <c r="G968" s="123">
        <v>6</v>
      </c>
      <c r="H968" s="123">
        <v>2.5</v>
      </c>
      <c r="I968" s="123">
        <v>8</v>
      </c>
      <c r="J968" s="123">
        <v>10</v>
      </c>
      <c r="K968" s="123">
        <v>12</v>
      </c>
      <c r="L968" s="123">
        <v>8</v>
      </c>
      <c r="M968" s="119">
        <v>3000</v>
      </c>
      <c r="N968" s="122">
        <f>IF('HNI OPTION CALLS'!E968="BUY",('HNI OPTION CALLS'!L968-'HNI OPTION CALLS'!G968)*('HNI OPTION CALLS'!M968),('HNI OPTION CALLS'!G968-'HNI OPTION CALLS'!L968)*('HNI OPTION CALLS'!M968))</f>
        <v>6000</v>
      </c>
      <c r="O968" s="8">
        <f>'HNI OPTION CALLS'!N968/('HNI OPTION CALLS'!M968)/'HNI OPTION CALLS'!G968%</f>
        <v>33.333333333333336</v>
      </c>
    </row>
    <row r="969" spans="1:15" ht="16.5" customHeight="1">
      <c r="A969" s="119">
        <v>12</v>
      </c>
      <c r="B969" s="124">
        <v>43014</v>
      </c>
      <c r="C969" s="119">
        <v>150</v>
      </c>
      <c r="D969" s="119" t="s">
        <v>178</v>
      </c>
      <c r="E969" s="119" t="s">
        <v>22</v>
      </c>
      <c r="F969" s="119" t="s">
        <v>24</v>
      </c>
      <c r="G969" s="123">
        <v>7</v>
      </c>
      <c r="H969" s="123">
        <v>4</v>
      </c>
      <c r="I969" s="123">
        <v>9</v>
      </c>
      <c r="J969" s="123">
        <v>11</v>
      </c>
      <c r="K969" s="123">
        <v>13</v>
      </c>
      <c r="L969" s="123">
        <v>8</v>
      </c>
      <c r="M969" s="119">
        <v>3500</v>
      </c>
      <c r="N969" s="122">
        <f>IF('HNI OPTION CALLS'!E969="BUY",('HNI OPTION CALLS'!L969-'HNI OPTION CALLS'!G969)*('HNI OPTION CALLS'!M969),('HNI OPTION CALLS'!G969-'HNI OPTION CALLS'!L969)*('HNI OPTION CALLS'!M969))</f>
        <v>3500</v>
      </c>
      <c r="O969" s="8">
        <f>'HNI OPTION CALLS'!N969/('HNI OPTION CALLS'!M969)/'HNI OPTION CALLS'!G969%</f>
        <v>14.285714285714285</v>
      </c>
    </row>
    <row r="970" spans="1:15" ht="16.5" customHeight="1">
      <c r="A970" s="119">
        <v>13</v>
      </c>
      <c r="B970" s="124">
        <v>43013</v>
      </c>
      <c r="C970" s="119">
        <v>650</v>
      </c>
      <c r="D970" s="119" t="s">
        <v>178</v>
      </c>
      <c r="E970" s="119" t="s">
        <v>22</v>
      </c>
      <c r="F970" s="119" t="s">
        <v>77</v>
      </c>
      <c r="G970" s="123">
        <v>17</v>
      </c>
      <c r="H970" s="123">
        <v>8</v>
      </c>
      <c r="I970" s="123">
        <v>22</v>
      </c>
      <c r="J970" s="123">
        <v>27</v>
      </c>
      <c r="K970" s="123">
        <v>32</v>
      </c>
      <c r="L970" s="123">
        <v>32</v>
      </c>
      <c r="M970" s="119">
        <v>1100</v>
      </c>
      <c r="N970" s="122">
        <f>IF('HNI OPTION CALLS'!E970="BUY",('HNI OPTION CALLS'!L970-'HNI OPTION CALLS'!G970)*('HNI OPTION CALLS'!M970),('HNI OPTION CALLS'!G970-'HNI OPTION CALLS'!L970)*('HNI OPTION CALLS'!M970))</f>
        <v>16500</v>
      </c>
      <c r="O970" s="8">
        <f>'HNI OPTION CALLS'!N970/('HNI OPTION CALLS'!M970)/'HNI OPTION CALLS'!G970%</f>
        <v>88.235294117647058</v>
      </c>
    </row>
    <row r="971" spans="1:15" ht="16.5" customHeight="1">
      <c r="A971" s="119">
        <v>14</v>
      </c>
      <c r="B971" s="124">
        <v>43012</v>
      </c>
      <c r="C971" s="119">
        <v>740</v>
      </c>
      <c r="D971" s="119" t="s">
        <v>178</v>
      </c>
      <c r="E971" s="119" t="s">
        <v>22</v>
      </c>
      <c r="F971" s="119" t="s">
        <v>212</v>
      </c>
      <c r="G971" s="123">
        <v>18</v>
      </c>
      <c r="H971" s="123">
        <v>9</v>
      </c>
      <c r="I971" s="123">
        <v>22</v>
      </c>
      <c r="J971" s="123">
        <v>26</v>
      </c>
      <c r="K971" s="123">
        <v>30</v>
      </c>
      <c r="L971" s="123">
        <v>30</v>
      </c>
      <c r="M971" s="119">
        <v>800</v>
      </c>
      <c r="N971" s="122">
        <f>IF('HNI OPTION CALLS'!E971="BUY",('HNI OPTION CALLS'!L971-'HNI OPTION CALLS'!G971)*('HNI OPTION CALLS'!M971),('HNI OPTION CALLS'!G971-'HNI OPTION CALLS'!L971)*('HNI OPTION CALLS'!M971))</f>
        <v>9600</v>
      </c>
      <c r="O971" s="8">
        <f>'HNI OPTION CALLS'!N971/('HNI OPTION CALLS'!M971)/'HNI OPTION CALLS'!G971%</f>
        <v>66.666666666666671</v>
      </c>
    </row>
    <row r="972" spans="1:15">
      <c r="A972" s="119">
        <v>15</v>
      </c>
      <c r="B972" s="124">
        <v>43011</v>
      </c>
      <c r="C972" s="119">
        <v>180</v>
      </c>
      <c r="D972" s="119" t="s">
        <v>178</v>
      </c>
      <c r="E972" s="119" t="s">
        <v>22</v>
      </c>
      <c r="F972" s="119" t="s">
        <v>83</v>
      </c>
      <c r="G972" s="123">
        <v>8</v>
      </c>
      <c r="H972" s="123">
        <v>5</v>
      </c>
      <c r="I972" s="123">
        <v>9.5</v>
      </c>
      <c r="J972" s="123">
        <v>11</v>
      </c>
      <c r="K972" s="123">
        <v>12.5</v>
      </c>
      <c r="L972" s="123">
        <v>11</v>
      </c>
      <c r="M972" s="119">
        <v>3500</v>
      </c>
      <c r="N972" s="122">
        <f>IF('HNI OPTION CALLS'!E972="BUY",('HNI OPTION CALLS'!L972-'HNI OPTION CALLS'!G972)*('HNI OPTION CALLS'!M972),('HNI OPTION CALLS'!G972-'HNI OPTION CALLS'!L972)*('HNI OPTION CALLS'!M972))</f>
        <v>10500</v>
      </c>
      <c r="O972" s="8">
        <f>'HNI OPTION CALLS'!N972/('HNI OPTION CALLS'!M972)/'HNI OPTION CALLS'!G972%</f>
        <v>37.5</v>
      </c>
    </row>
    <row r="973" spans="1:15" ht="17.25" thickBot="1">
      <c r="A973" s="91"/>
      <c r="B973" s="92"/>
      <c r="C973" s="92"/>
      <c r="D973" s="93"/>
      <c r="E973" s="93"/>
      <c r="F973" s="93"/>
      <c r="G973" s="94"/>
      <c r="H973" s="95"/>
      <c r="I973" s="96" t="s">
        <v>27</v>
      </c>
      <c r="J973" s="96"/>
      <c r="K973" s="97"/>
      <c r="L973" s="97"/>
    </row>
    <row r="974" spans="1:15" ht="16.5">
      <c r="A974" s="98"/>
      <c r="B974" s="92"/>
      <c r="C974" s="92"/>
      <c r="D974" s="158" t="s">
        <v>28</v>
      </c>
      <c r="E974" s="180"/>
      <c r="F974" s="99">
        <v>15</v>
      </c>
      <c r="G974" s="100">
        <v>100</v>
      </c>
      <c r="H974" s="93">
        <v>15</v>
      </c>
      <c r="I974" s="101">
        <f>'HNI OPTION CALLS'!H975/'HNI OPTION CALLS'!H974%</f>
        <v>73.333333333333343</v>
      </c>
      <c r="J974" s="101"/>
      <c r="K974" s="101"/>
      <c r="L974" s="102"/>
    </row>
    <row r="975" spans="1:15" ht="16.5">
      <c r="A975" s="98"/>
      <c r="B975" s="92"/>
      <c r="C975" s="92"/>
      <c r="D975" s="159" t="s">
        <v>29</v>
      </c>
      <c r="E975" s="181"/>
      <c r="F975" s="103">
        <v>11</v>
      </c>
      <c r="G975" s="104">
        <f>('HNI OPTION CALLS'!F975/'HNI OPTION CALLS'!F974)*100</f>
        <v>73.333333333333329</v>
      </c>
      <c r="H975" s="93">
        <v>11</v>
      </c>
      <c r="I975" s="97"/>
      <c r="J975" s="97"/>
      <c r="K975" s="93"/>
      <c r="L975" s="97"/>
      <c r="N975" s="93" t="s">
        <v>30</v>
      </c>
      <c r="O975" s="93"/>
    </row>
    <row r="976" spans="1:15" ht="16.5">
      <c r="A976" s="105"/>
      <c r="B976" s="92"/>
      <c r="C976" s="92"/>
      <c r="D976" s="159" t="s">
        <v>31</v>
      </c>
      <c r="E976" s="181"/>
      <c r="F976" s="103">
        <v>0</v>
      </c>
      <c r="G976" s="104">
        <f>('HNI OPTION CALLS'!F976/'HNI OPTION CALLS'!F974)*100</f>
        <v>0</v>
      </c>
      <c r="H976" s="106"/>
      <c r="I976" s="93"/>
      <c r="J976" s="93"/>
      <c r="K976" s="93"/>
      <c r="L976" s="97"/>
      <c r="N976" s="98"/>
      <c r="O976" s="98"/>
    </row>
    <row r="977" spans="1:15" ht="16.5">
      <c r="A977" s="105"/>
      <c r="B977" s="92"/>
      <c r="C977" s="92"/>
      <c r="D977" s="159" t="s">
        <v>32</v>
      </c>
      <c r="E977" s="181"/>
      <c r="F977" s="103">
        <v>0</v>
      </c>
      <c r="G977" s="104">
        <f>('HNI OPTION CALLS'!F977/'HNI OPTION CALLS'!F974)*100</f>
        <v>0</v>
      </c>
      <c r="H977" s="106"/>
      <c r="I977" s="93"/>
      <c r="J977" s="93"/>
      <c r="K977" s="93"/>
      <c r="L977" s="97"/>
    </row>
    <row r="978" spans="1:15" ht="16.5">
      <c r="A978" s="105"/>
      <c r="B978" s="92"/>
      <c r="C978" s="92"/>
      <c r="D978" s="159" t="s">
        <v>33</v>
      </c>
      <c r="E978" s="181"/>
      <c r="F978" s="103">
        <v>4</v>
      </c>
      <c r="G978" s="104">
        <f>('HNI OPTION CALLS'!F978/'HNI OPTION CALLS'!F974)*100</f>
        <v>26.666666666666668</v>
      </c>
      <c r="H978" s="106"/>
      <c r="I978" s="93" t="s">
        <v>34</v>
      </c>
      <c r="J978" s="93"/>
      <c r="K978" s="97"/>
      <c r="L978" s="97"/>
    </row>
    <row r="979" spans="1:15" ht="16.5">
      <c r="A979" s="105"/>
      <c r="B979" s="92"/>
      <c r="C979" s="92"/>
      <c r="D979" s="159" t="s">
        <v>35</v>
      </c>
      <c r="E979" s="181"/>
      <c r="F979" s="103">
        <v>0</v>
      </c>
      <c r="G979" s="104">
        <f>('HNI OPTION CALLS'!F979/'HNI OPTION CALLS'!F974)*100</f>
        <v>0</v>
      </c>
      <c r="H979" s="106"/>
      <c r="I979" s="93"/>
      <c r="J979" s="93"/>
      <c r="K979" s="97"/>
      <c r="L979" s="97"/>
    </row>
    <row r="980" spans="1:15" ht="17.25" thickBot="1">
      <c r="A980" s="105"/>
      <c r="B980" s="92"/>
      <c r="C980" s="92"/>
      <c r="D980" s="160" t="s">
        <v>36</v>
      </c>
      <c r="E980" s="182"/>
      <c r="F980" s="107">
        <v>0</v>
      </c>
      <c r="G980" s="108">
        <f>('HNI OPTION CALLS'!F980/'HNI OPTION CALLS'!F974)*100</f>
        <v>0</v>
      </c>
      <c r="H980" s="106"/>
      <c r="I980" s="93"/>
      <c r="J980" s="93"/>
      <c r="K980" s="102"/>
      <c r="L980" s="102"/>
    </row>
    <row r="981" spans="1:15" ht="16.5">
      <c r="A981" s="109" t="s">
        <v>37</v>
      </c>
      <c r="B981" s="92"/>
      <c r="C981" s="92"/>
      <c r="D981" s="98"/>
      <c r="E981" s="98"/>
      <c r="F981" s="93"/>
      <c r="G981" s="93"/>
      <c r="H981" s="110"/>
      <c r="I981" s="111"/>
      <c r="J981" s="111"/>
      <c r="K981" s="111"/>
      <c r="L981" s="93"/>
      <c r="N981" s="115"/>
      <c r="O981" s="115"/>
    </row>
    <row r="982" spans="1:15" ht="16.5">
      <c r="A982" s="112" t="s">
        <v>38</v>
      </c>
      <c r="B982" s="92"/>
      <c r="C982" s="92"/>
      <c r="D982" s="113"/>
      <c r="E982" s="114"/>
      <c r="F982" s="98"/>
      <c r="G982" s="111"/>
      <c r="H982" s="110"/>
      <c r="I982" s="111"/>
      <c r="J982" s="111"/>
      <c r="K982" s="111"/>
      <c r="L982" s="93"/>
      <c r="N982" s="98"/>
      <c r="O982" s="98"/>
    </row>
    <row r="983" spans="1:15" ht="16.5">
      <c r="A983" s="112" t="s">
        <v>39</v>
      </c>
      <c r="B983" s="92"/>
      <c r="C983" s="92"/>
      <c r="D983" s="98"/>
      <c r="E983" s="114"/>
      <c r="F983" s="98"/>
      <c r="G983" s="111"/>
      <c r="H983" s="110"/>
      <c r="I983" s="97"/>
      <c r="J983" s="97"/>
      <c r="K983" s="97"/>
      <c r="L983" s="93"/>
    </row>
    <row r="984" spans="1:15" ht="16.5">
      <c r="A984" s="112" t="s">
        <v>40</v>
      </c>
      <c r="B984" s="113"/>
      <c r="C984" s="92"/>
      <c r="D984" s="98"/>
      <c r="E984" s="114"/>
      <c r="F984" s="98"/>
      <c r="G984" s="111"/>
      <c r="H984" s="95"/>
      <c r="I984" s="97"/>
      <c r="J984" s="97"/>
      <c r="K984" s="97"/>
      <c r="L984" s="93"/>
    </row>
    <row r="985" spans="1:15" ht="16.5">
      <c r="A985" s="112" t="s">
        <v>41</v>
      </c>
      <c r="B985" s="105"/>
      <c r="C985" s="113"/>
      <c r="D985" s="98"/>
      <c r="E985" s="116"/>
      <c r="F985" s="111"/>
      <c r="G985" s="111"/>
      <c r="H985" s="95"/>
      <c r="I985" s="97"/>
      <c r="J985" s="97"/>
      <c r="K985" s="97"/>
      <c r="L985" s="111"/>
    </row>
    <row r="986" spans="1:15" ht="16.5" customHeight="1" thickBot="1"/>
    <row r="987" spans="1:15" ht="15.75" thickBot="1">
      <c r="A987" s="213" t="s">
        <v>0</v>
      </c>
      <c r="B987" s="213"/>
      <c r="C987" s="213"/>
      <c r="D987" s="213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</row>
    <row r="988" spans="1:15" ht="15.75" thickBot="1">
      <c r="A988" s="213"/>
      <c r="B988" s="213"/>
      <c r="C988" s="213"/>
      <c r="D988" s="213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</row>
    <row r="989" spans="1:15">
      <c r="A989" s="213"/>
      <c r="B989" s="213"/>
      <c r="C989" s="213"/>
      <c r="D989" s="213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</row>
    <row r="990" spans="1:15">
      <c r="A990" s="214" t="s">
        <v>1</v>
      </c>
      <c r="B990" s="214"/>
      <c r="C990" s="214"/>
      <c r="D990" s="214"/>
      <c r="E990" s="214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</row>
    <row r="991" spans="1:15">
      <c r="A991" s="214" t="s">
        <v>2</v>
      </c>
      <c r="B991" s="214"/>
      <c r="C991" s="214"/>
      <c r="D991" s="214"/>
      <c r="E991" s="214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</row>
    <row r="992" spans="1:15" ht="15.75" thickBot="1">
      <c r="A992" s="215" t="s">
        <v>3</v>
      </c>
      <c r="B992" s="215"/>
      <c r="C992" s="215"/>
      <c r="D992" s="215"/>
      <c r="E992" s="215"/>
      <c r="F992" s="215"/>
      <c r="G992" s="215"/>
      <c r="H992" s="215"/>
      <c r="I992" s="215"/>
      <c r="J992" s="215"/>
      <c r="K992" s="215"/>
      <c r="L992" s="215"/>
      <c r="M992" s="215"/>
      <c r="N992" s="215"/>
      <c r="O992" s="215"/>
    </row>
    <row r="993" spans="1:15" ht="16.5">
      <c r="A993" s="166" t="s">
        <v>194</v>
      </c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</row>
    <row r="994" spans="1:15" ht="16.5">
      <c r="A994" s="166" t="s">
        <v>5</v>
      </c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</row>
    <row r="995" spans="1:15">
      <c r="A995" s="167" t="s">
        <v>6</v>
      </c>
      <c r="B995" s="168" t="s">
        <v>7</v>
      </c>
      <c r="C995" s="169" t="s">
        <v>8</v>
      </c>
      <c r="D995" s="168" t="s">
        <v>9</v>
      </c>
      <c r="E995" s="167" t="s">
        <v>10</v>
      </c>
      <c r="F995" s="167" t="s">
        <v>11</v>
      </c>
      <c r="G995" s="168" t="s">
        <v>12</v>
      </c>
      <c r="H995" s="168" t="s">
        <v>13</v>
      </c>
      <c r="I995" s="169" t="s">
        <v>14</v>
      </c>
      <c r="J995" s="169" t="s">
        <v>15</v>
      </c>
      <c r="K995" s="169" t="s">
        <v>16</v>
      </c>
      <c r="L995" s="170" t="s">
        <v>17</v>
      </c>
      <c r="M995" s="168" t="s">
        <v>18</v>
      </c>
      <c r="N995" s="168" t="s">
        <v>19</v>
      </c>
      <c r="O995" s="168" t="s">
        <v>20</v>
      </c>
    </row>
    <row r="996" spans="1:15" ht="15.75" customHeight="1">
      <c r="A996" s="167"/>
      <c r="B996" s="168"/>
      <c r="C996" s="169"/>
      <c r="D996" s="168"/>
      <c r="E996" s="167"/>
      <c r="F996" s="167"/>
      <c r="G996" s="168"/>
      <c r="H996" s="168"/>
      <c r="I996" s="169"/>
      <c r="J996" s="169"/>
      <c r="K996" s="169"/>
      <c r="L996" s="170"/>
      <c r="M996" s="168"/>
      <c r="N996" s="168"/>
      <c r="O996" s="168"/>
    </row>
    <row r="997" spans="1:15">
      <c r="A997" s="119">
        <v>1</v>
      </c>
      <c r="B997" s="124">
        <v>43004</v>
      </c>
      <c r="C997" s="119">
        <v>170</v>
      </c>
      <c r="D997" s="119" t="s">
        <v>178</v>
      </c>
      <c r="E997" s="119" t="s">
        <v>22</v>
      </c>
      <c r="F997" s="119" t="s">
        <v>83</v>
      </c>
      <c r="G997" s="123">
        <v>4</v>
      </c>
      <c r="H997" s="123">
        <v>0.5</v>
      </c>
      <c r="I997" s="123">
        <v>6</v>
      </c>
      <c r="J997" s="123">
        <v>8</v>
      </c>
      <c r="K997" s="123">
        <v>10</v>
      </c>
      <c r="L997" s="123">
        <v>0.5</v>
      </c>
      <c r="M997" s="119">
        <v>3500</v>
      </c>
      <c r="N997" s="122">
        <f>IF('HNI OPTION CALLS'!E997="BUY",('HNI OPTION CALLS'!L997-'HNI OPTION CALLS'!G997)*('HNI OPTION CALLS'!M997),('HNI OPTION CALLS'!G997-'HNI OPTION CALLS'!L997)*('HNI OPTION CALLS'!M997))</f>
        <v>-12250</v>
      </c>
      <c r="O997" s="8">
        <f>'HNI OPTION CALLS'!N997/('HNI OPTION CALLS'!M997)/'HNI OPTION CALLS'!G997%</f>
        <v>-87.5</v>
      </c>
    </row>
    <row r="998" spans="1:15">
      <c r="A998" s="119">
        <v>2</v>
      </c>
      <c r="B998" s="124">
        <v>43004</v>
      </c>
      <c r="C998" s="119">
        <v>650</v>
      </c>
      <c r="D998" s="119" t="s">
        <v>178</v>
      </c>
      <c r="E998" s="119" t="s">
        <v>22</v>
      </c>
      <c r="F998" s="119" t="s">
        <v>99</v>
      </c>
      <c r="G998" s="123">
        <v>7</v>
      </c>
      <c r="H998" s="123">
        <v>2</v>
      </c>
      <c r="I998" s="123">
        <v>10</v>
      </c>
      <c r="J998" s="123">
        <v>13</v>
      </c>
      <c r="K998" s="123">
        <v>16</v>
      </c>
      <c r="L998" s="123">
        <v>10</v>
      </c>
      <c r="M998" s="119">
        <v>2000</v>
      </c>
      <c r="N998" s="122">
        <f>IF('HNI OPTION CALLS'!E998="BUY",('HNI OPTION CALLS'!L998-'HNI OPTION CALLS'!G998)*('HNI OPTION CALLS'!M998),('HNI OPTION CALLS'!G998-'HNI OPTION CALLS'!L998)*('HNI OPTION CALLS'!M998))</f>
        <v>6000</v>
      </c>
      <c r="O998" s="8">
        <f>'HNI OPTION CALLS'!N998/('HNI OPTION CALLS'!M998)/'HNI OPTION CALLS'!G998%</f>
        <v>42.857142857142854</v>
      </c>
    </row>
    <row r="999" spans="1:15">
      <c r="A999" s="119">
        <v>3</v>
      </c>
      <c r="B999" s="124">
        <v>42998</v>
      </c>
      <c r="C999" s="119">
        <v>270</v>
      </c>
      <c r="D999" s="119" t="s">
        <v>178</v>
      </c>
      <c r="E999" s="119" t="s">
        <v>22</v>
      </c>
      <c r="F999" s="119" t="s">
        <v>49</v>
      </c>
      <c r="G999" s="123">
        <v>5.5</v>
      </c>
      <c r="H999" s="123">
        <v>2.5</v>
      </c>
      <c r="I999" s="123">
        <v>7</v>
      </c>
      <c r="J999" s="123">
        <v>8.5</v>
      </c>
      <c r="K999" s="123">
        <v>10</v>
      </c>
      <c r="L999" s="123">
        <v>2.5</v>
      </c>
      <c r="M999" s="119">
        <v>3000</v>
      </c>
      <c r="N999" s="122">
        <f>IF('HNI OPTION CALLS'!E999="BUY",('HNI OPTION CALLS'!L999-'HNI OPTION CALLS'!G999)*('HNI OPTION CALLS'!M999),('HNI OPTION CALLS'!G999-'HNI OPTION CALLS'!L999)*('HNI OPTION CALLS'!M999))</f>
        <v>-9000</v>
      </c>
      <c r="O999" s="8">
        <f>'HNI OPTION CALLS'!N999/('HNI OPTION CALLS'!M999)/'HNI OPTION CALLS'!G999%</f>
        <v>-54.545454545454547</v>
      </c>
    </row>
    <row r="1000" spans="1:15">
      <c r="A1000" s="119">
        <v>4</v>
      </c>
      <c r="B1000" s="124">
        <v>42996</v>
      </c>
      <c r="C1000" s="119">
        <v>120</v>
      </c>
      <c r="D1000" s="119" t="s">
        <v>178</v>
      </c>
      <c r="E1000" s="119" t="s">
        <v>22</v>
      </c>
      <c r="F1000" s="119" t="s">
        <v>53</v>
      </c>
      <c r="G1000" s="123">
        <v>1</v>
      </c>
      <c r="H1000" s="123">
        <v>0.1</v>
      </c>
      <c r="I1000" s="123">
        <v>1.6</v>
      </c>
      <c r="J1000" s="123">
        <v>2.2000000000000002</v>
      </c>
      <c r="K1000" s="123">
        <v>2.8</v>
      </c>
      <c r="L1000" s="123">
        <v>1.6</v>
      </c>
      <c r="M1000" s="119">
        <v>11000</v>
      </c>
      <c r="N1000" s="122">
        <f>IF('HNI OPTION CALLS'!E1000="BUY",('HNI OPTION CALLS'!L1000-'HNI OPTION CALLS'!G1000)*('HNI OPTION CALLS'!M1000),('HNI OPTION CALLS'!G1000-'HNI OPTION CALLS'!L1000)*('HNI OPTION CALLS'!M1000))</f>
        <v>6600.0000000000009</v>
      </c>
      <c r="O1000" s="8">
        <f>'HNI OPTION CALLS'!N1000/('HNI OPTION CALLS'!M1000)/'HNI OPTION CALLS'!G1000%</f>
        <v>60.000000000000007</v>
      </c>
    </row>
    <row r="1001" spans="1:15">
      <c r="A1001" s="119">
        <v>5</v>
      </c>
      <c r="B1001" s="124">
        <v>42990</v>
      </c>
      <c r="C1001" s="119">
        <v>120</v>
      </c>
      <c r="D1001" s="119" t="s">
        <v>178</v>
      </c>
      <c r="E1001" s="119" t="s">
        <v>22</v>
      </c>
      <c r="F1001" s="119" t="s">
        <v>25</v>
      </c>
      <c r="G1001" s="123">
        <v>2.5</v>
      </c>
      <c r="H1001" s="123">
        <v>1.3</v>
      </c>
      <c r="I1001" s="123">
        <v>3.3</v>
      </c>
      <c r="J1001" s="123">
        <v>4</v>
      </c>
      <c r="K1001" s="123">
        <v>4.8</v>
      </c>
      <c r="L1001" s="123">
        <v>1.3</v>
      </c>
      <c r="M1001" s="119">
        <v>7000</v>
      </c>
      <c r="N1001" s="122">
        <f>IF('HNI OPTION CALLS'!E1001="BUY",('HNI OPTION CALLS'!L1001-'HNI OPTION CALLS'!G1001)*('HNI OPTION CALLS'!M1001),('HNI OPTION CALLS'!G1001-'HNI OPTION CALLS'!L1001)*('HNI OPTION CALLS'!M1001))</f>
        <v>-8400</v>
      </c>
      <c r="O1001" s="8">
        <f>'HNI OPTION CALLS'!N1001/('HNI OPTION CALLS'!M1001)/'HNI OPTION CALLS'!G1001%</f>
        <v>-47.999999999999993</v>
      </c>
    </row>
    <row r="1002" spans="1:15">
      <c r="A1002" s="119">
        <v>6</v>
      </c>
      <c r="B1002" s="124">
        <v>42983</v>
      </c>
      <c r="C1002" s="119">
        <v>190</v>
      </c>
      <c r="D1002" s="119" t="s">
        <v>178</v>
      </c>
      <c r="E1002" s="119" t="s">
        <v>22</v>
      </c>
      <c r="F1002" s="119" t="s">
        <v>193</v>
      </c>
      <c r="G1002" s="123">
        <v>5.5</v>
      </c>
      <c r="H1002" s="123">
        <v>3.5</v>
      </c>
      <c r="I1002" s="123">
        <v>6.9</v>
      </c>
      <c r="J1002" s="123">
        <v>8.5</v>
      </c>
      <c r="K1002" s="123">
        <v>10</v>
      </c>
      <c r="L1002" s="123">
        <v>6.9</v>
      </c>
      <c r="M1002" s="119">
        <v>3500</v>
      </c>
      <c r="N1002" s="122">
        <f>IF('HNI OPTION CALLS'!E1002="BUY",('HNI OPTION CALLS'!L1002-'HNI OPTION CALLS'!G1002)*('HNI OPTION CALLS'!M1002),('HNI OPTION CALLS'!G1002-'HNI OPTION CALLS'!L1002)*('HNI OPTION CALLS'!M1002))</f>
        <v>4900.0000000000009</v>
      </c>
      <c r="O1002" s="8">
        <f>'HNI OPTION CALLS'!N1002/('HNI OPTION CALLS'!M1002)/'HNI OPTION CALLS'!G1002%</f>
        <v>25.45454545454546</v>
      </c>
    </row>
    <row r="1003" spans="1:15" ht="17.25" thickBot="1">
      <c r="A1003" s="91"/>
      <c r="B1003" s="92"/>
      <c r="C1003" s="92"/>
      <c r="D1003" s="93"/>
      <c r="E1003" s="93"/>
      <c r="F1003" s="93"/>
      <c r="G1003" s="94"/>
      <c r="H1003" s="95"/>
      <c r="I1003" s="96" t="s">
        <v>27</v>
      </c>
      <c r="J1003" s="96"/>
      <c r="K1003" s="97"/>
      <c r="L1003" s="97"/>
    </row>
    <row r="1004" spans="1:15" ht="16.5">
      <c r="A1004" s="98"/>
      <c r="B1004" s="92"/>
      <c r="C1004" s="92"/>
      <c r="D1004" s="158" t="s">
        <v>28</v>
      </c>
      <c r="E1004" s="158"/>
      <c r="F1004" s="99">
        <v>6</v>
      </c>
      <c r="G1004" s="100">
        <f>'NORMAL OPTION CALLS'!G1889+'NORMAL OPTION CALLS'!G1890+'NORMAL OPTION CALLS'!G1891+'NORMAL OPTION CALLS'!G1892+'NORMAL OPTION CALLS'!G1893+'NORMAL OPTION CALLS'!G1894</f>
        <v>102.7</v>
      </c>
      <c r="H1004" s="93">
        <v>6</v>
      </c>
      <c r="I1004" s="101">
        <f>'HNI OPTION CALLS'!H1005/'HNI OPTION CALLS'!H1004%</f>
        <v>50</v>
      </c>
      <c r="J1004" s="101"/>
      <c r="K1004" s="101"/>
      <c r="L1004" s="102"/>
    </row>
    <row r="1005" spans="1:15" ht="16.5">
      <c r="A1005" s="98"/>
      <c r="B1005" s="92"/>
      <c r="C1005" s="92"/>
      <c r="D1005" s="159" t="s">
        <v>29</v>
      </c>
      <c r="E1005" s="159"/>
      <c r="F1005" s="103">
        <v>3</v>
      </c>
      <c r="G1005" s="104">
        <f>('HNI OPTION CALLS'!F1005/'HNI OPTION CALLS'!F1004)*100</f>
        <v>50</v>
      </c>
      <c r="H1005" s="93">
        <v>3</v>
      </c>
      <c r="I1005" s="97"/>
      <c r="J1005" s="97"/>
      <c r="K1005" s="93"/>
      <c r="L1005" s="97"/>
      <c r="N1005" s="93" t="s">
        <v>30</v>
      </c>
      <c r="O1005" s="93"/>
    </row>
    <row r="1006" spans="1:15" ht="16.5">
      <c r="A1006" s="105"/>
      <c r="B1006" s="92"/>
      <c r="C1006" s="92"/>
      <c r="D1006" s="159" t="s">
        <v>31</v>
      </c>
      <c r="E1006" s="159"/>
      <c r="F1006" s="103">
        <v>0</v>
      </c>
      <c r="G1006" s="104">
        <f>('HNI OPTION CALLS'!F1006/'HNI OPTION CALLS'!F1004)*100</f>
        <v>0</v>
      </c>
      <c r="H1006" s="106"/>
      <c r="I1006" s="93"/>
      <c r="J1006" s="93"/>
      <c r="K1006" s="93"/>
      <c r="L1006" s="97"/>
      <c r="N1006" s="98"/>
      <c r="O1006" s="98"/>
    </row>
    <row r="1007" spans="1:15" ht="16.5">
      <c r="A1007" s="105"/>
      <c r="B1007" s="92"/>
      <c r="C1007" s="92"/>
      <c r="D1007" s="159" t="s">
        <v>32</v>
      </c>
      <c r="E1007" s="159"/>
      <c r="F1007" s="103">
        <v>0</v>
      </c>
      <c r="G1007" s="104">
        <f>('HNI OPTION CALLS'!F1007/'HNI OPTION CALLS'!F1004)*100</f>
        <v>0</v>
      </c>
      <c r="H1007" s="106"/>
      <c r="I1007" s="93"/>
      <c r="J1007" s="93"/>
      <c r="K1007" s="93"/>
      <c r="L1007" s="97"/>
    </row>
    <row r="1008" spans="1:15" ht="16.5">
      <c r="A1008" s="105"/>
      <c r="B1008" s="92"/>
      <c r="C1008" s="92"/>
      <c r="D1008" s="159" t="s">
        <v>33</v>
      </c>
      <c r="E1008" s="159"/>
      <c r="F1008" s="103">
        <v>3</v>
      </c>
      <c r="G1008" s="104">
        <f>('HNI OPTION CALLS'!F1008/'HNI OPTION CALLS'!F1004)*100</f>
        <v>50</v>
      </c>
      <c r="H1008" s="106"/>
      <c r="I1008" s="93" t="s">
        <v>34</v>
      </c>
      <c r="J1008" s="93"/>
      <c r="K1008" s="97"/>
      <c r="L1008" s="97"/>
    </row>
    <row r="1009" spans="1:15" ht="16.5">
      <c r="A1009" s="105"/>
      <c r="B1009" s="92"/>
      <c r="C1009" s="92"/>
      <c r="D1009" s="159" t="s">
        <v>35</v>
      </c>
      <c r="E1009" s="159"/>
      <c r="F1009" s="103">
        <v>0</v>
      </c>
      <c r="G1009" s="104">
        <f>('HNI OPTION CALLS'!F1009/'HNI OPTION CALLS'!F1004)*100</f>
        <v>0</v>
      </c>
      <c r="H1009" s="106"/>
      <c r="I1009" s="93"/>
      <c r="J1009" s="93"/>
      <c r="K1009" s="97"/>
      <c r="L1009" s="97"/>
    </row>
    <row r="1010" spans="1:15" ht="17.25" thickBot="1">
      <c r="A1010" s="105"/>
      <c r="B1010" s="92"/>
      <c r="C1010" s="92"/>
      <c r="D1010" s="160" t="s">
        <v>36</v>
      </c>
      <c r="E1010" s="160"/>
      <c r="F1010" s="107"/>
      <c r="G1010" s="108">
        <f>('HNI OPTION CALLS'!F1010/'HNI OPTION CALLS'!F1004)*100</f>
        <v>0</v>
      </c>
      <c r="H1010" s="106"/>
      <c r="I1010" s="93"/>
      <c r="J1010" s="93"/>
      <c r="K1010" s="102"/>
      <c r="L1010" s="102"/>
    </row>
    <row r="1011" spans="1:15" ht="16.5">
      <c r="A1011" s="109" t="s">
        <v>37</v>
      </c>
      <c r="B1011" s="92"/>
      <c r="C1011" s="92"/>
      <c r="D1011" s="98"/>
      <c r="E1011" s="98"/>
      <c r="F1011" s="93"/>
      <c r="G1011" s="93"/>
      <c r="H1011" s="110"/>
      <c r="I1011" s="111"/>
      <c r="J1011" s="111"/>
      <c r="K1011" s="111"/>
      <c r="L1011" s="93"/>
      <c r="N1011" s="115"/>
      <c r="O1011" s="115"/>
    </row>
    <row r="1012" spans="1:15" ht="16.5">
      <c r="A1012" s="112" t="s">
        <v>38</v>
      </c>
      <c r="B1012" s="92"/>
      <c r="C1012" s="92"/>
      <c r="D1012" s="113"/>
      <c r="E1012" s="114"/>
      <c r="F1012" s="98"/>
      <c r="G1012" s="111"/>
      <c r="H1012" s="110"/>
      <c r="I1012" s="111"/>
      <c r="J1012" s="111"/>
      <c r="K1012" s="111"/>
      <c r="L1012" s="93"/>
      <c r="N1012" s="98"/>
      <c r="O1012" s="98"/>
    </row>
    <row r="1013" spans="1:15" ht="16.5">
      <c r="A1013" s="112" t="s">
        <v>39</v>
      </c>
      <c r="B1013" s="92"/>
      <c r="C1013" s="92"/>
      <c r="D1013" s="98"/>
      <c r="E1013" s="114"/>
      <c r="F1013" s="98"/>
      <c r="G1013" s="111"/>
      <c r="H1013" s="110"/>
      <c r="I1013" s="97"/>
      <c r="J1013" s="97"/>
      <c r="K1013" s="97"/>
      <c r="L1013" s="93"/>
    </row>
    <row r="1014" spans="1:15" ht="16.5">
      <c r="A1014" s="112" t="s">
        <v>40</v>
      </c>
      <c r="B1014" s="113"/>
      <c r="C1014" s="92"/>
      <c r="D1014" s="98"/>
      <c r="E1014" s="114"/>
      <c r="F1014" s="98"/>
      <c r="G1014" s="111"/>
      <c r="H1014" s="95"/>
      <c r="I1014" s="97"/>
      <c r="J1014" s="97"/>
      <c r="K1014" s="97"/>
      <c r="L1014" s="93"/>
    </row>
    <row r="1015" spans="1:15" ht="16.5">
      <c r="A1015" s="112" t="s">
        <v>41</v>
      </c>
      <c r="B1015" s="105"/>
      <c r="C1015" s="113"/>
      <c r="D1015" s="98"/>
      <c r="E1015" s="116"/>
      <c r="F1015" s="111"/>
      <c r="G1015" s="111"/>
      <c r="H1015" s="95"/>
      <c r="I1015" s="97"/>
      <c r="J1015" s="97"/>
      <c r="K1015" s="97"/>
      <c r="L1015" s="111"/>
    </row>
    <row r="1016" spans="1:15" ht="15.75" thickBot="1"/>
    <row r="1017" spans="1:15" ht="15.75" thickBot="1">
      <c r="A1017" s="213" t="s">
        <v>0</v>
      </c>
      <c r="B1017" s="213"/>
      <c r="C1017" s="213"/>
      <c r="D1017" s="213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</row>
    <row r="1018" spans="1:15" ht="15.75" thickBot="1">
      <c r="A1018" s="213"/>
      <c r="B1018" s="213"/>
      <c r="C1018" s="213"/>
      <c r="D1018" s="213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</row>
    <row r="1019" spans="1:15">
      <c r="A1019" s="213"/>
      <c r="B1019" s="213"/>
      <c r="C1019" s="213"/>
      <c r="D1019" s="213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</row>
    <row r="1020" spans="1:15">
      <c r="A1020" s="214" t="s">
        <v>1</v>
      </c>
      <c r="B1020" s="214"/>
      <c r="C1020" s="214"/>
      <c r="D1020" s="214"/>
      <c r="E1020" s="214"/>
      <c r="F1020" s="214"/>
      <c r="G1020" s="214"/>
      <c r="H1020" s="214"/>
      <c r="I1020" s="214"/>
      <c r="J1020" s="214"/>
      <c r="K1020" s="214"/>
      <c r="L1020" s="214"/>
      <c r="M1020" s="214"/>
      <c r="N1020" s="214"/>
      <c r="O1020" s="214"/>
    </row>
    <row r="1021" spans="1:15">
      <c r="A1021" s="214" t="s">
        <v>2</v>
      </c>
      <c r="B1021" s="214"/>
      <c r="C1021" s="214"/>
      <c r="D1021" s="214"/>
      <c r="E1021" s="214"/>
      <c r="F1021" s="214"/>
      <c r="G1021" s="214"/>
      <c r="H1021" s="214"/>
      <c r="I1021" s="214"/>
      <c r="J1021" s="214"/>
      <c r="K1021" s="214"/>
      <c r="L1021" s="214"/>
      <c r="M1021" s="214"/>
      <c r="N1021" s="214"/>
      <c r="O1021" s="214"/>
    </row>
    <row r="1022" spans="1:15" ht="15.75" thickBot="1">
      <c r="A1022" s="215" t="s">
        <v>3</v>
      </c>
      <c r="B1022" s="215"/>
      <c r="C1022" s="215"/>
      <c r="D1022" s="215"/>
      <c r="E1022" s="215"/>
      <c r="F1022" s="215"/>
      <c r="G1022" s="215"/>
      <c r="H1022" s="215"/>
      <c r="I1022" s="215"/>
      <c r="J1022" s="215"/>
      <c r="K1022" s="215"/>
      <c r="L1022" s="215"/>
      <c r="M1022" s="215"/>
      <c r="N1022" s="215"/>
      <c r="O1022" s="215"/>
    </row>
    <row r="1023" spans="1:15" ht="16.5">
      <c r="A1023" s="166" t="s">
        <v>4</v>
      </c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</row>
    <row r="1024" spans="1:15" ht="16.5">
      <c r="A1024" s="166" t="s">
        <v>5</v>
      </c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</row>
    <row r="1025" spans="1:15" ht="16.5" customHeight="1">
      <c r="A1025" s="167" t="s">
        <v>6</v>
      </c>
      <c r="B1025" s="168" t="s">
        <v>7</v>
      </c>
      <c r="C1025" s="169" t="s">
        <v>8</v>
      </c>
      <c r="D1025" s="168" t="s">
        <v>9</v>
      </c>
      <c r="E1025" s="167" t="s">
        <v>10</v>
      </c>
      <c r="F1025" s="167" t="s">
        <v>11</v>
      </c>
      <c r="G1025" s="168" t="s">
        <v>12</v>
      </c>
      <c r="H1025" s="168" t="s">
        <v>13</v>
      </c>
      <c r="I1025" s="169" t="s">
        <v>14</v>
      </c>
      <c r="J1025" s="169" t="s">
        <v>15</v>
      </c>
      <c r="K1025" s="169" t="s">
        <v>16</v>
      </c>
      <c r="L1025" s="170" t="s">
        <v>17</v>
      </c>
      <c r="M1025" s="168" t="s">
        <v>18</v>
      </c>
      <c r="N1025" s="168" t="s">
        <v>19</v>
      </c>
      <c r="O1025" s="168" t="s">
        <v>20</v>
      </c>
    </row>
    <row r="1026" spans="1:15" ht="16.5" customHeight="1">
      <c r="A1026" s="167"/>
      <c r="B1026" s="168"/>
      <c r="C1026" s="169"/>
      <c r="D1026" s="168"/>
      <c r="E1026" s="167"/>
      <c r="F1026" s="167"/>
      <c r="G1026" s="168"/>
      <c r="H1026" s="168"/>
      <c r="I1026" s="169"/>
      <c r="J1026" s="169"/>
      <c r="K1026" s="169"/>
      <c r="L1026" s="170"/>
      <c r="M1026" s="168"/>
      <c r="N1026" s="168"/>
      <c r="O1026" s="168"/>
    </row>
    <row r="1027" spans="1:15" ht="16.5" customHeight="1">
      <c r="A1027" s="127">
        <v>1</v>
      </c>
      <c r="B1027" s="124">
        <v>42958</v>
      </c>
      <c r="C1027" s="119">
        <v>280</v>
      </c>
      <c r="D1027" s="119" t="s">
        <v>187</v>
      </c>
      <c r="E1027" s="119" t="s">
        <v>22</v>
      </c>
      <c r="F1027" s="119" t="s">
        <v>49</v>
      </c>
      <c r="G1027" s="123">
        <v>9.5</v>
      </c>
      <c r="H1027" s="123">
        <v>6.5</v>
      </c>
      <c r="I1027" s="123">
        <v>11</v>
      </c>
      <c r="J1027" s="123">
        <v>12.5</v>
      </c>
      <c r="K1027" s="123">
        <v>14</v>
      </c>
      <c r="L1027" s="123">
        <v>6.5</v>
      </c>
      <c r="M1027" s="119">
        <v>3000</v>
      </c>
      <c r="N1027" s="122">
        <f>IF('HNI OPTION CALLS'!E1027="BUY",('HNI OPTION CALLS'!L1027-'HNI OPTION CALLS'!G1027)*('HNI OPTION CALLS'!M1027),('HNI OPTION CALLS'!G1027-'HNI OPTION CALLS'!L1027)*('HNI OPTION CALLS'!M1027))</f>
        <v>-9000</v>
      </c>
      <c r="O1027" s="8">
        <f>'HNI OPTION CALLS'!N1027/('HNI OPTION CALLS'!M1027)/'HNI OPTION CALLS'!G1027%</f>
        <v>-31.578947368421051</v>
      </c>
    </row>
    <row r="1028" spans="1:15" ht="16.5" customHeight="1">
      <c r="A1028" s="127">
        <v>2</v>
      </c>
      <c r="B1028" s="124">
        <v>42958</v>
      </c>
      <c r="C1028" s="119">
        <v>120</v>
      </c>
      <c r="D1028" s="119" t="s">
        <v>187</v>
      </c>
      <c r="E1028" s="119" t="s">
        <v>22</v>
      </c>
      <c r="F1028" s="119" t="s">
        <v>59</v>
      </c>
      <c r="G1028" s="123">
        <v>5</v>
      </c>
      <c r="H1028" s="123">
        <v>3</v>
      </c>
      <c r="I1028" s="123">
        <v>6</v>
      </c>
      <c r="J1028" s="123">
        <v>7</v>
      </c>
      <c r="K1028" s="123">
        <v>8</v>
      </c>
      <c r="L1028" s="123">
        <v>7</v>
      </c>
      <c r="M1028" s="119">
        <v>6000</v>
      </c>
      <c r="N1028" s="122">
        <f>IF('HNI OPTION CALLS'!E1028="BUY",('HNI OPTION CALLS'!L1028-'HNI OPTION CALLS'!G1028)*('HNI OPTION CALLS'!M1028),('HNI OPTION CALLS'!G1028-'HNI OPTION CALLS'!L1028)*('HNI OPTION CALLS'!M1028))</f>
        <v>12000</v>
      </c>
      <c r="O1028" s="8">
        <f>'HNI OPTION CALLS'!N1028/('HNI OPTION CALLS'!M1028)/'HNI OPTION CALLS'!G1028%</f>
        <v>40</v>
      </c>
    </row>
    <row r="1029" spans="1:15" ht="16.5" customHeight="1">
      <c r="A1029" s="127">
        <v>3</v>
      </c>
      <c r="B1029" s="124">
        <v>42957</v>
      </c>
      <c r="C1029" s="119">
        <v>160</v>
      </c>
      <c r="D1029" s="119" t="s">
        <v>187</v>
      </c>
      <c r="E1029" s="119" t="s">
        <v>22</v>
      </c>
      <c r="F1029" s="119" t="s">
        <v>64</v>
      </c>
      <c r="G1029" s="123">
        <v>5</v>
      </c>
      <c r="H1029" s="123">
        <v>4</v>
      </c>
      <c r="I1029" s="123">
        <v>6</v>
      </c>
      <c r="J1029" s="123">
        <v>7</v>
      </c>
      <c r="K1029" s="123">
        <v>8</v>
      </c>
      <c r="L1029" s="123">
        <v>6</v>
      </c>
      <c r="M1029" s="119">
        <v>6000</v>
      </c>
      <c r="N1029" s="122">
        <f>IF('HNI OPTION CALLS'!E1029="BUY",('HNI OPTION CALLS'!L1029-'HNI OPTION CALLS'!G1029)*('HNI OPTION CALLS'!M1029),('HNI OPTION CALLS'!G1029-'HNI OPTION CALLS'!L1029)*('HNI OPTION CALLS'!M1029))</f>
        <v>6000</v>
      </c>
      <c r="O1029" s="8">
        <f>'HNI OPTION CALLS'!N1029/('HNI OPTION CALLS'!M1029)/'HNI OPTION CALLS'!G1029%</f>
        <v>20</v>
      </c>
    </row>
    <row r="1030" spans="1:15" ht="16.5" customHeight="1">
      <c r="A1030" s="127">
        <v>4</v>
      </c>
      <c r="B1030" s="124">
        <v>42951</v>
      </c>
      <c r="C1030" s="119">
        <v>360</v>
      </c>
      <c r="D1030" s="119" t="s">
        <v>178</v>
      </c>
      <c r="E1030" s="119" t="s">
        <v>22</v>
      </c>
      <c r="F1030" s="119" t="s">
        <v>143</v>
      </c>
      <c r="G1030" s="123">
        <v>15</v>
      </c>
      <c r="H1030" s="123">
        <v>9</v>
      </c>
      <c r="I1030" s="123">
        <v>18</v>
      </c>
      <c r="J1030" s="123">
        <v>21</v>
      </c>
      <c r="K1030" s="123">
        <v>24</v>
      </c>
      <c r="L1030" s="123">
        <v>15</v>
      </c>
      <c r="M1030" s="119">
        <v>1800</v>
      </c>
      <c r="N1030" s="122">
        <f>IF('HNI OPTION CALLS'!E1030="BUY",('HNI OPTION CALLS'!L1030-'HNI OPTION CALLS'!G1030)*('HNI OPTION CALLS'!M1030),('HNI OPTION CALLS'!G1030-'HNI OPTION CALLS'!L1030)*('HNI OPTION CALLS'!M1030))</f>
        <v>0</v>
      </c>
      <c r="O1030" s="8">
        <f>'HNI OPTION CALLS'!N1030/('HNI OPTION CALLS'!M1030)/'HNI OPTION CALLS'!G1030%</f>
        <v>0</v>
      </c>
    </row>
    <row r="1031" spans="1:15" ht="16.5">
      <c r="A1031" s="129" t="s">
        <v>95</v>
      </c>
      <c r="B1031" s="92"/>
      <c r="C1031" s="92"/>
      <c r="D1031" s="98"/>
      <c r="E1031" s="112"/>
      <c r="F1031" s="93"/>
      <c r="G1031" s="93"/>
      <c r="H1031" s="110"/>
      <c r="I1031" s="93"/>
      <c r="J1031" s="93"/>
      <c r="K1031" s="93"/>
      <c r="L1031" s="93"/>
      <c r="N1031" s="91"/>
      <c r="O1031" s="44"/>
    </row>
    <row r="1032" spans="1:15" ht="16.5">
      <c r="A1032" s="129" t="s">
        <v>96</v>
      </c>
      <c r="B1032" s="92"/>
      <c r="C1032" s="92"/>
      <c r="D1032" s="98"/>
      <c r="E1032" s="112"/>
      <c r="F1032" s="93"/>
      <c r="G1032" s="93"/>
      <c r="H1032" s="110"/>
      <c r="I1032" s="93"/>
      <c r="J1032" s="93"/>
      <c r="K1032" s="93"/>
      <c r="L1032" s="93"/>
      <c r="N1032" s="91"/>
      <c r="O1032" s="91"/>
    </row>
    <row r="1033" spans="1:15" ht="16.5">
      <c r="A1033" s="129" t="s">
        <v>96</v>
      </c>
      <c r="B1033" s="92"/>
      <c r="C1033" s="92"/>
      <c r="D1033" s="98"/>
      <c r="E1033" s="112"/>
      <c r="F1033" s="93"/>
      <c r="G1033" s="93"/>
      <c r="H1033" s="110"/>
      <c r="I1033" s="93"/>
      <c r="J1033" s="93"/>
      <c r="K1033" s="93"/>
      <c r="L1033" s="93"/>
    </row>
    <row r="1034" spans="1:15" ht="17.25" thickBot="1">
      <c r="A1034" s="98"/>
      <c r="B1034" s="92"/>
      <c r="C1034" s="92"/>
      <c r="D1034" s="93"/>
      <c r="E1034" s="93"/>
      <c r="F1034" s="93"/>
      <c r="G1034" s="94"/>
      <c r="H1034" s="95"/>
      <c r="I1034" s="96" t="s">
        <v>27</v>
      </c>
      <c r="J1034" s="96"/>
      <c r="K1034" s="97"/>
      <c r="L1034" s="97"/>
    </row>
    <row r="1035" spans="1:15" ht="16.5">
      <c r="A1035" s="98"/>
      <c r="B1035" s="92"/>
      <c r="C1035" s="92"/>
      <c r="D1035" s="158" t="s">
        <v>28</v>
      </c>
      <c r="E1035" s="158"/>
      <c r="F1035" s="99">
        <v>3</v>
      </c>
      <c r="G1035" s="100">
        <f>'NORMAL OPTION CALLS'!G1926+'NORMAL OPTION CALLS'!G1927+'NORMAL OPTION CALLS'!G1928+'NORMAL OPTION CALLS'!G1929+'NORMAL OPTION CALLS'!G1930+'NORMAL OPTION CALLS'!G1931</f>
        <v>36.6</v>
      </c>
      <c r="H1035" s="93">
        <v>3</v>
      </c>
      <c r="I1035" s="101">
        <f>'HNI OPTION CALLS'!H1036/'HNI OPTION CALLS'!H1035%</f>
        <v>66.666666666666671</v>
      </c>
      <c r="J1035" s="101"/>
      <c r="K1035" s="101"/>
      <c r="L1035" s="102"/>
      <c r="N1035" s="91"/>
      <c r="O1035" s="91"/>
    </row>
    <row r="1036" spans="1:15" ht="16.5">
      <c r="A1036" s="98"/>
      <c r="B1036" s="92"/>
      <c r="C1036" s="92"/>
      <c r="D1036" s="159" t="s">
        <v>29</v>
      </c>
      <c r="E1036" s="159"/>
      <c r="F1036" s="103">
        <v>2</v>
      </c>
      <c r="G1036" s="104">
        <f>('HNI OPTION CALLS'!F1036/'HNI OPTION CALLS'!F1035)*100</f>
        <v>66.666666666666657</v>
      </c>
      <c r="H1036" s="93">
        <v>2</v>
      </c>
      <c r="I1036" s="97"/>
      <c r="J1036" s="97"/>
      <c r="K1036" s="93"/>
      <c r="L1036" s="97"/>
      <c r="M1036" s="91"/>
      <c r="N1036" s="93" t="s">
        <v>30</v>
      </c>
      <c r="O1036" s="93"/>
    </row>
    <row r="1037" spans="1:15" ht="16.5">
      <c r="A1037" s="105"/>
      <c r="B1037" s="92"/>
      <c r="C1037" s="92"/>
      <c r="D1037" s="159" t="s">
        <v>31</v>
      </c>
      <c r="E1037" s="159"/>
      <c r="F1037" s="103">
        <v>0</v>
      </c>
      <c r="G1037" s="104">
        <f>('HNI OPTION CALLS'!F1037/'HNI OPTION CALLS'!F1035)*100</f>
        <v>0</v>
      </c>
      <c r="H1037" s="106"/>
      <c r="I1037" s="93"/>
      <c r="J1037" s="93"/>
      <c r="K1037" s="93"/>
      <c r="L1037" s="97"/>
      <c r="N1037" s="98"/>
      <c r="O1037" s="98"/>
    </row>
    <row r="1038" spans="1:15" ht="16.5">
      <c r="A1038" s="105"/>
      <c r="B1038" s="92"/>
      <c r="C1038" s="92"/>
      <c r="D1038" s="159" t="s">
        <v>32</v>
      </c>
      <c r="E1038" s="159"/>
      <c r="F1038" s="103">
        <v>0</v>
      </c>
      <c r="G1038" s="104">
        <f>('HNI OPTION CALLS'!F1038/'HNI OPTION CALLS'!F1035)*100</f>
        <v>0</v>
      </c>
      <c r="H1038" s="106"/>
      <c r="I1038" s="93"/>
      <c r="J1038" s="93"/>
      <c r="K1038" s="93"/>
      <c r="L1038" s="97"/>
    </row>
    <row r="1039" spans="1:15" ht="16.5">
      <c r="A1039" s="105"/>
      <c r="B1039" s="92"/>
      <c r="C1039" s="92"/>
      <c r="D1039" s="159" t="s">
        <v>33</v>
      </c>
      <c r="E1039" s="159"/>
      <c r="F1039" s="103">
        <v>1</v>
      </c>
      <c r="G1039" s="104">
        <f>('HNI OPTION CALLS'!F1039/'HNI OPTION CALLS'!F1035)*100</f>
        <v>33.333333333333329</v>
      </c>
      <c r="H1039" s="106"/>
      <c r="I1039" s="93" t="s">
        <v>34</v>
      </c>
      <c r="J1039" s="93"/>
      <c r="K1039" s="97"/>
      <c r="L1039" s="97"/>
    </row>
    <row r="1040" spans="1:15" ht="16.5">
      <c r="A1040" s="105"/>
      <c r="B1040" s="92"/>
      <c r="C1040" s="92"/>
      <c r="D1040" s="159" t="s">
        <v>35</v>
      </c>
      <c r="E1040" s="159"/>
      <c r="F1040" s="103">
        <v>0</v>
      </c>
      <c r="G1040" s="104">
        <f>('HNI OPTION CALLS'!F1040/'HNI OPTION CALLS'!F1035)*100</f>
        <v>0</v>
      </c>
      <c r="H1040" s="106"/>
      <c r="I1040" s="93"/>
      <c r="J1040" s="93"/>
      <c r="K1040" s="97"/>
      <c r="L1040" s="97"/>
    </row>
    <row r="1041" spans="1:15" ht="17.25" thickBot="1">
      <c r="A1041" s="105"/>
      <c r="B1041" s="92"/>
      <c r="C1041" s="92"/>
      <c r="D1041" s="160" t="s">
        <v>36</v>
      </c>
      <c r="E1041" s="160"/>
      <c r="F1041" s="107"/>
      <c r="G1041" s="108">
        <f>('HNI OPTION CALLS'!F1041/'HNI OPTION CALLS'!F1035)*100</f>
        <v>0</v>
      </c>
      <c r="H1041" s="106"/>
      <c r="I1041" s="93"/>
      <c r="J1041" s="93"/>
      <c r="K1041" s="102"/>
      <c r="L1041" s="102"/>
      <c r="M1041" s="91"/>
    </row>
    <row r="1042" spans="1:15" ht="15.75" thickBot="1"/>
    <row r="1043" spans="1:15" ht="15.75" thickBot="1">
      <c r="A1043" s="213" t="s">
        <v>0</v>
      </c>
      <c r="B1043" s="213"/>
      <c r="C1043" s="213"/>
      <c r="D1043" s="213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</row>
    <row r="1044" spans="1:15" ht="15.75" thickBot="1">
      <c r="A1044" s="213"/>
      <c r="B1044" s="213"/>
      <c r="C1044" s="213"/>
      <c r="D1044" s="213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</row>
    <row r="1045" spans="1:15">
      <c r="A1045" s="213"/>
      <c r="B1045" s="213"/>
      <c r="C1045" s="213"/>
      <c r="D1045" s="213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</row>
    <row r="1046" spans="1:15">
      <c r="A1046" s="214" t="s">
        <v>1</v>
      </c>
      <c r="B1046" s="214"/>
      <c r="C1046" s="214"/>
      <c r="D1046" s="214"/>
      <c r="E1046" s="214"/>
      <c r="F1046" s="214"/>
      <c r="G1046" s="214"/>
      <c r="H1046" s="214"/>
      <c r="I1046" s="214"/>
      <c r="J1046" s="214"/>
      <c r="K1046" s="214"/>
      <c r="L1046" s="214"/>
      <c r="M1046" s="214"/>
      <c r="N1046" s="214"/>
      <c r="O1046" s="214"/>
    </row>
    <row r="1047" spans="1:15">
      <c r="A1047" s="214" t="s">
        <v>2</v>
      </c>
      <c r="B1047" s="214"/>
      <c r="C1047" s="214"/>
      <c r="D1047" s="214"/>
      <c r="E1047" s="214"/>
      <c r="F1047" s="214"/>
      <c r="G1047" s="214"/>
      <c r="H1047" s="214"/>
      <c r="I1047" s="214"/>
      <c r="J1047" s="214"/>
      <c r="K1047" s="214"/>
      <c r="L1047" s="214"/>
      <c r="M1047" s="214"/>
      <c r="N1047" s="214"/>
      <c r="O1047" s="214"/>
    </row>
    <row r="1048" spans="1:15" ht="15.75" thickBot="1">
      <c r="A1048" s="215" t="s">
        <v>3</v>
      </c>
      <c r="B1048" s="215"/>
      <c r="C1048" s="215"/>
      <c r="D1048" s="215"/>
      <c r="E1048" s="215"/>
      <c r="F1048" s="215"/>
      <c r="G1048" s="215"/>
      <c r="H1048" s="215"/>
      <c r="I1048" s="215"/>
      <c r="J1048" s="215"/>
      <c r="K1048" s="215"/>
      <c r="L1048" s="215"/>
      <c r="M1048" s="215"/>
      <c r="N1048" s="215"/>
      <c r="O1048" s="215"/>
    </row>
    <row r="1049" spans="1:15" ht="16.5">
      <c r="A1049" s="166" t="s">
        <v>42</v>
      </c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</row>
    <row r="1050" spans="1:15" ht="16.5">
      <c r="A1050" s="166" t="s">
        <v>5</v>
      </c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</row>
    <row r="1051" spans="1:15" ht="13.9" customHeight="1">
      <c r="A1051" s="167" t="s">
        <v>6</v>
      </c>
      <c r="B1051" s="168" t="s">
        <v>7</v>
      </c>
      <c r="C1051" s="169" t="s">
        <v>8</v>
      </c>
      <c r="D1051" s="168" t="s">
        <v>9</v>
      </c>
      <c r="E1051" s="167" t="s">
        <v>10</v>
      </c>
      <c r="F1051" s="167" t="s">
        <v>11</v>
      </c>
      <c r="G1051" s="168" t="s">
        <v>12</v>
      </c>
      <c r="H1051" s="168" t="s">
        <v>13</v>
      </c>
      <c r="I1051" s="169" t="s">
        <v>14</v>
      </c>
      <c r="J1051" s="169" t="s">
        <v>15</v>
      </c>
      <c r="K1051" s="169" t="s">
        <v>16</v>
      </c>
      <c r="L1051" s="170" t="s">
        <v>17</v>
      </c>
      <c r="M1051" s="168" t="s">
        <v>18</v>
      </c>
      <c r="N1051" s="168" t="s">
        <v>19</v>
      </c>
      <c r="O1051" s="168" t="s">
        <v>20</v>
      </c>
    </row>
    <row r="1052" spans="1:15" ht="15" customHeight="1">
      <c r="A1052" s="167"/>
      <c r="B1052" s="168"/>
      <c r="C1052" s="169"/>
      <c r="D1052" s="168"/>
      <c r="E1052" s="167"/>
      <c r="F1052" s="167"/>
      <c r="G1052" s="168"/>
      <c r="H1052" s="168"/>
      <c r="I1052" s="169"/>
      <c r="J1052" s="169"/>
      <c r="K1052" s="169"/>
      <c r="L1052" s="170"/>
      <c r="M1052" s="168"/>
      <c r="N1052" s="168"/>
      <c r="O1052" s="168"/>
    </row>
    <row r="1053" spans="1:15" ht="16.5">
      <c r="A1053" s="127">
        <v>1</v>
      </c>
      <c r="B1053" s="124">
        <v>42947</v>
      </c>
      <c r="C1053" s="119">
        <v>220</v>
      </c>
      <c r="D1053" s="119" t="s">
        <v>178</v>
      </c>
      <c r="E1053" s="119" t="s">
        <v>22</v>
      </c>
      <c r="F1053" s="119" t="s">
        <v>43</v>
      </c>
      <c r="G1053" s="123">
        <v>12</v>
      </c>
      <c r="H1053" s="123">
        <v>9</v>
      </c>
      <c r="I1053" s="123">
        <v>13.5</v>
      </c>
      <c r="J1053" s="123">
        <v>15</v>
      </c>
      <c r="K1053" s="123">
        <v>16.5</v>
      </c>
      <c r="L1053" s="123">
        <v>9</v>
      </c>
      <c r="M1053" s="119">
        <v>3000</v>
      </c>
      <c r="N1053" s="122">
        <f>IF('HNI OPTION CALLS'!E1053="BUY",('HNI OPTION CALLS'!L1053-'HNI OPTION CALLS'!G1053)*('HNI OPTION CALLS'!M1053),('HNI OPTION CALLS'!G1053-'HNI OPTION CALLS'!L1053)*('HNI OPTION CALLS'!M1053))</f>
        <v>-9000</v>
      </c>
      <c r="O1053" s="8">
        <f>'HNI OPTION CALLS'!N1053/('HNI OPTION CALLS'!M1053)/'HNI OPTION CALLS'!G1053%</f>
        <v>-25</v>
      </c>
    </row>
    <row r="1054" spans="1:15" ht="16.5">
      <c r="A1054" s="127">
        <v>2</v>
      </c>
      <c r="B1054" s="124">
        <v>42947</v>
      </c>
      <c r="C1054" s="119">
        <v>300</v>
      </c>
      <c r="D1054" s="119" t="s">
        <v>178</v>
      </c>
      <c r="E1054" s="119" t="s">
        <v>22</v>
      </c>
      <c r="F1054" s="119" t="s">
        <v>49</v>
      </c>
      <c r="G1054" s="123">
        <v>11</v>
      </c>
      <c r="H1054" s="123">
        <v>7</v>
      </c>
      <c r="I1054" s="123">
        <v>13</v>
      </c>
      <c r="J1054" s="123">
        <v>15</v>
      </c>
      <c r="K1054" s="123">
        <v>17</v>
      </c>
      <c r="L1054" s="123">
        <v>17</v>
      </c>
      <c r="M1054" s="119">
        <v>3000</v>
      </c>
      <c r="N1054" s="122">
        <f>IF('HNI OPTION CALLS'!E1054="BUY",('HNI OPTION CALLS'!L1054-'HNI OPTION CALLS'!G1054)*('HNI OPTION CALLS'!M1054),('HNI OPTION CALLS'!G1054-'HNI OPTION CALLS'!L1054)*('HNI OPTION CALLS'!M1054))</f>
        <v>18000</v>
      </c>
      <c r="O1054" s="8">
        <f>'HNI OPTION CALLS'!N1054/('HNI OPTION CALLS'!M1054)/'HNI OPTION CALLS'!G1054%</f>
        <v>54.545454545454547</v>
      </c>
    </row>
    <row r="1055" spans="1:15" ht="16.5">
      <c r="A1055" s="127">
        <v>3</v>
      </c>
      <c r="B1055" s="124">
        <v>42942</v>
      </c>
      <c r="C1055" s="119">
        <v>100</v>
      </c>
      <c r="D1055" s="119" t="s">
        <v>178</v>
      </c>
      <c r="E1055" s="119" t="s">
        <v>22</v>
      </c>
      <c r="F1055" s="119" t="s">
        <v>46</v>
      </c>
      <c r="G1055" s="123">
        <v>2</v>
      </c>
      <c r="H1055" s="123">
        <v>0.1</v>
      </c>
      <c r="I1055" s="123">
        <v>3</v>
      </c>
      <c r="J1055" s="123">
        <v>4</v>
      </c>
      <c r="K1055" s="123">
        <v>5</v>
      </c>
      <c r="L1055" s="123">
        <v>4</v>
      </c>
      <c r="M1055" s="119">
        <v>7000</v>
      </c>
      <c r="N1055" s="122">
        <f>IF('HNI OPTION CALLS'!E1055="BUY",('HNI OPTION CALLS'!L1055-'HNI OPTION CALLS'!G1055)*('HNI OPTION CALLS'!M1055),('HNI OPTION CALLS'!G1055-'HNI OPTION CALLS'!L1055)*('HNI OPTION CALLS'!M1055))</f>
        <v>14000</v>
      </c>
      <c r="O1055" s="8">
        <f>'HNI OPTION CALLS'!N1055/('HNI OPTION CALLS'!M1055)/'HNI OPTION CALLS'!G1055%</f>
        <v>100</v>
      </c>
    </row>
    <row r="1056" spans="1:15" ht="16.5">
      <c r="A1056" s="127">
        <v>4</v>
      </c>
      <c r="B1056" s="124">
        <v>42941</v>
      </c>
      <c r="C1056" s="119">
        <v>660</v>
      </c>
      <c r="D1056" s="119" t="s">
        <v>178</v>
      </c>
      <c r="E1056" s="119" t="s">
        <v>22</v>
      </c>
      <c r="F1056" s="119" t="s">
        <v>141</v>
      </c>
      <c r="G1056" s="123">
        <v>6</v>
      </c>
      <c r="H1056" s="123">
        <v>0</v>
      </c>
      <c r="I1056" s="123">
        <v>10</v>
      </c>
      <c r="J1056" s="123">
        <v>14</v>
      </c>
      <c r="K1056" s="123">
        <v>18</v>
      </c>
      <c r="L1056" s="123">
        <v>14</v>
      </c>
      <c r="M1056" s="119">
        <v>1500</v>
      </c>
      <c r="N1056" s="122">
        <f>IF('HNI OPTION CALLS'!E1056="BUY",('HNI OPTION CALLS'!L1056-'HNI OPTION CALLS'!G1056)*('HNI OPTION CALLS'!M1056),('HNI OPTION CALLS'!G1056-'HNI OPTION CALLS'!L1056)*('HNI OPTION CALLS'!M1056))</f>
        <v>12000</v>
      </c>
      <c r="O1056" s="8">
        <f>'HNI OPTION CALLS'!N1056/('HNI OPTION CALLS'!M1056)/'HNI OPTION CALLS'!G1056%</f>
        <v>133.33333333333334</v>
      </c>
    </row>
    <row r="1057" spans="1:15" ht="16.5">
      <c r="A1057" s="127">
        <v>5</v>
      </c>
      <c r="B1057" s="124">
        <v>42940</v>
      </c>
      <c r="C1057" s="119">
        <v>860</v>
      </c>
      <c r="D1057" s="119" t="s">
        <v>178</v>
      </c>
      <c r="E1057" s="119" t="s">
        <v>22</v>
      </c>
      <c r="F1057" s="119" t="s">
        <v>54</v>
      </c>
      <c r="G1057" s="123">
        <v>12</v>
      </c>
      <c r="H1057" s="123">
        <v>1</v>
      </c>
      <c r="I1057" s="123">
        <v>18</v>
      </c>
      <c r="J1057" s="123">
        <v>24</v>
      </c>
      <c r="K1057" s="123">
        <v>30</v>
      </c>
      <c r="L1057" s="123">
        <v>30</v>
      </c>
      <c r="M1057" s="119">
        <v>1200</v>
      </c>
      <c r="N1057" s="122">
        <f>IF('HNI OPTION CALLS'!E1057="BUY",('HNI OPTION CALLS'!L1057-'HNI OPTION CALLS'!G1057)*('HNI OPTION CALLS'!M1057),('HNI OPTION CALLS'!G1057-'HNI OPTION CALLS'!L1057)*('HNI OPTION CALLS'!M1057))</f>
        <v>21600</v>
      </c>
      <c r="O1057" s="8">
        <f>'HNI OPTION CALLS'!N1057/('HNI OPTION CALLS'!M1057)/'HNI OPTION CALLS'!G1057%</f>
        <v>150</v>
      </c>
    </row>
    <row r="1058" spans="1:15" ht="16.5">
      <c r="A1058" s="127">
        <v>6</v>
      </c>
      <c r="B1058" s="124">
        <v>42936</v>
      </c>
      <c r="C1058" s="119">
        <v>400</v>
      </c>
      <c r="D1058" s="119" t="s">
        <v>178</v>
      </c>
      <c r="E1058" s="119" t="s">
        <v>22</v>
      </c>
      <c r="F1058" s="119" t="s">
        <v>179</v>
      </c>
      <c r="G1058" s="123">
        <v>5.2</v>
      </c>
      <c r="H1058" s="123">
        <v>2.5</v>
      </c>
      <c r="I1058" s="123">
        <v>7.2</v>
      </c>
      <c r="J1058" s="123">
        <v>9.1999999999999993</v>
      </c>
      <c r="K1058" s="123">
        <v>11.2</v>
      </c>
      <c r="L1058" s="123">
        <v>7.2</v>
      </c>
      <c r="M1058" s="119">
        <v>1200</v>
      </c>
      <c r="N1058" s="122">
        <f>IF('HNI OPTION CALLS'!E1058="BUY",('HNI OPTION CALLS'!L1058-'HNI OPTION CALLS'!G1058)*('HNI OPTION CALLS'!M1058),('HNI OPTION CALLS'!G1058-'HNI OPTION CALLS'!L1058)*('HNI OPTION CALLS'!M1058))</f>
        <v>2400</v>
      </c>
      <c r="O1058" s="8">
        <f>'HNI OPTION CALLS'!N1058/('HNI OPTION CALLS'!M1058)/'HNI OPTION CALLS'!G1058%</f>
        <v>38.46153846153846</v>
      </c>
    </row>
    <row r="1059" spans="1:15" ht="16.5">
      <c r="A1059" s="127">
        <v>7</v>
      </c>
      <c r="B1059" s="124">
        <v>42935</v>
      </c>
      <c r="C1059" s="119">
        <v>95</v>
      </c>
      <c r="D1059" s="119" t="s">
        <v>178</v>
      </c>
      <c r="E1059" s="119" t="s">
        <v>22</v>
      </c>
      <c r="F1059" s="119" t="s">
        <v>46</v>
      </c>
      <c r="G1059" s="123">
        <v>1.5</v>
      </c>
      <c r="H1059" s="123">
        <v>0.5</v>
      </c>
      <c r="I1059" s="123">
        <v>2</v>
      </c>
      <c r="J1059" s="123">
        <v>2.5</v>
      </c>
      <c r="K1059" s="123">
        <v>3</v>
      </c>
      <c r="L1059" s="123">
        <v>3</v>
      </c>
      <c r="M1059" s="119">
        <v>7000</v>
      </c>
      <c r="N1059" s="122">
        <f>IF('HNI OPTION CALLS'!E1059="BUY",('HNI OPTION CALLS'!L1059-'HNI OPTION CALLS'!G1059)*('HNI OPTION CALLS'!M1059),('HNI OPTION CALLS'!G1059-'HNI OPTION CALLS'!L1059)*('HNI OPTION CALLS'!M1059))</f>
        <v>10500</v>
      </c>
      <c r="O1059" s="8">
        <f>'HNI OPTION CALLS'!N1059/('HNI OPTION CALLS'!M1059)/'HNI OPTION CALLS'!G1059%</f>
        <v>100</v>
      </c>
    </row>
    <row r="1060" spans="1:15" ht="16.5">
      <c r="A1060" s="127">
        <v>8</v>
      </c>
      <c r="B1060" s="124">
        <v>42919</v>
      </c>
      <c r="C1060" s="119">
        <v>100</v>
      </c>
      <c r="D1060" s="119" t="s">
        <v>178</v>
      </c>
      <c r="E1060" s="119" t="s">
        <v>22</v>
      </c>
      <c r="F1060" s="119" t="s">
        <v>70</v>
      </c>
      <c r="G1060" s="123">
        <v>3.3</v>
      </c>
      <c r="H1060" s="123">
        <v>2.4</v>
      </c>
      <c r="I1060" s="123">
        <v>3.8</v>
      </c>
      <c r="J1060" s="123">
        <v>4.3</v>
      </c>
      <c r="K1060" s="123">
        <v>4.8</v>
      </c>
      <c r="L1060" s="123">
        <v>3.8</v>
      </c>
      <c r="M1060" s="119">
        <v>7000</v>
      </c>
      <c r="N1060" s="122">
        <f>IF('HNI OPTION CALLS'!E1060="BUY",('HNI OPTION CALLS'!L1060-'HNI OPTION CALLS'!G1060)*('HNI OPTION CALLS'!M1060),('HNI OPTION CALLS'!G1060-'HNI OPTION CALLS'!L1060)*('HNI OPTION CALLS'!M1060))</f>
        <v>3500</v>
      </c>
      <c r="O1060" s="8">
        <f>'HNI OPTION CALLS'!N1060/('HNI OPTION CALLS'!M1060)/'HNI OPTION CALLS'!G1060%</f>
        <v>15.15151515151515</v>
      </c>
    </row>
    <row r="1061" spans="1:15" ht="16.5">
      <c r="A1061" s="127"/>
      <c r="B1061" s="124"/>
      <c r="C1061" s="119"/>
      <c r="D1061" s="119"/>
      <c r="E1061" s="119"/>
      <c r="F1061" s="119"/>
      <c r="G1061" s="123"/>
      <c r="H1061" s="123"/>
      <c r="I1061" s="123"/>
      <c r="J1061" s="123"/>
      <c r="K1061" s="123"/>
      <c r="L1061" s="123"/>
      <c r="M1061" s="119"/>
      <c r="N1061" s="122"/>
      <c r="O1061" s="8"/>
    </row>
    <row r="1062" spans="1:15" ht="16.5">
      <c r="A1062" s="129" t="s">
        <v>95</v>
      </c>
      <c r="B1062" s="92"/>
      <c r="C1062" s="92"/>
      <c r="D1062" s="98"/>
      <c r="E1062" s="112"/>
      <c r="F1062" s="93"/>
      <c r="G1062" s="93"/>
      <c r="H1062" s="110"/>
      <c r="I1062" s="93"/>
      <c r="J1062" s="93"/>
      <c r="K1062" s="93"/>
      <c r="L1062" s="93"/>
      <c r="N1062" s="91"/>
      <c r="O1062" s="44"/>
    </row>
    <row r="1063" spans="1:15" ht="16.5">
      <c r="A1063" s="129" t="s">
        <v>96</v>
      </c>
      <c r="B1063" s="92"/>
      <c r="C1063" s="92"/>
      <c r="D1063" s="98"/>
      <c r="E1063" s="112"/>
      <c r="F1063" s="93"/>
      <c r="G1063" s="93"/>
      <c r="H1063" s="110"/>
      <c r="I1063" s="93"/>
      <c r="J1063" s="93"/>
      <c r="K1063" s="93"/>
      <c r="L1063" s="93"/>
      <c r="N1063" s="91"/>
      <c r="O1063" s="91"/>
    </row>
    <row r="1064" spans="1:15" ht="16.5">
      <c r="A1064" s="129" t="s">
        <v>96</v>
      </c>
      <c r="B1064" s="92"/>
      <c r="C1064" s="92"/>
      <c r="D1064" s="98"/>
      <c r="E1064" s="112"/>
      <c r="F1064" s="93"/>
      <c r="G1064" s="93"/>
      <c r="H1064" s="110"/>
      <c r="I1064" s="93"/>
      <c r="J1064" s="93"/>
      <c r="K1064" s="93"/>
      <c r="L1064" s="93"/>
    </row>
    <row r="1065" spans="1:15" ht="17.25" thickBot="1">
      <c r="A1065" s="98"/>
      <c r="B1065" s="92"/>
      <c r="C1065" s="92"/>
      <c r="D1065" s="93"/>
      <c r="E1065" s="93"/>
      <c r="F1065" s="93"/>
      <c r="G1065" s="94"/>
      <c r="H1065" s="95"/>
      <c r="I1065" s="96" t="s">
        <v>27</v>
      </c>
      <c r="J1065" s="96"/>
      <c r="K1065" s="97"/>
      <c r="L1065" s="97"/>
    </row>
    <row r="1066" spans="1:15" ht="16.5">
      <c r="A1066" s="98"/>
      <c r="B1066" s="92"/>
      <c r="C1066" s="92"/>
      <c r="D1066" s="158" t="s">
        <v>28</v>
      </c>
      <c r="E1066" s="158"/>
      <c r="F1066" s="99">
        <v>8</v>
      </c>
      <c r="G1066" s="100">
        <f>'NORMAL OPTION CALLS'!G1957+'NORMAL OPTION CALLS'!G1958+'NORMAL OPTION CALLS'!G1959+'NORMAL OPTION CALLS'!G1960+'NORMAL OPTION CALLS'!G1961+'NORMAL OPTION CALLS'!G1962</f>
        <v>51.400000000000006</v>
      </c>
      <c r="H1066" s="93">
        <v>8</v>
      </c>
      <c r="I1066" s="101">
        <f>'HNI OPTION CALLS'!H1067/'HNI OPTION CALLS'!H1066%</f>
        <v>87.5</v>
      </c>
      <c r="J1066" s="101"/>
      <c r="K1066" s="101"/>
      <c r="L1066" s="102"/>
      <c r="N1066" s="91"/>
      <c r="O1066" s="91"/>
    </row>
    <row r="1067" spans="1:15" ht="16.5">
      <c r="A1067" s="98"/>
      <c r="B1067" s="92"/>
      <c r="C1067" s="92"/>
      <c r="D1067" s="159" t="s">
        <v>29</v>
      </c>
      <c r="E1067" s="159"/>
      <c r="F1067" s="103">
        <v>7</v>
      </c>
      <c r="G1067" s="104">
        <f>('HNI OPTION CALLS'!F1067/'HNI OPTION CALLS'!F1066)*100</f>
        <v>87.5</v>
      </c>
      <c r="H1067" s="93">
        <v>7</v>
      </c>
      <c r="I1067" s="97"/>
      <c r="J1067" s="97"/>
      <c r="K1067" s="93"/>
      <c r="L1067" s="97"/>
      <c r="M1067" s="91"/>
      <c r="N1067" s="93" t="s">
        <v>30</v>
      </c>
      <c r="O1067" s="93"/>
    </row>
    <row r="1068" spans="1:15" ht="16.5">
      <c r="A1068" s="105"/>
      <c r="B1068" s="92"/>
      <c r="C1068" s="92"/>
      <c r="D1068" s="159" t="s">
        <v>31</v>
      </c>
      <c r="E1068" s="159"/>
      <c r="F1068" s="103">
        <v>0</v>
      </c>
      <c r="G1068" s="104">
        <f>('HNI OPTION CALLS'!F1068/'HNI OPTION CALLS'!F1066)*100</f>
        <v>0</v>
      </c>
      <c r="H1068" s="106"/>
      <c r="I1068" s="93"/>
      <c r="J1068" s="93"/>
      <c r="K1068" s="93"/>
      <c r="L1068" s="97"/>
      <c r="N1068" s="98"/>
      <c r="O1068" s="98"/>
    </row>
    <row r="1069" spans="1:15" ht="16.5">
      <c r="A1069" s="105"/>
      <c r="B1069" s="92"/>
      <c r="C1069" s="92"/>
      <c r="D1069" s="159" t="s">
        <v>32</v>
      </c>
      <c r="E1069" s="159"/>
      <c r="F1069" s="103">
        <v>0</v>
      </c>
      <c r="G1069" s="104">
        <f>('HNI OPTION CALLS'!F1069/'HNI OPTION CALLS'!F1066)*100</f>
        <v>0</v>
      </c>
      <c r="H1069" s="106"/>
      <c r="I1069" s="93"/>
      <c r="J1069" s="93"/>
      <c r="K1069" s="93"/>
      <c r="L1069" s="97"/>
    </row>
    <row r="1070" spans="1:15" ht="16.5">
      <c r="A1070" s="105"/>
      <c r="B1070" s="92"/>
      <c r="C1070" s="92"/>
      <c r="D1070" s="159" t="s">
        <v>33</v>
      </c>
      <c r="E1070" s="159"/>
      <c r="F1070" s="103">
        <v>1</v>
      </c>
      <c r="G1070" s="104">
        <f>('HNI OPTION CALLS'!F1070/'HNI OPTION CALLS'!F1066)*100</f>
        <v>12.5</v>
      </c>
      <c r="H1070" s="106"/>
      <c r="I1070" s="93" t="s">
        <v>34</v>
      </c>
      <c r="J1070" s="93"/>
      <c r="K1070" s="97"/>
      <c r="L1070" s="97"/>
    </row>
    <row r="1071" spans="1:15" ht="16.5">
      <c r="A1071" s="105"/>
      <c r="B1071" s="92"/>
      <c r="C1071" s="92"/>
      <c r="D1071" s="159" t="s">
        <v>35</v>
      </c>
      <c r="E1071" s="159"/>
      <c r="F1071" s="103">
        <v>0</v>
      </c>
      <c r="G1071" s="104">
        <f>('HNI OPTION CALLS'!F1071/'HNI OPTION CALLS'!F1066)*100</f>
        <v>0</v>
      </c>
      <c r="H1071" s="106"/>
      <c r="I1071" s="93"/>
      <c r="J1071" s="93"/>
      <c r="K1071" s="97"/>
      <c r="L1071" s="97"/>
    </row>
    <row r="1072" spans="1:15" ht="17.25" thickBot="1">
      <c r="A1072" s="105"/>
      <c r="B1072" s="92"/>
      <c r="C1072" s="92"/>
      <c r="D1072" s="160" t="s">
        <v>36</v>
      </c>
      <c r="E1072" s="160"/>
      <c r="F1072" s="107"/>
      <c r="G1072" s="108">
        <f>('HNI OPTION CALLS'!F1072/'HNI OPTION CALLS'!F1066)*100</f>
        <v>0</v>
      </c>
      <c r="H1072" s="106"/>
      <c r="I1072" s="93"/>
      <c r="J1072" s="93"/>
      <c r="K1072" s="102"/>
      <c r="L1072" s="102"/>
      <c r="M1072" s="91"/>
    </row>
    <row r="1073" spans="1:15" ht="15.75" thickBot="1"/>
    <row r="1074" spans="1:15" ht="15.75" thickBot="1">
      <c r="A1074" s="213" t="s">
        <v>0</v>
      </c>
      <c r="B1074" s="213"/>
      <c r="C1074" s="213"/>
      <c r="D1074" s="213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</row>
    <row r="1075" spans="1:15" ht="15.75" thickBot="1">
      <c r="A1075" s="213"/>
      <c r="B1075" s="213"/>
      <c r="C1075" s="213"/>
      <c r="D1075" s="213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</row>
    <row r="1076" spans="1:15">
      <c r="A1076" s="213"/>
      <c r="B1076" s="213"/>
      <c r="C1076" s="213"/>
      <c r="D1076" s="213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</row>
    <row r="1077" spans="1:15">
      <c r="A1077" s="214" t="s">
        <v>1</v>
      </c>
      <c r="B1077" s="214"/>
      <c r="C1077" s="214"/>
      <c r="D1077" s="214"/>
      <c r="E1077" s="214"/>
      <c r="F1077" s="214"/>
      <c r="G1077" s="214"/>
      <c r="H1077" s="214"/>
      <c r="I1077" s="214"/>
      <c r="J1077" s="214"/>
      <c r="K1077" s="214"/>
      <c r="L1077" s="214"/>
      <c r="M1077" s="214"/>
      <c r="N1077" s="214"/>
      <c r="O1077" s="214"/>
    </row>
    <row r="1078" spans="1:15">
      <c r="A1078" s="214" t="s">
        <v>2</v>
      </c>
      <c r="B1078" s="214"/>
      <c r="C1078" s="214"/>
      <c r="D1078" s="214"/>
      <c r="E1078" s="214"/>
      <c r="F1078" s="214"/>
      <c r="G1078" s="214"/>
      <c r="H1078" s="214"/>
      <c r="I1078" s="214"/>
      <c r="J1078" s="214"/>
      <c r="K1078" s="214"/>
      <c r="L1078" s="214"/>
      <c r="M1078" s="214"/>
      <c r="N1078" s="214"/>
      <c r="O1078" s="214"/>
    </row>
    <row r="1079" spans="1:15" ht="15.75" thickBot="1">
      <c r="A1079" s="215" t="s">
        <v>3</v>
      </c>
      <c r="B1079" s="215"/>
      <c r="C1079" s="215"/>
      <c r="D1079" s="215"/>
      <c r="E1079" s="215"/>
      <c r="F1079" s="215"/>
      <c r="G1079" s="215"/>
      <c r="H1079" s="215"/>
      <c r="I1079" s="215"/>
      <c r="J1079" s="215"/>
      <c r="K1079" s="215"/>
      <c r="L1079" s="215"/>
      <c r="M1079" s="215"/>
      <c r="N1079" s="215"/>
      <c r="O1079" s="215"/>
    </row>
    <row r="1080" spans="1:15" ht="16.5">
      <c r="A1080" s="166" t="s">
        <v>73</v>
      </c>
      <c r="B1080" s="166"/>
      <c r="C1080" s="166"/>
      <c r="D1080" s="166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</row>
    <row r="1081" spans="1:15" ht="16.5">
      <c r="A1081" s="166" t="s">
        <v>5</v>
      </c>
      <c r="B1081" s="166"/>
      <c r="C1081" s="166"/>
      <c r="D1081" s="166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</row>
    <row r="1082" spans="1:15" ht="13.9" customHeight="1">
      <c r="A1082" s="167" t="s">
        <v>6</v>
      </c>
      <c r="B1082" s="168" t="s">
        <v>7</v>
      </c>
      <c r="C1082" s="169" t="s">
        <v>8</v>
      </c>
      <c r="D1082" s="168" t="s">
        <v>9</v>
      </c>
      <c r="E1082" s="167" t="s">
        <v>10</v>
      </c>
      <c r="F1082" s="167" t="s">
        <v>11</v>
      </c>
      <c r="G1082" s="178" t="s">
        <v>12</v>
      </c>
      <c r="H1082" s="178" t="s">
        <v>13</v>
      </c>
      <c r="I1082" s="169" t="s">
        <v>14</v>
      </c>
      <c r="J1082" s="169" t="s">
        <v>15</v>
      </c>
      <c r="K1082" s="169" t="s">
        <v>16</v>
      </c>
      <c r="L1082" s="179" t="s">
        <v>17</v>
      </c>
      <c r="M1082" s="168" t="s">
        <v>18</v>
      </c>
      <c r="N1082" s="168" t="s">
        <v>19</v>
      </c>
      <c r="O1082" s="168" t="s">
        <v>20</v>
      </c>
    </row>
    <row r="1083" spans="1:15" ht="15" customHeight="1">
      <c r="A1083" s="167"/>
      <c r="B1083" s="168"/>
      <c r="C1083" s="169"/>
      <c r="D1083" s="168"/>
      <c r="E1083" s="167"/>
      <c r="F1083" s="167"/>
      <c r="G1083" s="178"/>
      <c r="H1083" s="178"/>
      <c r="I1083" s="169"/>
      <c r="J1083" s="169"/>
      <c r="K1083" s="169"/>
      <c r="L1083" s="179"/>
      <c r="M1083" s="168"/>
      <c r="N1083" s="168"/>
      <c r="O1083" s="168"/>
    </row>
    <row r="1084" spans="1:15" ht="16.5">
      <c r="A1084" s="127">
        <v>1</v>
      </c>
      <c r="B1084" s="124">
        <v>42916</v>
      </c>
      <c r="C1084" s="119">
        <v>530</v>
      </c>
      <c r="D1084" s="119" t="s">
        <v>21</v>
      </c>
      <c r="E1084" s="119" t="s">
        <v>22</v>
      </c>
      <c r="F1084" s="119" t="s">
        <v>44</v>
      </c>
      <c r="G1084" s="123">
        <v>19</v>
      </c>
      <c r="H1084" s="123">
        <v>15</v>
      </c>
      <c r="I1084" s="123">
        <v>22</v>
      </c>
      <c r="J1084" s="123">
        <v>24</v>
      </c>
      <c r="K1084" s="123">
        <v>26</v>
      </c>
      <c r="L1084" s="123">
        <v>22</v>
      </c>
      <c r="M1084" s="119">
        <v>2000</v>
      </c>
      <c r="N1084" s="122">
        <f>IF('HNI OPTION CALLS'!E1084="BUY",('HNI OPTION CALLS'!L1084-'HNI OPTION CALLS'!G1084)*('HNI OPTION CALLS'!M1084),('HNI OPTION CALLS'!G1084-'HNI OPTION CALLS'!L1084)*('HNI OPTION CALLS'!M1084))</f>
        <v>6000</v>
      </c>
      <c r="O1084" s="8">
        <f>'HNI OPTION CALLS'!N1084/('HNI OPTION CALLS'!M1084)/'HNI OPTION CALLS'!G1084%</f>
        <v>15.789473684210526</v>
      </c>
    </row>
    <row r="1085" spans="1:15" ht="16.5">
      <c r="A1085" s="127">
        <v>2</v>
      </c>
      <c r="B1085" s="124">
        <v>42906</v>
      </c>
      <c r="C1085" s="119">
        <v>780</v>
      </c>
      <c r="D1085" s="119" t="s">
        <v>21</v>
      </c>
      <c r="E1085" s="119" t="s">
        <v>22</v>
      </c>
      <c r="F1085" s="119" t="s">
        <v>77</v>
      </c>
      <c r="G1085" s="123">
        <v>16</v>
      </c>
      <c r="H1085" s="123">
        <v>10</v>
      </c>
      <c r="I1085" s="123">
        <v>21</v>
      </c>
      <c r="J1085" s="123">
        <v>26</v>
      </c>
      <c r="K1085" s="123">
        <v>31</v>
      </c>
      <c r="L1085" s="123">
        <v>21</v>
      </c>
      <c r="M1085" s="119">
        <v>1100</v>
      </c>
      <c r="N1085" s="122">
        <f>IF('HNI OPTION CALLS'!E1085="BUY",('HNI OPTION CALLS'!L1085-'HNI OPTION CALLS'!G1085)*('HNI OPTION CALLS'!M1085),('HNI OPTION CALLS'!G1085-'HNI OPTION CALLS'!L1085)*('HNI OPTION CALLS'!M1085))</f>
        <v>5500</v>
      </c>
      <c r="O1085" s="8">
        <f>'HNI OPTION CALLS'!N1085/('HNI OPTION CALLS'!M1085)/'HNI OPTION CALLS'!G1085%</f>
        <v>31.25</v>
      </c>
    </row>
    <row r="1086" spans="1:15" ht="16.5">
      <c r="A1086" s="127">
        <v>3</v>
      </c>
      <c r="B1086" s="124">
        <v>42900</v>
      </c>
      <c r="C1086" s="119">
        <v>140</v>
      </c>
      <c r="D1086" s="119" t="s">
        <v>21</v>
      </c>
      <c r="E1086" s="119" t="s">
        <v>22</v>
      </c>
      <c r="F1086" s="119" t="s">
        <v>180</v>
      </c>
      <c r="G1086" s="123">
        <v>4</v>
      </c>
      <c r="H1086" s="123">
        <v>2.5</v>
      </c>
      <c r="I1086" s="123">
        <v>5</v>
      </c>
      <c r="J1086" s="123">
        <v>6</v>
      </c>
      <c r="K1086" s="123">
        <v>7</v>
      </c>
      <c r="L1086" s="123">
        <v>3</v>
      </c>
      <c r="M1086" s="119">
        <v>6000</v>
      </c>
      <c r="N1086" s="122">
        <f>IF('HNI OPTION CALLS'!E1086="BUY",('HNI OPTION CALLS'!L1086-'HNI OPTION CALLS'!G1086)*('HNI OPTION CALLS'!M1086),('HNI OPTION CALLS'!G1086-'HNI OPTION CALLS'!L1086)*('HNI OPTION CALLS'!M1086))</f>
        <v>-6000</v>
      </c>
      <c r="O1086" s="8">
        <f>'HNI OPTION CALLS'!N1086/('HNI OPTION CALLS'!M1086)/'HNI OPTION CALLS'!G1086%</f>
        <v>-25</v>
      </c>
    </row>
    <row r="1087" spans="1:15" ht="16.5">
      <c r="A1087" s="127">
        <v>4</v>
      </c>
      <c r="B1087" s="124">
        <v>42887</v>
      </c>
      <c r="C1087" s="119">
        <v>860</v>
      </c>
      <c r="D1087" s="119" t="s">
        <v>21</v>
      </c>
      <c r="E1087" s="119" t="s">
        <v>22</v>
      </c>
      <c r="F1087" s="119" t="s">
        <v>181</v>
      </c>
      <c r="G1087" s="123">
        <v>34</v>
      </c>
      <c r="H1087" s="123">
        <v>29</v>
      </c>
      <c r="I1087" s="123">
        <v>37</v>
      </c>
      <c r="J1087" s="123">
        <v>40</v>
      </c>
      <c r="K1087" s="123">
        <v>43</v>
      </c>
      <c r="L1087" s="123">
        <v>29</v>
      </c>
      <c r="M1087" s="119">
        <v>1200</v>
      </c>
      <c r="N1087" s="122">
        <f>IF('HNI OPTION CALLS'!E1087="BUY",('HNI OPTION CALLS'!L1087-'HNI OPTION CALLS'!G1087)*('HNI OPTION CALLS'!M1087),('HNI OPTION CALLS'!G1087-'HNI OPTION CALLS'!L1087)*('HNI OPTION CALLS'!M1087))</f>
        <v>-6000</v>
      </c>
      <c r="O1087" s="8">
        <f>'HNI OPTION CALLS'!N1087/('HNI OPTION CALLS'!M1087)/'HNI OPTION CALLS'!G1087%</f>
        <v>-14.705882352941176</v>
      </c>
    </row>
    <row r="1089" spans="1:15" ht="16.5">
      <c r="A1089" s="129" t="s">
        <v>95</v>
      </c>
      <c r="B1089" s="92"/>
      <c r="C1089" s="92"/>
      <c r="D1089" s="98"/>
      <c r="E1089" s="112"/>
      <c r="F1089" s="93"/>
      <c r="G1089" s="93"/>
      <c r="H1089" s="110"/>
      <c r="I1089" s="93"/>
      <c r="J1089" s="93"/>
      <c r="K1089" s="93"/>
      <c r="L1089" s="93"/>
      <c r="N1089" s="91"/>
      <c r="O1089" s="44"/>
    </row>
    <row r="1090" spans="1:15" ht="16.5">
      <c r="A1090" s="129" t="s">
        <v>96</v>
      </c>
      <c r="B1090" s="92"/>
      <c r="C1090" s="92"/>
      <c r="D1090" s="98"/>
      <c r="E1090" s="112"/>
      <c r="F1090" s="93"/>
      <c r="G1090" s="93"/>
      <c r="H1090" s="110"/>
      <c r="I1090" s="93"/>
      <c r="J1090" s="93"/>
      <c r="K1090" s="93"/>
      <c r="L1090" s="93"/>
      <c r="N1090" s="91"/>
      <c r="O1090" s="91"/>
    </row>
    <row r="1091" spans="1:15" ht="16.5">
      <c r="A1091" s="129" t="s">
        <v>96</v>
      </c>
      <c r="B1091" s="92"/>
      <c r="C1091" s="92"/>
      <c r="D1091" s="98"/>
      <c r="E1091" s="112"/>
      <c r="F1091" s="93"/>
      <c r="G1091" s="93"/>
      <c r="H1091" s="110"/>
      <c r="I1091" s="93"/>
      <c r="J1091" s="93"/>
      <c r="K1091" s="93"/>
      <c r="L1091" s="93"/>
    </row>
    <row r="1092" spans="1:15" ht="17.25" thickBot="1">
      <c r="A1092" s="98"/>
      <c r="B1092" s="92"/>
      <c r="C1092" s="92"/>
      <c r="D1092" s="93"/>
      <c r="E1092" s="93"/>
      <c r="F1092" s="93"/>
      <c r="G1092" s="94"/>
      <c r="H1092" s="95"/>
      <c r="I1092" s="96" t="s">
        <v>27</v>
      </c>
      <c r="J1092" s="96"/>
      <c r="K1092" s="97"/>
      <c r="L1092" s="97"/>
    </row>
    <row r="1093" spans="1:15" ht="16.5">
      <c r="A1093" s="98"/>
      <c r="B1093" s="92"/>
      <c r="C1093" s="92"/>
      <c r="D1093" s="158" t="s">
        <v>28</v>
      </c>
      <c r="E1093" s="158"/>
      <c r="F1093" s="99">
        <v>4</v>
      </c>
      <c r="G1093" s="100">
        <f>'NORMAL OPTION CALLS'!G1984+'NORMAL OPTION CALLS'!G1985+'NORMAL OPTION CALLS'!G1986+'NORMAL OPTION CALLS'!G1987+'NORMAL OPTION CALLS'!G1988+'NORMAL OPTION CALLS'!G1989</f>
        <v>99.999999999999986</v>
      </c>
      <c r="H1093" s="93">
        <v>4</v>
      </c>
      <c r="I1093" s="101">
        <f>'HNI OPTION CALLS'!H1094/'HNI OPTION CALLS'!H1093%</f>
        <v>50</v>
      </c>
      <c r="J1093" s="101"/>
      <c r="K1093" s="101"/>
      <c r="L1093" s="102"/>
      <c r="N1093" s="91"/>
      <c r="O1093" s="91"/>
    </row>
    <row r="1094" spans="1:15" ht="16.5">
      <c r="A1094" s="98"/>
      <c r="B1094" s="92"/>
      <c r="C1094" s="92"/>
      <c r="D1094" s="159" t="s">
        <v>29</v>
      </c>
      <c r="E1094" s="159"/>
      <c r="F1094" s="103">
        <v>2</v>
      </c>
      <c r="G1094" s="104">
        <f>('HNI OPTION CALLS'!F1094/'HNI OPTION CALLS'!F1093)*100</f>
        <v>50</v>
      </c>
      <c r="H1094" s="93">
        <v>2</v>
      </c>
      <c r="I1094" s="97"/>
      <c r="J1094" s="97"/>
      <c r="K1094" s="93"/>
      <c r="L1094" s="97"/>
      <c r="M1094" s="91"/>
      <c r="N1094" s="93" t="s">
        <v>30</v>
      </c>
      <c r="O1094" s="93"/>
    </row>
    <row r="1095" spans="1:15" ht="16.5">
      <c r="A1095" s="105"/>
      <c r="B1095" s="92"/>
      <c r="C1095" s="92"/>
      <c r="D1095" s="159" t="s">
        <v>31</v>
      </c>
      <c r="E1095" s="159"/>
      <c r="F1095" s="103">
        <v>0</v>
      </c>
      <c r="G1095" s="104">
        <f>('HNI OPTION CALLS'!F1095/'HNI OPTION CALLS'!F1093)*100</f>
        <v>0</v>
      </c>
      <c r="H1095" s="106"/>
      <c r="I1095" s="93"/>
      <c r="J1095" s="93"/>
      <c r="K1095" s="93"/>
      <c r="L1095" s="97"/>
      <c r="N1095" s="98"/>
      <c r="O1095" s="98"/>
    </row>
    <row r="1096" spans="1:15" ht="16.5">
      <c r="A1096" s="105"/>
      <c r="B1096" s="92"/>
      <c r="C1096" s="92"/>
      <c r="D1096" s="159" t="s">
        <v>32</v>
      </c>
      <c r="E1096" s="159"/>
      <c r="F1096" s="103">
        <v>1</v>
      </c>
      <c r="G1096" s="104">
        <f>('HNI OPTION CALLS'!F1096/'HNI OPTION CALLS'!F1093)*100</f>
        <v>25</v>
      </c>
      <c r="H1096" s="106"/>
      <c r="I1096" s="93"/>
      <c r="J1096" s="93"/>
      <c r="K1096" s="93"/>
      <c r="L1096" s="97"/>
    </row>
    <row r="1097" spans="1:15" ht="16.5">
      <c r="A1097" s="105"/>
      <c r="B1097" s="92"/>
      <c r="C1097" s="92"/>
      <c r="D1097" s="159" t="s">
        <v>33</v>
      </c>
      <c r="E1097" s="159"/>
      <c r="F1097" s="103">
        <v>1</v>
      </c>
      <c r="G1097" s="104">
        <f>('HNI OPTION CALLS'!F1097/'HNI OPTION CALLS'!F1093)*100</f>
        <v>25</v>
      </c>
      <c r="H1097" s="106"/>
      <c r="I1097" s="93" t="s">
        <v>34</v>
      </c>
      <c r="J1097" s="93"/>
      <c r="K1097" s="97"/>
      <c r="L1097" s="97"/>
    </row>
    <row r="1098" spans="1:15" ht="16.5">
      <c r="A1098" s="105"/>
      <c r="B1098" s="92"/>
      <c r="C1098" s="92"/>
      <c r="D1098" s="159" t="s">
        <v>35</v>
      </c>
      <c r="E1098" s="159"/>
      <c r="F1098" s="103">
        <v>0</v>
      </c>
      <c r="G1098" s="104">
        <f>('HNI OPTION CALLS'!F1098/'HNI OPTION CALLS'!F1093)*100</f>
        <v>0</v>
      </c>
      <c r="H1098" s="106"/>
      <c r="I1098" s="93"/>
      <c r="J1098" s="93"/>
      <c r="K1098" s="97"/>
      <c r="L1098" s="97"/>
    </row>
    <row r="1099" spans="1:15" ht="17.25" thickBot="1">
      <c r="A1099" s="105"/>
      <c r="B1099" s="92"/>
      <c r="C1099" s="92"/>
      <c r="D1099" s="160" t="s">
        <v>36</v>
      </c>
      <c r="E1099" s="160"/>
      <c r="F1099" s="107"/>
      <c r="G1099" s="108">
        <f>('HNI OPTION CALLS'!F1099/'HNI OPTION CALLS'!F1093)*100</f>
        <v>0</v>
      </c>
      <c r="H1099" s="106"/>
      <c r="I1099" s="93"/>
      <c r="J1099" s="93"/>
      <c r="K1099" s="102"/>
      <c r="L1099" s="102"/>
      <c r="M1099" s="91"/>
    </row>
  </sheetData>
  <mergeCells count="784">
    <mergeCell ref="A30:O32"/>
    <mergeCell ref="A33:O33"/>
    <mergeCell ref="A34:O34"/>
    <mergeCell ref="A35:O35"/>
    <mergeCell ref="A36:O36"/>
    <mergeCell ref="A37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74:O76"/>
    <mergeCell ref="A77:O77"/>
    <mergeCell ref="A78:O78"/>
    <mergeCell ref="A79:O79"/>
    <mergeCell ref="A80:O80"/>
    <mergeCell ref="D64:E64"/>
    <mergeCell ref="D65:E65"/>
    <mergeCell ref="D66:E66"/>
    <mergeCell ref="D67:E67"/>
    <mergeCell ref="D68:E68"/>
    <mergeCell ref="D69:E69"/>
    <mergeCell ref="D70:E70"/>
    <mergeCell ref="A81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D146:E146"/>
    <mergeCell ref="D147:E147"/>
    <mergeCell ref="D148:E148"/>
    <mergeCell ref="D149:E149"/>
    <mergeCell ref="D107:E107"/>
    <mergeCell ref="D108:E108"/>
    <mergeCell ref="D109:E109"/>
    <mergeCell ref="D110:E110"/>
    <mergeCell ref="D111:E111"/>
    <mergeCell ref="D112:E112"/>
    <mergeCell ref="D113:E113"/>
    <mergeCell ref="D150:E150"/>
    <mergeCell ref="D151:E151"/>
    <mergeCell ref="A117:O119"/>
    <mergeCell ref="A120:O120"/>
    <mergeCell ref="A121:O121"/>
    <mergeCell ref="A122:O122"/>
    <mergeCell ref="A123:O123"/>
    <mergeCell ref="A124:O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D145:E145"/>
    <mergeCell ref="D372:E372"/>
    <mergeCell ref="D373:E373"/>
    <mergeCell ref="D374:E374"/>
    <mergeCell ref="D375:E375"/>
    <mergeCell ref="D376:E376"/>
    <mergeCell ref="D377:E377"/>
    <mergeCell ref="D378:E378"/>
    <mergeCell ref="A341:O341"/>
    <mergeCell ref="A207:O207"/>
    <mergeCell ref="A208:O208"/>
    <mergeCell ref="A209:A210"/>
    <mergeCell ref="B209:B210"/>
    <mergeCell ref="J342:J343"/>
    <mergeCell ref="K342:K343"/>
    <mergeCell ref="L342:L343"/>
    <mergeCell ref="M342:M343"/>
    <mergeCell ref="N342:N343"/>
    <mergeCell ref="O342:O343"/>
    <mergeCell ref="A334:O336"/>
    <mergeCell ref="A337:O337"/>
    <mergeCell ref="A338:O338"/>
    <mergeCell ref="A339:O339"/>
    <mergeCell ref="A340:O340"/>
    <mergeCell ref="A342:A343"/>
    <mergeCell ref="A423:O425"/>
    <mergeCell ref="A426:O426"/>
    <mergeCell ref="N392:N393"/>
    <mergeCell ref="O392:O393"/>
    <mergeCell ref="D410:E410"/>
    <mergeCell ref="D411:E411"/>
    <mergeCell ref="D412:E412"/>
    <mergeCell ref="D413:E413"/>
    <mergeCell ref="D414:E414"/>
    <mergeCell ref="A427:O427"/>
    <mergeCell ref="A428:O428"/>
    <mergeCell ref="A429:O429"/>
    <mergeCell ref="D415:E415"/>
    <mergeCell ref="D416:E416"/>
    <mergeCell ref="A384:O386"/>
    <mergeCell ref="A387:O387"/>
    <mergeCell ref="A388:O388"/>
    <mergeCell ref="A389:O389"/>
    <mergeCell ref="A390:O390"/>
    <mergeCell ref="A391:O391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A430:O430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N431:N432"/>
    <mergeCell ref="O431:O432"/>
    <mergeCell ref="A471:O471"/>
    <mergeCell ref="A472:O472"/>
    <mergeCell ref="A473:O473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D454:E454"/>
    <mergeCell ref="D455:E455"/>
    <mergeCell ref="D456:E456"/>
    <mergeCell ref="D457:E457"/>
    <mergeCell ref="D458:E458"/>
    <mergeCell ref="D459:E459"/>
    <mergeCell ref="D460:E460"/>
    <mergeCell ref="A469:O469"/>
    <mergeCell ref="A470:O470"/>
    <mergeCell ref="D573:E573"/>
    <mergeCell ref="L513:L514"/>
    <mergeCell ref="M513:M514"/>
    <mergeCell ref="N513:N514"/>
    <mergeCell ref="O513:O514"/>
    <mergeCell ref="D530:E530"/>
    <mergeCell ref="D531:E531"/>
    <mergeCell ref="D532:E532"/>
    <mergeCell ref="D533:E533"/>
    <mergeCell ref="D534:E534"/>
    <mergeCell ref="D535:E535"/>
    <mergeCell ref="D536:E536"/>
    <mergeCell ref="M550:M551"/>
    <mergeCell ref="N550:N551"/>
    <mergeCell ref="O550:O551"/>
    <mergeCell ref="L550:L551"/>
    <mergeCell ref="D569:E569"/>
    <mergeCell ref="D570:E570"/>
    <mergeCell ref="D571:E571"/>
    <mergeCell ref="D572:E572"/>
    <mergeCell ref="D493:E493"/>
    <mergeCell ref="D494:E494"/>
    <mergeCell ref="D495:E495"/>
    <mergeCell ref="D496:E496"/>
    <mergeCell ref="D497:E497"/>
    <mergeCell ref="D574:E574"/>
    <mergeCell ref="D575:E575"/>
    <mergeCell ref="A542:O544"/>
    <mergeCell ref="A545:O545"/>
    <mergeCell ref="A546:O546"/>
    <mergeCell ref="A547:O547"/>
    <mergeCell ref="A548:O548"/>
    <mergeCell ref="A549:O549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A670:O672"/>
    <mergeCell ref="A673:O673"/>
    <mergeCell ref="A674:O674"/>
    <mergeCell ref="A675:O675"/>
    <mergeCell ref="A676:O676"/>
    <mergeCell ref="M637:M638"/>
    <mergeCell ref="N637:N638"/>
    <mergeCell ref="O637:O638"/>
    <mergeCell ref="L590:L591"/>
    <mergeCell ref="M590:M591"/>
    <mergeCell ref="N590:N591"/>
    <mergeCell ref="O590:O591"/>
    <mergeCell ref="D657:E657"/>
    <mergeCell ref="D658:E658"/>
    <mergeCell ref="D659:E659"/>
    <mergeCell ref="D660:E660"/>
    <mergeCell ref="D661:E661"/>
    <mergeCell ref="D616:E616"/>
    <mergeCell ref="D617:E617"/>
    <mergeCell ref="D618:E618"/>
    <mergeCell ref="L637:L638"/>
    <mergeCell ref="K590:K591"/>
    <mergeCell ref="D619:E619"/>
    <mergeCell ref="D620:E620"/>
    <mergeCell ref="A761:O761"/>
    <mergeCell ref="A762:O762"/>
    <mergeCell ref="A763:A764"/>
    <mergeCell ref="B763:B764"/>
    <mergeCell ref="C763:C764"/>
    <mergeCell ref="D763:D764"/>
    <mergeCell ref="E763:E764"/>
    <mergeCell ref="F763:F764"/>
    <mergeCell ref="G763:G764"/>
    <mergeCell ref="H763:H764"/>
    <mergeCell ref="I763:I764"/>
    <mergeCell ref="J763:J764"/>
    <mergeCell ref="K763:K764"/>
    <mergeCell ref="A755:O757"/>
    <mergeCell ref="A758:O758"/>
    <mergeCell ref="A759:O759"/>
    <mergeCell ref="D699:E699"/>
    <mergeCell ref="D700:E700"/>
    <mergeCell ref="D701:E701"/>
    <mergeCell ref="D702:E702"/>
    <mergeCell ref="D703:E703"/>
    <mergeCell ref="D704:E704"/>
    <mergeCell ref="D705:E705"/>
    <mergeCell ref="D744:E744"/>
    <mergeCell ref="D745:E745"/>
    <mergeCell ref="D746:E746"/>
    <mergeCell ref="D747:E747"/>
    <mergeCell ref="D748:E748"/>
    <mergeCell ref="D749:E749"/>
    <mergeCell ref="A711:O713"/>
    <mergeCell ref="A714:O714"/>
    <mergeCell ref="A715:O715"/>
    <mergeCell ref="A716:O716"/>
    <mergeCell ref="A717:O717"/>
    <mergeCell ref="A718:O718"/>
    <mergeCell ref="A719:A720"/>
    <mergeCell ref="B719:B720"/>
    <mergeCell ref="D936:E936"/>
    <mergeCell ref="D937:E937"/>
    <mergeCell ref="D938:E938"/>
    <mergeCell ref="D939:E939"/>
    <mergeCell ref="L881:L882"/>
    <mergeCell ref="M881:M882"/>
    <mergeCell ref="N881:N882"/>
    <mergeCell ref="O881:O882"/>
    <mergeCell ref="L837:L838"/>
    <mergeCell ref="M837:M838"/>
    <mergeCell ref="N837:N838"/>
    <mergeCell ref="O837:O838"/>
    <mergeCell ref="D898:E898"/>
    <mergeCell ref="D899:E899"/>
    <mergeCell ref="D900:E900"/>
    <mergeCell ref="D901:E901"/>
    <mergeCell ref="D902:E902"/>
    <mergeCell ref="D860:E860"/>
    <mergeCell ref="D861:E861"/>
    <mergeCell ref="D862:E862"/>
    <mergeCell ref="D863:E863"/>
    <mergeCell ref="D864:E864"/>
    <mergeCell ref="D865:E865"/>
    <mergeCell ref="D866:E866"/>
    <mergeCell ref="D940:E940"/>
    <mergeCell ref="D941:E941"/>
    <mergeCell ref="A911:O913"/>
    <mergeCell ref="A914:O914"/>
    <mergeCell ref="A915:O915"/>
    <mergeCell ref="A916:O916"/>
    <mergeCell ref="A917:O917"/>
    <mergeCell ref="A918:O918"/>
    <mergeCell ref="A919:A920"/>
    <mergeCell ref="B919:B920"/>
    <mergeCell ref="C919:C920"/>
    <mergeCell ref="D919:D920"/>
    <mergeCell ref="E919:E920"/>
    <mergeCell ref="F919:F920"/>
    <mergeCell ref="G919:G920"/>
    <mergeCell ref="H919:H920"/>
    <mergeCell ref="I919:I920"/>
    <mergeCell ref="J919:J920"/>
    <mergeCell ref="K919:K920"/>
    <mergeCell ref="L919:L920"/>
    <mergeCell ref="M919:M920"/>
    <mergeCell ref="N919:N920"/>
    <mergeCell ref="O919:O920"/>
    <mergeCell ref="D935:E935"/>
    <mergeCell ref="D1007:E1007"/>
    <mergeCell ref="D1008:E1008"/>
    <mergeCell ref="D1009:E1009"/>
    <mergeCell ref="D1010:E1010"/>
    <mergeCell ref="A994:O994"/>
    <mergeCell ref="A995:A996"/>
    <mergeCell ref="B995:B996"/>
    <mergeCell ref="C995:C996"/>
    <mergeCell ref="D995:D996"/>
    <mergeCell ref="E995:E996"/>
    <mergeCell ref="F995:F996"/>
    <mergeCell ref="G995:G996"/>
    <mergeCell ref="H995:H996"/>
    <mergeCell ref="I995:I996"/>
    <mergeCell ref="J995:J996"/>
    <mergeCell ref="K995:K996"/>
    <mergeCell ref="L995:L996"/>
    <mergeCell ref="M995:M996"/>
    <mergeCell ref="N995:N996"/>
    <mergeCell ref="O995:O996"/>
    <mergeCell ref="D1096:E1096"/>
    <mergeCell ref="D1097:E1097"/>
    <mergeCell ref="D1098:E1098"/>
    <mergeCell ref="D1099:E1099"/>
    <mergeCell ref="O1082:O1083"/>
    <mergeCell ref="K1082:K1083"/>
    <mergeCell ref="L1082:L1083"/>
    <mergeCell ref="M1082:M1083"/>
    <mergeCell ref="N1082:N1083"/>
    <mergeCell ref="D1095:E1095"/>
    <mergeCell ref="D1082:D1083"/>
    <mergeCell ref="E1082:E1083"/>
    <mergeCell ref="F1082:F1083"/>
    <mergeCell ref="G1082:G1083"/>
    <mergeCell ref="H1082:H1083"/>
    <mergeCell ref="I1082:I1083"/>
    <mergeCell ref="J1082:J1083"/>
    <mergeCell ref="D1093:E1093"/>
    <mergeCell ref="D1094:E1094"/>
    <mergeCell ref="D1069:E1069"/>
    <mergeCell ref="D1070:E1070"/>
    <mergeCell ref="D1071:E1071"/>
    <mergeCell ref="D1072:E1072"/>
    <mergeCell ref="A1074:O1076"/>
    <mergeCell ref="A1080:O1080"/>
    <mergeCell ref="A1081:O1081"/>
    <mergeCell ref="A1082:A1083"/>
    <mergeCell ref="B1082:B1083"/>
    <mergeCell ref="C1082:C1083"/>
    <mergeCell ref="A1077:O1077"/>
    <mergeCell ref="A1078:O1078"/>
    <mergeCell ref="A1079:O1079"/>
    <mergeCell ref="N1051:N1052"/>
    <mergeCell ref="O1051:O1052"/>
    <mergeCell ref="D1066:E1066"/>
    <mergeCell ref="D1067:E1067"/>
    <mergeCell ref="D1068:E1068"/>
    <mergeCell ref="A1048:O1048"/>
    <mergeCell ref="A1049:O1049"/>
    <mergeCell ref="A1050:O1050"/>
    <mergeCell ref="A1051:A1052"/>
    <mergeCell ref="B1051:B1052"/>
    <mergeCell ref="C1051:C1052"/>
    <mergeCell ref="D1051:D1052"/>
    <mergeCell ref="E1051:E1052"/>
    <mergeCell ref="F1051:F1052"/>
    <mergeCell ref="G1051:G1052"/>
    <mergeCell ref="H1051:H1052"/>
    <mergeCell ref="I1051:I1052"/>
    <mergeCell ref="J1051:J1052"/>
    <mergeCell ref="K1051:K1052"/>
    <mergeCell ref="L1051:L1052"/>
    <mergeCell ref="M1051:M1052"/>
    <mergeCell ref="D1040:E1040"/>
    <mergeCell ref="D1041:E1041"/>
    <mergeCell ref="A1043:O1045"/>
    <mergeCell ref="A1046:O1046"/>
    <mergeCell ref="A1047:O1047"/>
    <mergeCell ref="D1035:E1035"/>
    <mergeCell ref="D1036:E1036"/>
    <mergeCell ref="D1037:E1037"/>
    <mergeCell ref="D1038:E1038"/>
    <mergeCell ref="D1039:E1039"/>
    <mergeCell ref="A1024:O1024"/>
    <mergeCell ref="A1025:A1026"/>
    <mergeCell ref="B1025:B1026"/>
    <mergeCell ref="C1025:C1026"/>
    <mergeCell ref="D1025:D1026"/>
    <mergeCell ref="E1025:E1026"/>
    <mergeCell ref="F1025:F1026"/>
    <mergeCell ref="G1025:G1026"/>
    <mergeCell ref="H1025:H1026"/>
    <mergeCell ref="I1025:I1026"/>
    <mergeCell ref="J1025:J1026"/>
    <mergeCell ref="K1025:K1026"/>
    <mergeCell ref="L1025:L1026"/>
    <mergeCell ref="M1025:M1026"/>
    <mergeCell ref="N1025:N1026"/>
    <mergeCell ref="O1025:O1026"/>
    <mergeCell ref="A1017:O1019"/>
    <mergeCell ref="A1020:O1020"/>
    <mergeCell ref="A1021:O1021"/>
    <mergeCell ref="A1022:O1022"/>
    <mergeCell ref="A1023:O1023"/>
    <mergeCell ref="D1005:E1005"/>
    <mergeCell ref="D1006:E1006"/>
    <mergeCell ref="D1004:E1004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A991:O991"/>
    <mergeCell ref="A992:O992"/>
    <mergeCell ref="A993:O993"/>
    <mergeCell ref="D974:E974"/>
    <mergeCell ref="D975:E975"/>
    <mergeCell ref="D976:E976"/>
    <mergeCell ref="D977:E977"/>
    <mergeCell ref="A948:O950"/>
    <mergeCell ref="A951:O951"/>
    <mergeCell ref="A952:O952"/>
    <mergeCell ref="A953:O953"/>
    <mergeCell ref="A954:O954"/>
    <mergeCell ref="A955:O955"/>
    <mergeCell ref="A956:A957"/>
    <mergeCell ref="B956:B957"/>
    <mergeCell ref="L956:L957"/>
    <mergeCell ref="M956:M957"/>
    <mergeCell ref="N956:N957"/>
    <mergeCell ref="O956:O957"/>
    <mergeCell ref="D978:E978"/>
    <mergeCell ref="D979:E979"/>
    <mergeCell ref="D980:E980"/>
    <mergeCell ref="A987:O989"/>
    <mergeCell ref="A990:O990"/>
    <mergeCell ref="D903:E903"/>
    <mergeCell ref="D904:E904"/>
    <mergeCell ref="A873:O875"/>
    <mergeCell ref="A876:O876"/>
    <mergeCell ref="A877:O877"/>
    <mergeCell ref="A878:O878"/>
    <mergeCell ref="A879:O879"/>
    <mergeCell ref="A880:O880"/>
    <mergeCell ref="A881:A882"/>
    <mergeCell ref="B881:B882"/>
    <mergeCell ref="C881:C882"/>
    <mergeCell ref="D881:D882"/>
    <mergeCell ref="E881:E882"/>
    <mergeCell ref="F881:F882"/>
    <mergeCell ref="G881:G882"/>
    <mergeCell ref="H881:H882"/>
    <mergeCell ref="I881:I882"/>
    <mergeCell ref="J881:J882"/>
    <mergeCell ref="K881:K882"/>
    <mergeCell ref="A836:O836"/>
    <mergeCell ref="A837:A838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J837:J838"/>
    <mergeCell ref="K837:K838"/>
    <mergeCell ref="A793:O795"/>
    <mergeCell ref="A829:O831"/>
    <mergeCell ref="A832:O832"/>
    <mergeCell ref="A833:O833"/>
    <mergeCell ref="A834:O834"/>
    <mergeCell ref="A835:O835"/>
    <mergeCell ref="D816:E816"/>
    <mergeCell ref="D817:E817"/>
    <mergeCell ref="D818:E818"/>
    <mergeCell ref="D819:E819"/>
    <mergeCell ref="D820:E820"/>
    <mergeCell ref="D821:E821"/>
    <mergeCell ref="D822:E822"/>
    <mergeCell ref="A800:O800"/>
    <mergeCell ref="A801:A802"/>
    <mergeCell ref="B801:B802"/>
    <mergeCell ref="C801:C802"/>
    <mergeCell ref="D801:D802"/>
    <mergeCell ref="E801:E802"/>
    <mergeCell ref="F801:F802"/>
    <mergeCell ref="G801:G802"/>
    <mergeCell ref="H801:H802"/>
    <mergeCell ref="I801:I802"/>
    <mergeCell ref="J801:J802"/>
    <mergeCell ref="K801:K802"/>
    <mergeCell ref="L801:L802"/>
    <mergeCell ref="M801:M802"/>
    <mergeCell ref="N801:N802"/>
    <mergeCell ref="O801:O802"/>
    <mergeCell ref="L678:L679"/>
    <mergeCell ref="M678:M679"/>
    <mergeCell ref="A796:O796"/>
    <mergeCell ref="A797:O797"/>
    <mergeCell ref="A798:O798"/>
    <mergeCell ref="A799:O799"/>
    <mergeCell ref="L763:L764"/>
    <mergeCell ref="M763:M764"/>
    <mergeCell ref="N763:N764"/>
    <mergeCell ref="O763:O764"/>
    <mergeCell ref="D780:E780"/>
    <mergeCell ref="D781:E781"/>
    <mergeCell ref="D782:E782"/>
    <mergeCell ref="D783:E783"/>
    <mergeCell ref="D784:E784"/>
    <mergeCell ref="D785:E785"/>
    <mergeCell ref="D786:E786"/>
    <mergeCell ref="A760:O760"/>
    <mergeCell ref="D743:E743"/>
    <mergeCell ref="J678:J679"/>
    <mergeCell ref="K678:K679"/>
    <mergeCell ref="N678:N679"/>
    <mergeCell ref="O678:O679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A678:A679"/>
    <mergeCell ref="B678:B679"/>
    <mergeCell ref="C678:C679"/>
    <mergeCell ref="D678:D679"/>
    <mergeCell ref="E678:E679"/>
    <mergeCell ref="F678:F679"/>
    <mergeCell ref="G678:G679"/>
    <mergeCell ref="H678:H679"/>
    <mergeCell ref="I678:I679"/>
    <mergeCell ref="I590:I591"/>
    <mergeCell ref="J590:J591"/>
    <mergeCell ref="D662:E662"/>
    <mergeCell ref="D663:E663"/>
    <mergeCell ref="A629:O631"/>
    <mergeCell ref="A632:O632"/>
    <mergeCell ref="A633:O633"/>
    <mergeCell ref="A634:O634"/>
    <mergeCell ref="A635:O635"/>
    <mergeCell ref="A636:O636"/>
    <mergeCell ref="A637:A638"/>
    <mergeCell ref="B637:B638"/>
    <mergeCell ref="C637:C638"/>
    <mergeCell ref="D637:D638"/>
    <mergeCell ref="E637:E638"/>
    <mergeCell ref="F637:F638"/>
    <mergeCell ref="G637:G638"/>
    <mergeCell ref="H637:H638"/>
    <mergeCell ref="I637:I638"/>
    <mergeCell ref="J637:J638"/>
    <mergeCell ref="K637:K638"/>
    <mergeCell ref="A505:O507"/>
    <mergeCell ref="A508:O508"/>
    <mergeCell ref="A509:O509"/>
    <mergeCell ref="A510:O510"/>
    <mergeCell ref="D498:E498"/>
    <mergeCell ref="D499:E499"/>
    <mergeCell ref="A466:O468"/>
    <mergeCell ref="A677:O677"/>
    <mergeCell ref="D621:E621"/>
    <mergeCell ref="D622:E622"/>
    <mergeCell ref="A582:O584"/>
    <mergeCell ref="A585:O585"/>
    <mergeCell ref="A586:O586"/>
    <mergeCell ref="A587:O587"/>
    <mergeCell ref="A588:O588"/>
    <mergeCell ref="A589:O589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A511:O511"/>
    <mergeCell ref="A512:O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J513:J514"/>
    <mergeCell ref="K513:K514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D322:E322"/>
    <mergeCell ref="D323:E323"/>
    <mergeCell ref="D324:E324"/>
    <mergeCell ref="D325:E325"/>
    <mergeCell ref="D326:E326"/>
    <mergeCell ref="D327:E327"/>
    <mergeCell ref="D328:E328"/>
    <mergeCell ref="F252:F253"/>
    <mergeCell ref="G252:G253"/>
    <mergeCell ref="H252:H253"/>
    <mergeCell ref="I252:I253"/>
    <mergeCell ref="J252:J253"/>
    <mergeCell ref="A299:O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A292:O294"/>
    <mergeCell ref="A295:O295"/>
    <mergeCell ref="A296:O296"/>
    <mergeCell ref="A297:O297"/>
    <mergeCell ref="A298:O298"/>
    <mergeCell ref="D280:E280"/>
    <mergeCell ref="D281:E281"/>
    <mergeCell ref="D282:E282"/>
    <mergeCell ref="D283:E283"/>
    <mergeCell ref="D284:E284"/>
    <mergeCell ref="D285:E285"/>
    <mergeCell ref="D286:E286"/>
    <mergeCell ref="K252:K253"/>
    <mergeCell ref="L252:L253"/>
    <mergeCell ref="M252:M253"/>
    <mergeCell ref="N252:N253"/>
    <mergeCell ref="O252:O253"/>
    <mergeCell ref="J209:J210"/>
    <mergeCell ref="K209:K210"/>
    <mergeCell ref="A206:O206"/>
    <mergeCell ref="D189:E189"/>
    <mergeCell ref="D190:E190"/>
    <mergeCell ref="D191:E191"/>
    <mergeCell ref="D192:E192"/>
    <mergeCell ref="D193:E193"/>
    <mergeCell ref="D194:E194"/>
    <mergeCell ref="A201:O203"/>
    <mergeCell ref="A204:O204"/>
    <mergeCell ref="A205:O205"/>
    <mergeCell ref="A244:O246"/>
    <mergeCell ref="A251:O251"/>
    <mergeCell ref="A252:A253"/>
    <mergeCell ref="B252:B253"/>
    <mergeCell ref="C252:C253"/>
    <mergeCell ref="D252:D253"/>
    <mergeCell ref="E252:E253"/>
    <mergeCell ref="N165:N166"/>
    <mergeCell ref="O165:O166"/>
    <mergeCell ref="A247:O247"/>
    <mergeCell ref="A248:O248"/>
    <mergeCell ref="A249:O249"/>
    <mergeCell ref="A250:O250"/>
    <mergeCell ref="L209:L210"/>
    <mergeCell ref="M209:M210"/>
    <mergeCell ref="N209:N210"/>
    <mergeCell ref="O209:O210"/>
    <mergeCell ref="D232:E232"/>
    <mergeCell ref="D233:E233"/>
    <mergeCell ref="D234:E234"/>
    <mergeCell ref="D235:E235"/>
    <mergeCell ref="D236:E236"/>
    <mergeCell ref="D237:E237"/>
    <mergeCell ref="D238:E238"/>
    <mergeCell ref="C209:C210"/>
    <mergeCell ref="D209:D210"/>
    <mergeCell ref="E209:E210"/>
    <mergeCell ref="F209:F210"/>
    <mergeCell ref="G209:G210"/>
    <mergeCell ref="H209:H210"/>
    <mergeCell ref="I209:I210"/>
    <mergeCell ref="L10:L11"/>
    <mergeCell ref="M10:M11"/>
    <mergeCell ref="N10:N11"/>
    <mergeCell ref="O10:O11"/>
    <mergeCell ref="D195:E195"/>
    <mergeCell ref="A157:O159"/>
    <mergeCell ref="A160:O160"/>
    <mergeCell ref="A161:O161"/>
    <mergeCell ref="A162:O162"/>
    <mergeCell ref="A163:O163"/>
    <mergeCell ref="A164:O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D20:E20"/>
    <mergeCell ref="D21:E21"/>
    <mergeCell ref="D22:E22"/>
    <mergeCell ref="D23:E23"/>
    <mergeCell ref="D24:E24"/>
    <mergeCell ref="D25:E25"/>
    <mergeCell ref="D26:E26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1084:O1087 O1095:O1097 O1053:O1061 O997:O1002 O958:O972 O921:O933 O883:O896 O839:O854 O803:O811 O1027:O1030 O765:O776 O721:O739 O680:O695 O639:O653 O592:O611 O552:O563 O515:O525 O476:O488 O433:O449 O394:O405 O344:O367 O302:O317 O254:O275 O211:O227 O167:O185 O127:O141 O84:O103 O40:O60 O12:O16">
    <cfRule type="cellIs" dxfId="5" priority="168" operator="lessThan">
      <formula>0</formula>
    </cfRule>
    <cfRule type="cellIs" dxfId="4" priority="16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27"/>
  <sheetViews>
    <sheetView workbookViewId="0">
      <selection activeCell="P22" sqref="P22"/>
    </sheetView>
  </sheetViews>
  <sheetFormatPr defaultRowHeight="15"/>
  <cols>
    <col min="1" max="1" width="10" customWidth="1"/>
    <col min="2" max="2" width="11.28515625" customWidth="1"/>
    <col min="3" max="3" width="13.42578125"/>
    <col min="4" max="4" width="14.140625" customWidth="1"/>
    <col min="5" max="5" width="10.5703125" customWidth="1"/>
    <col min="6" max="6" width="25.42578125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1.5703125" customWidth="1"/>
    <col min="12" max="12" width="14.42578125" customWidth="1"/>
    <col min="13" max="13" width="11" customWidth="1"/>
    <col min="14" max="14" width="17" customWidth="1"/>
    <col min="15" max="15" width="12.5703125" customWidth="1"/>
    <col min="16" max="1024" width="8.5703125"/>
  </cols>
  <sheetData>
    <row r="2" spans="1:1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>
      <c r="A5" s="172" t="s">
        <v>328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>
      <c r="A6" s="172" t="s">
        <v>329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16.5">
      <c r="A8" s="171" t="s">
        <v>410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6.5">
      <c r="A9" s="166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>
      <c r="A10" s="167" t="s">
        <v>6</v>
      </c>
      <c r="B10" s="168" t="s">
        <v>7</v>
      </c>
      <c r="C10" s="169" t="s">
        <v>8</v>
      </c>
      <c r="D10" s="168" t="s">
        <v>9</v>
      </c>
      <c r="E10" s="167" t="s">
        <v>10</v>
      </c>
      <c r="F10" s="167" t="s">
        <v>11</v>
      </c>
      <c r="G10" s="168" t="s">
        <v>12</v>
      </c>
      <c r="H10" s="168" t="s">
        <v>13</v>
      </c>
      <c r="I10" s="169" t="s">
        <v>14</v>
      </c>
      <c r="J10" s="169" t="s">
        <v>15</v>
      </c>
      <c r="K10" s="169" t="s">
        <v>16</v>
      </c>
      <c r="L10" s="170" t="s">
        <v>17</v>
      </c>
      <c r="M10" s="168" t="s">
        <v>18</v>
      </c>
      <c r="N10" s="168" t="s">
        <v>19</v>
      </c>
      <c r="O10" s="168" t="s">
        <v>20</v>
      </c>
    </row>
    <row r="11" spans="1:15">
      <c r="A11" s="167"/>
      <c r="B11" s="168"/>
      <c r="C11" s="169"/>
      <c r="D11" s="168"/>
      <c r="E11" s="167"/>
      <c r="F11" s="167"/>
      <c r="G11" s="168"/>
      <c r="H11" s="168"/>
      <c r="I11" s="169"/>
      <c r="J11" s="169"/>
      <c r="K11" s="169"/>
      <c r="L11" s="170"/>
      <c r="M11" s="168"/>
      <c r="N11" s="168"/>
      <c r="O11" s="168"/>
    </row>
    <row r="12" spans="1:15" ht="15.75">
      <c r="A12" s="77">
        <v>1</v>
      </c>
      <c r="B12" s="78">
        <v>43713</v>
      </c>
      <c r="C12" s="79">
        <v>270</v>
      </c>
      <c r="D12" s="73" t="s">
        <v>267</v>
      </c>
      <c r="E12" s="77" t="s">
        <v>22</v>
      </c>
      <c r="F12" s="77" t="s">
        <v>23</v>
      </c>
      <c r="G12" s="77">
        <v>9</v>
      </c>
      <c r="H12" s="77">
        <v>5</v>
      </c>
      <c r="I12" s="77">
        <v>11</v>
      </c>
      <c r="J12" s="77">
        <v>13</v>
      </c>
      <c r="K12" s="77">
        <v>15</v>
      </c>
      <c r="L12" s="77">
        <v>13</v>
      </c>
      <c r="M12" s="77">
        <v>2100</v>
      </c>
      <c r="N12" s="7">
        <f>IF('BTST OPTION CALLS'!E12="BUY",('BTST OPTION CALLS'!L12-'BTST OPTION CALLS'!G12)*('BTST OPTION CALLS'!M12),('BTST OPTION CALLS'!G12-'BTST OPTION CALLS'!L12)*('BTST OPTION CALLS'!M12))</f>
        <v>8400</v>
      </c>
      <c r="O12" s="8">
        <f>'BTST OPTION CALLS'!N12/('BTST OPTION CALLS'!M12)/'BTST OPTION CALLS'!G12%</f>
        <v>44.444444444444443</v>
      </c>
    </row>
    <row r="13" spans="1:15" ht="15.75">
      <c r="A13" s="77">
        <v>2</v>
      </c>
      <c r="B13" s="78">
        <v>43711</v>
      </c>
      <c r="C13" s="79">
        <v>230</v>
      </c>
      <c r="D13" s="73" t="s">
        <v>267</v>
      </c>
      <c r="E13" s="77" t="s">
        <v>22</v>
      </c>
      <c r="F13" s="77" t="s">
        <v>411</v>
      </c>
      <c r="G13" s="77">
        <v>8.5</v>
      </c>
      <c r="H13" s="77">
        <v>4</v>
      </c>
      <c r="I13" s="77">
        <v>4.8</v>
      </c>
      <c r="J13" s="77">
        <v>11</v>
      </c>
      <c r="K13" s="77">
        <v>13.5</v>
      </c>
      <c r="L13" s="77">
        <v>11</v>
      </c>
      <c r="M13" s="77">
        <v>1600</v>
      </c>
      <c r="N13" s="7">
        <f>IF('BTST OPTION CALLS'!E13="BUY",('BTST OPTION CALLS'!L13-'BTST OPTION CALLS'!G13)*('BTST OPTION CALLS'!M13),('BTST OPTION CALLS'!G13-'BTST OPTION CALLS'!L13)*('BTST OPTION CALLS'!M13))</f>
        <v>4000</v>
      </c>
      <c r="O13" s="8">
        <f>'BTST OPTION CALLS'!N13/('BTST OPTION CALLS'!M13)/'BTST OPTION CALLS'!G13%</f>
        <v>29.411764705882351</v>
      </c>
    </row>
    <row r="14" spans="1:15" ht="16.5">
      <c r="A14" s="82" t="s">
        <v>95</v>
      </c>
      <c r="B14" s="83"/>
      <c r="C14" s="84"/>
      <c r="D14" s="85"/>
      <c r="E14" s="86"/>
      <c r="F14" s="86"/>
      <c r="G14" s="87"/>
      <c r="H14" s="88"/>
      <c r="I14" s="88"/>
      <c r="J14" s="88"/>
      <c r="K14" s="86"/>
      <c r="L14" s="89"/>
      <c r="N14" s="66"/>
    </row>
    <row r="15" spans="1:15" ht="16.5">
      <c r="A15" s="82" t="s">
        <v>96</v>
      </c>
      <c r="B15" s="83"/>
      <c r="C15" s="84"/>
      <c r="D15" s="85"/>
      <c r="E15" s="86"/>
      <c r="F15" s="86"/>
      <c r="G15" s="87"/>
      <c r="H15" s="86"/>
      <c r="I15" s="86"/>
      <c r="J15" s="86"/>
      <c r="K15" s="86"/>
      <c r="L15" s="89"/>
    </row>
    <row r="16" spans="1:15" ht="16.5">
      <c r="A16" s="82" t="s">
        <v>96</v>
      </c>
      <c r="B16" s="83"/>
      <c r="C16" s="84"/>
      <c r="D16" s="85"/>
      <c r="E16" s="86"/>
      <c r="F16" s="86"/>
      <c r="G16" s="87"/>
      <c r="H16" s="86"/>
      <c r="I16" s="86"/>
      <c r="J16" s="86"/>
      <c r="K16" s="86"/>
      <c r="L16" s="76"/>
      <c r="M16" s="90"/>
    </row>
    <row r="17" spans="1:15" ht="17.25" thickBot="1">
      <c r="A17" s="98"/>
      <c r="B17" s="92"/>
      <c r="C17" s="92"/>
      <c r="D17" s="93"/>
      <c r="E17" s="93"/>
      <c r="F17" s="93"/>
      <c r="G17" s="94"/>
      <c r="H17" s="95"/>
      <c r="I17" s="96" t="s">
        <v>27</v>
      </c>
      <c r="J17" s="96"/>
      <c r="K17" s="97"/>
      <c r="L17" s="89"/>
    </row>
    <row r="18" spans="1:15" ht="16.5">
      <c r="A18" s="98"/>
      <c r="B18" s="92"/>
      <c r="C18" s="92"/>
      <c r="D18" s="158" t="s">
        <v>28</v>
      </c>
      <c r="E18" s="158"/>
      <c r="F18" s="99">
        <v>2</v>
      </c>
      <c r="G18" s="100">
        <f>'BTST OPTION CALLS'!G19+'BTST OPTION CALLS'!G20+'BTST OPTION CALLS'!G21+'BTST OPTION CALLS'!G22+'BTST OPTION CALLS'!G23+'BTST OPTION CALLS'!G24</f>
        <v>100</v>
      </c>
      <c r="H18" s="93">
        <v>12</v>
      </c>
      <c r="I18" s="101">
        <f>'BTST OPTION CALLS'!H19/'BTST OPTION CALLS'!H18%</f>
        <v>16.666666666666668</v>
      </c>
      <c r="J18" s="101"/>
      <c r="K18" s="76"/>
    </row>
    <row r="19" spans="1:15" ht="16.5">
      <c r="A19" s="98"/>
      <c r="B19" s="92"/>
      <c r="C19" s="92"/>
      <c r="D19" s="159" t="s">
        <v>29</v>
      </c>
      <c r="E19" s="159"/>
      <c r="F19" s="103">
        <v>2</v>
      </c>
      <c r="G19" s="104">
        <f>('BTST OPTION CALLS'!F19/'BTST OPTION CALLS'!F18)*100</f>
        <v>100</v>
      </c>
      <c r="H19" s="93">
        <v>2</v>
      </c>
      <c r="I19" s="97"/>
      <c r="J19" s="97"/>
      <c r="K19" s="101"/>
    </row>
    <row r="20" spans="1:15" ht="16.5">
      <c r="A20" s="105"/>
      <c r="B20" s="92"/>
      <c r="C20" s="92"/>
      <c r="D20" s="159" t="s">
        <v>31</v>
      </c>
      <c r="E20" s="159"/>
      <c r="F20" s="103">
        <v>0</v>
      </c>
      <c r="G20" s="104">
        <f>('BTST OPTION CALLS'!F20/'BTST OPTION CALLS'!F18)*100</f>
        <v>0</v>
      </c>
      <c r="H20" s="106"/>
      <c r="I20" s="93"/>
      <c r="J20" s="93"/>
      <c r="K20" s="93"/>
      <c r="M20" s="76"/>
    </row>
    <row r="21" spans="1:15" ht="16.5">
      <c r="A21" s="105"/>
      <c r="B21" s="92"/>
      <c r="C21" s="92"/>
      <c r="D21" s="159" t="s">
        <v>32</v>
      </c>
      <c r="E21" s="159"/>
      <c r="F21" s="103">
        <v>0</v>
      </c>
      <c r="G21" s="104">
        <f>('BTST OPTION CALLS'!F21/'BTST OPTION CALLS'!F18)*100</f>
        <v>0</v>
      </c>
      <c r="H21" s="106"/>
      <c r="I21" s="93"/>
      <c r="J21" s="93"/>
      <c r="L21" s="102"/>
    </row>
    <row r="22" spans="1:15" ht="16.5">
      <c r="A22" s="105"/>
      <c r="B22" s="92"/>
      <c r="C22" s="92"/>
      <c r="D22" s="159" t="s">
        <v>33</v>
      </c>
      <c r="E22" s="159"/>
      <c r="F22" s="103">
        <v>0</v>
      </c>
      <c r="G22" s="104">
        <f>('BTST OPTION CALLS'!F22/'BTST OPTION CALLS'!F18)*100</f>
        <v>0</v>
      </c>
      <c r="H22" s="106"/>
      <c r="I22" s="93" t="s">
        <v>34</v>
      </c>
      <c r="J22" s="93"/>
      <c r="K22" s="97"/>
    </row>
    <row r="23" spans="1:15" ht="16.5">
      <c r="A23" s="105"/>
      <c r="B23" s="92"/>
      <c r="C23" s="92"/>
      <c r="D23" s="159" t="s">
        <v>35</v>
      </c>
      <c r="E23" s="159"/>
      <c r="F23" s="103">
        <v>0</v>
      </c>
      <c r="G23" s="104">
        <f>('BTST OPTION CALLS'!F23/'BTST OPTION CALLS'!F18)*100</f>
        <v>0</v>
      </c>
      <c r="H23" s="106"/>
      <c r="I23" s="93"/>
      <c r="J23" s="93"/>
      <c r="K23" s="97"/>
      <c r="L23" s="97"/>
    </row>
    <row r="24" spans="1:15" ht="17.25" thickBot="1">
      <c r="A24" s="105"/>
      <c r="B24" s="92"/>
      <c r="C24" s="92"/>
      <c r="D24" s="160" t="s">
        <v>36</v>
      </c>
      <c r="E24" s="160"/>
      <c r="F24" s="107"/>
      <c r="G24" s="108">
        <f>('BTST OPTION CALLS'!F24/'BTST OPTION CALLS'!F18)*100</f>
        <v>0</v>
      </c>
      <c r="H24" s="106"/>
      <c r="I24" s="93"/>
      <c r="J24" s="93"/>
      <c r="K24" s="102"/>
      <c r="L24" s="97"/>
      <c r="M24" s="76"/>
    </row>
    <row r="25" spans="1:15" ht="16.5">
      <c r="A25" s="109" t="s">
        <v>37</v>
      </c>
      <c r="B25" s="92"/>
      <c r="C25" s="92"/>
      <c r="D25" s="98"/>
      <c r="E25" s="98"/>
      <c r="F25" s="93"/>
      <c r="G25" s="93"/>
      <c r="H25" s="110"/>
      <c r="I25" s="111"/>
      <c r="J25" s="111"/>
      <c r="K25" s="93"/>
      <c r="L25" s="93"/>
      <c r="M25" s="76"/>
    </row>
    <row r="26" spans="1:15" ht="16.5">
      <c r="A26" s="112" t="s">
        <v>38</v>
      </c>
      <c r="B26" s="92"/>
      <c r="C26" s="92"/>
      <c r="D26" s="113"/>
      <c r="E26" s="114"/>
      <c r="F26" s="98"/>
      <c r="G26" s="111"/>
      <c r="H26" s="110"/>
      <c r="I26" s="111"/>
      <c r="J26" s="111"/>
      <c r="K26" s="111"/>
      <c r="L26" s="93"/>
      <c r="M26" s="76"/>
    </row>
    <row r="27" spans="1:15" ht="16.5">
      <c r="A27" s="112" t="s">
        <v>39</v>
      </c>
      <c r="B27" s="92"/>
      <c r="C27" s="92"/>
      <c r="D27" s="98"/>
      <c r="E27" s="114"/>
      <c r="F27" s="98"/>
      <c r="G27" s="111"/>
      <c r="H27" s="110"/>
      <c r="I27" s="97"/>
      <c r="J27" s="97"/>
      <c r="K27" s="97"/>
      <c r="L27" s="93"/>
      <c r="M27" s="76"/>
      <c r="N27" s="93" t="s">
        <v>30</v>
      </c>
    </row>
    <row r="28" spans="1:15" ht="16.5">
      <c r="A28" s="112" t="s">
        <v>40</v>
      </c>
      <c r="B28" s="113"/>
      <c r="C28" s="92"/>
      <c r="D28" s="98"/>
      <c r="E28" s="114"/>
      <c r="F28" s="98"/>
      <c r="G28" s="111"/>
      <c r="H28" s="95"/>
      <c r="I28" s="97"/>
      <c r="J28" s="97"/>
      <c r="K28" s="97"/>
      <c r="L28" s="93"/>
      <c r="M28" s="76"/>
      <c r="N28" s="76"/>
      <c r="O28" s="98"/>
    </row>
    <row r="29" spans="1:15" ht="16.5">
      <c r="A29" s="112" t="s">
        <v>41</v>
      </c>
      <c r="B29" s="105"/>
      <c r="C29" s="113"/>
      <c r="D29" s="98"/>
      <c r="E29" s="116"/>
      <c r="F29" s="111"/>
      <c r="G29" s="111"/>
      <c r="H29" s="95"/>
      <c r="I29" s="97"/>
      <c r="J29" s="97"/>
      <c r="K29" s="97"/>
      <c r="L29" s="111"/>
      <c r="M29" s="76"/>
      <c r="N29" s="76"/>
      <c r="O29" s="76"/>
    </row>
    <row r="30" spans="1:15">
      <c r="A30" s="161" t="s">
        <v>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</row>
    <row r="31" spans="1:1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</row>
    <row r="32" spans="1:1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  <row r="33" spans="1:15">
      <c r="A33" s="172" t="s">
        <v>328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</row>
    <row r="34" spans="1:15">
      <c r="A34" s="172" t="s">
        <v>329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>
      <c r="A35" s="165" t="s">
        <v>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15" ht="16.5">
      <c r="A36" s="171" t="s">
        <v>403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5" ht="16.5">
      <c r="A37" s="166" t="s">
        <v>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</row>
    <row r="38" spans="1:15">
      <c r="A38" s="167" t="s">
        <v>6</v>
      </c>
      <c r="B38" s="168" t="s">
        <v>7</v>
      </c>
      <c r="C38" s="169" t="s">
        <v>8</v>
      </c>
      <c r="D38" s="168" t="s">
        <v>9</v>
      </c>
      <c r="E38" s="167" t="s">
        <v>10</v>
      </c>
      <c r="F38" s="167" t="s">
        <v>11</v>
      </c>
      <c r="G38" s="168" t="s">
        <v>12</v>
      </c>
      <c r="H38" s="168" t="s">
        <v>13</v>
      </c>
      <c r="I38" s="169" t="s">
        <v>14</v>
      </c>
      <c r="J38" s="169" t="s">
        <v>15</v>
      </c>
      <c r="K38" s="169" t="s">
        <v>16</v>
      </c>
      <c r="L38" s="170" t="s">
        <v>17</v>
      </c>
      <c r="M38" s="168" t="s">
        <v>18</v>
      </c>
      <c r="N38" s="168" t="s">
        <v>19</v>
      </c>
      <c r="O38" s="168" t="s">
        <v>20</v>
      </c>
    </row>
    <row r="39" spans="1:15">
      <c r="A39" s="167"/>
      <c r="B39" s="168"/>
      <c r="C39" s="169"/>
      <c r="D39" s="168"/>
      <c r="E39" s="167"/>
      <c r="F39" s="167"/>
      <c r="G39" s="168"/>
      <c r="H39" s="168"/>
      <c r="I39" s="169"/>
      <c r="J39" s="169"/>
      <c r="K39" s="169"/>
      <c r="L39" s="170"/>
      <c r="M39" s="168"/>
      <c r="N39" s="168"/>
      <c r="O39" s="168"/>
    </row>
    <row r="40" spans="1:15" ht="15.75">
      <c r="A40" s="77">
        <v>1</v>
      </c>
      <c r="B40" s="78">
        <v>43707</v>
      </c>
      <c r="C40" s="79">
        <v>460</v>
      </c>
      <c r="D40" s="73" t="s">
        <v>267</v>
      </c>
      <c r="E40" s="77" t="s">
        <v>22</v>
      </c>
      <c r="F40" s="77" t="s">
        <v>326</v>
      </c>
      <c r="G40" s="77">
        <v>50</v>
      </c>
      <c r="H40" s="77">
        <v>40</v>
      </c>
      <c r="I40" s="77">
        <v>55</v>
      </c>
      <c r="J40" s="77">
        <v>60</v>
      </c>
      <c r="K40" s="77">
        <v>65</v>
      </c>
      <c r="L40" s="77">
        <v>55</v>
      </c>
      <c r="M40" s="77">
        <v>800</v>
      </c>
      <c r="N40" s="7">
        <f>IF('BTST OPTION CALLS'!E40="BUY",('BTST OPTION CALLS'!L40-'BTST OPTION CALLS'!G40)*('BTST OPTION CALLS'!M40),('BTST OPTION CALLS'!G40-'BTST OPTION CALLS'!L40)*('BTST OPTION CALLS'!M40))</f>
        <v>4000</v>
      </c>
      <c r="O40" s="8">
        <f>'BTST OPTION CALLS'!N40/('BTST OPTION CALLS'!M40)/'BTST OPTION CALLS'!G40%</f>
        <v>10</v>
      </c>
    </row>
    <row r="41" spans="1:15" ht="15.75">
      <c r="A41" s="77">
        <v>2</v>
      </c>
      <c r="B41" s="78">
        <v>43705</v>
      </c>
      <c r="C41" s="79">
        <v>260</v>
      </c>
      <c r="D41" s="73" t="s">
        <v>267</v>
      </c>
      <c r="E41" s="77" t="s">
        <v>22</v>
      </c>
      <c r="F41" s="77" t="s">
        <v>23</v>
      </c>
      <c r="G41" s="77">
        <v>12</v>
      </c>
      <c r="H41" s="77">
        <v>8</v>
      </c>
      <c r="I41" s="77">
        <v>14</v>
      </c>
      <c r="J41" s="77">
        <v>16</v>
      </c>
      <c r="K41" s="77">
        <v>18</v>
      </c>
      <c r="L41" s="77">
        <v>14</v>
      </c>
      <c r="M41" s="77">
        <v>2100</v>
      </c>
      <c r="N41" s="7">
        <f>IF('BTST OPTION CALLS'!E41="BUY",('BTST OPTION CALLS'!L41-'BTST OPTION CALLS'!G41)*('BTST OPTION CALLS'!M41),('BTST OPTION CALLS'!G41-'BTST OPTION CALLS'!L41)*('BTST OPTION CALLS'!M41))</f>
        <v>4200</v>
      </c>
      <c r="O41" s="8">
        <f>'BTST OPTION CALLS'!N41/('BTST OPTION CALLS'!M41)/'BTST OPTION CALLS'!G41%</f>
        <v>16.666666666666668</v>
      </c>
    </row>
    <row r="42" spans="1:15" ht="15.75">
      <c r="A42" s="77">
        <v>3</v>
      </c>
      <c r="B42" s="78">
        <v>43704</v>
      </c>
      <c r="C42" s="79">
        <v>125</v>
      </c>
      <c r="D42" s="73" t="s">
        <v>267</v>
      </c>
      <c r="E42" s="77" t="s">
        <v>22</v>
      </c>
      <c r="F42" s="77" t="s">
        <v>407</v>
      </c>
      <c r="G42" s="77">
        <v>3.5</v>
      </c>
      <c r="H42" s="77">
        <v>2</v>
      </c>
      <c r="I42" s="77">
        <v>4.8</v>
      </c>
      <c r="J42" s="77">
        <v>6</v>
      </c>
      <c r="K42" s="77">
        <v>7.3</v>
      </c>
      <c r="L42" s="77">
        <v>2</v>
      </c>
      <c r="M42" s="77">
        <v>1600</v>
      </c>
      <c r="N42" s="7">
        <f>IF('BTST OPTION CALLS'!E42="BUY",('BTST OPTION CALLS'!L42-'BTST OPTION CALLS'!G42)*('BTST OPTION CALLS'!M42),('BTST OPTION CALLS'!G42-'BTST OPTION CALLS'!L42)*('BTST OPTION CALLS'!M42))</f>
        <v>-2400</v>
      </c>
      <c r="O42" s="8">
        <f>'BTST OPTION CALLS'!N42/('BTST OPTION CALLS'!M42)/'BTST OPTION CALLS'!G42%</f>
        <v>-42.857142857142854</v>
      </c>
    </row>
    <row r="43" spans="1:15" ht="15.75">
      <c r="A43" s="77">
        <v>4</v>
      </c>
      <c r="B43" s="78">
        <v>43703</v>
      </c>
      <c r="C43" s="79">
        <v>370</v>
      </c>
      <c r="D43" s="73" t="s">
        <v>267</v>
      </c>
      <c r="E43" s="77" t="s">
        <v>22</v>
      </c>
      <c r="F43" s="77" t="s">
        <v>345</v>
      </c>
      <c r="G43" s="77">
        <v>4</v>
      </c>
      <c r="H43" s="77">
        <v>0.5</v>
      </c>
      <c r="I43" s="77">
        <v>7</v>
      </c>
      <c r="J43" s="77">
        <v>10</v>
      </c>
      <c r="K43" s="77">
        <v>13</v>
      </c>
      <c r="L43" s="77">
        <v>0.5</v>
      </c>
      <c r="M43" s="77">
        <v>1300</v>
      </c>
      <c r="N43" s="7">
        <f>IF('BTST OPTION CALLS'!E43="BUY",('BTST OPTION CALLS'!L43-'BTST OPTION CALLS'!G43)*('BTST OPTION CALLS'!M43),('BTST OPTION CALLS'!G43-'BTST OPTION CALLS'!L43)*('BTST OPTION CALLS'!M43))</f>
        <v>-4550</v>
      </c>
      <c r="O43" s="8">
        <f>'BTST OPTION CALLS'!N43/('BTST OPTION CALLS'!M43)/'BTST OPTION CALLS'!G43%</f>
        <v>-87.5</v>
      </c>
    </row>
    <row r="44" spans="1:15" ht="15.75">
      <c r="A44" s="77">
        <v>5</v>
      </c>
      <c r="B44" s="78">
        <v>43700</v>
      </c>
      <c r="C44" s="79">
        <v>1280</v>
      </c>
      <c r="D44" s="73" t="s">
        <v>267</v>
      </c>
      <c r="E44" s="77" t="s">
        <v>22</v>
      </c>
      <c r="F44" s="77" t="s">
        <v>225</v>
      </c>
      <c r="G44" s="77">
        <v>17.5</v>
      </c>
      <c r="H44" s="77">
        <v>4</v>
      </c>
      <c r="I44" s="77">
        <v>25</v>
      </c>
      <c r="J44" s="77">
        <v>32</v>
      </c>
      <c r="K44" s="77">
        <v>38</v>
      </c>
      <c r="L44" s="77">
        <v>4</v>
      </c>
      <c r="M44" s="77">
        <v>500</v>
      </c>
      <c r="N44" s="7">
        <f>IF('BTST OPTION CALLS'!E44="BUY",('BTST OPTION CALLS'!L44-'BTST OPTION CALLS'!G44)*('BTST OPTION CALLS'!M44),('BTST OPTION CALLS'!G44-'BTST OPTION CALLS'!L44)*('BTST OPTION CALLS'!M44))</f>
        <v>-6750</v>
      </c>
      <c r="O44" s="8">
        <f>'BTST OPTION CALLS'!N44/('BTST OPTION CALLS'!M44)/'BTST OPTION CALLS'!G44%</f>
        <v>-77.142857142857153</v>
      </c>
    </row>
    <row r="45" spans="1:15" ht="15.75">
      <c r="A45" s="77">
        <v>6</v>
      </c>
      <c r="B45" s="78">
        <v>43697</v>
      </c>
      <c r="C45" s="79">
        <v>290</v>
      </c>
      <c r="D45" s="73" t="s">
        <v>282</v>
      </c>
      <c r="E45" s="77" t="s">
        <v>22</v>
      </c>
      <c r="F45" s="77" t="s">
        <v>49</v>
      </c>
      <c r="G45" s="77">
        <v>6</v>
      </c>
      <c r="H45" s="77">
        <v>3</v>
      </c>
      <c r="I45" s="77">
        <v>7.5</v>
      </c>
      <c r="J45" s="77">
        <v>9</v>
      </c>
      <c r="K45" s="77">
        <v>10.5</v>
      </c>
      <c r="L45" s="77">
        <v>3</v>
      </c>
      <c r="M45" s="77">
        <v>3000</v>
      </c>
      <c r="N45" s="7">
        <f>IF('BTST OPTION CALLS'!E45="BUY",('BTST OPTION CALLS'!L45-'BTST OPTION CALLS'!G45)*('BTST OPTION CALLS'!M45),('BTST OPTION CALLS'!G45-'BTST OPTION CALLS'!L45)*('BTST OPTION CALLS'!M45))</f>
        <v>-9000</v>
      </c>
      <c r="O45" s="8">
        <f>'BTST OPTION CALLS'!N45/('BTST OPTION CALLS'!M45)/'BTST OPTION CALLS'!G45%</f>
        <v>-50</v>
      </c>
    </row>
    <row r="46" spans="1:15" ht="15.75">
      <c r="A46" s="77">
        <v>7</v>
      </c>
      <c r="B46" s="78">
        <v>43696</v>
      </c>
      <c r="C46" s="79">
        <v>520</v>
      </c>
      <c r="D46" s="73" t="s">
        <v>282</v>
      </c>
      <c r="E46" s="77" t="s">
        <v>22</v>
      </c>
      <c r="F46" s="77" t="s">
        <v>326</v>
      </c>
      <c r="G46" s="77">
        <v>35</v>
      </c>
      <c r="H46" s="77">
        <v>26</v>
      </c>
      <c r="I46" s="77">
        <v>40</v>
      </c>
      <c r="J46" s="77">
        <v>45</v>
      </c>
      <c r="K46" s="77">
        <v>50</v>
      </c>
      <c r="L46" s="77">
        <v>50</v>
      </c>
      <c r="M46" s="77">
        <v>800</v>
      </c>
      <c r="N46" s="7">
        <f>IF('BTST OPTION CALLS'!E46="BUY",('BTST OPTION CALLS'!L46-'BTST OPTION CALLS'!G46)*('BTST OPTION CALLS'!M46),('BTST OPTION CALLS'!G46-'BTST OPTION CALLS'!L46)*('BTST OPTION CALLS'!M46))</f>
        <v>12000</v>
      </c>
      <c r="O46" s="8">
        <f>'BTST OPTION CALLS'!N46/('BTST OPTION CALLS'!M46)/'BTST OPTION CALLS'!G46%</f>
        <v>42.857142857142861</v>
      </c>
    </row>
    <row r="47" spans="1:15" ht="15.75">
      <c r="A47" s="77">
        <v>8</v>
      </c>
      <c r="B47" s="78">
        <v>43693</v>
      </c>
      <c r="C47" s="79">
        <v>370</v>
      </c>
      <c r="D47" s="73" t="s">
        <v>267</v>
      </c>
      <c r="E47" s="77" t="s">
        <v>22</v>
      </c>
      <c r="F47" s="77" t="s">
        <v>405</v>
      </c>
      <c r="G47" s="77">
        <v>6</v>
      </c>
      <c r="H47" s="77">
        <v>2.5</v>
      </c>
      <c r="I47" s="77">
        <v>8</v>
      </c>
      <c r="J47" s="77">
        <v>10</v>
      </c>
      <c r="K47" s="77">
        <v>12</v>
      </c>
      <c r="L47" s="77">
        <v>2.5</v>
      </c>
      <c r="M47" s="77">
        <v>2200</v>
      </c>
      <c r="N47" s="7">
        <f>IF('BTST OPTION CALLS'!E47="BUY",('BTST OPTION CALLS'!L47-'BTST OPTION CALLS'!G47)*('BTST OPTION CALLS'!M47),('BTST OPTION CALLS'!G47-'BTST OPTION CALLS'!L47)*('BTST OPTION CALLS'!M47))</f>
        <v>-7700</v>
      </c>
      <c r="O47" s="8">
        <f>'BTST OPTION CALLS'!N47/('BTST OPTION CALLS'!M47)/'BTST OPTION CALLS'!G47%</f>
        <v>-58.333333333333336</v>
      </c>
    </row>
    <row r="48" spans="1:15" ht="15.75">
      <c r="A48" s="77">
        <v>9</v>
      </c>
      <c r="B48" s="78">
        <v>43686</v>
      </c>
      <c r="C48" s="79">
        <v>130</v>
      </c>
      <c r="D48" s="73" t="s">
        <v>267</v>
      </c>
      <c r="E48" s="77" t="s">
        <v>22</v>
      </c>
      <c r="F48" s="77" t="s">
        <v>101</v>
      </c>
      <c r="G48" s="77">
        <v>2</v>
      </c>
      <c r="H48" s="77">
        <v>0.5</v>
      </c>
      <c r="I48" s="77">
        <v>2.8</v>
      </c>
      <c r="J48" s="77">
        <v>3.6</v>
      </c>
      <c r="K48" s="77">
        <v>4.4000000000000004</v>
      </c>
      <c r="L48" s="77">
        <v>2.8</v>
      </c>
      <c r="M48" s="77">
        <v>5334</v>
      </c>
      <c r="N48" s="7">
        <f>IF('BTST OPTION CALLS'!E48="BUY",('BTST OPTION CALLS'!L48-'BTST OPTION CALLS'!G48)*('BTST OPTION CALLS'!M48),('BTST OPTION CALLS'!G48-'BTST OPTION CALLS'!L48)*('BTST OPTION CALLS'!M48))</f>
        <v>4267.1999999999989</v>
      </c>
      <c r="O48" s="8">
        <f>'BTST OPTION CALLS'!N48/('BTST OPTION CALLS'!M48)/'BTST OPTION CALLS'!G48%</f>
        <v>39.999999999999993</v>
      </c>
    </row>
    <row r="49" spans="1:15" ht="15.75">
      <c r="A49" s="77">
        <v>10</v>
      </c>
      <c r="B49" s="78">
        <v>43685</v>
      </c>
      <c r="C49" s="79">
        <v>155</v>
      </c>
      <c r="D49" s="73" t="s">
        <v>267</v>
      </c>
      <c r="E49" s="77" t="s">
        <v>22</v>
      </c>
      <c r="F49" s="77" t="s">
        <v>87</v>
      </c>
      <c r="G49" s="77">
        <v>5.6</v>
      </c>
      <c r="H49" s="77">
        <v>2.8</v>
      </c>
      <c r="I49" s="77">
        <v>7</v>
      </c>
      <c r="J49" s="77">
        <v>8.5</v>
      </c>
      <c r="K49" s="77">
        <v>10</v>
      </c>
      <c r="L49" s="77">
        <v>8.5</v>
      </c>
      <c r="M49" s="77">
        <v>3000</v>
      </c>
      <c r="N49" s="7">
        <f>IF('BTST OPTION CALLS'!E49="BUY",('BTST OPTION CALLS'!L49-'BTST OPTION CALLS'!G49)*('BTST OPTION CALLS'!M49),('BTST OPTION CALLS'!G49-'BTST OPTION CALLS'!L49)*('BTST OPTION CALLS'!M49))</f>
        <v>8700.0000000000018</v>
      </c>
      <c r="O49" s="8">
        <f>'BTST OPTION CALLS'!N49/('BTST OPTION CALLS'!M49)/'BTST OPTION CALLS'!G49%</f>
        <v>51.785714285714306</v>
      </c>
    </row>
    <row r="50" spans="1:15" ht="15.75">
      <c r="A50" s="77">
        <v>11</v>
      </c>
      <c r="B50" s="78">
        <v>43684</v>
      </c>
      <c r="C50" s="79">
        <v>200</v>
      </c>
      <c r="D50" s="73" t="s">
        <v>267</v>
      </c>
      <c r="E50" s="77" t="s">
        <v>22</v>
      </c>
      <c r="F50" s="77" t="s">
        <v>62</v>
      </c>
      <c r="G50" s="77">
        <v>4</v>
      </c>
      <c r="H50" s="77">
        <v>2</v>
      </c>
      <c r="I50" s="77">
        <v>5</v>
      </c>
      <c r="J50" s="77">
        <v>6</v>
      </c>
      <c r="K50" s="77">
        <v>7</v>
      </c>
      <c r="L50" s="77">
        <v>5</v>
      </c>
      <c r="M50" s="77">
        <v>4000</v>
      </c>
      <c r="N50" s="7">
        <f>IF('BTST OPTION CALLS'!E50="BUY",('BTST OPTION CALLS'!L50-'BTST OPTION CALLS'!G50)*('BTST OPTION CALLS'!M50),('BTST OPTION CALLS'!G50-'BTST OPTION CALLS'!L50)*('BTST OPTION CALLS'!M50))</f>
        <v>4000</v>
      </c>
      <c r="O50" s="8">
        <f>'BTST OPTION CALLS'!N50/('BTST OPTION CALLS'!M50)/'BTST OPTION CALLS'!G50%</f>
        <v>25</v>
      </c>
    </row>
    <row r="51" spans="1:15" ht="15.75">
      <c r="A51" s="77">
        <v>12</v>
      </c>
      <c r="B51" s="78">
        <v>43683</v>
      </c>
      <c r="C51" s="79">
        <v>90</v>
      </c>
      <c r="D51" s="73" t="s">
        <v>267</v>
      </c>
      <c r="E51" s="77" t="s">
        <v>22</v>
      </c>
      <c r="F51" s="77" t="s">
        <v>55</v>
      </c>
      <c r="G51" s="77">
        <v>6.5</v>
      </c>
      <c r="H51" s="77">
        <v>3</v>
      </c>
      <c r="I51" s="77">
        <v>8.5</v>
      </c>
      <c r="J51" s="77">
        <v>10.5</v>
      </c>
      <c r="K51" s="77">
        <v>12.5</v>
      </c>
      <c r="L51" s="77">
        <v>8.5</v>
      </c>
      <c r="M51" s="77">
        <v>2200</v>
      </c>
      <c r="N51" s="7">
        <f>IF('BTST OPTION CALLS'!E51="BUY",('BTST OPTION CALLS'!L51-'BTST OPTION CALLS'!G51)*('BTST OPTION CALLS'!M51),('BTST OPTION CALLS'!G51-'BTST OPTION CALLS'!L51)*('BTST OPTION CALLS'!M51))</f>
        <v>4400</v>
      </c>
      <c r="O51" s="8">
        <f>'BTST OPTION CALLS'!N51/('BTST OPTION CALLS'!M51)/'BTST OPTION CALLS'!G51%</f>
        <v>30.769230769230766</v>
      </c>
    </row>
    <row r="52" spans="1:15" ht="15.75">
      <c r="A52" s="77">
        <v>13</v>
      </c>
      <c r="B52" s="78">
        <v>43682</v>
      </c>
      <c r="C52" s="79">
        <v>1400</v>
      </c>
      <c r="D52" s="73" t="s">
        <v>267</v>
      </c>
      <c r="E52" s="77" t="s">
        <v>22</v>
      </c>
      <c r="F52" s="77" t="s">
        <v>211</v>
      </c>
      <c r="G52" s="77">
        <v>35</v>
      </c>
      <c r="H52" s="77">
        <v>20</v>
      </c>
      <c r="I52" s="77">
        <v>43</v>
      </c>
      <c r="J52" s="77">
        <v>51</v>
      </c>
      <c r="K52" s="77">
        <v>59</v>
      </c>
      <c r="L52" s="77">
        <v>59</v>
      </c>
      <c r="M52" s="77">
        <v>550</v>
      </c>
      <c r="N52" s="7">
        <f>IF('BTST OPTION CALLS'!E52="BUY",('BTST OPTION CALLS'!L52-'BTST OPTION CALLS'!G52)*('BTST OPTION CALLS'!M52),('BTST OPTION CALLS'!G52-'BTST OPTION CALLS'!L52)*('BTST OPTION CALLS'!M52))</f>
        <v>13200</v>
      </c>
      <c r="O52" s="8">
        <f>'BTST OPTION CALLS'!N52/('BTST OPTION CALLS'!M52)/'BTST OPTION CALLS'!G52%</f>
        <v>68.571428571428569</v>
      </c>
    </row>
    <row r="53" spans="1:15" ht="16.5">
      <c r="A53" s="82" t="s">
        <v>95</v>
      </c>
      <c r="B53" s="83"/>
      <c r="C53" s="84"/>
      <c r="D53" s="85"/>
      <c r="E53" s="86"/>
      <c r="F53" s="86"/>
      <c r="G53" s="87"/>
      <c r="H53" s="88"/>
      <c r="I53" s="88"/>
      <c r="J53" s="88"/>
      <c r="K53" s="86"/>
      <c r="L53" s="89"/>
      <c r="N53" s="66"/>
    </row>
    <row r="54" spans="1:15" ht="16.5">
      <c r="A54" s="82" t="s">
        <v>96</v>
      </c>
      <c r="B54" s="83"/>
      <c r="C54" s="84"/>
      <c r="D54" s="85"/>
      <c r="E54" s="86"/>
      <c r="F54" s="86"/>
      <c r="G54" s="87"/>
      <c r="H54" s="86"/>
      <c r="I54" s="86"/>
      <c r="J54" s="86"/>
      <c r="K54" s="86"/>
      <c r="L54" s="89"/>
    </row>
    <row r="55" spans="1:15" ht="16.5">
      <c r="A55" s="82" t="s">
        <v>96</v>
      </c>
      <c r="B55" s="83"/>
      <c r="C55" s="84"/>
      <c r="D55" s="85"/>
      <c r="E55" s="86"/>
      <c r="F55" s="86"/>
      <c r="G55" s="87"/>
      <c r="H55" s="86"/>
      <c r="I55" s="86"/>
      <c r="J55" s="86"/>
      <c r="K55" s="86"/>
      <c r="L55" s="76"/>
      <c r="M55" s="90"/>
    </row>
    <row r="56" spans="1:15" ht="17.25" thickBot="1">
      <c r="A56" s="98"/>
      <c r="B56" s="92"/>
      <c r="C56" s="92"/>
      <c r="D56" s="93"/>
      <c r="E56" s="93"/>
      <c r="F56" s="93"/>
      <c r="G56" s="94"/>
      <c r="H56" s="95"/>
      <c r="I56" s="96" t="s">
        <v>27</v>
      </c>
      <c r="J56" s="96"/>
      <c r="K56" s="97"/>
      <c r="L56" s="89"/>
    </row>
    <row r="57" spans="1:15" ht="16.5">
      <c r="A57" s="98"/>
      <c r="B57" s="92"/>
      <c r="C57" s="92"/>
      <c r="D57" s="158" t="s">
        <v>28</v>
      </c>
      <c r="E57" s="158"/>
      <c r="F57" s="99">
        <v>13</v>
      </c>
      <c r="G57" s="100">
        <f>'BTST OPTION CALLS'!G58+'BTST OPTION CALLS'!G59+'BTST OPTION CALLS'!G60+'BTST OPTION CALLS'!G61+'BTST OPTION CALLS'!G62+'BTST OPTION CALLS'!G63</f>
        <v>100</v>
      </c>
      <c r="H57" s="93">
        <v>13</v>
      </c>
      <c r="I57" s="101">
        <f>'BTST OPTION CALLS'!H58/'BTST OPTION CALLS'!H57%</f>
        <v>61.538461538461533</v>
      </c>
      <c r="J57" s="101"/>
      <c r="K57" s="76"/>
    </row>
    <row r="58" spans="1:15" ht="16.5">
      <c r="A58" s="98"/>
      <c r="B58" s="92"/>
      <c r="C58" s="92"/>
      <c r="D58" s="159" t="s">
        <v>29</v>
      </c>
      <c r="E58" s="159"/>
      <c r="F58" s="103">
        <v>8</v>
      </c>
      <c r="G58" s="104">
        <f>('BTST OPTION CALLS'!F58/'BTST OPTION CALLS'!F57)*100</f>
        <v>61.53846153846154</v>
      </c>
      <c r="H58" s="93">
        <v>8</v>
      </c>
      <c r="I58" s="97"/>
      <c r="J58" s="97"/>
      <c r="K58" s="101"/>
    </row>
    <row r="59" spans="1:15" ht="16.5">
      <c r="A59" s="105"/>
      <c r="B59" s="92"/>
      <c r="C59" s="92"/>
      <c r="D59" s="159" t="s">
        <v>31</v>
      </c>
      <c r="E59" s="159"/>
      <c r="F59" s="103">
        <v>0</v>
      </c>
      <c r="G59" s="104">
        <f>('BTST OPTION CALLS'!F59/'BTST OPTION CALLS'!F57)*100</f>
        <v>0</v>
      </c>
      <c r="H59" s="106"/>
      <c r="I59" s="93"/>
      <c r="J59" s="93"/>
      <c r="K59" s="93"/>
      <c r="M59" s="76"/>
    </row>
    <row r="60" spans="1:15" ht="16.5">
      <c r="A60" s="105"/>
      <c r="B60" s="92"/>
      <c r="C60" s="92"/>
      <c r="D60" s="159" t="s">
        <v>32</v>
      </c>
      <c r="E60" s="159"/>
      <c r="F60" s="103">
        <v>0</v>
      </c>
      <c r="G60" s="104">
        <f>('BTST OPTION CALLS'!F60/'BTST OPTION CALLS'!F57)*100</f>
        <v>0</v>
      </c>
      <c r="H60" s="106"/>
      <c r="I60" s="93"/>
      <c r="J60" s="93"/>
      <c r="L60" s="102"/>
    </row>
    <row r="61" spans="1:15" ht="16.5">
      <c r="A61" s="105"/>
      <c r="B61" s="92"/>
      <c r="C61" s="92"/>
      <c r="D61" s="159" t="s">
        <v>33</v>
      </c>
      <c r="E61" s="159"/>
      <c r="F61" s="103">
        <v>5</v>
      </c>
      <c r="G61" s="104">
        <f>('BTST OPTION CALLS'!F61/'BTST OPTION CALLS'!F57)*100</f>
        <v>38.461538461538467</v>
      </c>
      <c r="H61" s="106"/>
      <c r="I61" s="93" t="s">
        <v>34</v>
      </c>
      <c r="J61" s="93"/>
      <c r="K61" s="97"/>
    </row>
    <row r="62" spans="1:15" ht="16.5">
      <c r="A62" s="105"/>
      <c r="B62" s="92"/>
      <c r="C62" s="92"/>
      <c r="D62" s="159" t="s">
        <v>35</v>
      </c>
      <c r="E62" s="159"/>
      <c r="F62" s="103">
        <v>0</v>
      </c>
      <c r="G62" s="104">
        <f>('BTST OPTION CALLS'!F62/'BTST OPTION CALLS'!F57)*100</f>
        <v>0</v>
      </c>
      <c r="H62" s="106"/>
      <c r="I62" s="93"/>
      <c r="J62" s="93"/>
      <c r="K62" s="97"/>
      <c r="L62" s="97"/>
    </row>
    <row r="63" spans="1:15" ht="17.25" thickBot="1">
      <c r="A63" s="105"/>
      <c r="B63" s="92"/>
      <c r="C63" s="92"/>
      <c r="D63" s="160" t="s">
        <v>36</v>
      </c>
      <c r="E63" s="160"/>
      <c r="F63" s="107"/>
      <c r="G63" s="108">
        <f>('BTST OPTION CALLS'!F63/'BTST OPTION CALLS'!F57)*100</f>
        <v>0</v>
      </c>
      <c r="H63" s="106"/>
      <c r="I63" s="93"/>
      <c r="J63" s="93"/>
      <c r="K63" s="102"/>
      <c r="L63" s="97"/>
      <c r="M63" s="76"/>
    </row>
    <row r="64" spans="1:15" ht="16.5">
      <c r="A64" s="109" t="s">
        <v>37</v>
      </c>
      <c r="B64" s="92"/>
      <c r="C64" s="92"/>
      <c r="D64" s="98"/>
      <c r="E64" s="98"/>
      <c r="F64" s="93"/>
      <c r="G64" s="93"/>
      <c r="H64" s="110"/>
      <c r="I64" s="111"/>
      <c r="J64" s="111"/>
      <c r="K64" s="93"/>
      <c r="L64" s="93"/>
      <c r="M64" s="76"/>
    </row>
    <row r="65" spans="1:15" ht="16.5">
      <c r="A65" s="112" t="s">
        <v>38</v>
      </c>
      <c r="B65" s="92"/>
      <c r="C65" s="92"/>
      <c r="D65" s="113"/>
      <c r="E65" s="114"/>
      <c r="F65" s="98"/>
      <c r="G65" s="111"/>
      <c r="H65" s="110"/>
      <c r="I65" s="111"/>
      <c r="J65" s="111"/>
      <c r="K65" s="111"/>
      <c r="L65" s="93"/>
      <c r="M65" s="76"/>
    </row>
    <row r="66" spans="1:15" ht="16.5">
      <c r="A66" s="112" t="s">
        <v>39</v>
      </c>
      <c r="B66" s="92"/>
      <c r="C66" s="92"/>
      <c r="D66" s="98"/>
      <c r="E66" s="114"/>
      <c r="F66" s="98"/>
      <c r="G66" s="111"/>
      <c r="H66" s="110"/>
      <c r="I66" s="97"/>
      <c r="J66" s="97"/>
      <c r="K66" s="97"/>
      <c r="L66" s="93"/>
      <c r="M66" s="76"/>
      <c r="N66" s="93" t="s">
        <v>30</v>
      </c>
    </row>
    <row r="67" spans="1:15" ht="16.5">
      <c r="A67" s="112" t="s">
        <v>40</v>
      </c>
      <c r="B67" s="113"/>
      <c r="C67" s="92"/>
      <c r="D67" s="98"/>
      <c r="E67" s="114"/>
      <c r="F67" s="98"/>
      <c r="G67" s="111"/>
      <c r="H67" s="95"/>
      <c r="I67" s="97"/>
      <c r="J67" s="97"/>
      <c r="K67" s="97"/>
      <c r="L67" s="93"/>
      <c r="M67" s="76"/>
      <c r="N67" s="76"/>
      <c r="O67" s="98"/>
    </row>
    <row r="68" spans="1:15" ht="16.5">
      <c r="A68" s="112" t="s">
        <v>41</v>
      </c>
      <c r="B68" s="105"/>
      <c r="C68" s="113"/>
      <c r="D68" s="98"/>
      <c r="E68" s="116"/>
      <c r="F68" s="111"/>
      <c r="G68" s="111"/>
      <c r="H68" s="95"/>
      <c r="I68" s="97"/>
      <c r="J68" s="97"/>
      <c r="K68" s="97"/>
      <c r="L68" s="111"/>
      <c r="M68" s="76"/>
      <c r="N68" s="76"/>
      <c r="O68" s="76"/>
    </row>
    <row r="70" spans="1:15">
      <c r="A70" s="161" t="s">
        <v>0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</row>
    <row r="71" spans="1:1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</row>
    <row r="72" spans="1:1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</row>
    <row r="73" spans="1:15">
      <c r="A73" s="172" t="s">
        <v>328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5">
      <c r="A74" s="172" t="s">
        <v>329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</row>
    <row r="75" spans="1:15">
      <c r="A75" s="165" t="s">
        <v>3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</row>
    <row r="76" spans="1:15" ht="16.5">
      <c r="A76" s="171" t="s">
        <v>397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</row>
    <row r="77" spans="1:15" ht="16.5">
      <c r="A77" s="166" t="s">
        <v>5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</row>
    <row r="78" spans="1:15">
      <c r="A78" s="167" t="s">
        <v>6</v>
      </c>
      <c r="B78" s="168" t="s">
        <v>7</v>
      </c>
      <c r="C78" s="169" t="s">
        <v>8</v>
      </c>
      <c r="D78" s="168" t="s">
        <v>9</v>
      </c>
      <c r="E78" s="167" t="s">
        <v>10</v>
      </c>
      <c r="F78" s="167" t="s">
        <v>11</v>
      </c>
      <c r="G78" s="168" t="s">
        <v>12</v>
      </c>
      <c r="H78" s="168" t="s">
        <v>13</v>
      </c>
      <c r="I78" s="169" t="s">
        <v>14</v>
      </c>
      <c r="J78" s="169" t="s">
        <v>15</v>
      </c>
      <c r="K78" s="169" t="s">
        <v>16</v>
      </c>
      <c r="L78" s="170" t="s">
        <v>17</v>
      </c>
      <c r="M78" s="168" t="s">
        <v>18</v>
      </c>
      <c r="N78" s="168" t="s">
        <v>19</v>
      </c>
      <c r="O78" s="168" t="s">
        <v>20</v>
      </c>
    </row>
    <row r="79" spans="1:15">
      <c r="A79" s="167"/>
      <c r="B79" s="168"/>
      <c r="C79" s="169"/>
      <c r="D79" s="168"/>
      <c r="E79" s="167"/>
      <c r="F79" s="167"/>
      <c r="G79" s="168"/>
      <c r="H79" s="168"/>
      <c r="I79" s="169"/>
      <c r="J79" s="169"/>
      <c r="K79" s="169"/>
      <c r="L79" s="170"/>
      <c r="M79" s="168"/>
      <c r="N79" s="168"/>
      <c r="O79" s="168"/>
    </row>
    <row r="80" spans="1:15" ht="15.75">
      <c r="A80" s="77">
        <v>1</v>
      </c>
      <c r="B80" s="78">
        <v>43677</v>
      </c>
      <c r="C80" s="79">
        <v>420</v>
      </c>
      <c r="D80" s="73" t="s">
        <v>282</v>
      </c>
      <c r="E80" s="77" t="s">
        <v>22</v>
      </c>
      <c r="F80" s="77" t="s">
        <v>91</v>
      </c>
      <c r="G80" s="77">
        <v>9.5</v>
      </c>
      <c r="H80" s="77">
        <v>4</v>
      </c>
      <c r="I80" s="77">
        <v>13</v>
      </c>
      <c r="J80" s="77">
        <v>16</v>
      </c>
      <c r="K80" s="77">
        <v>19</v>
      </c>
      <c r="L80" s="77">
        <v>19</v>
      </c>
      <c r="M80" s="77">
        <v>1375</v>
      </c>
      <c r="N80" s="7">
        <f>IF('BTST OPTION CALLS'!E80="BUY",('BTST OPTION CALLS'!L80-'BTST OPTION CALLS'!G80)*('BTST OPTION CALLS'!M80),('BTST OPTION CALLS'!G80-'BTST OPTION CALLS'!L80)*('BTST OPTION CALLS'!M80))</f>
        <v>13062.5</v>
      </c>
      <c r="O80" s="8">
        <f>'BTST OPTION CALLS'!N80/('BTST OPTION CALLS'!M80)/'BTST OPTION CALLS'!G80%</f>
        <v>100</v>
      </c>
    </row>
    <row r="81" spans="1:15" ht="15.75">
      <c r="A81" s="77">
        <v>2</v>
      </c>
      <c r="B81" s="78">
        <v>43677</v>
      </c>
      <c r="C81" s="79">
        <v>540</v>
      </c>
      <c r="D81" s="73" t="s">
        <v>267</v>
      </c>
      <c r="E81" s="77" t="s">
        <v>22</v>
      </c>
      <c r="F81" s="77" t="s">
        <v>326</v>
      </c>
      <c r="G81" s="77">
        <v>58</v>
      </c>
      <c r="H81" s="77">
        <v>46</v>
      </c>
      <c r="I81" s="77">
        <v>64</v>
      </c>
      <c r="J81" s="77">
        <v>70</v>
      </c>
      <c r="K81" s="77">
        <v>76</v>
      </c>
      <c r="L81" s="77">
        <v>46</v>
      </c>
      <c r="M81" s="77">
        <v>800</v>
      </c>
      <c r="N81" s="7">
        <f>IF('BTST OPTION CALLS'!E81="BUY",('BTST OPTION CALLS'!L81-'BTST OPTION CALLS'!G81)*('BTST OPTION CALLS'!M81),('BTST OPTION CALLS'!G81-'BTST OPTION CALLS'!L81)*('BTST OPTION CALLS'!M81))</f>
        <v>-9600</v>
      </c>
      <c r="O81" s="8">
        <f>'BTST OPTION CALLS'!N81/('BTST OPTION CALLS'!M81)/'BTST OPTION CALLS'!G81%</f>
        <v>-20.689655172413794</v>
      </c>
    </row>
    <row r="82" spans="1:15" ht="15.75">
      <c r="A82" s="77">
        <v>3</v>
      </c>
      <c r="B82" s="78">
        <v>43676</v>
      </c>
      <c r="C82" s="79">
        <v>130</v>
      </c>
      <c r="D82" s="73" t="s">
        <v>282</v>
      </c>
      <c r="E82" s="77" t="s">
        <v>22</v>
      </c>
      <c r="F82" s="77" t="s">
        <v>56</v>
      </c>
      <c r="G82" s="77">
        <v>3.6</v>
      </c>
      <c r="H82" s="77">
        <v>1.6</v>
      </c>
      <c r="I82" s="77">
        <v>4.5999999999999996</v>
      </c>
      <c r="J82" s="77">
        <v>5.6</v>
      </c>
      <c r="K82" s="77">
        <v>6.6</v>
      </c>
      <c r="L82" s="77">
        <v>5.6</v>
      </c>
      <c r="M82" s="77">
        <v>3500</v>
      </c>
      <c r="N82" s="7">
        <f>IF('BTST OPTION CALLS'!E82="BUY",('BTST OPTION CALLS'!L82-'BTST OPTION CALLS'!G82)*('BTST OPTION CALLS'!M82),('BTST OPTION CALLS'!G82-'BTST OPTION CALLS'!L82)*('BTST OPTION CALLS'!M82))</f>
        <v>6999.9999999999982</v>
      </c>
      <c r="O82" s="8">
        <f>'BTST OPTION CALLS'!N82/('BTST OPTION CALLS'!M82)/'BTST OPTION CALLS'!G82%</f>
        <v>55.555555555555536</v>
      </c>
    </row>
    <row r="83" spans="1:15" ht="15.75">
      <c r="A83" s="77">
        <v>4</v>
      </c>
      <c r="B83" s="78">
        <v>43675</v>
      </c>
      <c r="C83" s="79">
        <v>540</v>
      </c>
      <c r="D83" s="73" t="s">
        <v>282</v>
      </c>
      <c r="E83" s="77" t="s">
        <v>22</v>
      </c>
      <c r="F83" s="77" t="s">
        <v>326</v>
      </c>
      <c r="G83" s="77">
        <v>49</v>
      </c>
      <c r="H83" s="77">
        <v>38</v>
      </c>
      <c r="I83" s="77">
        <v>55</v>
      </c>
      <c r="J83" s="77">
        <v>61</v>
      </c>
      <c r="K83" s="77">
        <v>67</v>
      </c>
      <c r="L83" s="77">
        <v>67</v>
      </c>
      <c r="M83" s="77">
        <v>800</v>
      </c>
      <c r="N83" s="7">
        <f>IF('BTST OPTION CALLS'!E83="BUY",('BTST OPTION CALLS'!L83-'BTST OPTION CALLS'!G83)*('BTST OPTION CALLS'!M83),('BTST OPTION CALLS'!G83-'BTST OPTION CALLS'!L83)*('BTST OPTION CALLS'!M83))</f>
        <v>14400</v>
      </c>
      <c r="O83" s="8">
        <f>'BTST OPTION CALLS'!N83/('BTST OPTION CALLS'!M83)/'BTST OPTION CALLS'!G83%</f>
        <v>36.734693877551024</v>
      </c>
    </row>
    <row r="84" spans="1:15" ht="15.75">
      <c r="A84" s="77">
        <v>5</v>
      </c>
      <c r="B84" s="78">
        <v>43671</v>
      </c>
      <c r="C84" s="79">
        <v>450</v>
      </c>
      <c r="D84" s="73" t="s">
        <v>267</v>
      </c>
      <c r="E84" s="77" t="s">
        <v>22</v>
      </c>
      <c r="F84" s="77" t="s">
        <v>161</v>
      </c>
      <c r="G84" s="77">
        <v>12</v>
      </c>
      <c r="H84" s="77">
        <v>5</v>
      </c>
      <c r="I84" s="77">
        <v>16</v>
      </c>
      <c r="J84" s="77">
        <v>20</v>
      </c>
      <c r="K84" s="77">
        <v>24</v>
      </c>
      <c r="L84" s="77">
        <v>5</v>
      </c>
      <c r="M84" s="77">
        <v>1100</v>
      </c>
      <c r="N84" s="7">
        <f>IF('BTST OPTION CALLS'!E84="BUY",('BTST OPTION CALLS'!L84-'BTST OPTION CALLS'!G84)*('BTST OPTION CALLS'!M84),('BTST OPTION CALLS'!G84-'BTST OPTION CALLS'!L84)*('BTST OPTION CALLS'!M84))</f>
        <v>-7700</v>
      </c>
      <c r="O84" s="8">
        <f>'BTST OPTION CALLS'!N84/('BTST OPTION CALLS'!M84)/'BTST OPTION CALLS'!G84%</f>
        <v>-58.333333333333336</v>
      </c>
    </row>
    <row r="85" spans="1:15" ht="15.75">
      <c r="A85" s="77">
        <v>6</v>
      </c>
      <c r="B85" s="78">
        <v>43670</v>
      </c>
      <c r="C85" s="79">
        <v>400</v>
      </c>
      <c r="D85" s="73" t="s">
        <v>267</v>
      </c>
      <c r="E85" s="77" t="s">
        <v>22</v>
      </c>
      <c r="F85" s="77" t="s">
        <v>345</v>
      </c>
      <c r="G85" s="77">
        <v>20</v>
      </c>
      <c r="H85" s="77">
        <v>14.5</v>
      </c>
      <c r="I85" s="77">
        <v>23</v>
      </c>
      <c r="J85" s="77">
        <v>26</v>
      </c>
      <c r="K85" s="77">
        <v>29</v>
      </c>
      <c r="L85" s="77">
        <v>23</v>
      </c>
      <c r="M85" s="77">
        <v>800</v>
      </c>
      <c r="N85" s="7">
        <f>IF('BTST OPTION CALLS'!E85="BUY",('BTST OPTION CALLS'!L85-'BTST OPTION CALLS'!G85)*('BTST OPTION CALLS'!M85),('BTST OPTION CALLS'!G85-'BTST OPTION CALLS'!L85)*('BTST OPTION CALLS'!M85))</f>
        <v>2400</v>
      </c>
      <c r="O85" s="8">
        <f>'BTST OPTION CALLS'!N85/('BTST OPTION CALLS'!M85)/'BTST OPTION CALLS'!G85%</f>
        <v>15</v>
      </c>
    </row>
    <row r="86" spans="1:15" ht="15.75">
      <c r="A86" s="77">
        <v>7</v>
      </c>
      <c r="B86" s="78">
        <v>43662</v>
      </c>
      <c r="C86" s="79">
        <v>280</v>
      </c>
      <c r="D86" s="73" t="s">
        <v>267</v>
      </c>
      <c r="E86" s="77" t="s">
        <v>22</v>
      </c>
      <c r="F86" s="77" t="s">
        <v>43</v>
      </c>
      <c r="G86" s="77">
        <v>3.4</v>
      </c>
      <c r="H86" s="77">
        <v>0.4</v>
      </c>
      <c r="I86" s="77">
        <v>5.4</v>
      </c>
      <c r="J86" s="77">
        <v>5.4</v>
      </c>
      <c r="K86" s="77">
        <v>7.4</v>
      </c>
      <c r="L86" s="77">
        <v>0.4</v>
      </c>
      <c r="M86" s="77">
        <v>2000</v>
      </c>
      <c r="N86" s="7">
        <f>IF('BTST OPTION CALLS'!E86="BUY",('BTST OPTION CALLS'!L86-'BTST OPTION CALLS'!G86)*('BTST OPTION CALLS'!M86),('BTST OPTION CALLS'!G86-'BTST OPTION CALLS'!L86)*('BTST OPTION CALLS'!M86))</f>
        <v>-6000</v>
      </c>
      <c r="O86" s="8">
        <f>'BTST OPTION CALLS'!N86/('BTST OPTION CALLS'!M86)/'BTST OPTION CALLS'!G86%</f>
        <v>-88.235294117647058</v>
      </c>
    </row>
    <row r="87" spans="1:15" ht="15.75">
      <c r="A87" s="77">
        <v>8</v>
      </c>
      <c r="B87" s="78">
        <v>43661</v>
      </c>
      <c r="C87" s="79">
        <v>1520</v>
      </c>
      <c r="D87" s="73" t="s">
        <v>267</v>
      </c>
      <c r="E87" s="77" t="s">
        <v>22</v>
      </c>
      <c r="F87" s="77" t="s">
        <v>224</v>
      </c>
      <c r="G87" s="77">
        <v>16</v>
      </c>
      <c r="H87" s="77">
        <v>4</v>
      </c>
      <c r="I87" s="77">
        <v>26</v>
      </c>
      <c r="J87" s="77">
        <v>36</v>
      </c>
      <c r="K87" s="77">
        <v>46</v>
      </c>
      <c r="L87" s="77">
        <v>26</v>
      </c>
      <c r="M87" s="77">
        <v>400</v>
      </c>
      <c r="N87" s="7">
        <f>IF('BTST OPTION CALLS'!E87="BUY",('BTST OPTION CALLS'!L87-'BTST OPTION CALLS'!G87)*('BTST OPTION CALLS'!M87),('BTST OPTION CALLS'!G87-'BTST OPTION CALLS'!L87)*('BTST OPTION CALLS'!M87))</f>
        <v>4000</v>
      </c>
      <c r="O87" s="8">
        <f>'BTST OPTION CALLS'!N87/('BTST OPTION CALLS'!M87)/'BTST OPTION CALLS'!G87%</f>
        <v>62.5</v>
      </c>
    </row>
    <row r="88" spans="1:15" ht="15.75">
      <c r="A88" s="77">
        <v>9</v>
      </c>
      <c r="B88" s="78">
        <v>43657</v>
      </c>
      <c r="C88" s="79">
        <v>360</v>
      </c>
      <c r="D88" s="73" t="s">
        <v>267</v>
      </c>
      <c r="E88" s="77" t="s">
        <v>22</v>
      </c>
      <c r="F88" s="77" t="s">
        <v>49</v>
      </c>
      <c r="G88" s="77">
        <v>7.5</v>
      </c>
      <c r="H88" s="77">
        <v>4.5</v>
      </c>
      <c r="I88" s="77">
        <v>9</v>
      </c>
      <c r="J88" s="77">
        <v>10.5</v>
      </c>
      <c r="K88" s="77">
        <v>12</v>
      </c>
      <c r="L88" s="77">
        <v>9</v>
      </c>
      <c r="M88" s="77">
        <v>3000</v>
      </c>
      <c r="N88" s="7">
        <f>IF('BTST OPTION CALLS'!E88="BUY",('BTST OPTION CALLS'!L88-'BTST OPTION CALLS'!G88)*('BTST OPTION CALLS'!M88),('BTST OPTION CALLS'!G88-'BTST OPTION CALLS'!L88)*('BTST OPTION CALLS'!M88))</f>
        <v>4500</v>
      </c>
      <c r="O88" s="8">
        <f>'BTST OPTION CALLS'!N88/('BTST OPTION CALLS'!M88)/'BTST OPTION CALLS'!G88%</f>
        <v>20</v>
      </c>
    </row>
    <row r="89" spans="1:15" ht="15.75">
      <c r="A89" s="77">
        <v>10</v>
      </c>
      <c r="B89" s="78">
        <v>43650</v>
      </c>
      <c r="C89" s="79">
        <v>370</v>
      </c>
      <c r="D89" s="73" t="s">
        <v>267</v>
      </c>
      <c r="E89" s="77" t="s">
        <v>22</v>
      </c>
      <c r="F89" s="77" t="s">
        <v>172</v>
      </c>
      <c r="G89" s="77">
        <v>7.5</v>
      </c>
      <c r="H89" s="77">
        <v>3.8</v>
      </c>
      <c r="I89" s="77">
        <v>9.5</v>
      </c>
      <c r="J89" s="77">
        <v>11.5</v>
      </c>
      <c r="K89" s="77">
        <v>13.5</v>
      </c>
      <c r="L89" s="77">
        <v>9.5</v>
      </c>
      <c r="M89" s="77">
        <v>1851</v>
      </c>
      <c r="N89" s="7">
        <f>IF('BTST OPTION CALLS'!E89="BUY",('BTST OPTION CALLS'!L89-'BTST OPTION CALLS'!G89)*('BTST OPTION CALLS'!M89),('BTST OPTION CALLS'!G89-'BTST OPTION CALLS'!L89)*('BTST OPTION CALLS'!M89))</f>
        <v>3702</v>
      </c>
      <c r="O89" s="8">
        <f>'BTST OPTION CALLS'!N89/('BTST OPTION CALLS'!M89)/'BTST OPTION CALLS'!G89%</f>
        <v>26.666666666666668</v>
      </c>
    </row>
    <row r="90" spans="1:15" ht="16.5">
      <c r="A90" s="82" t="s">
        <v>95</v>
      </c>
      <c r="B90" s="83"/>
      <c r="C90" s="84"/>
      <c r="D90" s="85"/>
      <c r="E90" s="86"/>
      <c r="F90" s="86"/>
      <c r="G90" s="87"/>
      <c r="H90" s="88"/>
      <c r="I90" s="88"/>
      <c r="J90" s="88"/>
      <c r="K90" s="86"/>
      <c r="L90" s="89"/>
      <c r="M90" s="90"/>
      <c r="N90" s="66"/>
    </row>
    <row r="91" spans="1:15" ht="16.5">
      <c r="A91" s="82" t="s">
        <v>96</v>
      </c>
      <c r="B91" s="83"/>
      <c r="C91" s="84"/>
      <c r="D91" s="85"/>
      <c r="E91" s="86"/>
      <c r="F91" s="86"/>
      <c r="G91" s="87"/>
      <c r="H91" s="86"/>
      <c r="I91" s="86"/>
      <c r="J91" s="86"/>
      <c r="K91" s="86"/>
      <c r="L91" s="89"/>
    </row>
    <row r="92" spans="1:15" ht="16.5">
      <c r="A92" s="82" t="s">
        <v>96</v>
      </c>
      <c r="B92" s="83"/>
      <c r="C92" s="84"/>
      <c r="D92" s="85"/>
      <c r="E92" s="86"/>
      <c r="F92" s="86"/>
      <c r="G92" s="87"/>
      <c r="H92" s="86"/>
      <c r="I92" s="86"/>
      <c r="J92" s="86"/>
      <c r="K92" s="86"/>
      <c r="L92" s="76"/>
    </row>
    <row r="93" spans="1:15" ht="17.25" thickBot="1">
      <c r="A93" s="98"/>
      <c r="B93" s="92"/>
      <c r="C93" s="92"/>
      <c r="D93" s="93"/>
      <c r="E93" s="93"/>
      <c r="F93" s="93"/>
      <c r="G93" s="94"/>
      <c r="H93" s="95"/>
      <c r="I93" s="96" t="s">
        <v>27</v>
      </c>
      <c r="J93" s="96"/>
      <c r="K93" s="97"/>
      <c r="L93" s="89"/>
    </row>
    <row r="94" spans="1:15" ht="16.5">
      <c r="A94" s="98"/>
      <c r="B94" s="92"/>
      <c r="C94" s="92"/>
      <c r="D94" s="158" t="s">
        <v>28</v>
      </c>
      <c r="E94" s="158"/>
      <c r="F94" s="99">
        <v>10</v>
      </c>
      <c r="G94" s="100">
        <f>'BTST OPTION CALLS'!G95+'BTST OPTION CALLS'!G96+'BTST OPTION CALLS'!G97+'BTST OPTION CALLS'!G98+'BTST OPTION CALLS'!G99+'BTST OPTION CALLS'!G100</f>
        <v>100</v>
      </c>
      <c r="H94" s="93">
        <v>10</v>
      </c>
      <c r="I94" s="101">
        <f>'BTST OPTION CALLS'!H95/'BTST OPTION CALLS'!H94%</f>
        <v>70</v>
      </c>
      <c r="J94" s="101"/>
      <c r="K94" s="76"/>
      <c r="M94" s="76"/>
    </row>
    <row r="95" spans="1:15" ht="16.5">
      <c r="A95" s="98"/>
      <c r="B95" s="92"/>
      <c r="C95" s="92"/>
      <c r="D95" s="159" t="s">
        <v>29</v>
      </c>
      <c r="E95" s="159"/>
      <c r="F95" s="103">
        <v>7</v>
      </c>
      <c r="G95" s="104">
        <f>('BTST OPTION CALLS'!F95/'BTST OPTION CALLS'!F94)*100</f>
        <v>70</v>
      </c>
      <c r="H95" s="93">
        <v>7</v>
      </c>
      <c r="I95" s="97"/>
      <c r="J95" s="97"/>
      <c r="K95" s="101"/>
    </row>
    <row r="96" spans="1:15" ht="16.5">
      <c r="A96" s="105"/>
      <c r="B96" s="92"/>
      <c r="C96" s="92"/>
      <c r="D96" s="159" t="s">
        <v>31</v>
      </c>
      <c r="E96" s="159"/>
      <c r="F96" s="103">
        <v>0</v>
      </c>
      <c r="G96" s="104">
        <f>('BTST OPTION CALLS'!F96/'BTST OPTION CALLS'!F94)*100</f>
        <v>0</v>
      </c>
      <c r="H96" s="106"/>
      <c r="I96" s="93"/>
      <c r="J96" s="93"/>
      <c r="K96" s="93"/>
    </row>
    <row r="97" spans="1:15" ht="16.5">
      <c r="A97" s="105"/>
      <c r="B97" s="92"/>
      <c r="C97" s="92"/>
      <c r="D97" s="159" t="s">
        <v>32</v>
      </c>
      <c r="E97" s="159"/>
      <c r="F97" s="103">
        <v>0</v>
      </c>
      <c r="G97" s="104">
        <f>('BTST OPTION CALLS'!F97/'BTST OPTION CALLS'!F94)*100</f>
        <v>0</v>
      </c>
      <c r="H97" s="106"/>
      <c r="I97" s="93"/>
      <c r="J97" s="93"/>
      <c r="L97" s="102"/>
    </row>
    <row r="98" spans="1:15" ht="16.5">
      <c r="A98" s="105"/>
      <c r="B98" s="92"/>
      <c r="C98" s="92"/>
      <c r="D98" s="159" t="s">
        <v>33</v>
      </c>
      <c r="E98" s="159"/>
      <c r="F98" s="103">
        <v>3</v>
      </c>
      <c r="G98" s="104">
        <f>('BTST OPTION CALLS'!F98/'BTST OPTION CALLS'!F94)*100</f>
        <v>30</v>
      </c>
      <c r="H98" s="106"/>
      <c r="I98" s="93" t="s">
        <v>34</v>
      </c>
      <c r="J98" s="93"/>
      <c r="K98" s="97"/>
    </row>
    <row r="99" spans="1:15" ht="16.5">
      <c r="A99" s="105"/>
      <c r="B99" s="92"/>
      <c r="C99" s="92"/>
      <c r="D99" s="159" t="s">
        <v>35</v>
      </c>
      <c r="E99" s="159"/>
      <c r="F99" s="103">
        <v>0</v>
      </c>
      <c r="G99" s="104">
        <f>('BTST OPTION CALLS'!F99/'BTST OPTION CALLS'!F94)*100</f>
        <v>0</v>
      </c>
      <c r="H99" s="106"/>
      <c r="I99" s="93"/>
      <c r="J99" s="93"/>
      <c r="K99" s="97"/>
      <c r="L99" s="97"/>
    </row>
    <row r="100" spans="1:15" ht="17.25" thickBot="1">
      <c r="A100" s="105"/>
      <c r="B100" s="92"/>
      <c r="C100" s="92"/>
      <c r="D100" s="160" t="s">
        <v>36</v>
      </c>
      <c r="E100" s="160"/>
      <c r="F100" s="107"/>
      <c r="G100" s="108">
        <f>('BTST OPTION CALLS'!F100/'BTST OPTION CALLS'!F94)*100</f>
        <v>0</v>
      </c>
      <c r="H100" s="106"/>
      <c r="I100" s="93"/>
      <c r="J100" s="93"/>
      <c r="K100" s="102"/>
      <c r="L100" s="97"/>
      <c r="M100" s="76"/>
    </row>
    <row r="101" spans="1:15" ht="16.5">
      <c r="A101" s="109" t="s">
        <v>37</v>
      </c>
      <c r="B101" s="92"/>
      <c r="C101" s="92"/>
      <c r="D101" s="98"/>
      <c r="E101" s="98"/>
      <c r="F101" s="93"/>
      <c r="G101" s="93"/>
      <c r="H101" s="110"/>
      <c r="I101" s="111"/>
      <c r="J101" s="111"/>
      <c r="K101" s="93"/>
      <c r="L101" s="93"/>
      <c r="M101" s="76"/>
    </row>
    <row r="102" spans="1:15" ht="16.5">
      <c r="A102" s="112" t="s">
        <v>38</v>
      </c>
      <c r="B102" s="92"/>
      <c r="C102" s="92"/>
      <c r="D102" s="113"/>
      <c r="E102" s="114"/>
      <c r="F102" s="98"/>
      <c r="G102" s="111"/>
      <c r="H102" s="110"/>
      <c r="I102" s="111"/>
      <c r="J102" s="111"/>
      <c r="K102" s="111"/>
      <c r="L102" s="93"/>
      <c r="M102" s="76"/>
    </row>
    <row r="103" spans="1:15" ht="16.5">
      <c r="A103" s="112" t="s">
        <v>39</v>
      </c>
      <c r="B103" s="92"/>
      <c r="C103" s="92"/>
      <c r="D103" s="98"/>
      <c r="E103" s="114"/>
      <c r="F103" s="98"/>
      <c r="G103" s="111"/>
      <c r="H103" s="110"/>
      <c r="I103" s="97"/>
      <c r="J103" s="97"/>
      <c r="K103" s="97"/>
      <c r="L103" s="93"/>
      <c r="M103" s="76"/>
      <c r="N103" s="93" t="s">
        <v>30</v>
      </c>
    </row>
    <row r="104" spans="1:15" ht="16.5">
      <c r="A104" s="112" t="s">
        <v>40</v>
      </c>
      <c r="B104" s="113"/>
      <c r="C104" s="92"/>
      <c r="D104" s="98"/>
      <c r="E104" s="114"/>
      <c r="F104" s="98"/>
      <c r="G104" s="111"/>
      <c r="H104" s="95"/>
      <c r="I104" s="97"/>
      <c r="J104" s="97"/>
      <c r="K104" s="97"/>
      <c r="L104" s="93"/>
      <c r="M104" s="76"/>
      <c r="N104" s="76"/>
      <c r="O104" s="98"/>
    </row>
    <row r="105" spans="1:15" ht="16.5">
      <c r="A105" s="112" t="s">
        <v>41</v>
      </c>
      <c r="B105" s="105"/>
      <c r="C105" s="113"/>
      <c r="D105" s="98"/>
      <c r="E105" s="116"/>
      <c r="F105" s="111"/>
      <c r="G105" s="111"/>
      <c r="H105" s="95"/>
      <c r="I105" s="97"/>
      <c r="J105" s="97"/>
      <c r="K105" s="97"/>
      <c r="L105" s="111"/>
      <c r="M105" s="76"/>
      <c r="N105" s="76"/>
      <c r="O105" s="76"/>
    </row>
    <row r="106" spans="1:15">
      <c r="A106" s="161" t="s">
        <v>0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</row>
    <row r="107" spans="1:15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</row>
    <row r="108" spans="1:15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</row>
    <row r="109" spans="1:15">
      <c r="A109" s="172" t="s">
        <v>328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</row>
    <row r="110" spans="1:15">
      <c r="A110" s="172" t="s">
        <v>329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</row>
    <row r="111" spans="1:15">
      <c r="A111" s="165" t="s">
        <v>3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ht="16.5">
      <c r="A112" s="171" t="s">
        <v>388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</row>
    <row r="113" spans="1:15" ht="16.5">
      <c r="A113" s="166" t="s">
        <v>5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</row>
    <row r="114" spans="1:15">
      <c r="A114" s="167" t="s">
        <v>6</v>
      </c>
      <c r="B114" s="168" t="s">
        <v>7</v>
      </c>
      <c r="C114" s="169" t="s">
        <v>8</v>
      </c>
      <c r="D114" s="168" t="s">
        <v>9</v>
      </c>
      <c r="E114" s="167" t="s">
        <v>10</v>
      </c>
      <c r="F114" s="167" t="s">
        <v>11</v>
      </c>
      <c r="G114" s="168" t="s">
        <v>12</v>
      </c>
      <c r="H114" s="168" t="s">
        <v>13</v>
      </c>
      <c r="I114" s="169" t="s">
        <v>14</v>
      </c>
      <c r="J114" s="169" t="s">
        <v>15</v>
      </c>
      <c r="K114" s="169" t="s">
        <v>16</v>
      </c>
      <c r="L114" s="170" t="s">
        <v>17</v>
      </c>
      <c r="M114" s="168" t="s">
        <v>18</v>
      </c>
      <c r="N114" s="168" t="s">
        <v>19</v>
      </c>
      <c r="O114" s="168" t="s">
        <v>20</v>
      </c>
    </row>
    <row r="115" spans="1:15">
      <c r="A115" s="167"/>
      <c r="B115" s="168"/>
      <c r="C115" s="169"/>
      <c r="D115" s="168"/>
      <c r="E115" s="167"/>
      <c r="F115" s="167"/>
      <c r="G115" s="168"/>
      <c r="H115" s="168"/>
      <c r="I115" s="169"/>
      <c r="J115" s="169"/>
      <c r="K115" s="169"/>
      <c r="L115" s="170"/>
      <c r="M115" s="168"/>
      <c r="N115" s="168"/>
      <c r="O115" s="168"/>
    </row>
    <row r="116" spans="1:15" ht="15.75">
      <c r="A116" s="77">
        <v>1</v>
      </c>
      <c r="B116" s="78">
        <v>43643</v>
      </c>
      <c r="C116" s="79">
        <v>170</v>
      </c>
      <c r="D116" s="73" t="s">
        <v>267</v>
      </c>
      <c r="E116" s="77" t="s">
        <v>22</v>
      </c>
      <c r="F116" s="77" t="s">
        <v>208</v>
      </c>
      <c r="G116" s="77">
        <v>5.3</v>
      </c>
      <c r="H116" s="77">
        <v>3.3</v>
      </c>
      <c r="I116" s="77">
        <v>6.3</v>
      </c>
      <c r="J116" s="77">
        <v>7.3</v>
      </c>
      <c r="K116" s="77">
        <v>8.3000000000000007</v>
      </c>
      <c r="L116" s="77">
        <v>6.3</v>
      </c>
      <c r="M116" s="77">
        <v>3750</v>
      </c>
      <c r="N116" s="7">
        <f>IF('BTST OPTION CALLS'!E116="BUY",('BTST OPTION CALLS'!L116-'BTST OPTION CALLS'!G116)*('BTST OPTION CALLS'!M116),('BTST OPTION CALLS'!G116-'BTST OPTION CALLS'!L116)*('BTST OPTION CALLS'!M116))</f>
        <v>3750</v>
      </c>
      <c r="O116" s="8">
        <f>'BTST OPTION CALLS'!N116/('BTST OPTION CALLS'!M116)/'BTST OPTION CALLS'!G116%</f>
        <v>18.867924528301888</v>
      </c>
    </row>
    <row r="117" spans="1:15" ht="15.75">
      <c r="A117" s="77">
        <v>2</v>
      </c>
      <c r="B117" s="78">
        <v>43637</v>
      </c>
      <c r="C117" s="79">
        <v>210</v>
      </c>
      <c r="D117" s="73" t="s">
        <v>267</v>
      </c>
      <c r="E117" s="77" t="s">
        <v>22</v>
      </c>
      <c r="F117" s="77" t="s">
        <v>24</v>
      </c>
      <c r="G117" s="77">
        <v>6</v>
      </c>
      <c r="H117" s="77">
        <v>4</v>
      </c>
      <c r="I117" s="77">
        <v>7</v>
      </c>
      <c r="J117" s="77">
        <v>8</v>
      </c>
      <c r="K117" s="77">
        <v>9</v>
      </c>
      <c r="L117" s="77">
        <v>7</v>
      </c>
      <c r="M117" s="77">
        <v>3500</v>
      </c>
      <c r="N117" s="7">
        <f>IF('BTST OPTION CALLS'!E117="BUY",('BTST OPTION CALLS'!L117-'BTST OPTION CALLS'!G117)*('BTST OPTION CALLS'!M117),('BTST OPTION CALLS'!G117-'BTST OPTION CALLS'!L117)*('BTST OPTION CALLS'!M117))</f>
        <v>3500</v>
      </c>
      <c r="O117" s="8">
        <f>'BTST OPTION CALLS'!N117/('BTST OPTION CALLS'!M117)/'BTST OPTION CALLS'!G117%</f>
        <v>16.666666666666668</v>
      </c>
    </row>
    <row r="118" spans="1:15" ht="15.75">
      <c r="A118" s="77">
        <v>3</v>
      </c>
      <c r="B118" s="78">
        <v>43641</v>
      </c>
      <c r="C118" s="79">
        <v>355</v>
      </c>
      <c r="D118" s="73" t="s">
        <v>267</v>
      </c>
      <c r="E118" s="77" t="s">
        <v>22</v>
      </c>
      <c r="F118" s="77" t="s">
        <v>49</v>
      </c>
      <c r="G118" s="77">
        <v>3.5</v>
      </c>
      <c r="H118" s="77">
        <v>0.5</v>
      </c>
      <c r="I118" s="77">
        <v>5</v>
      </c>
      <c r="J118" s="77">
        <v>6.5</v>
      </c>
      <c r="K118" s="77">
        <v>8</v>
      </c>
      <c r="L118" s="77">
        <v>5</v>
      </c>
      <c r="M118" s="77">
        <v>3000</v>
      </c>
      <c r="N118" s="7">
        <f>IF('BTST OPTION CALLS'!E118="BUY",('BTST OPTION CALLS'!L118-'BTST OPTION CALLS'!G118)*('BTST OPTION CALLS'!M118),('BTST OPTION CALLS'!G118-'BTST OPTION CALLS'!L118)*('BTST OPTION CALLS'!M118))</f>
        <v>4500</v>
      </c>
      <c r="O118" s="8">
        <f>'BTST OPTION CALLS'!N118/('BTST OPTION CALLS'!M118)/'BTST OPTION CALLS'!G118%</f>
        <v>42.857142857142854</v>
      </c>
    </row>
    <row r="119" spans="1:15" ht="15.75">
      <c r="A119" s="77">
        <v>4</v>
      </c>
      <c r="B119" s="78">
        <v>43637</v>
      </c>
      <c r="C119" s="79">
        <v>400</v>
      </c>
      <c r="D119" s="73" t="s">
        <v>267</v>
      </c>
      <c r="E119" s="77" t="s">
        <v>22</v>
      </c>
      <c r="F119" s="77" t="s">
        <v>391</v>
      </c>
      <c r="G119" s="77">
        <v>4</v>
      </c>
      <c r="H119" s="77">
        <v>0.5</v>
      </c>
      <c r="I119" s="77">
        <v>7</v>
      </c>
      <c r="J119" s="77">
        <v>10</v>
      </c>
      <c r="K119" s="77">
        <v>13</v>
      </c>
      <c r="L119" s="77">
        <v>13</v>
      </c>
      <c r="M119" s="77">
        <v>1500</v>
      </c>
      <c r="N119" s="7">
        <f>IF('BTST OPTION CALLS'!E119="BUY",('BTST OPTION CALLS'!L119-'BTST OPTION CALLS'!G119)*('BTST OPTION CALLS'!M119),('BTST OPTION CALLS'!G119-'BTST OPTION CALLS'!L119)*('BTST OPTION CALLS'!M119))</f>
        <v>13500</v>
      </c>
      <c r="O119" s="8">
        <f>'BTST OPTION CALLS'!N119/('BTST OPTION CALLS'!M119)/'BTST OPTION CALLS'!G119%</f>
        <v>225</v>
      </c>
    </row>
    <row r="120" spans="1:15" ht="15.75">
      <c r="A120" s="77">
        <v>5</v>
      </c>
      <c r="B120" s="78">
        <v>43628</v>
      </c>
      <c r="C120" s="79">
        <v>780</v>
      </c>
      <c r="D120" s="73" t="s">
        <v>267</v>
      </c>
      <c r="E120" s="77" t="s">
        <v>22</v>
      </c>
      <c r="F120" s="77" t="s">
        <v>227</v>
      </c>
      <c r="G120" s="77">
        <v>11</v>
      </c>
      <c r="H120" s="77">
        <v>5</v>
      </c>
      <c r="I120" s="77">
        <v>14.5</v>
      </c>
      <c r="J120" s="77">
        <v>18</v>
      </c>
      <c r="K120" s="77">
        <v>21.5</v>
      </c>
      <c r="L120" s="77">
        <v>5</v>
      </c>
      <c r="M120" s="77">
        <v>1400</v>
      </c>
      <c r="N120" s="7">
        <f>IF('BTST OPTION CALLS'!E120="BUY",('BTST OPTION CALLS'!L120-'BTST OPTION CALLS'!G120)*('BTST OPTION CALLS'!M120),('BTST OPTION CALLS'!G120-'BTST OPTION CALLS'!L120)*('BTST OPTION CALLS'!M120))</f>
        <v>-8400</v>
      </c>
      <c r="O120" s="8">
        <f>'BTST OPTION CALLS'!N120/('BTST OPTION CALLS'!M120)/'BTST OPTION CALLS'!G120%</f>
        <v>-54.545454545454547</v>
      </c>
    </row>
    <row r="121" spans="1:15" ht="15.75">
      <c r="A121" s="77">
        <v>6</v>
      </c>
      <c r="B121" s="78">
        <v>43623</v>
      </c>
      <c r="C121" s="79">
        <v>1420</v>
      </c>
      <c r="D121" s="73" t="s">
        <v>267</v>
      </c>
      <c r="E121" s="77" t="s">
        <v>22</v>
      </c>
      <c r="F121" s="77" t="s">
        <v>312</v>
      </c>
      <c r="G121" s="77">
        <v>35</v>
      </c>
      <c r="H121" s="77">
        <v>20</v>
      </c>
      <c r="I121" s="77">
        <v>43</v>
      </c>
      <c r="J121" s="77">
        <v>51</v>
      </c>
      <c r="K121" s="77">
        <v>59</v>
      </c>
      <c r="L121" s="77">
        <v>20</v>
      </c>
      <c r="M121" s="77">
        <v>500</v>
      </c>
      <c r="N121" s="7">
        <f>IF('BTST OPTION CALLS'!E121="BUY",('BTST OPTION CALLS'!L121-'BTST OPTION CALLS'!G121)*('BTST OPTION CALLS'!M121),('BTST OPTION CALLS'!G121-'BTST OPTION CALLS'!L121)*('BTST OPTION CALLS'!M121))</f>
        <v>-7500</v>
      </c>
      <c r="O121" s="8">
        <f>'BTST OPTION CALLS'!N121/('BTST OPTION CALLS'!M121)/'BTST OPTION CALLS'!G121%</f>
        <v>-42.857142857142861</v>
      </c>
    </row>
    <row r="122" spans="1:15" ht="15.75">
      <c r="A122" s="77">
        <v>7</v>
      </c>
      <c r="B122" s="78">
        <v>43622</v>
      </c>
      <c r="C122" s="79">
        <v>60</v>
      </c>
      <c r="D122" s="73" t="s">
        <v>282</v>
      </c>
      <c r="E122" s="77" t="s">
        <v>22</v>
      </c>
      <c r="F122" s="77" t="s">
        <v>270</v>
      </c>
      <c r="G122" s="77">
        <v>9</v>
      </c>
      <c r="H122" s="77">
        <v>8</v>
      </c>
      <c r="I122" s="77">
        <v>9.5</v>
      </c>
      <c r="J122" s="77">
        <v>10</v>
      </c>
      <c r="K122" s="77">
        <v>10.5</v>
      </c>
      <c r="L122" s="77">
        <v>9.5</v>
      </c>
      <c r="M122" s="77">
        <v>6500</v>
      </c>
      <c r="N122" s="7">
        <f>IF('BTST OPTION CALLS'!E122="BUY",('BTST OPTION CALLS'!L122-'BTST OPTION CALLS'!G122)*('BTST OPTION CALLS'!M122),('BTST OPTION CALLS'!G122-'BTST OPTION CALLS'!L122)*('BTST OPTION CALLS'!M122))</f>
        <v>3250</v>
      </c>
      <c r="O122" s="8">
        <f>'BTST OPTION CALLS'!N122/('BTST OPTION CALLS'!M122)/'BTST OPTION CALLS'!G122%</f>
        <v>5.5555555555555554</v>
      </c>
    </row>
    <row r="123" spans="1:15" ht="16.5">
      <c r="A123" s="82" t="s">
        <v>95</v>
      </c>
      <c r="B123" s="83"/>
      <c r="C123" s="84"/>
      <c r="D123" s="85"/>
      <c r="E123" s="86"/>
      <c r="F123" s="86"/>
      <c r="G123" s="87"/>
      <c r="H123" s="88"/>
      <c r="I123" s="88"/>
      <c r="J123" s="88"/>
      <c r="K123" s="86"/>
      <c r="L123" s="89"/>
      <c r="M123" s="90"/>
      <c r="N123" s="66"/>
    </row>
    <row r="124" spans="1:15" ht="16.5">
      <c r="A124" s="82" t="s">
        <v>96</v>
      </c>
      <c r="B124" s="83"/>
      <c r="C124" s="84"/>
      <c r="D124" s="85"/>
      <c r="E124" s="86"/>
      <c r="F124" s="86"/>
      <c r="G124" s="87"/>
      <c r="H124" s="86"/>
      <c r="I124" s="86"/>
      <c r="J124" s="86"/>
      <c r="K124" s="86"/>
      <c r="L124" s="89"/>
    </row>
    <row r="125" spans="1:15" ht="16.5">
      <c r="A125" s="82" t="s">
        <v>96</v>
      </c>
      <c r="B125" s="83"/>
      <c r="C125" s="84"/>
      <c r="D125" s="85"/>
      <c r="E125" s="86"/>
      <c r="F125" s="86"/>
      <c r="G125" s="87"/>
      <c r="H125" s="86"/>
      <c r="I125" s="86"/>
      <c r="J125" s="86"/>
      <c r="K125" s="86"/>
      <c r="L125" s="76"/>
    </row>
    <row r="126" spans="1:15" ht="17.25" thickBot="1">
      <c r="A126" s="98"/>
      <c r="B126" s="92"/>
      <c r="C126" s="92"/>
      <c r="D126" s="93"/>
      <c r="E126" s="93"/>
      <c r="F126" s="93"/>
      <c r="G126" s="94"/>
      <c r="H126" s="95"/>
      <c r="I126" s="96" t="s">
        <v>27</v>
      </c>
      <c r="J126" s="96"/>
      <c r="K126" s="97"/>
      <c r="L126" s="89"/>
    </row>
    <row r="127" spans="1:15" ht="16.5">
      <c r="A127" s="98"/>
      <c r="B127" s="92"/>
      <c r="C127" s="92"/>
      <c r="D127" s="158" t="s">
        <v>28</v>
      </c>
      <c r="E127" s="158"/>
      <c r="F127" s="99">
        <v>7</v>
      </c>
      <c r="G127" s="100">
        <f>'BTST OPTION CALLS'!G128+'BTST OPTION CALLS'!G129+'BTST OPTION CALLS'!G130+'BTST OPTION CALLS'!G131+'BTST OPTION CALLS'!G132+'BTST OPTION CALLS'!G133</f>
        <v>100</v>
      </c>
      <c r="H127" s="93">
        <v>7</v>
      </c>
      <c r="I127" s="101">
        <f>'BTST OPTION CALLS'!H128/'BTST OPTION CALLS'!H127%</f>
        <v>71.428571428571416</v>
      </c>
      <c r="J127" s="101"/>
      <c r="K127" s="76"/>
      <c r="M127" s="76"/>
    </row>
    <row r="128" spans="1:15" ht="16.5">
      <c r="A128" s="98"/>
      <c r="B128" s="92"/>
      <c r="C128" s="92"/>
      <c r="D128" s="159" t="s">
        <v>29</v>
      </c>
      <c r="E128" s="159"/>
      <c r="F128" s="103">
        <v>5</v>
      </c>
      <c r="G128" s="104">
        <f>('BTST OPTION CALLS'!F128/'BTST OPTION CALLS'!F127)*100</f>
        <v>71.428571428571431</v>
      </c>
      <c r="H128" s="93">
        <v>5</v>
      </c>
      <c r="I128" s="97"/>
      <c r="J128" s="97"/>
      <c r="K128" s="101"/>
    </row>
    <row r="129" spans="1:15" ht="16.5">
      <c r="A129" s="105"/>
      <c r="B129" s="92"/>
      <c r="C129" s="92"/>
      <c r="D129" s="159" t="s">
        <v>31</v>
      </c>
      <c r="E129" s="159"/>
      <c r="F129" s="103">
        <v>0</v>
      </c>
      <c r="G129" s="104">
        <f>('BTST OPTION CALLS'!F129/'BTST OPTION CALLS'!F127)*100</f>
        <v>0</v>
      </c>
      <c r="H129" s="106"/>
      <c r="I129" s="93"/>
      <c r="J129" s="93"/>
      <c r="K129" s="93"/>
      <c r="L129" s="102"/>
    </row>
    <row r="130" spans="1:15" ht="16.5">
      <c r="A130" s="105"/>
      <c r="B130" s="92"/>
      <c r="C130" s="92"/>
      <c r="D130" s="159" t="s">
        <v>32</v>
      </c>
      <c r="E130" s="159"/>
      <c r="F130" s="103">
        <v>0</v>
      </c>
      <c r="G130" s="104">
        <f>('BTST OPTION CALLS'!F130/'BTST OPTION CALLS'!F127)*100</f>
        <v>0</v>
      </c>
      <c r="H130" s="106"/>
      <c r="I130" s="93"/>
      <c r="J130" s="93"/>
      <c r="M130" s="76"/>
    </row>
    <row r="131" spans="1:15" ht="16.5">
      <c r="A131" s="105"/>
      <c r="B131" s="92"/>
      <c r="C131" s="92"/>
      <c r="D131" s="159" t="s">
        <v>33</v>
      </c>
      <c r="E131" s="159"/>
      <c r="F131" s="103">
        <v>2</v>
      </c>
      <c r="G131" s="104">
        <f>('BTST OPTION CALLS'!F131/'BTST OPTION CALLS'!F127)*100</f>
        <v>28.571428571428569</v>
      </c>
      <c r="H131" s="106"/>
      <c r="I131" s="93" t="s">
        <v>34</v>
      </c>
      <c r="J131" s="93"/>
      <c r="K131" s="97"/>
      <c r="L131" s="97"/>
    </row>
    <row r="132" spans="1:15" ht="16.5">
      <c r="A132" s="105"/>
      <c r="B132" s="92"/>
      <c r="C132" s="92"/>
      <c r="D132" s="159" t="s">
        <v>35</v>
      </c>
      <c r="E132" s="159"/>
      <c r="F132" s="103">
        <v>0</v>
      </c>
      <c r="G132" s="104">
        <f>('BTST OPTION CALLS'!F132/'BTST OPTION CALLS'!F127)*100</f>
        <v>0</v>
      </c>
      <c r="H132" s="106"/>
      <c r="I132" s="93"/>
      <c r="J132" s="93"/>
      <c r="K132" s="97"/>
      <c r="L132" s="97"/>
      <c r="M132" s="76"/>
    </row>
    <row r="133" spans="1:15" ht="17.25" thickBot="1">
      <c r="A133" s="105"/>
      <c r="B133" s="92"/>
      <c r="C133" s="92"/>
      <c r="D133" s="160" t="s">
        <v>36</v>
      </c>
      <c r="E133" s="160"/>
      <c r="F133" s="107"/>
      <c r="G133" s="108">
        <f>('BTST OPTION CALLS'!F133/'BTST OPTION CALLS'!F127)*100</f>
        <v>0</v>
      </c>
      <c r="H133" s="106"/>
      <c r="I133" s="93"/>
      <c r="J133" s="93"/>
      <c r="K133" s="102"/>
      <c r="L133" s="102"/>
    </row>
    <row r="134" spans="1:15" ht="16.5">
      <c r="A134" s="109" t="s">
        <v>37</v>
      </c>
      <c r="B134" s="92"/>
      <c r="C134" s="92"/>
      <c r="D134" s="98"/>
      <c r="E134" s="98"/>
      <c r="F134" s="93"/>
      <c r="G134" s="93"/>
      <c r="H134" s="110"/>
      <c r="I134" s="111"/>
      <c r="J134" s="111"/>
      <c r="K134" s="93"/>
      <c r="L134" s="93"/>
      <c r="M134" s="76"/>
    </row>
    <row r="135" spans="1:15" ht="16.5">
      <c r="A135" s="112" t="s">
        <v>38</v>
      </c>
      <c r="B135" s="92"/>
      <c r="C135" s="92"/>
      <c r="D135" s="113"/>
      <c r="E135" s="114"/>
      <c r="F135" s="98"/>
      <c r="G135" s="111"/>
      <c r="H135" s="110"/>
      <c r="I135" s="111"/>
      <c r="J135" s="111"/>
      <c r="K135" s="111"/>
      <c r="L135" s="93"/>
      <c r="M135" s="76"/>
    </row>
    <row r="136" spans="1:15" ht="16.5">
      <c r="A136" s="112" t="s">
        <v>39</v>
      </c>
      <c r="B136" s="92"/>
      <c r="C136" s="92"/>
      <c r="D136" s="98"/>
      <c r="E136" s="114"/>
      <c r="F136" s="98"/>
      <c r="G136" s="111"/>
      <c r="H136" s="110"/>
      <c r="I136" s="97"/>
      <c r="J136" s="97"/>
      <c r="K136" s="97"/>
      <c r="L136" s="93"/>
      <c r="M136" s="76"/>
      <c r="N136" s="93" t="s">
        <v>30</v>
      </c>
    </row>
    <row r="137" spans="1:15" ht="16.5">
      <c r="A137" s="112" t="s">
        <v>40</v>
      </c>
      <c r="B137" s="113"/>
      <c r="C137" s="92"/>
      <c r="D137" s="98"/>
      <c r="E137" s="114"/>
      <c r="F137" s="98"/>
      <c r="G137" s="111"/>
      <c r="H137" s="95"/>
      <c r="I137" s="97"/>
      <c r="J137" s="97"/>
      <c r="K137" s="97"/>
      <c r="L137" s="93"/>
      <c r="M137" s="76"/>
      <c r="N137" s="76"/>
      <c r="O137" s="98"/>
    </row>
    <row r="138" spans="1:15" ht="16.5">
      <c r="A138" s="112" t="s">
        <v>41</v>
      </c>
      <c r="B138" s="105"/>
      <c r="C138" s="113"/>
      <c r="D138" s="98"/>
      <c r="E138" s="116"/>
      <c r="F138" s="111"/>
      <c r="G138" s="111"/>
      <c r="H138" s="95"/>
      <c r="I138" s="97"/>
      <c r="J138" s="97"/>
      <c r="K138" s="97"/>
      <c r="L138" s="111"/>
      <c r="M138" s="76"/>
      <c r="N138" s="76"/>
      <c r="O138" s="76"/>
    </row>
    <row r="139" spans="1:15">
      <c r="A139" s="161" t="s">
        <v>0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</row>
    <row r="140" spans="1:15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</row>
    <row r="141" spans="1:1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</row>
    <row r="142" spans="1:15">
      <c r="A142" s="172" t="s">
        <v>328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</row>
    <row r="143" spans="1:15">
      <c r="A143" s="172" t="s">
        <v>329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</row>
    <row r="144" spans="1:15">
      <c r="A144" s="165" t="s">
        <v>3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</row>
    <row r="145" spans="1:15" ht="16.5">
      <c r="A145" s="171" t="s">
        <v>385</v>
      </c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</row>
    <row r="146" spans="1:15" ht="16.5">
      <c r="A146" s="166" t="s">
        <v>5</v>
      </c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</row>
    <row r="147" spans="1:15">
      <c r="A147" s="167" t="s">
        <v>6</v>
      </c>
      <c r="B147" s="168" t="s">
        <v>7</v>
      </c>
      <c r="C147" s="169" t="s">
        <v>8</v>
      </c>
      <c r="D147" s="168" t="s">
        <v>9</v>
      </c>
      <c r="E147" s="167" t="s">
        <v>10</v>
      </c>
      <c r="F147" s="167" t="s">
        <v>11</v>
      </c>
      <c r="G147" s="168" t="s">
        <v>12</v>
      </c>
      <c r="H147" s="168" t="s">
        <v>13</v>
      </c>
      <c r="I147" s="169" t="s">
        <v>14</v>
      </c>
      <c r="J147" s="169" t="s">
        <v>15</v>
      </c>
      <c r="K147" s="169" t="s">
        <v>16</v>
      </c>
      <c r="L147" s="170" t="s">
        <v>17</v>
      </c>
      <c r="M147" s="168" t="s">
        <v>18</v>
      </c>
      <c r="N147" s="168" t="s">
        <v>19</v>
      </c>
      <c r="O147" s="168" t="s">
        <v>20</v>
      </c>
    </row>
    <row r="148" spans="1:15">
      <c r="A148" s="167"/>
      <c r="B148" s="168"/>
      <c r="C148" s="169"/>
      <c r="D148" s="168"/>
      <c r="E148" s="167"/>
      <c r="F148" s="167"/>
      <c r="G148" s="168"/>
      <c r="H148" s="168"/>
      <c r="I148" s="169"/>
      <c r="J148" s="169"/>
      <c r="K148" s="169"/>
      <c r="L148" s="170"/>
      <c r="M148" s="168"/>
      <c r="N148" s="168"/>
      <c r="O148" s="168"/>
    </row>
    <row r="149" spans="1:15" ht="15.75">
      <c r="A149" s="77">
        <v>1</v>
      </c>
      <c r="B149" s="78">
        <v>43615</v>
      </c>
      <c r="C149" s="79">
        <v>1560</v>
      </c>
      <c r="D149" s="73" t="s">
        <v>267</v>
      </c>
      <c r="E149" s="77" t="s">
        <v>22</v>
      </c>
      <c r="F149" s="77" t="s">
        <v>224</v>
      </c>
      <c r="G149" s="77">
        <v>29</v>
      </c>
      <c r="H149" s="77">
        <v>13</v>
      </c>
      <c r="I149" s="77">
        <v>40</v>
      </c>
      <c r="J149" s="77">
        <v>50</v>
      </c>
      <c r="K149" s="77">
        <v>60</v>
      </c>
      <c r="L149" s="77">
        <v>13</v>
      </c>
      <c r="M149" s="77">
        <v>400</v>
      </c>
      <c r="N149" s="7">
        <f>IF('BTST OPTION CALLS'!E149="BUY",('BTST OPTION CALLS'!L149-'BTST OPTION CALLS'!G149)*('BTST OPTION CALLS'!M149),('BTST OPTION CALLS'!G149-'BTST OPTION CALLS'!L149)*('BTST OPTION CALLS'!M149))</f>
        <v>-6400</v>
      </c>
      <c r="O149" s="8">
        <f>'BTST OPTION CALLS'!N149/('BTST OPTION CALLS'!M149)/'BTST OPTION CALLS'!G149%</f>
        <v>-55.172413793103452</v>
      </c>
    </row>
    <row r="150" spans="1:15" ht="15.75">
      <c r="A150" s="77">
        <v>2</v>
      </c>
      <c r="B150" s="78">
        <v>43612</v>
      </c>
      <c r="C150" s="79">
        <v>1660</v>
      </c>
      <c r="D150" s="73" t="s">
        <v>267</v>
      </c>
      <c r="E150" s="77" t="s">
        <v>22</v>
      </c>
      <c r="F150" s="77" t="s">
        <v>381</v>
      </c>
      <c r="G150" s="77">
        <v>40</v>
      </c>
      <c r="H150" s="77">
        <v>26</v>
      </c>
      <c r="I150" s="77">
        <v>47</v>
      </c>
      <c r="J150" s="77">
        <v>54</v>
      </c>
      <c r="K150" s="77">
        <v>60</v>
      </c>
      <c r="L150" s="77">
        <v>47</v>
      </c>
      <c r="M150" s="77">
        <v>600</v>
      </c>
      <c r="N150" s="7">
        <f>IF('BTST OPTION CALLS'!E150="BUY",('BTST OPTION CALLS'!L150-'BTST OPTION CALLS'!G150)*('BTST OPTION CALLS'!M150),('BTST OPTION CALLS'!G150-'BTST OPTION CALLS'!L150)*('BTST OPTION CALLS'!M150))</f>
        <v>4200</v>
      </c>
      <c r="O150" s="8">
        <f>'BTST OPTION CALLS'!N150/('BTST OPTION CALLS'!M150)/'BTST OPTION CALLS'!G150%</f>
        <v>17.5</v>
      </c>
    </row>
    <row r="151" spans="1:15" ht="15.75">
      <c r="A151" s="77">
        <v>3</v>
      </c>
      <c r="B151" s="78">
        <v>43601</v>
      </c>
      <c r="C151" s="79">
        <v>285</v>
      </c>
      <c r="D151" s="73" t="s">
        <v>267</v>
      </c>
      <c r="E151" s="77" t="s">
        <v>22</v>
      </c>
      <c r="F151" s="77" t="s">
        <v>185</v>
      </c>
      <c r="G151" s="77">
        <v>9</v>
      </c>
      <c r="H151" s="77">
        <v>5</v>
      </c>
      <c r="I151" s="77">
        <v>11</v>
      </c>
      <c r="J151" s="77">
        <v>13</v>
      </c>
      <c r="K151" s="77">
        <v>15</v>
      </c>
      <c r="L151" s="77">
        <v>11</v>
      </c>
      <c r="M151" s="77">
        <v>2100</v>
      </c>
      <c r="N151" s="7">
        <f>IF('BTST OPTION CALLS'!E151="BUY",('BTST OPTION CALLS'!L151-'BTST OPTION CALLS'!G151)*('BTST OPTION CALLS'!M151),('BTST OPTION CALLS'!G151-'BTST OPTION CALLS'!L151)*('BTST OPTION CALLS'!M151))</f>
        <v>4200</v>
      </c>
      <c r="O151" s="8">
        <f>'BTST OPTION CALLS'!N151/('BTST OPTION CALLS'!M151)/'BTST OPTION CALLS'!G151%</f>
        <v>22.222222222222221</v>
      </c>
    </row>
    <row r="152" spans="1:15" ht="15.75" customHeight="1">
      <c r="A152" s="77">
        <v>4</v>
      </c>
      <c r="B152" s="78">
        <v>43598</v>
      </c>
      <c r="C152" s="79">
        <v>160</v>
      </c>
      <c r="D152" s="73" t="s">
        <v>282</v>
      </c>
      <c r="E152" s="77" t="s">
        <v>22</v>
      </c>
      <c r="F152" s="77" t="s">
        <v>69</v>
      </c>
      <c r="G152" s="77">
        <v>7.5</v>
      </c>
      <c r="H152" s="77">
        <v>3.5</v>
      </c>
      <c r="I152" s="77">
        <v>9</v>
      </c>
      <c r="J152" s="77">
        <v>10.5</v>
      </c>
      <c r="K152" s="77">
        <v>12</v>
      </c>
      <c r="L152" s="77">
        <v>8.9</v>
      </c>
      <c r="M152" s="77">
        <v>2600</v>
      </c>
      <c r="N152" s="7">
        <f>IF('BTST OPTION CALLS'!E152="BUY",('BTST OPTION CALLS'!L152-'BTST OPTION CALLS'!G152)*('BTST OPTION CALLS'!M152),('BTST OPTION CALLS'!G152-'BTST OPTION CALLS'!L152)*('BTST OPTION CALLS'!M152))</f>
        <v>3640.0000000000009</v>
      </c>
      <c r="O152" s="8">
        <f>'BTST OPTION CALLS'!N152/('BTST OPTION CALLS'!M152)/'BTST OPTION CALLS'!G152%</f>
        <v>18.666666666666671</v>
      </c>
    </row>
    <row r="153" spans="1:15" ht="15.75">
      <c r="A153" s="77">
        <v>5</v>
      </c>
      <c r="B153" s="78">
        <v>43594</v>
      </c>
      <c r="C153" s="79">
        <v>17</v>
      </c>
      <c r="D153" s="73" t="s">
        <v>267</v>
      </c>
      <c r="E153" s="77" t="s">
        <v>22</v>
      </c>
      <c r="F153" s="77" t="s">
        <v>55</v>
      </c>
      <c r="G153" s="77">
        <v>13.5</v>
      </c>
      <c r="H153" s="77">
        <v>8.5</v>
      </c>
      <c r="I153" s="77">
        <v>16</v>
      </c>
      <c r="J153" s="77">
        <v>18.5</v>
      </c>
      <c r="K153" s="77">
        <v>21</v>
      </c>
      <c r="L153" s="77">
        <v>8.5</v>
      </c>
      <c r="M153" s="77">
        <v>1750</v>
      </c>
      <c r="N153" s="7">
        <f>IF('BTST OPTION CALLS'!E153="BUY",('BTST OPTION CALLS'!L153-'BTST OPTION CALLS'!G153)*('BTST OPTION CALLS'!M153),('BTST OPTION CALLS'!G153-'BTST OPTION CALLS'!L153)*('BTST OPTION CALLS'!M153))</f>
        <v>-8750</v>
      </c>
      <c r="O153" s="8">
        <f>'BTST OPTION CALLS'!N153/('BTST OPTION CALLS'!M153)/'BTST OPTION CALLS'!G153%</f>
        <v>-37.037037037037038</v>
      </c>
    </row>
    <row r="154" spans="1:15" ht="15.75">
      <c r="A154" s="77">
        <v>6</v>
      </c>
      <c r="B154" s="78">
        <v>43593</v>
      </c>
      <c r="C154" s="79">
        <v>1280</v>
      </c>
      <c r="D154" s="73" t="s">
        <v>267</v>
      </c>
      <c r="E154" s="77" t="s">
        <v>22</v>
      </c>
      <c r="F154" s="77" t="s">
        <v>225</v>
      </c>
      <c r="G154" s="77">
        <v>39</v>
      </c>
      <c r="H154" s="77">
        <v>24</v>
      </c>
      <c r="I154" s="77">
        <v>47</v>
      </c>
      <c r="J154" s="77">
        <v>55</v>
      </c>
      <c r="K154" s="77">
        <v>62</v>
      </c>
      <c r="L154" s="77">
        <v>55</v>
      </c>
      <c r="M154" s="77">
        <v>500</v>
      </c>
      <c r="N154" s="7">
        <f>IF('BTST OPTION CALLS'!E154="BUY",('BTST OPTION CALLS'!L154-'BTST OPTION CALLS'!G154)*('BTST OPTION CALLS'!M154),('BTST OPTION CALLS'!G154-'BTST OPTION CALLS'!L154)*('BTST OPTION CALLS'!M154))</f>
        <v>8000</v>
      </c>
      <c r="O154" s="8">
        <f>'BTST OPTION CALLS'!N154/('BTST OPTION CALLS'!M154)/'BTST OPTION CALLS'!G154%</f>
        <v>41.025641025641022</v>
      </c>
    </row>
    <row r="155" spans="1:15" ht="15.75">
      <c r="A155" s="77">
        <v>7</v>
      </c>
      <c r="B155" s="78">
        <v>43588</v>
      </c>
      <c r="C155" s="79">
        <v>100</v>
      </c>
      <c r="D155" s="73" t="s">
        <v>267</v>
      </c>
      <c r="E155" s="77" t="s">
        <v>22</v>
      </c>
      <c r="F155" s="77" t="s">
        <v>53</v>
      </c>
      <c r="G155" s="77">
        <v>4</v>
      </c>
      <c r="H155" s="77">
        <v>2.8</v>
      </c>
      <c r="I155" s="77">
        <v>4.5999999999999996</v>
      </c>
      <c r="J155" s="77">
        <v>5.4</v>
      </c>
      <c r="K155" s="77">
        <v>6.2</v>
      </c>
      <c r="L155" s="77">
        <v>4.5999999999999996</v>
      </c>
      <c r="M155" s="77">
        <v>7000</v>
      </c>
      <c r="N155" s="7">
        <f>IF('BTST OPTION CALLS'!E155="BUY",('BTST OPTION CALLS'!L155-'BTST OPTION CALLS'!G155)*('BTST OPTION CALLS'!M155),('BTST OPTION CALLS'!G155-'BTST OPTION CALLS'!L155)*('BTST OPTION CALLS'!M155))</f>
        <v>4199.9999999999973</v>
      </c>
      <c r="O155" s="8">
        <f>'BTST OPTION CALLS'!N155/('BTST OPTION CALLS'!M155)/'BTST OPTION CALLS'!G155%</f>
        <v>14.999999999999991</v>
      </c>
    </row>
    <row r="156" spans="1:15" ht="16.5">
      <c r="A156" s="82" t="s">
        <v>95</v>
      </c>
      <c r="B156" s="83"/>
      <c r="C156" s="84"/>
      <c r="D156" s="85"/>
      <c r="E156" s="86"/>
      <c r="F156" s="86"/>
      <c r="G156" s="87"/>
      <c r="H156" s="88"/>
      <c r="I156" s="88"/>
      <c r="J156" s="88"/>
      <c r="K156" s="86"/>
      <c r="L156" s="89"/>
      <c r="M156" s="90"/>
      <c r="N156" s="66"/>
    </row>
    <row r="157" spans="1:15" ht="16.5">
      <c r="A157" s="82" t="s">
        <v>96</v>
      </c>
      <c r="B157" s="83"/>
      <c r="C157" s="84"/>
      <c r="D157" s="85"/>
      <c r="E157" s="86"/>
      <c r="F157" s="86"/>
      <c r="G157" s="87"/>
      <c r="H157" s="86"/>
      <c r="I157" s="86"/>
      <c r="J157" s="86"/>
      <c r="K157" s="86"/>
      <c r="L157" s="89"/>
    </row>
    <row r="158" spans="1:15" ht="16.5">
      <c r="A158" s="82" t="s">
        <v>96</v>
      </c>
      <c r="B158" s="83"/>
      <c r="C158" s="84"/>
      <c r="D158" s="85"/>
      <c r="E158" s="86"/>
      <c r="F158" s="86"/>
      <c r="G158" s="87"/>
      <c r="H158" s="86"/>
      <c r="I158" s="86"/>
      <c r="J158" s="86"/>
      <c r="K158" s="86"/>
      <c r="L158" s="76"/>
      <c r="M158" s="76"/>
    </row>
    <row r="159" spans="1:15" ht="17.25" thickBot="1">
      <c r="A159" s="98"/>
      <c r="B159" s="92"/>
      <c r="C159" s="92"/>
      <c r="D159" s="93"/>
      <c r="E159" s="93"/>
      <c r="F159" s="93"/>
      <c r="G159" s="94"/>
      <c r="H159" s="95"/>
      <c r="I159" s="96" t="s">
        <v>27</v>
      </c>
      <c r="J159" s="96"/>
      <c r="K159" s="97"/>
      <c r="L159" s="89"/>
      <c r="M159" s="76"/>
    </row>
    <row r="160" spans="1:15" ht="16.5">
      <c r="A160" s="98"/>
      <c r="B160" s="92"/>
      <c r="C160" s="92"/>
      <c r="D160" s="158" t="s">
        <v>28</v>
      </c>
      <c r="E160" s="158"/>
      <c r="F160" s="99">
        <v>7</v>
      </c>
      <c r="G160" s="100">
        <f>'BTST OPTION CALLS'!G161+'BTST OPTION CALLS'!G162+'BTST OPTION CALLS'!G163+'BTST OPTION CALLS'!G164+'BTST OPTION CALLS'!G165+'BTST OPTION CALLS'!G166</f>
        <v>100</v>
      </c>
      <c r="H160" s="93">
        <v>7</v>
      </c>
      <c r="I160" s="101">
        <f>'BTST OPTION CALLS'!H161/'BTST OPTION CALLS'!H160%</f>
        <v>71.428571428571416</v>
      </c>
      <c r="J160" s="101"/>
      <c r="K160" s="76"/>
    </row>
    <row r="161" spans="1:15" ht="16.5">
      <c r="A161" s="98"/>
      <c r="B161" s="92"/>
      <c r="C161" s="92"/>
      <c r="D161" s="159" t="s">
        <v>29</v>
      </c>
      <c r="E161" s="159"/>
      <c r="F161" s="103">
        <v>5</v>
      </c>
      <c r="G161" s="104">
        <f>('BTST OPTION CALLS'!F161/'BTST OPTION CALLS'!F160)*100</f>
        <v>71.428571428571431</v>
      </c>
      <c r="H161" s="93">
        <v>5</v>
      </c>
      <c r="I161" s="97"/>
      <c r="J161" s="97"/>
      <c r="K161" s="101"/>
      <c r="L161" s="102"/>
    </row>
    <row r="162" spans="1:15" ht="16.5">
      <c r="A162" s="105"/>
      <c r="B162" s="92"/>
      <c r="C162" s="92"/>
      <c r="D162" s="159" t="s">
        <v>31</v>
      </c>
      <c r="E162" s="159"/>
      <c r="F162" s="103">
        <v>0</v>
      </c>
      <c r="G162" s="104">
        <f>('BTST OPTION CALLS'!F162/'BTST OPTION CALLS'!F160)*100</f>
        <v>0</v>
      </c>
      <c r="H162" s="106"/>
      <c r="I162" s="93"/>
      <c r="J162" s="93"/>
      <c r="K162" s="93"/>
    </row>
    <row r="163" spans="1:15" ht="16.5">
      <c r="A163" s="105"/>
      <c r="B163" s="92"/>
      <c r="C163" s="92"/>
      <c r="D163" s="159" t="s">
        <v>32</v>
      </c>
      <c r="E163" s="159"/>
      <c r="F163" s="103">
        <v>0</v>
      </c>
      <c r="G163" s="104">
        <f>('BTST OPTION CALLS'!F163/'BTST OPTION CALLS'!F160)*100</f>
        <v>0</v>
      </c>
      <c r="H163" s="106"/>
      <c r="I163" s="93"/>
      <c r="J163" s="93"/>
    </row>
    <row r="164" spans="1:15" ht="16.5">
      <c r="A164" s="105"/>
      <c r="B164" s="92"/>
      <c r="C164" s="92"/>
      <c r="D164" s="159" t="s">
        <v>33</v>
      </c>
      <c r="E164" s="159"/>
      <c r="F164" s="103">
        <v>2</v>
      </c>
      <c r="G164" s="104">
        <f>('BTST OPTION CALLS'!F164/'BTST OPTION CALLS'!F160)*100</f>
        <v>28.571428571428569</v>
      </c>
      <c r="H164" s="106"/>
      <c r="I164" s="93" t="s">
        <v>34</v>
      </c>
      <c r="J164" s="93"/>
      <c r="K164" s="97"/>
      <c r="L164" s="97"/>
    </row>
    <row r="165" spans="1:15" ht="16.5">
      <c r="A165" s="105"/>
      <c r="B165" s="92"/>
      <c r="C165" s="92"/>
      <c r="D165" s="159" t="s">
        <v>35</v>
      </c>
      <c r="E165" s="159"/>
      <c r="F165" s="103">
        <v>0</v>
      </c>
      <c r="G165" s="104">
        <f>('BTST OPTION CALLS'!F165/'BTST OPTION CALLS'!F160)*100</f>
        <v>0</v>
      </c>
      <c r="H165" s="106"/>
      <c r="I165" s="93"/>
      <c r="J165" s="93"/>
      <c r="K165" s="97"/>
      <c r="L165" s="97"/>
      <c r="M165" s="76"/>
    </row>
    <row r="166" spans="1:15" ht="17.25" thickBot="1">
      <c r="A166" s="105"/>
      <c r="B166" s="92"/>
      <c r="C166" s="92"/>
      <c r="D166" s="160" t="s">
        <v>36</v>
      </c>
      <c r="E166" s="160"/>
      <c r="F166" s="107"/>
      <c r="G166" s="108">
        <f>('BTST OPTION CALLS'!F166/'BTST OPTION CALLS'!F160)*100</f>
        <v>0</v>
      </c>
      <c r="H166" s="106"/>
      <c r="I166" s="93"/>
      <c r="J166" s="93"/>
      <c r="K166" s="102"/>
      <c r="L166" s="102"/>
    </row>
    <row r="167" spans="1:15" ht="16.5">
      <c r="A167" s="109" t="s">
        <v>37</v>
      </c>
      <c r="B167" s="92"/>
      <c r="C167" s="92"/>
      <c r="D167" s="98"/>
      <c r="E167" s="98"/>
      <c r="F167" s="93"/>
      <c r="G167" s="93"/>
      <c r="H167" s="110"/>
      <c r="I167" s="111"/>
      <c r="J167" s="111"/>
      <c r="K167" s="93"/>
      <c r="L167" s="93"/>
      <c r="M167" s="76"/>
    </row>
    <row r="168" spans="1:15" ht="16.5">
      <c r="A168" s="112" t="s">
        <v>38</v>
      </c>
      <c r="B168" s="92"/>
      <c r="C168" s="92"/>
      <c r="D168" s="113"/>
      <c r="E168" s="114"/>
      <c r="F168" s="98"/>
      <c r="G168" s="111"/>
      <c r="H168" s="110"/>
      <c r="I168" s="111"/>
      <c r="J168" s="111"/>
      <c r="K168" s="111"/>
      <c r="L168" s="93"/>
      <c r="M168" s="76"/>
      <c r="O168" t="s">
        <v>30</v>
      </c>
    </row>
    <row r="169" spans="1:15" ht="16.5">
      <c r="A169" s="112" t="s">
        <v>39</v>
      </c>
      <c r="B169" s="92"/>
      <c r="C169" s="92"/>
      <c r="D169" s="98"/>
      <c r="E169" s="114"/>
      <c r="F169" s="98"/>
      <c r="G169" s="111"/>
      <c r="H169" s="110"/>
      <c r="I169" s="97"/>
      <c r="J169" s="97"/>
      <c r="K169" s="97"/>
      <c r="L169" s="93"/>
      <c r="M169" s="76"/>
      <c r="N169" s="93" t="s">
        <v>30</v>
      </c>
    </row>
    <row r="170" spans="1:15" ht="16.5">
      <c r="A170" s="112" t="s">
        <v>40</v>
      </c>
      <c r="B170" s="113"/>
      <c r="C170" s="92"/>
      <c r="D170" s="98"/>
      <c r="E170" s="114"/>
      <c r="F170" s="98"/>
      <c r="G170" s="111"/>
      <c r="H170" s="95"/>
      <c r="I170" s="97"/>
      <c r="J170" s="97"/>
      <c r="K170" s="97"/>
      <c r="L170" s="93"/>
      <c r="M170" s="76"/>
      <c r="N170" s="76"/>
      <c r="O170" s="98"/>
    </row>
    <row r="171" spans="1:15" ht="16.5">
      <c r="A171" s="112" t="s">
        <v>41</v>
      </c>
      <c r="B171" s="105"/>
      <c r="C171" s="113"/>
      <c r="D171" s="98"/>
      <c r="E171" s="116"/>
      <c r="F171" s="111"/>
      <c r="G171" s="111"/>
      <c r="H171" s="95"/>
      <c r="I171" s="97"/>
      <c r="J171" s="97"/>
      <c r="K171" s="97"/>
      <c r="L171" s="111"/>
      <c r="M171" s="76"/>
      <c r="N171" s="76"/>
      <c r="O171" s="76"/>
    </row>
    <row r="172" spans="1:15">
      <c r="A172" s="161" t="s">
        <v>0</v>
      </c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</row>
    <row r="173" spans="1:15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</row>
    <row r="174" spans="1:15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</row>
    <row r="175" spans="1:15">
      <c r="A175" s="172" t="s">
        <v>328</v>
      </c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</row>
    <row r="176" spans="1:15">
      <c r="A176" s="172" t="s">
        <v>329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</row>
    <row r="177" spans="1:15">
      <c r="A177" s="165" t="s">
        <v>3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</row>
    <row r="178" spans="1:15" ht="16.5">
      <c r="A178" s="171" t="s">
        <v>376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</row>
    <row r="179" spans="1:15" ht="16.5">
      <c r="A179" s="166" t="s">
        <v>5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</row>
    <row r="180" spans="1:15">
      <c r="A180" s="167" t="s">
        <v>6</v>
      </c>
      <c r="B180" s="168" t="s">
        <v>7</v>
      </c>
      <c r="C180" s="169" t="s">
        <v>8</v>
      </c>
      <c r="D180" s="168" t="s">
        <v>9</v>
      </c>
      <c r="E180" s="167" t="s">
        <v>10</v>
      </c>
      <c r="F180" s="167" t="s">
        <v>11</v>
      </c>
      <c r="G180" s="168" t="s">
        <v>12</v>
      </c>
      <c r="H180" s="168" t="s">
        <v>13</v>
      </c>
      <c r="I180" s="169" t="s">
        <v>14</v>
      </c>
      <c r="J180" s="169" t="s">
        <v>15</v>
      </c>
      <c r="K180" s="169" t="s">
        <v>16</v>
      </c>
      <c r="L180" s="170" t="s">
        <v>17</v>
      </c>
      <c r="M180" s="168" t="s">
        <v>18</v>
      </c>
      <c r="N180" s="168" t="s">
        <v>19</v>
      </c>
      <c r="O180" s="168" t="s">
        <v>20</v>
      </c>
    </row>
    <row r="181" spans="1:15">
      <c r="A181" s="167"/>
      <c r="B181" s="168"/>
      <c r="C181" s="169"/>
      <c r="D181" s="168"/>
      <c r="E181" s="167"/>
      <c r="F181" s="167"/>
      <c r="G181" s="168"/>
      <c r="H181" s="168"/>
      <c r="I181" s="169"/>
      <c r="J181" s="169"/>
      <c r="K181" s="169"/>
      <c r="L181" s="170"/>
      <c r="M181" s="168"/>
      <c r="N181" s="168"/>
      <c r="O181" s="168"/>
    </row>
    <row r="182" spans="1:15" s="76" customFormat="1" ht="15.75">
      <c r="A182" s="77">
        <v>1</v>
      </c>
      <c r="B182" s="78">
        <v>43585</v>
      </c>
      <c r="C182" s="79">
        <v>310</v>
      </c>
      <c r="D182" s="73" t="s">
        <v>267</v>
      </c>
      <c r="E182" s="77" t="s">
        <v>22</v>
      </c>
      <c r="F182" s="77" t="s">
        <v>43</v>
      </c>
      <c r="G182" s="77">
        <v>13.5</v>
      </c>
      <c r="H182" s="77">
        <v>9</v>
      </c>
      <c r="I182" s="77">
        <v>16</v>
      </c>
      <c r="J182" s="77">
        <v>18.5</v>
      </c>
      <c r="K182" s="77">
        <v>21</v>
      </c>
      <c r="L182" s="77">
        <v>16</v>
      </c>
      <c r="M182" s="77">
        <v>1500</v>
      </c>
      <c r="N182" s="7">
        <f>IF('BTST OPTION CALLS'!E182="BUY",('BTST OPTION CALLS'!L182-'BTST OPTION CALLS'!G182)*('BTST OPTION CALLS'!M182),('BTST OPTION CALLS'!G182-'BTST OPTION CALLS'!L182)*('BTST OPTION CALLS'!M182))</f>
        <v>3750</v>
      </c>
      <c r="O182" s="8">
        <f>'BTST OPTION CALLS'!N182/('BTST OPTION CALLS'!M182)/'BTST OPTION CALLS'!G182%</f>
        <v>18.518518518518519</v>
      </c>
    </row>
    <row r="183" spans="1:15" s="76" customFormat="1" ht="15.75">
      <c r="A183" s="77">
        <v>2</v>
      </c>
      <c r="B183" s="78">
        <v>43581</v>
      </c>
      <c r="C183" s="79">
        <v>1000</v>
      </c>
      <c r="D183" s="73" t="s">
        <v>267</v>
      </c>
      <c r="E183" s="77" t="s">
        <v>22</v>
      </c>
      <c r="F183" s="77" t="s">
        <v>54</v>
      </c>
      <c r="G183" s="77">
        <v>21</v>
      </c>
      <c r="H183" s="77">
        <v>7</v>
      </c>
      <c r="I183" s="77">
        <v>30</v>
      </c>
      <c r="J183" s="77">
        <v>38</v>
      </c>
      <c r="K183" s="77">
        <v>46</v>
      </c>
      <c r="L183" s="77">
        <v>21</v>
      </c>
      <c r="M183" s="77">
        <v>600</v>
      </c>
      <c r="N183" s="7">
        <v>0</v>
      </c>
      <c r="O183" s="8">
        <v>0</v>
      </c>
    </row>
    <row r="184" spans="1:15" s="76" customFormat="1" ht="15.75">
      <c r="A184" s="77">
        <v>3</v>
      </c>
      <c r="B184" s="78">
        <v>43580</v>
      </c>
      <c r="C184" s="79">
        <v>300</v>
      </c>
      <c r="D184" s="73" t="s">
        <v>267</v>
      </c>
      <c r="E184" s="77" t="s">
        <v>22</v>
      </c>
      <c r="F184" s="77" t="s">
        <v>284</v>
      </c>
      <c r="G184" s="77">
        <v>4.5</v>
      </c>
      <c r="H184" s="77">
        <v>1.8</v>
      </c>
      <c r="I184" s="77">
        <v>6</v>
      </c>
      <c r="J184" s="77">
        <v>7.5</v>
      </c>
      <c r="K184" s="77">
        <v>9</v>
      </c>
      <c r="L184" s="77">
        <v>6</v>
      </c>
      <c r="M184" s="77">
        <v>3200</v>
      </c>
      <c r="N184" s="7">
        <f>IF('BTST OPTION CALLS'!E184="BUY",('BTST OPTION CALLS'!L184-'BTST OPTION CALLS'!G184)*('BTST OPTION CALLS'!M184),('BTST OPTION CALLS'!G184-'BTST OPTION CALLS'!L184)*('BTST OPTION CALLS'!M184))</f>
        <v>4800</v>
      </c>
      <c r="O184" s="8">
        <f>'BTST OPTION CALLS'!N184/('BTST OPTION CALLS'!M184)/'BTST OPTION CALLS'!G184%</f>
        <v>33.333333333333336</v>
      </c>
    </row>
    <row r="185" spans="1:15" s="76" customFormat="1" ht="15.75">
      <c r="A185" s="77">
        <v>4</v>
      </c>
      <c r="B185" s="78">
        <v>43579</v>
      </c>
      <c r="C185" s="79">
        <v>3050</v>
      </c>
      <c r="D185" s="73" t="s">
        <v>267</v>
      </c>
      <c r="E185" s="77" t="s">
        <v>22</v>
      </c>
      <c r="F185" s="77" t="s">
        <v>50</v>
      </c>
      <c r="G185" s="77">
        <v>100</v>
      </c>
      <c r="H185" s="77">
        <v>67</v>
      </c>
      <c r="I185" s="77">
        <v>120</v>
      </c>
      <c r="J185" s="77">
        <v>140</v>
      </c>
      <c r="K185" s="77">
        <v>160</v>
      </c>
      <c r="L185" s="77">
        <v>120</v>
      </c>
      <c r="M185" s="77">
        <v>250</v>
      </c>
      <c r="N185" s="7">
        <f>IF('BTST OPTION CALLS'!E185="BUY",('BTST OPTION CALLS'!L185-'BTST OPTION CALLS'!G185)*('BTST OPTION CALLS'!M185),('BTST OPTION CALLS'!G185-'BTST OPTION CALLS'!L185)*('BTST OPTION CALLS'!M185))</f>
        <v>5000</v>
      </c>
      <c r="O185" s="8">
        <f>'BTST OPTION CALLS'!N185/('BTST OPTION CALLS'!M185)/'BTST OPTION CALLS'!G185%</f>
        <v>20</v>
      </c>
    </row>
    <row r="186" spans="1:15" s="76" customFormat="1" ht="15.75">
      <c r="A186" s="77">
        <v>5</v>
      </c>
      <c r="B186" s="78">
        <v>43577</v>
      </c>
      <c r="C186" s="79">
        <v>720</v>
      </c>
      <c r="D186" s="73" t="s">
        <v>282</v>
      </c>
      <c r="E186" s="77" t="s">
        <v>22</v>
      </c>
      <c r="F186" s="77" t="s">
        <v>326</v>
      </c>
      <c r="G186" s="77">
        <v>17</v>
      </c>
      <c r="H186" s="77">
        <v>4</v>
      </c>
      <c r="I186" s="77">
        <v>23</v>
      </c>
      <c r="J186" s="77">
        <v>30</v>
      </c>
      <c r="K186" s="77">
        <v>37</v>
      </c>
      <c r="L186" s="77">
        <v>4</v>
      </c>
      <c r="M186" s="77">
        <v>500</v>
      </c>
      <c r="N186" s="7">
        <f>IF('BTST OPTION CALLS'!E186="BUY",('BTST OPTION CALLS'!L186-'BTST OPTION CALLS'!G186)*('BTST OPTION CALLS'!M186),('BTST OPTION CALLS'!G186-'BTST OPTION CALLS'!L186)*('BTST OPTION CALLS'!M186))</f>
        <v>-6500</v>
      </c>
      <c r="O186" s="8">
        <f>'BTST OPTION CALLS'!N186/('BTST OPTION CALLS'!M186)/'BTST OPTION CALLS'!G186%</f>
        <v>-76.470588235294116</v>
      </c>
    </row>
    <row r="187" spans="1:15" s="76" customFormat="1" ht="15.75">
      <c r="A187" s="77">
        <v>6</v>
      </c>
      <c r="B187" s="78">
        <v>43573</v>
      </c>
      <c r="C187" s="79">
        <v>1720</v>
      </c>
      <c r="D187" s="73" t="s">
        <v>267</v>
      </c>
      <c r="E187" s="77" t="s">
        <v>22</v>
      </c>
      <c r="F187" s="77" t="s">
        <v>383</v>
      </c>
      <c r="G187" s="77">
        <v>23</v>
      </c>
      <c r="H187" s="77">
        <v>5</v>
      </c>
      <c r="I187" s="77">
        <v>33</v>
      </c>
      <c r="J187" s="77">
        <v>43</v>
      </c>
      <c r="K187" s="77">
        <v>53</v>
      </c>
      <c r="L187" s="77">
        <v>5</v>
      </c>
      <c r="M187" s="77">
        <v>400</v>
      </c>
      <c r="N187" s="7">
        <f>IF('BTST OPTION CALLS'!E187="BUY",('BTST OPTION CALLS'!L187-'BTST OPTION CALLS'!G187)*('BTST OPTION CALLS'!M187),('BTST OPTION CALLS'!G187-'BTST OPTION CALLS'!L187)*('BTST OPTION CALLS'!M187))</f>
        <v>-7200</v>
      </c>
      <c r="O187" s="8">
        <f>'BTST OPTION CALLS'!N187/('BTST OPTION CALLS'!M187)/'BTST OPTION CALLS'!G187%</f>
        <v>-78.260869565217391</v>
      </c>
    </row>
    <row r="188" spans="1:15" s="76" customFormat="1" ht="15.75">
      <c r="A188" s="77">
        <v>7</v>
      </c>
      <c r="B188" s="78">
        <v>43567</v>
      </c>
      <c r="C188" s="79">
        <v>940</v>
      </c>
      <c r="D188" s="73" t="s">
        <v>267</v>
      </c>
      <c r="E188" s="77" t="s">
        <v>22</v>
      </c>
      <c r="F188" s="77" t="s">
        <v>84</v>
      </c>
      <c r="G188" s="77">
        <v>14</v>
      </c>
      <c r="H188" s="77">
        <v>3</v>
      </c>
      <c r="I188" s="77">
        <v>21</v>
      </c>
      <c r="J188" s="77">
        <v>29</v>
      </c>
      <c r="K188" s="77">
        <v>36</v>
      </c>
      <c r="L188" s="77">
        <v>3</v>
      </c>
      <c r="M188" s="77">
        <v>600</v>
      </c>
      <c r="N188" s="7">
        <f>IF('BTST OPTION CALLS'!E188="BUY",('BTST OPTION CALLS'!L188-'BTST OPTION CALLS'!G188)*('BTST OPTION CALLS'!M188),('BTST OPTION CALLS'!G188-'BTST OPTION CALLS'!L188)*('BTST OPTION CALLS'!M188))</f>
        <v>-6600</v>
      </c>
      <c r="O188" s="8">
        <f>'BTST OPTION CALLS'!N188/('BTST OPTION CALLS'!M188)/'BTST OPTION CALLS'!G188%</f>
        <v>-78.571428571428569</v>
      </c>
    </row>
    <row r="189" spans="1:15" s="76" customFormat="1" ht="15.75">
      <c r="A189" s="77">
        <v>8</v>
      </c>
      <c r="B189" s="78">
        <v>43566</v>
      </c>
      <c r="C189" s="79">
        <v>7600</v>
      </c>
      <c r="D189" s="73" t="s">
        <v>267</v>
      </c>
      <c r="E189" s="77" t="s">
        <v>22</v>
      </c>
      <c r="F189" s="77" t="s">
        <v>379</v>
      </c>
      <c r="G189" s="77">
        <v>125</v>
      </c>
      <c r="H189" s="77">
        <v>70</v>
      </c>
      <c r="I189" s="77">
        <v>160</v>
      </c>
      <c r="J189" s="77">
        <v>195</v>
      </c>
      <c r="K189" s="77">
        <v>230</v>
      </c>
      <c r="L189" s="77">
        <v>160</v>
      </c>
      <c r="M189" s="77">
        <v>125</v>
      </c>
      <c r="N189" s="80">
        <f>IF('NORMAL OPTION CALLS'!E356="BUY",('NORMAL OPTION CALLS'!L356-'NORMAL OPTION CALLS'!G356)*('NORMAL OPTION CALLS'!M356),('NORMAL OPTION CALLS'!G356-'NORMAL OPTION CALLS'!L356)*('NORMAL OPTION CALLS'!M356))</f>
        <v>5000</v>
      </c>
      <c r="O189" s="81">
        <f>'NORMAL OPTION CALLS'!N356/('NORMAL OPTION CALLS'!M356)/'NORMAL OPTION CALLS'!G356%</f>
        <v>20</v>
      </c>
    </row>
    <row r="190" spans="1:15" s="76" customFormat="1" ht="15.75">
      <c r="A190" s="77">
        <v>9</v>
      </c>
      <c r="B190" s="78">
        <v>43564</v>
      </c>
      <c r="C190" s="79">
        <v>185</v>
      </c>
      <c r="D190" s="73" t="s">
        <v>267</v>
      </c>
      <c r="E190" s="77" t="s">
        <v>22</v>
      </c>
      <c r="F190" s="77" t="s">
        <v>69</v>
      </c>
      <c r="G190" s="77">
        <v>8.5</v>
      </c>
      <c r="H190" s="77">
        <v>5.5</v>
      </c>
      <c r="I190" s="77">
        <v>10</v>
      </c>
      <c r="J190" s="77">
        <v>11.5</v>
      </c>
      <c r="K190" s="77">
        <v>13</v>
      </c>
      <c r="L190" s="77">
        <v>10</v>
      </c>
      <c r="M190" s="77">
        <v>2600</v>
      </c>
      <c r="N190" s="80">
        <f>IF('NORMAL OPTION CALLS'!E357="BUY",('NORMAL OPTION CALLS'!L357-'NORMAL OPTION CALLS'!G357)*('NORMAL OPTION CALLS'!M357),('NORMAL OPTION CALLS'!G357-'NORMAL OPTION CALLS'!L357)*('NORMAL OPTION CALLS'!M357))</f>
        <v>12600</v>
      </c>
      <c r="O190" s="81">
        <f>'NORMAL OPTION CALLS'!N357/('NORMAL OPTION CALLS'!M357)/'NORMAL OPTION CALLS'!G357%</f>
        <v>42.857142857142854</v>
      </c>
    </row>
    <row r="191" spans="1:15" s="76" customFormat="1" ht="15.75">
      <c r="A191" s="77">
        <v>10</v>
      </c>
      <c r="B191" s="78">
        <v>43559</v>
      </c>
      <c r="C191" s="79">
        <v>500</v>
      </c>
      <c r="D191" s="73" t="s">
        <v>267</v>
      </c>
      <c r="E191" s="77" t="s">
        <v>22</v>
      </c>
      <c r="F191" s="77" t="s">
        <v>313</v>
      </c>
      <c r="G191" s="77">
        <v>18</v>
      </c>
      <c r="H191" s="77">
        <v>12</v>
      </c>
      <c r="I191" s="77">
        <v>22</v>
      </c>
      <c r="J191" s="77">
        <v>26</v>
      </c>
      <c r="K191" s="77">
        <v>30</v>
      </c>
      <c r="L191" s="77">
        <v>26</v>
      </c>
      <c r="M191" s="77">
        <v>1100</v>
      </c>
      <c r="N191" s="7">
        <f>IF('BTST OPTION CALLS'!E191="BUY",('BTST OPTION CALLS'!L191-'BTST OPTION CALLS'!G191)*('BTST OPTION CALLS'!M191),('BTST OPTION CALLS'!G191-'BTST OPTION CALLS'!L191)*('BTST OPTION CALLS'!M191))</f>
        <v>8800</v>
      </c>
      <c r="O191" s="8">
        <f>'BTST OPTION CALLS'!N191/('BTST OPTION CALLS'!M191)/'BTST OPTION CALLS'!G191%</f>
        <v>44.444444444444443</v>
      </c>
    </row>
    <row r="192" spans="1:15" s="76" customFormat="1" ht="15.75">
      <c r="A192" s="77">
        <v>11</v>
      </c>
      <c r="B192" s="78">
        <v>43557</v>
      </c>
      <c r="C192" s="79">
        <v>3100</v>
      </c>
      <c r="D192" s="73" t="s">
        <v>267</v>
      </c>
      <c r="E192" s="77" t="s">
        <v>22</v>
      </c>
      <c r="F192" s="77" t="s">
        <v>50</v>
      </c>
      <c r="G192" s="77">
        <v>80</v>
      </c>
      <c r="H192" s="77">
        <v>54</v>
      </c>
      <c r="I192" s="77">
        <v>95</v>
      </c>
      <c r="J192" s="77">
        <v>110</v>
      </c>
      <c r="K192" s="77">
        <v>125</v>
      </c>
      <c r="L192" s="77">
        <v>95</v>
      </c>
      <c r="M192" s="77">
        <v>250</v>
      </c>
      <c r="N192" s="7">
        <f>IF('BTST OPTION CALLS'!E192="BUY",('BTST OPTION CALLS'!L192-'BTST OPTION CALLS'!G192)*('BTST OPTION CALLS'!M192),('BTST OPTION CALLS'!G192-'BTST OPTION CALLS'!L192)*('BTST OPTION CALLS'!M192))</f>
        <v>3750</v>
      </c>
      <c r="O192" s="8">
        <f>'BTST OPTION CALLS'!N192/('BTST OPTION CALLS'!M192)/'BTST OPTION CALLS'!G192%</f>
        <v>18.75</v>
      </c>
    </row>
    <row r="193" spans="1:16" ht="16.5">
      <c r="A193" s="82" t="s">
        <v>95</v>
      </c>
      <c r="B193" s="83"/>
      <c r="C193" s="84"/>
      <c r="D193" s="85"/>
      <c r="E193" s="86"/>
      <c r="F193" s="86"/>
      <c r="G193" s="87"/>
      <c r="H193" s="88"/>
      <c r="I193" s="88"/>
      <c r="J193" s="88"/>
      <c r="K193" s="86"/>
      <c r="L193" s="89"/>
      <c r="M193" s="90"/>
      <c r="N193" s="66"/>
      <c r="O193" s="76"/>
      <c r="P193" s="76"/>
    </row>
    <row r="194" spans="1:16" ht="16.5">
      <c r="A194" s="82" t="s">
        <v>96</v>
      </c>
      <c r="B194" s="83"/>
      <c r="C194" s="84"/>
      <c r="D194" s="85"/>
      <c r="E194" s="86"/>
      <c r="F194" s="86"/>
      <c r="G194" s="87"/>
      <c r="H194" s="86"/>
      <c r="I194" s="86"/>
      <c r="J194" s="86"/>
      <c r="K194" s="86"/>
      <c r="L194" s="89"/>
      <c r="P194" s="76"/>
    </row>
    <row r="195" spans="1:16" ht="16.5">
      <c r="A195" s="82" t="s">
        <v>96</v>
      </c>
      <c r="B195" s="83"/>
      <c r="C195" s="84"/>
      <c r="D195" s="85"/>
      <c r="E195" s="86"/>
      <c r="F195" s="86"/>
      <c r="G195" s="87"/>
      <c r="H195" s="86"/>
      <c r="I195" s="86"/>
      <c r="J195" s="86"/>
      <c r="K195" s="86"/>
      <c r="L195" s="76"/>
      <c r="M195" s="76"/>
      <c r="P195" s="76"/>
    </row>
    <row r="196" spans="1:16" ht="17.25" thickBot="1">
      <c r="A196" s="98"/>
      <c r="B196" s="92"/>
      <c r="C196" s="92"/>
      <c r="D196" s="93"/>
      <c r="E196" s="93"/>
      <c r="F196" s="93"/>
      <c r="G196" s="94"/>
      <c r="H196" s="95"/>
      <c r="I196" s="96" t="s">
        <v>27</v>
      </c>
      <c r="J196" s="96"/>
      <c r="K196" s="97"/>
      <c r="L196" s="89"/>
      <c r="M196" s="76"/>
      <c r="P196" s="76"/>
    </row>
    <row r="197" spans="1:16" ht="16.5">
      <c r="A197" s="98"/>
      <c r="B197" s="92"/>
      <c r="C197" s="92"/>
      <c r="D197" s="158" t="s">
        <v>28</v>
      </c>
      <c r="E197" s="158"/>
      <c r="F197" s="99">
        <v>10</v>
      </c>
      <c r="G197" s="100">
        <f>'BTST OPTION CALLS'!G198+'BTST OPTION CALLS'!G199+'BTST OPTION CALLS'!G200+'BTST OPTION CALLS'!G201+'BTST OPTION CALLS'!G202+'BTST OPTION CALLS'!G203</f>
        <v>100</v>
      </c>
      <c r="H197" s="93">
        <v>10</v>
      </c>
      <c r="I197" s="101">
        <f>'BTST OPTION CALLS'!H198/'BTST OPTION CALLS'!H197%</f>
        <v>70</v>
      </c>
      <c r="J197" s="101"/>
      <c r="K197" s="76"/>
    </row>
    <row r="198" spans="1:16" ht="16.5">
      <c r="A198" s="98"/>
      <c r="B198" s="92"/>
      <c r="C198" s="92"/>
      <c r="D198" s="159" t="s">
        <v>29</v>
      </c>
      <c r="E198" s="159"/>
      <c r="F198" s="103">
        <v>7</v>
      </c>
      <c r="G198" s="104">
        <f>('BTST OPTION CALLS'!F198/'BTST OPTION CALLS'!F197)*100</f>
        <v>70</v>
      </c>
      <c r="H198" s="93">
        <v>7</v>
      </c>
      <c r="I198" s="97"/>
      <c r="J198" s="97"/>
      <c r="K198" s="101"/>
      <c r="L198" s="102"/>
    </row>
    <row r="199" spans="1:16" ht="16.5">
      <c r="A199" s="105"/>
      <c r="B199" s="92"/>
      <c r="C199" s="92"/>
      <c r="D199" s="159" t="s">
        <v>31</v>
      </c>
      <c r="E199" s="159"/>
      <c r="F199" s="103">
        <v>0</v>
      </c>
      <c r="G199" s="104">
        <f>('BTST OPTION CALLS'!F199/'BTST OPTION CALLS'!F197)*100</f>
        <v>0</v>
      </c>
      <c r="H199" s="106"/>
      <c r="I199" s="93"/>
      <c r="J199" s="93"/>
      <c r="K199" s="93"/>
      <c r="M199" s="76"/>
    </row>
    <row r="200" spans="1:16" ht="16.5">
      <c r="A200" s="105"/>
      <c r="B200" s="92"/>
      <c r="C200" s="92"/>
      <c r="D200" s="159" t="s">
        <v>32</v>
      </c>
      <c r="E200" s="159"/>
      <c r="F200" s="103">
        <v>0</v>
      </c>
      <c r="G200" s="104">
        <f>('BTST OPTION CALLS'!F200/'BTST OPTION CALLS'!F197)*100</f>
        <v>0</v>
      </c>
      <c r="H200" s="106"/>
      <c r="I200" s="93"/>
      <c r="J200" s="93"/>
      <c r="K200" s="93"/>
      <c r="L200" s="97"/>
      <c r="M200" s="76"/>
      <c r="P200" s="76"/>
    </row>
    <row r="201" spans="1:16" ht="16.5">
      <c r="A201" s="105"/>
      <c r="B201" s="92"/>
      <c r="C201" s="92"/>
      <c r="D201" s="159" t="s">
        <v>33</v>
      </c>
      <c r="E201" s="159"/>
      <c r="F201" s="103">
        <v>3</v>
      </c>
      <c r="G201" s="104">
        <f>('BTST OPTION CALLS'!F201/'BTST OPTION CALLS'!F197)*100</f>
        <v>30</v>
      </c>
      <c r="H201" s="106"/>
      <c r="I201" s="93" t="s">
        <v>34</v>
      </c>
      <c r="J201" s="93"/>
      <c r="K201" s="97"/>
      <c r="L201" s="97"/>
      <c r="M201" s="76"/>
      <c r="N201" s="76"/>
    </row>
    <row r="202" spans="1:16" ht="16.5">
      <c r="A202" s="105"/>
      <c r="B202" s="92"/>
      <c r="C202" s="92"/>
      <c r="D202" s="159" t="s">
        <v>35</v>
      </c>
      <c r="E202" s="159"/>
      <c r="F202" s="103">
        <v>0</v>
      </c>
      <c r="G202" s="104">
        <f>('BTST OPTION CALLS'!F202/'BTST OPTION CALLS'!F197)*100</f>
        <v>0</v>
      </c>
      <c r="H202" s="106"/>
      <c r="I202" s="93"/>
      <c r="J202" s="93"/>
      <c r="K202" s="97"/>
      <c r="L202" s="97"/>
      <c r="M202" s="76"/>
    </row>
    <row r="203" spans="1:16" ht="17.25" thickBot="1">
      <c r="A203" s="105"/>
      <c r="B203" s="92"/>
      <c r="C203" s="92"/>
      <c r="D203" s="160" t="s">
        <v>36</v>
      </c>
      <c r="E203" s="160"/>
      <c r="F203" s="107"/>
      <c r="G203" s="108">
        <f>('BTST OPTION CALLS'!F203/'BTST OPTION CALLS'!F197)*100</f>
        <v>0</v>
      </c>
      <c r="H203" s="106"/>
      <c r="I203" s="93"/>
      <c r="J203" s="93"/>
      <c r="K203" s="102"/>
      <c r="L203" s="102"/>
    </row>
    <row r="204" spans="1:16" ht="16.5">
      <c r="A204" s="109" t="s">
        <v>37</v>
      </c>
      <c r="B204" s="92"/>
      <c r="C204" s="92"/>
      <c r="D204" s="98"/>
      <c r="E204" s="98"/>
      <c r="F204" s="93"/>
      <c r="G204" s="93"/>
      <c r="H204" s="110"/>
      <c r="I204" s="111"/>
      <c r="J204" s="111"/>
      <c r="K204" s="111"/>
      <c r="L204" s="93"/>
      <c r="M204" s="76"/>
    </row>
    <row r="205" spans="1:16" ht="16.5">
      <c r="A205" s="112" t="s">
        <v>38</v>
      </c>
      <c r="B205" s="92"/>
      <c r="C205" s="92"/>
      <c r="D205" s="113"/>
      <c r="E205" s="114"/>
      <c r="F205" s="98"/>
      <c r="G205" s="111"/>
      <c r="H205" s="110"/>
      <c r="I205" s="111"/>
      <c r="J205" s="111"/>
      <c r="K205" s="111"/>
      <c r="L205" s="93"/>
      <c r="M205" s="76"/>
      <c r="N205" s="93" t="s">
        <v>30</v>
      </c>
      <c r="O205" t="s">
        <v>30</v>
      </c>
    </row>
    <row r="206" spans="1:16" ht="16.5">
      <c r="A206" s="112" t="s">
        <v>39</v>
      </c>
      <c r="B206" s="92"/>
      <c r="C206" s="92"/>
      <c r="D206" s="98"/>
      <c r="E206" s="114"/>
      <c r="F206" s="98"/>
      <c r="G206" s="111"/>
      <c r="H206" s="110"/>
      <c r="I206" s="97"/>
      <c r="J206" s="97"/>
      <c r="K206" s="97"/>
      <c r="L206" s="93"/>
      <c r="M206" s="76"/>
      <c r="N206" s="76"/>
    </row>
    <row r="207" spans="1:16" ht="16.5">
      <c r="A207" s="112" t="s">
        <v>40</v>
      </c>
      <c r="B207" s="113"/>
      <c r="C207" s="92"/>
      <c r="D207" s="98"/>
      <c r="E207" s="114"/>
      <c r="F207" s="98"/>
      <c r="G207" s="111"/>
      <c r="H207" s="95"/>
      <c r="I207" s="97"/>
      <c r="J207" s="97"/>
      <c r="K207" s="97"/>
      <c r="L207" s="93"/>
      <c r="M207" s="76"/>
      <c r="N207" s="76"/>
      <c r="O207" s="98"/>
    </row>
    <row r="208" spans="1:16" ht="16.5">
      <c r="A208" s="112" t="s">
        <v>41</v>
      </c>
      <c r="B208" s="105"/>
      <c r="C208" s="113"/>
      <c r="D208" s="98"/>
      <c r="E208" s="116"/>
      <c r="F208" s="111"/>
      <c r="G208" s="111"/>
      <c r="H208" s="95"/>
      <c r="I208" s="97"/>
      <c r="J208" s="97"/>
      <c r="K208" s="97"/>
      <c r="L208" s="111"/>
      <c r="M208" s="76"/>
      <c r="N208" s="76"/>
      <c r="O208" s="76"/>
    </row>
    <row r="209" spans="1:16">
      <c r="A209" s="161" t="s">
        <v>0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</row>
    <row r="210" spans="1:16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</row>
    <row r="211" spans="1:16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</row>
    <row r="212" spans="1:16">
      <c r="A212" s="172" t="s">
        <v>328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</row>
    <row r="213" spans="1:16">
      <c r="A213" s="172" t="s">
        <v>329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</row>
    <row r="214" spans="1:16">
      <c r="A214" s="165" t="s">
        <v>3</v>
      </c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</row>
    <row r="215" spans="1:16" ht="16.5">
      <c r="A215" s="171" t="s">
        <v>368</v>
      </c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</row>
    <row r="216" spans="1:16" ht="16.5">
      <c r="A216" s="166" t="s">
        <v>5</v>
      </c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</row>
    <row r="217" spans="1:16">
      <c r="A217" s="167" t="s">
        <v>6</v>
      </c>
      <c r="B217" s="168" t="s">
        <v>7</v>
      </c>
      <c r="C217" s="169" t="s">
        <v>8</v>
      </c>
      <c r="D217" s="168" t="s">
        <v>9</v>
      </c>
      <c r="E217" s="167" t="s">
        <v>10</v>
      </c>
      <c r="F217" s="167" t="s">
        <v>11</v>
      </c>
      <c r="G217" s="168" t="s">
        <v>12</v>
      </c>
      <c r="H217" s="168" t="s">
        <v>13</v>
      </c>
      <c r="I217" s="169" t="s">
        <v>14</v>
      </c>
      <c r="J217" s="169" t="s">
        <v>15</v>
      </c>
      <c r="K217" s="169" t="s">
        <v>16</v>
      </c>
      <c r="L217" s="170" t="s">
        <v>17</v>
      </c>
      <c r="M217" s="168" t="s">
        <v>18</v>
      </c>
      <c r="N217" s="168" t="s">
        <v>19</v>
      </c>
      <c r="O217" s="168" t="s">
        <v>20</v>
      </c>
    </row>
    <row r="218" spans="1:16">
      <c r="A218" s="167"/>
      <c r="B218" s="168"/>
      <c r="C218" s="169"/>
      <c r="D218" s="168"/>
      <c r="E218" s="167"/>
      <c r="F218" s="167"/>
      <c r="G218" s="168"/>
      <c r="H218" s="168"/>
      <c r="I218" s="169"/>
      <c r="J218" s="169"/>
      <c r="K218" s="169"/>
      <c r="L218" s="170"/>
      <c r="M218" s="168"/>
      <c r="N218" s="168"/>
      <c r="O218" s="168"/>
    </row>
    <row r="219" spans="1:16" s="76" customFormat="1" ht="15.75">
      <c r="A219" s="77">
        <v>1</v>
      </c>
      <c r="B219" s="78">
        <v>43553</v>
      </c>
      <c r="C219" s="79">
        <v>860</v>
      </c>
      <c r="D219" s="73" t="s">
        <v>267</v>
      </c>
      <c r="E219" s="77" t="s">
        <v>22</v>
      </c>
      <c r="F219" s="77" t="s">
        <v>326</v>
      </c>
      <c r="G219" s="77">
        <v>53</v>
      </c>
      <c r="H219" s="77">
        <v>38</v>
      </c>
      <c r="I219" s="77">
        <v>61</v>
      </c>
      <c r="J219" s="77">
        <v>69</v>
      </c>
      <c r="K219" s="77">
        <v>78</v>
      </c>
      <c r="L219" s="77">
        <v>61</v>
      </c>
      <c r="M219" s="77">
        <v>500</v>
      </c>
      <c r="N219" s="7">
        <f>IF('BTST OPTION CALLS'!E219="BUY",('BTST OPTION CALLS'!L219-'BTST OPTION CALLS'!G219)*('BTST OPTION CALLS'!M219),('BTST OPTION CALLS'!G219-'BTST OPTION CALLS'!L219)*('BTST OPTION CALLS'!M219))</f>
        <v>4000</v>
      </c>
      <c r="O219" s="8">
        <f>'BTST OPTION CALLS'!N219/('BTST OPTION CALLS'!M219)/'BTST OPTION CALLS'!G219%</f>
        <v>15.094339622641508</v>
      </c>
    </row>
    <row r="220" spans="1:16" s="76" customFormat="1" ht="15.75">
      <c r="A220" s="77">
        <v>2</v>
      </c>
      <c r="B220" s="78">
        <v>43552</v>
      </c>
      <c r="C220" s="79">
        <v>380</v>
      </c>
      <c r="D220" s="73" t="s">
        <v>267</v>
      </c>
      <c r="E220" s="77" t="s">
        <v>22</v>
      </c>
      <c r="F220" s="77" t="s">
        <v>335</v>
      </c>
      <c r="G220" s="77">
        <v>15</v>
      </c>
      <c r="H220" s="77">
        <v>12</v>
      </c>
      <c r="I220" s="77">
        <v>16.5</v>
      </c>
      <c r="J220" s="77">
        <v>18</v>
      </c>
      <c r="K220" s="77">
        <v>19.5</v>
      </c>
      <c r="L220" s="77">
        <v>16.5</v>
      </c>
      <c r="M220" s="77">
        <v>2500</v>
      </c>
      <c r="N220" s="7">
        <f>IF('BTST OPTION CALLS'!E220="BUY",('BTST OPTION CALLS'!L220-'BTST OPTION CALLS'!G220)*('BTST OPTION CALLS'!M220),('BTST OPTION CALLS'!G220-'BTST OPTION CALLS'!L220)*('BTST OPTION CALLS'!M220))</f>
        <v>3750</v>
      </c>
      <c r="O220" s="8">
        <f>'BTST OPTION CALLS'!N220/('BTST OPTION CALLS'!M220)/'BTST OPTION CALLS'!G220%</f>
        <v>10</v>
      </c>
    </row>
    <row r="221" spans="1:16" s="76" customFormat="1" ht="15.75">
      <c r="A221" s="77">
        <v>3</v>
      </c>
      <c r="B221" s="78">
        <v>43539</v>
      </c>
      <c r="C221" s="79">
        <v>270</v>
      </c>
      <c r="D221" s="73" t="s">
        <v>267</v>
      </c>
      <c r="E221" s="77" t="s">
        <v>22</v>
      </c>
      <c r="F221" s="77" t="s">
        <v>185</v>
      </c>
      <c r="G221" s="77">
        <v>10</v>
      </c>
      <c r="H221" s="77">
        <v>6.5</v>
      </c>
      <c r="I221" s="77">
        <v>12</v>
      </c>
      <c r="J221" s="77">
        <v>14</v>
      </c>
      <c r="K221" s="77">
        <v>16</v>
      </c>
      <c r="L221" s="77">
        <v>16</v>
      </c>
      <c r="M221" s="77">
        <v>2100</v>
      </c>
      <c r="N221" s="7">
        <f>IF('BTST OPTION CALLS'!E221="BUY",('BTST OPTION CALLS'!L221-'BTST OPTION CALLS'!G221)*('BTST OPTION CALLS'!M221),('BTST OPTION CALLS'!G221-'BTST OPTION CALLS'!L221)*('BTST OPTION CALLS'!M221))</f>
        <v>12600</v>
      </c>
      <c r="O221" s="8">
        <f>'BTST OPTION CALLS'!N221/('BTST OPTION CALLS'!M221)/'BTST OPTION CALLS'!G221%</f>
        <v>60</v>
      </c>
      <c r="P221" s="155"/>
    </row>
    <row r="222" spans="1:16" s="76" customFormat="1" ht="15.75">
      <c r="A222" s="77">
        <v>4</v>
      </c>
      <c r="B222" s="78">
        <v>43538</v>
      </c>
      <c r="C222" s="79">
        <v>140</v>
      </c>
      <c r="D222" s="73" t="s">
        <v>267</v>
      </c>
      <c r="E222" s="77" t="s">
        <v>22</v>
      </c>
      <c r="F222" s="77" t="s">
        <v>64</v>
      </c>
      <c r="G222" s="77">
        <v>3</v>
      </c>
      <c r="H222" s="77">
        <v>1.8</v>
      </c>
      <c r="I222" s="77">
        <v>3.6</v>
      </c>
      <c r="J222" s="77">
        <v>4.2</v>
      </c>
      <c r="K222" s="77">
        <v>4.8</v>
      </c>
      <c r="L222" s="77">
        <v>4.2</v>
      </c>
      <c r="M222" s="77">
        <v>6000</v>
      </c>
      <c r="N222" s="7">
        <f>IF('BTST OPTION CALLS'!E222="BUY",('BTST OPTION CALLS'!L222-'BTST OPTION CALLS'!G222)*('BTST OPTION CALLS'!M222),('BTST OPTION CALLS'!G222-'BTST OPTION CALLS'!L222)*('BTST OPTION CALLS'!M222))</f>
        <v>7200.0000000000009</v>
      </c>
      <c r="O222" s="8">
        <f>'BTST OPTION CALLS'!N222/('BTST OPTION CALLS'!M222)/'BTST OPTION CALLS'!G222%</f>
        <v>40.000000000000007</v>
      </c>
      <c r="P222" s="155"/>
    </row>
    <row r="223" spans="1:16" s="76" customFormat="1" ht="15.75">
      <c r="A223" s="77">
        <v>5</v>
      </c>
      <c r="B223" s="78">
        <v>43535</v>
      </c>
      <c r="C223" s="79">
        <v>260</v>
      </c>
      <c r="D223" s="73" t="s">
        <v>267</v>
      </c>
      <c r="E223" s="77" t="s">
        <v>22</v>
      </c>
      <c r="F223" s="77" t="s">
        <v>369</v>
      </c>
      <c r="G223" s="77">
        <v>6</v>
      </c>
      <c r="H223" s="77">
        <v>3</v>
      </c>
      <c r="I223" s="77">
        <v>7.5</v>
      </c>
      <c r="J223" s="77">
        <v>9</v>
      </c>
      <c r="K223" s="77">
        <v>10.5</v>
      </c>
      <c r="L223" s="77">
        <v>7.5</v>
      </c>
      <c r="M223" s="77">
        <v>3000</v>
      </c>
      <c r="N223" s="7">
        <f>IF('BTST OPTION CALLS'!E223="BUY",('BTST OPTION CALLS'!L223-'BTST OPTION CALLS'!G223)*('BTST OPTION CALLS'!M223),('BTST OPTION CALLS'!G223-'BTST OPTION CALLS'!L223)*('BTST OPTION CALLS'!M223))</f>
        <v>4500</v>
      </c>
      <c r="O223" s="8">
        <f>'BTST OPTION CALLS'!N223/('BTST OPTION CALLS'!M223)/'BTST OPTION CALLS'!G223%</f>
        <v>25</v>
      </c>
    </row>
    <row r="224" spans="1:16" s="76" customFormat="1" ht="15.75">
      <c r="A224" s="77">
        <v>6</v>
      </c>
      <c r="B224" s="78">
        <v>43529</v>
      </c>
      <c r="C224" s="79">
        <v>140</v>
      </c>
      <c r="D224" s="73" t="s">
        <v>267</v>
      </c>
      <c r="E224" s="77" t="s">
        <v>22</v>
      </c>
      <c r="F224" s="77" t="s">
        <v>309</v>
      </c>
      <c r="G224" s="77">
        <v>6</v>
      </c>
      <c r="H224" s="77">
        <v>4</v>
      </c>
      <c r="I224" s="77">
        <v>7</v>
      </c>
      <c r="J224" s="77">
        <v>8</v>
      </c>
      <c r="K224" s="77">
        <v>9</v>
      </c>
      <c r="L224" s="77">
        <v>8</v>
      </c>
      <c r="M224" s="77">
        <v>4000</v>
      </c>
      <c r="N224" s="7">
        <f>IF('BTST OPTION CALLS'!E224="BUY",('BTST OPTION CALLS'!L224-'BTST OPTION CALLS'!G224)*('BTST OPTION CALLS'!M224),('BTST OPTION CALLS'!G224-'BTST OPTION CALLS'!L224)*('BTST OPTION CALLS'!M224))</f>
        <v>8000</v>
      </c>
      <c r="O224" s="8">
        <f>'BTST OPTION CALLS'!N224/('BTST OPTION CALLS'!M224)/'BTST OPTION CALLS'!G224%</f>
        <v>33.333333333333336</v>
      </c>
    </row>
    <row r="225" spans="1:16" s="76" customFormat="1" ht="15.75">
      <c r="A225" s="77">
        <v>7</v>
      </c>
      <c r="B225" s="78">
        <v>43525</v>
      </c>
      <c r="C225" s="79">
        <v>520</v>
      </c>
      <c r="D225" s="73" t="s">
        <v>267</v>
      </c>
      <c r="E225" s="77" t="s">
        <v>22</v>
      </c>
      <c r="F225" s="77" t="s">
        <v>99</v>
      </c>
      <c r="G225" s="77">
        <v>16</v>
      </c>
      <c r="H225" s="77">
        <v>9</v>
      </c>
      <c r="I225" s="77">
        <v>20</v>
      </c>
      <c r="J225" s="77">
        <v>24</v>
      </c>
      <c r="K225" s="77">
        <v>28</v>
      </c>
      <c r="L225" s="77">
        <v>16</v>
      </c>
      <c r="M225" s="77">
        <v>1061</v>
      </c>
      <c r="N225" s="7">
        <f>IF('BTST OPTION CALLS'!E225="BUY",('BTST OPTION CALLS'!L225-'BTST OPTION CALLS'!G225)*('BTST OPTION CALLS'!M225),('BTST OPTION CALLS'!G225-'BTST OPTION CALLS'!L225)*('BTST OPTION CALLS'!M225))</f>
        <v>0</v>
      </c>
      <c r="O225" s="8">
        <f>'BTST OPTION CALLS'!N225/('BTST OPTION CALLS'!M225)/'BTST OPTION CALLS'!G225%</f>
        <v>0</v>
      </c>
    </row>
    <row r="226" spans="1:16" s="76" customFormat="1" ht="15.75">
      <c r="A226" s="77">
        <v>8</v>
      </c>
      <c r="B226" s="78">
        <v>43525</v>
      </c>
      <c r="C226" s="79">
        <v>940</v>
      </c>
      <c r="D226" s="73" t="s">
        <v>267</v>
      </c>
      <c r="E226" s="77" t="s">
        <v>22</v>
      </c>
      <c r="F226" s="77" t="s">
        <v>318</v>
      </c>
      <c r="G226" s="77">
        <v>29</v>
      </c>
      <c r="H226" s="77">
        <v>18</v>
      </c>
      <c r="I226" s="77">
        <v>35</v>
      </c>
      <c r="J226" s="77">
        <v>41</v>
      </c>
      <c r="K226" s="77">
        <v>47</v>
      </c>
      <c r="L226" s="77">
        <v>18</v>
      </c>
      <c r="M226" s="77">
        <v>600</v>
      </c>
      <c r="N226" s="7">
        <f>IF('BTST OPTION CALLS'!E226="BUY",('BTST OPTION CALLS'!L226-'BTST OPTION CALLS'!G226)*('BTST OPTION CALLS'!M226),('BTST OPTION CALLS'!G226-'BTST OPTION CALLS'!L226)*('BTST OPTION CALLS'!M226))</f>
        <v>-6600</v>
      </c>
      <c r="O226" s="8">
        <f>'BTST OPTION CALLS'!N226/('BTST OPTION CALLS'!M226)/'BTST OPTION CALLS'!G226%</f>
        <v>-37.931034482758626</v>
      </c>
    </row>
    <row r="227" spans="1:16" s="76" customFormat="1" ht="15.75">
      <c r="A227" s="77">
        <v>9</v>
      </c>
      <c r="B227" s="78">
        <v>43496</v>
      </c>
      <c r="C227" s="120">
        <v>370</v>
      </c>
      <c r="D227" s="73" t="s">
        <v>267</v>
      </c>
      <c r="E227" s="120" t="s">
        <v>22</v>
      </c>
      <c r="F227" s="70" t="s">
        <v>284</v>
      </c>
      <c r="G227" s="70">
        <v>11</v>
      </c>
      <c r="H227" s="120">
        <v>7</v>
      </c>
      <c r="I227" s="120">
        <v>13</v>
      </c>
      <c r="J227" s="120">
        <v>15</v>
      </c>
      <c r="K227" s="120">
        <v>17</v>
      </c>
      <c r="L227" s="70">
        <v>13</v>
      </c>
      <c r="M227" s="120">
        <v>2400</v>
      </c>
      <c r="N227" s="7">
        <f>IF('BTST OPTION CALLS'!E227="BUY",('BTST OPTION CALLS'!L227-'BTST OPTION CALLS'!G227)*('BTST OPTION CALLS'!M227),('BTST OPTION CALLS'!G227-'BTST OPTION CALLS'!L227)*('BTST OPTION CALLS'!M227))</f>
        <v>4800</v>
      </c>
      <c r="O227" s="8">
        <f>'BTST OPTION CALLS'!N227/('BTST OPTION CALLS'!M227)/'BTST OPTION CALLS'!G227%</f>
        <v>18.181818181818183</v>
      </c>
    </row>
    <row r="228" spans="1:16" ht="16.5">
      <c r="A228" s="82" t="s">
        <v>95</v>
      </c>
      <c r="B228" s="83"/>
      <c r="C228" s="84"/>
      <c r="D228" s="85"/>
      <c r="E228" s="86"/>
      <c r="F228" s="86"/>
      <c r="G228" s="87"/>
      <c r="H228" s="88"/>
      <c r="I228" s="88"/>
      <c r="J228" s="88"/>
      <c r="K228" s="86"/>
      <c r="L228" s="89"/>
      <c r="M228" s="90"/>
      <c r="N228" s="66"/>
      <c r="O228" s="76"/>
      <c r="P228" s="76"/>
    </row>
    <row r="229" spans="1:16" ht="16.5">
      <c r="A229" s="82" t="s">
        <v>96</v>
      </c>
      <c r="B229" s="83"/>
      <c r="C229" s="84"/>
      <c r="D229" s="85"/>
      <c r="E229" s="86"/>
      <c r="F229" s="86"/>
      <c r="G229" s="87"/>
      <c r="H229" s="86"/>
      <c r="I229" s="86"/>
      <c r="J229" s="86"/>
      <c r="K229" s="86"/>
      <c r="L229" s="89"/>
      <c r="N229" s="76"/>
    </row>
    <row r="230" spans="1:16" ht="16.5">
      <c r="A230" s="82" t="s">
        <v>96</v>
      </c>
      <c r="B230" s="83"/>
      <c r="C230" s="84"/>
      <c r="D230" s="85"/>
      <c r="E230" s="86"/>
      <c r="F230" s="86"/>
      <c r="G230" s="87"/>
      <c r="H230" s="86"/>
      <c r="I230" s="86"/>
      <c r="J230" s="86"/>
      <c r="K230" s="86"/>
      <c r="L230" s="76"/>
      <c r="M230" s="76"/>
    </row>
    <row r="231" spans="1:16" ht="17.25" thickBot="1">
      <c r="A231" s="98"/>
      <c r="B231" s="92"/>
      <c r="C231" s="92"/>
      <c r="D231" s="93"/>
      <c r="E231" s="93"/>
      <c r="F231" s="93"/>
      <c r="G231" s="94"/>
      <c r="H231" s="95"/>
      <c r="I231" s="96" t="s">
        <v>27</v>
      </c>
      <c r="J231" s="96"/>
      <c r="K231" s="97"/>
      <c r="L231" s="89"/>
      <c r="M231" s="76"/>
    </row>
    <row r="232" spans="1:16" ht="16.5">
      <c r="A232" s="98"/>
      <c r="B232" s="92"/>
      <c r="C232" s="92"/>
      <c r="D232" s="158" t="s">
        <v>28</v>
      </c>
      <c r="E232" s="158"/>
      <c r="F232" s="99">
        <v>8</v>
      </c>
      <c r="G232" s="100">
        <f>'BTST OPTION CALLS'!G233+'BTST OPTION CALLS'!G234+'BTST OPTION CALLS'!G235+'BTST OPTION CALLS'!G236+'BTST OPTION CALLS'!G237+'BTST OPTION CALLS'!G238</f>
        <v>100</v>
      </c>
      <c r="H232" s="93">
        <v>8</v>
      </c>
      <c r="I232" s="101">
        <f>'BTST OPTION CALLS'!H233/'BTST OPTION CALLS'!H232%</f>
        <v>87.5</v>
      </c>
      <c r="J232" s="101"/>
      <c r="K232" s="76"/>
      <c r="L232" s="102"/>
    </row>
    <row r="233" spans="1:16" ht="16.5">
      <c r="A233" s="98"/>
      <c r="B233" s="92"/>
      <c r="C233" s="92"/>
      <c r="D233" s="159" t="s">
        <v>29</v>
      </c>
      <c r="E233" s="159"/>
      <c r="F233" s="103">
        <v>7</v>
      </c>
      <c r="G233" s="104">
        <f>('BTST OPTION CALLS'!F233/'BTST OPTION CALLS'!F232)*100</f>
        <v>87.5</v>
      </c>
      <c r="H233" s="93">
        <v>7</v>
      </c>
      <c r="I233" s="97"/>
      <c r="J233" s="97"/>
      <c r="K233" s="101"/>
      <c r="N233" s="90"/>
    </row>
    <row r="234" spans="1:16" ht="16.5">
      <c r="A234" s="105"/>
      <c r="B234" s="92"/>
      <c r="C234" s="92"/>
      <c r="D234" s="159" t="s">
        <v>31</v>
      </c>
      <c r="E234" s="159"/>
      <c r="F234" s="103">
        <v>0</v>
      </c>
      <c r="G234" s="104">
        <f>('BTST OPTION CALLS'!F234/'BTST OPTION CALLS'!F232)*100</f>
        <v>0</v>
      </c>
      <c r="H234" s="106"/>
      <c r="I234" s="93"/>
      <c r="J234" s="93"/>
      <c r="K234" s="93"/>
      <c r="M234" s="76"/>
      <c r="P234" s="76"/>
    </row>
    <row r="235" spans="1:16" ht="16.5">
      <c r="A235" s="105"/>
      <c r="B235" s="92"/>
      <c r="C235" s="92"/>
      <c r="D235" s="159" t="s">
        <v>32</v>
      </c>
      <c r="E235" s="159"/>
      <c r="F235" s="103">
        <v>0</v>
      </c>
      <c r="G235" s="104">
        <f>('BTST OPTION CALLS'!F235/'BTST OPTION CALLS'!F232)*100</f>
        <v>0</v>
      </c>
      <c r="H235" s="106"/>
      <c r="I235" s="93"/>
      <c r="J235" s="93"/>
      <c r="K235" s="93"/>
      <c r="L235" s="97"/>
      <c r="M235" s="76"/>
      <c r="P235" s="76"/>
    </row>
    <row r="236" spans="1:16" ht="16.5">
      <c r="A236" s="105"/>
      <c r="B236" s="92"/>
      <c r="C236" s="92"/>
      <c r="D236" s="159" t="s">
        <v>33</v>
      </c>
      <c r="E236" s="159"/>
      <c r="F236" s="103">
        <v>1</v>
      </c>
      <c r="G236" s="104">
        <f>('BTST OPTION CALLS'!F236/'BTST OPTION CALLS'!F232)*100</f>
        <v>12.5</v>
      </c>
      <c r="H236" s="106"/>
      <c r="I236" s="93" t="s">
        <v>34</v>
      </c>
      <c r="J236" s="93"/>
      <c r="K236" s="97"/>
      <c r="L236" s="97"/>
      <c r="M236" s="76"/>
    </row>
    <row r="237" spans="1:16" ht="16.5">
      <c r="A237" s="105"/>
      <c r="B237" s="92"/>
      <c r="C237" s="92"/>
      <c r="D237" s="159" t="s">
        <v>35</v>
      </c>
      <c r="E237" s="159"/>
      <c r="F237" s="103">
        <v>0</v>
      </c>
      <c r="G237" s="104">
        <f>('BTST OPTION CALLS'!F237/'BTST OPTION CALLS'!F232)*100</f>
        <v>0</v>
      </c>
      <c r="H237" s="106"/>
      <c r="I237" s="93"/>
      <c r="J237" s="93"/>
      <c r="K237" s="97"/>
      <c r="L237" s="97"/>
      <c r="M237" s="76"/>
    </row>
    <row r="238" spans="1:16" ht="17.25" thickBot="1">
      <c r="A238" s="105"/>
      <c r="B238" s="92"/>
      <c r="C238" s="92"/>
      <c r="D238" s="160" t="s">
        <v>36</v>
      </c>
      <c r="E238" s="160"/>
      <c r="F238" s="107"/>
      <c r="G238" s="108">
        <f>('BTST OPTION CALLS'!F238/'BTST OPTION CALLS'!F232)*100</f>
        <v>0</v>
      </c>
      <c r="H238" s="106"/>
      <c r="I238" s="93"/>
      <c r="J238" s="93"/>
      <c r="K238" s="102"/>
      <c r="L238" s="102"/>
    </row>
    <row r="239" spans="1:16" ht="16.5">
      <c r="A239" s="109" t="s">
        <v>37</v>
      </c>
      <c r="B239" s="92"/>
      <c r="C239" s="92"/>
      <c r="D239" s="98"/>
      <c r="E239" s="98"/>
      <c r="F239" s="93"/>
      <c r="G239" s="93"/>
      <c r="H239" s="110"/>
      <c r="I239" s="111"/>
      <c r="J239" s="111"/>
      <c r="K239" s="111"/>
      <c r="L239" s="93"/>
      <c r="M239" s="76"/>
      <c r="O239" t="s">
        <v>30</v>
      </c>
    </row>
    <row r="240" spans="1:16" ht="16.5">
      <c r="A240" s="112" t="s">
        <v>38</v>
      </c>
      <c r="B240" s="92"/>
      <c r="C240" s="92"/>
      <c r="D240" s="113"/>
      <c r="E240" s="114"/>
      <c r="F240" s="98"/>
      <c r="G240" s="111"/>
      <c r="H240" s="110"/>
      <c r="I240" s="111"/>
      <c r="J240" s="111"/>
      <c r="K240" s="111"/>
      <c r="L240" s="93"/>
      <c r="M240" s="76"/>
      <c r="N240" s="93" t="s">
        <v>30</v>
      </c>
      <c r="O240" s="76"/>
    </row>
    <row r="241" spans="1:15" ht="16.5">
      <c r="A241" s="112" t="s">
        <v>39</v>
      </c>
      <c r="B241" s="92"/>
      <c r="C241" s="92"/>
      <c r="D241" s="98"/>
      <c r="E241" s="114"/>
      <c r="F241" s="98"/>
      <c r="G241" s="111"/>
      <c r="H241" s="110"/>
      <c r="I241" s="97"/>
      <c r="J241" s="97"/>
      <c r="K241" s="97"/>
      <c r="L241" s="93"/>
      <c r="M241" s="76"/>
      <c r="N241" s="76"/>
      <c r="O241" s="76"/>
    </row>
    <row r="242" spans="1:15" ht="16.5">
      <c r="A242" s="112" t="s">
        <v>40</v>
      </c>
      <c r="B242" s="113"/>
      <c r="C242" s="92"/>
      <c r="D242" s="98"/>
      <c r="E242" s="114"/>
      <c r="F242" s="98"/>
      <c r="G242" s="111"/>
      <c r="H242" s="95"/>
      <c r="I242" s="97"/>
      <c r="J242" s="97"/>
      <c r="K242" s="97"/>
      <c r="L242" s="93"/>
      <c r="M242" s="76"/>
      <c r="N242" s="76"/>
      <c r="O242" s="98"/>
    </row>
    <row r="243" spans="1:15" ht="16.5">
      <c r="A243" s="112" t="s">
        <v>41</v>
      </c>
      <c r="B243" s="105"/>
      <c r="C243" s="113"/>
      <c r="D243" s="98"/>
      <c r="E243" s="116"/>
      <c r="F243" s="111"/>
      <c r="G243" s="111"/>
      <c r="H243" s="95"/>
      <c r="I243" s="97"/>
      <c r="J243" s="97"/>
      <c r="K243" s="97"/>
      <c r="L243" s="111"/>
      <c r="M243" s="76"/>
      <c r="N243" s="76"/>
      <c r="O243" s="76"/>
    </row>
    <row r="244" spans="1:15">
      <c r="A244" s="161" t="s">
        <v>0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</row>
    <row r="245" spans="1:15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</row>
    <row r="246" spans="1:15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</row>
    <row r="247" spans="1:15">
      <c r="A247" s="172" t="s">
        <v>328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</row>
    <row r="248" spans="1:15">
      <c r="A248" s="172" t="s">
        <v>329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</row>
    <row r="249" spans="1:15">
      <c r="A249" s="165" t="s">
        <v>3</v>
      </c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</row>
    <row r="250" spans="1:15" ht="16.5">
      <c r="A250" s="171" t="s">
        <v>362</v>
      </c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</row>
    <row r="251" spans="1:15" ht="16.5">
      <c r="A251" s="166" t="s">
        <v>5</v>
      </c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</row>
    <row r="252" spans="1:15">
      <c r="A252" s="167" t="s">
        <v>6</v>
      </c>
      <c r="B252" s="168" t="s">
        <v>7</v>
      </c>
      <c r="C252" s="169" t="s">
        <v>8</v>
      </c>
      <c r="D252" s="168" t="s">
        <v>9</v>
      </c>
      <c r="E252" s="167" t="s">
        <v>10</v>
      </c>
      <c r="F252" s="167" t="s">
        <v>11</v>
      </c>
      <c r="G252" s="168" t="s">
        <v>12</v>
      </c>
      <c r="H252" s="168" t="s">
        <v>13</v>
      </c>
      <c r="I252" s="169" t="s">
        <v>14</v>
      </c>
      <c r="J252" s="169" t="s">
        <v>15</v>
      </c>
      <c r="K252" s="169" t="s">
        <v>16</v>
      </c>
      <c r="L252" s="170" t="s">
        <v>17</v>
      </c>
      <c r="M252" s="168" t="s">
        <v>18</v>
      </c>
      <c r="N252" s="168" t="s">
        <v>19</v>
      </c>
      <c r="O252" s="168" t="s">
        <v>20</v>
      </c>
    </row>
    <row r="253" spans="1:15">
      <c r="A253" s="167"/>
      <c r="B253" s="168"/>
      <c r="C253" s="169"/>
      <c r="D253" s="168"/>
      <c r="E253" s="167"/>
      <c r="F253" s="167"/>
      <c r="G253" s="168"/>
      <c r="H253" s="168"/>
      <c r="I253" s="169"/>
      <c r="J253" s="169"/>
      <c r="K253" s="169"/>
      <c r="L253" s="170"/>
      <c r="M253" s="168"/>
      <c r="N253" s="168"/>
      <c r="O253" s="168"/>
    </row>
    <row r="254" spans="1:15" s="76" customFormat="1" ht="15.75">
      <c r="A254" s="77">
        <v>1</v>
      </c>
      <c r="B254" s="78">
        <v>43518</v>
      </c>
      <c r="C254" s="79">
        <v>160</v>
      </c>
      <c r="D254" s="73" t="s">
        <v>267</v>
      </c>
      <c r="E254" s="77" t="s">
        <v>22</v>
      </c>
      <c r="F254" s="77" t="s">
        <v>51</v>
      </c>
      <c r="G254" s="77">
        <v>3.3</v>
      </c>
      <c r="H254" s="77">
        <v>0.5</v>
      </c>
      <c r="I254" s="77">
        <v>5</v>
      </c>
      <c r="J254" s="77">
        <v>7</v>
      </c>
      <c r="K254" s="77">
        <v>9</v>
      </c>
      <c r="L254" s="77">
        <v>0.5</v>
      </c>
      <c r="M254" s="77">
        <v>2250</v>
      </c>
      <c r="N254" s="7">
        <f>IF('BTST OPTION CALLS'!E254="BUY",('BTST OPTION CALLS'!L254-'BTST OPTION CALLS'!G254)*('BTST OPTION CALLS'!M254),('BTST OPTION CALLS'!G254-'BTST OPTION CALLS'!L254)*('BTST OPTION CALLS'!M254))</f>
        <v>-6300</v>
      </c>
      <c r="O254" s="8">
        <f>'BTST OPTION CALLS'!N254/('BTST OPTION CALLS'!M254)/'BTST OPTION CALLS'!G254%</f>
        <v>-84.848484848484844</v>
      </c>
    </row>
    <row r="255" spans="1:15" s="76" customFormat="1" ht="15.75">
      <c r="A255" s="77">
        <v>2</v>
      </c>
      <c r="B255" s="78">
        <v>43508</v>
      </c>
      <c r="C255" s="79">
        <v>32</v>
      </c>
      <c r="D255" s="73" t="s">
        <v>267</v>
      </c>
      <c r="E255" s="77" t="s">
        <v>22</v>
      </c>
      <c r="F255" s="77" t="s">
        <v>100</v>
      </c>
      <c r="G255" s="77">
        <v>2.5</v>
      </c>
      <c r="H255" s="77">
        <v>1.5</v>
      </c>
      <c r="I255" s="77">
        <v>3</v>
      </c>
      <c r="J255" s="77">
        <v>3.5</v>
      </c>
      <c r="K255" s="77">
        <v>4</v>
      </c>
      <c r="L255" s="77">
        <v>3.5</v>
      </c>
      <c r="M255" s="77">
        <v>8000</v>
      </c>
      <c r="N255" s="7">
        <f>IF('BTST OPTION CALLS'!E255="BUY",('BTST OPTION CALLS'!L255-'BTST OPTION CALLS'!G255)*('BTST OPTION CALLS'!M255),('BTST OPTION CALLS'!G255-'BTST OPTION CALLS'!L255)*('BTST OPTION CALLS'!M255))</f>
        <v>8000</v>
      </c>
      <c r="O255" s="8">
        <f>'BTST OPTION CALLS'!N255/('BTST OPTION CALLS'!M255)/'BTST OPTION CALLS'!G255%</f>
        <v>40</v>
      </c>
    </row>
    <row r="256" spans="1:15" s="76" customFormat="1" ht="15.75">
      <c r="A256" s="77">
        <v>3</v>
      </c>
      <c r="B256" s="78">
        <v>43502</v>
      </c>
      <c r="C256" s="79">
        <v>1650</v>
      </c>
      <c r="D256" s="73" t="s">
        <v>267</v>
      </c>
      <c r="E256" s="77" t="s">
        <v>22</v>
      </c>
      <c r="F256" s="77" t="s">
        <v>202</v>
      </c>
      <c r="G256" s="77">
        <v>40</v>
      </c>
      <c r="H256" s="77">
        <v>22</v>
      </c>
      <c r="I256" s="77">
        <v>50</v>
      </c>
      <c r="J256" s="77">
        <v>60</v>
      </c>
      <c r="K256" s="77">
        <v>70</v>
      </c>
      <c r="L256" s="77">
        <v>50</v>
      </c>
      <c r="M256" s="77">
        <v>400</v>
      </c>
      <c r="N256" s="7">
        <f>IF('BTST OPTION CALLS'!E256="BUY",('BTST OPTION CALLS'!L256-'BTST OPTION CALLS'!G256)*('BTST OPTION CALLS'!M256),('BTST OPTION CALLS'!G256-'BTST OPTION CALLS'!L256)*('BTST OPTION CALLS'!M256))</f>
        <v>4000</v>
      </c>
      <c r="O256" s="8">
        <f>'BTST OPTION CALLS'!N256/('BTST OPTION CALLS'!M256)/'BTST OPTION CALLS'!G256%</f>
        <v>25</v>
      </c>
    </row>
    <row r="257" spans="1:15" ht="16.5">
      <c r="A257" s="82" t="s">
        <v>95</v>
      </c>
      <c r="B257" s="83"/>
      <c r="C257" s="84"/>
      <c r="D257" s="85"/>
      <c r="E257" s="86"/>
      <c r="F257" s="86"/>
      <c r="G257" s="87"/>
      <c r="H257" s="88"/>
      <c r="I257" s="88"/>
      <c r="J257" s="88"/>
      <c r="K257" s="86"/>
      <c r="L257" s="89"/>
      <c r="M257" s="90"/>
      <c r="N257" s="66"/>
      <c r="O257" s="76"/>
    </row>
    <row r="258" spans="1:15" ht="16.5">
      <c r="A258" s="82" t="s">
        <v>96</v>
      </c>
      <c r="B258" s="83"/>
      <c r="C258" s="84"/>
      <c r="D258" s="85"/>
      <c r="E258" s="86"/>
      <c r="F258" s="86"/>
      <c r="G258" s="87"/>
      <c r="H258" s="86"/>
      <c r="I258" s="86"/>
      <c r="J258" s="86"/>
      <c r="K258" s="86"/>
      <c r="L258" s="89"/>
      <c r="M258" s="90"/>
      <c r="N258" s="76"/>
    </row>
    <row r="259" spans="1:15" ht="16.5">
      <c r="A259" s="82" t="s">
        <v>96</v>
      </c>
      <c r="B259" s="83"/>
      <c r="C259" s="84"/>
      <c r="D259" s="85"/>
      <c r="E259" s="86"/>
      <c r="F259" s="86"/>
      <c r="G259" s="87"/>
      <c r="H259" s="86"/>
      <c r="I259" s="86"/>
      <c r="J259" s="86"/>
      <c r="K259" s="86"/>
      <c r="L259" s="76"/>
      <c r="M259" s="76"/>
    </row>
    <row r="260" spans="1:15" ht="17.25" thickBot="1">
      <c r="A260" s="98"/>
      <c r="B260" s="92"/>
      <c r="C260" s="92"/>
      <c r="D260" s="93"/>
      <c r="E260" s="93"/>
      <c r="F260" s="93"/>
      <c r="G260" s="94"/>
      <c r="H260" s="95"/>
      <c r="I260" s="96" t="s">
        <v>27</v>
      </c>
      <c r="J260" s="96"/>
      <c r="K260" s="97"/>
      <c r="L260" s="89"/>
      <c r="M260" s="76"/>
    </row>
    <row r="261" spans="1:15" ht="16.5">
      <c r="A261" s="98"/>
      <c r="B261" s="92"/>
      <c r="C261" s="92"/>
      <c r="D261" s="158" t="s">
        <v>28</v>
      </c>
      <c r="E261" s="158"/>
      <c r="F261" s="99">
        <v>3</v>
      </c>
      <c r="G261" s="100">
        <f>'BTST OPTION CALLS'!G262+'BTST OPTION CALLS'!G263+'BTST OPTION CALLS'!G264+'BTST OPTION CALLS'!G265+'BTST OPTION CALLS'!G266+'BTST OPTION CALLS'!G267</f>
        <v>99.999999999999986</v>
      </c>
      <c r="H261" s="93">
        <v>3</v>
      </c>
      <c r="I261" s="101">
        <f>'BTST OPTION CALLS'!H262/'BTST OPTION CALLS'!H261%</f>
        <v>66.666666666666671</v>
      </c>
      <c r="J261" s="101"/>
      <c r="K261" s="76"/>
      <c r="L261" s="102"/>
      <c r="M261" s="76"/>
    </row>
    <row r="262" spans="1:15" ht="16.5">
      <c r="A262" s="98"/>
      <c r="B262" s="92"/>
      <c r="C262" s="92"/>
      <c r="D262" s="159" t="s">
        <v>29</v>
      </c>
      <c r="E262" s="159"/>
      <c r="F262" s="103">
        <v>2</v>
      </c>
      <c r="G262" s="104">
        <f>('BTST OPTION CALLS'!F262/'BTST OPTION CALLS'!F261)*100</f>
        <v>66.666666666666657</v>
      </c>
      <c r="H262" s="93">
        <v>2</v>
      </c>
      <c r="I262" s="97"/>
      <c r="J262" s="97"/>
      <c r="K262" s="101"/>
      <c r="L262" s="97"/>
      <c r="M262" s="76"/>
    </row>
    <row r="263" spans="1:15" ht="16.5">
      <c r="A263" s="105"/>
      <c r="B263" s="92"/>
      <c r="C263" s="92"/>
      <c r="D263" s="159" t="s">
        <v>31</v>
      </c>
      <c r="E263" s="159"/>
      <c r="F263" s="103">
        <v>0</v>
      </c>
      <c r="G263" s="104">
        <f>('BTST OPTION CALLS'!F263/'BTST OPTION CALLS'!F261)*100</f>
        <v>0</v>
      </c>
      <c r="H263" s="106"/>
      <c r="I263" s="93"/>
      <c r="J263" s="93"/>
      <c r="K263" s="93"/>
      <c r="L263" s="97"/>
      <c r="M263" s="76"/>
    </row>
    <row r="264" spans="1:15" ht="16.5">
      <c r="A264" s="105"/>
      <c r="B264" s="92"/>
      <c r="C264" s="92"/>
      <c r="D264" s="159" t="s">
        <v>32</v>
      </c>
      <c r="E264" s="159"/>
      <c r="F264" s="103">
        <v>0</v>
      </c>
      <c r="G264" s="104">
        <f>('BTST OPTION CALLS'!F264/'BTST OPTION CALLS'!F261)*100</f>
        <v>0</v>
      </c>
      <c r="H264" s="106"/>
      <c r="I264" s="93"/>
      <c r="J264" s="93"/>
      <c r="K264" s="93"/>
      <c r="L264" s="97"/>
      <c r="M264" s="76"/>
    </row>
    <row r="265" spans="1:15" ht="16.5">
      <c r="A265" s="105"/>
      <c r="B265" s="92"/>
      <c r="C265" s="92"/>
      <c r="D265" s="159" t="s">
        <v>33</v>
      </c>
      <c r="E265" s="159"/>
      <c r="F265" s="103">
        <v>1</v>
      </c>
      <c r="G265" s="104">
        <f>('BTST OPTION CALLS'!F265/'BTST OPTION CALLS'!F261)*100</f>
        <v>33.333333333333329</v>
      </c>
      <c r="H265" s="106"/>
      <c r="I265" s="93" t="s">
        <v>34</v>
      </c>
      <c r="J265" s="93"/>
      <c r="K265" s="97"/>
      <c r="L265" s="97"/>
    </row>
    <row r="266" spans="1:15" ht="16.5">
      <c r="A266" s="105"/>
      <c r="B266" s="92"/>
      <c r="C266" s="92"/>
      <c r="D266" s="159" t="s">
        <v>35</v>
      </c>
      <c r="E266" s="159"/>
      <c r="F266" s="103">
        <v>0</v>
      </c>
      <c r="G266" s="104">
        <f>('BTST OPTION CALLS'!F266/'BTST OPTION CALLS'!F261)*100</f>
        <v>0</v>
      </c>
      <c r="H266" s="106"/>
      <c r="I266" s="93"/>
      <c r="J266" s="93"/>
      <c r="K266" s="97"/>
      <c r="L266" s="97"/>
      <c r="M266" s="76"/>
      <c r="N266" s="76"/>
      <c r="O266" s="76"/>
    </row>
    <row r="267" spans="1:15" ht="17.25" thickBot="1">
      <c r="A267" s="105"/>
      <c r="B267" s="92"/>
      <c r="C267" s="92"/>
      <c r="D267" s="160" t="s">
        <v>36</v>
      </c>
      <c r="E267" s="160"/>
      <c r="F267" s="107"/>
      <c r="G267" s="108">
        <f>('BTST OPTION CALLS'!F267/'BTST OPTION CALLS'!F261)*100</f>
        <v>0</v>
      </c>
      <c r="H267" s="106"/>
      <c r="I267" s="93"/>
      <c r="J267" s="93"/>
      <c r="K267" s="102"/>
      <c r="L267" s="102"/>
      <c r="M267" s="76"/>
      <c r="O267" s="76"/>
    </row>
    <row r="268" spans="1:15" ht="16.5">
      <c r="A268" s="109" t="s">
        <v>37</v>
      </c>
      <c r="B268" s="92"/>
      <c r="C268" s="92"/>
      <c r="D268" s="98"/>
      <c r="E268" s="98"/>
      <c r="F268" s="93"/>
      <c r="G268" s="93"/>
      <c r="H268" s="110"/>
      <c r="I268" s="111"/>
      <c r="J268" s="111"/>
      <c r="K268" s="111"/>
      <c r="L268" s="93"/>
      <c r="M268" s="76"/>
      <c r="O268" t="s">
        <v>30</v>
      </c>
    </row>
    <row r="269" spans="1:15" ht="16.5">
      <c r="A269" s="112" t="s">
        <v>38</v>
      </c>
      <c r="B269" s="92"/>
      <c r="C269" s="92"/>
      <c r="D269" s="113"/>
      <c r="E269" s="114"/>
      <c r="F269" s="98"/>
      <c r="G269" s="111"/>
      <c r="H269" s="110"/>
      <c r="I269" s="111"/>
      <c r="J269" s="111"/>
      <c r="K269" s="111"/>
      <c r="L269" s="93"/>
      <c r="M269" s="76"/>
      <c r="N269" s="93" t="s">
        <v>30</v>
      </c>
      <c r="O269" s="76"/>
    </row>
    <row r="270" spans="1:15" ht="16.5">
      <c r="A270" s="112" t="s">
        <v>39</v>
      </c>
      <c r="B270" s="92"/>
      <c r="C270" s="92"/>
      <c r="D270" s="98"/>
      <c r="E270" s="114"/>
      <c r="F270" s="98"/>
      <c r="G270" s="111"/>
      <c r="H270" s="110"/>
      <c r="I270" s="97"/>
      <c r="J270" s="97"/>
      <c r="K270" s="97"/>
      <c r="L270" s="93"/>
      <c r="M270" s="76"/>
      <c r="N270" s="76"/>
      <c r="O270" s="76"/>
    </row>
    <row r="271" spans="1:15" ht="16.5">
      <c r="A271" s="112" t="s">
        <v>40</v>
      </c>
      <c r="B271" s="113"/>
      <c r="C271" s="92"/>
      <c r="D271" s="98"/>
      <c r="E271" s="114"/>
      <c r="F271" s="98"/>
      <c r="G271" s="111"/>
      <c r="H271" s="95"/>
      <c r="I271" s="97"/>
      <c r="J271" s="97"/>
      <c r="K271" s="97"/>
      <c r="L271" s="93"/>
      <c r="M271" s="76"/>
      <c r="N271" s="76"/>
      <c r="O271" s="98"/>
    </row>
    <row r="272" spans="1:15" ht="16.5">
      <c r="A272" s="112" t="s">
        <v>41</v>
      </c>
      <c r="B272" s="105"/>
      <c r="C272" s="113"/>
      <c r="D272" s="98"/>
      <c r="E272" s="116"/>
      <c r="F272" s="111"/>
      <c r="G272" s="111"/>
      <c r="H272" s="95"/>
      <c r="I272" s="97"/>
      <c r="J272" s="97"/>
      <c r="K272" s="97"/>
      <c r="L272" s="111"/>
      <c r="M272" s="76"/>
      <c r="N272" s="76"/>
      <c r="O272" s="76"/>
    </row>
    <row r="273" spans="1:15">
      <c r="A273" s="161" t="s">
        <v>0</v>
      </c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</row>
    <row r="274" spans="1:15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</row>
    <row r="275" spans="1:15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</row>
    <row r="276" spans="1:15">
      <c r="A276" s="172" t="s">
        <v>328</v>
      </c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</row>
    <row r="277" spans="1:15">
      <c r="A277" s="172" t="s">
        <v>329</v>
      </c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</row>
    <row r="278" spans="1:15">
      <c r="A278" s="165" t="s">
        <v>3</v>
      </c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</row>
    <row r="279" spans="1:15" ht="16.5">
      <c r="A279" s="171" t="s">
        <v>349</v>
      </c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</row>
    <row r="280" spans="1:15" ht="16.5">
      <c r="A280" s="166" t="s">
        <v>5</v>
      </c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</row>
    <row r="281" spans="1:15">
      <c r="A281" s="167" t="s">
        <v>6</v>
      </c>
      <c r="B281" s="168" t="s">
        <v>7</v>
      </c>
      <c r="C281" s="169" t="s">
        <v>8</v>
      </c>
      <c r="D281" s="168" t="s">
        <v>9</v>
      </c>
      <c r="E281" s="167" t="s">
        <v>10</v>
      </c>
      <c r="F281" s="167" t="s">
        <v>11</v>
      </c>
      <c r="G281" s="168" t="s">
        <v>12</v>
      </c>
      <c r="H281" s="168" t="s">
        <v>13</v>
      </c>
      <c r="I281" s="169" t="s">
        <v>14</v>
      </c>
      <c r="J281" s="169" t="s">
        <v>15</v>
      </c>
      <c r="K281" s="169" t="s">
        <v>16</v>
      </c>
      <c r="L281" s="170" t="s">
        <v>17</v>
      </c>
      <c r="M281" s="168" t="s">
        <v>18</v>
      </c>
      <c r="N281" s="168" t="s">
        <v>19</v>
      </c>
      <c r="O281" s="168" t="s">
        <v>20</v>
      </c>
    </row>
    <row r="282" spans="1:15">
      <c r="A282" s="167"/>
      <c r="B282" s="168"/>
      <c r="C282" s="169"/>
      <c r="D282" s="168"/>
      <c r="E282" s="167"/>
      <c r="F282" s="167"/>
      <c r="G282" s="168"/>
      <c r="H282" s="168"/>
      <c r="I282" s="169"/>
      <c r="J282" s="169"/>
      <c r="K282" s="169"/>
      <c r="L282" s="170"/>
      <c r="M282" s="168"/>
      <c r="N282" s="168"/>
      <c r="O282" s="168"/>
    </row>
    <row r="283" spans="1:15" s="76" customFormat="1" ht="15.75">
      <c r="A283" s="120">
        <v>1</v>
      </c>
      <c r="B283" s="78">
        <v>43496</v>
      </c>
      <c r="C283" s="120">
        <v>370</v>
      </c>
      <c r="D283" s="73" t="s">
        <v>267</v>
      </c>
      <c r="E283" s="120" t="s">
        <v>22</v>
      </c>
      <c r="F283" s="70" t="s">
        <v>284</v>
      </c>
      <c r="G283" s="70">
        <v>11</v>
      </c>
      <c r="H283" s="120">
        <v>7</v>
      </c>
      <c r="I283" s="120">
        <v>13</v>
      </c>
      <c r="J283" s="120">
        <v>15</v>
      </c>
      <c r="K283" s="120">
        <v>17</v>
      </c>
      <c r="L283" s="70">
        <v>13</v>
      </c>
      <c r="M283" s="120">
        <v>2400</v>
      </c>
      <c r="N283" s="80">
        <f>IF('NORMAL OPTION CALLS'!E564="BUY",('NORMAL OPTION CALLS'!L564-'NORMAL OPTION CALLS'!G564)*('NORMAL OPTION CALLS'!M564),('NORMAL OPTION CALLS'!G564-'NORMAL OPTION CALLS'!L564)*('NORMAL OPTION CALLS'!M564))</f>
        <v>4800</v>
      </c>
      <c r="O283" s="81">
        <f>'NORMAL OPTION CALLS'!N564/('NORMAL OPTION CALLS'!M564)/'NORMAL OPTION CALLS'!G564%</f>
        <v>18.181818181818183</v>
      </c>
    </row>
    <row r="284" spans="1:15" s="76" customFormat="1" ht="15" customHeight="1">
      <c r="A284" s="120">
        <v>2</v>
      </c>
      <c r="B284" s="78">
        <v>43495</v>
      </c>
      <c r="C284" s="79">
        <v>370</v>
      </c>
      <c r="D284" s="73" t="s">
        <v>267</v>
      </c>
      <c r="E284" s="77" t="s">
        <v>22</v>
      </c>
      <c r="F284" s="77" t="s">
        <v>91</v>
      </c>
      <c r="G284" s="77">
        <v>12.5</v>
      </c>
      <c r="H284" s="77">
        <v>9.5</v>
      </c>
      <c r="I284" s="77">
        <v>14</v>
      </c>
      <c r="J284" s="77">
        <v>15.5</v>
      </c>
      <c r="K284" s="77">
        <v>17</v>
      </c>
      <c r="L284" s="77">
        <v>14</v>
      </c>
      <c r="M284" s="77">
        <v>2750</v>
      </c>
      <c r="N284" s="80">
        <f>IF('NORMAL OPTION CALLS'!E566="BUY",('NORMAL OPTION CALLS'!L566-'NORMAL OPTION CALLS'!G566)*('NORMAL OPTION CALLS'!M566),('NORMAL OPTION CALLS'!G566-'NORMAL OPTION CALLS'!L566)*('NORMAL OPTION CALLS'!M566))</f>
        <v>4200</v>
      </c>
      <c r="O284" s="81">
        <f>'NORMAL OPTION CALLS'!N566/('NORMAL OPTION CALLS'!M566)/'NORMAL OPTION CALLS'!G566%</f>
        <v>23.333333333333336</v>
      </c>
    </row>
    <row r="285" spans="1:15" s="76" customFormat="1" ht="15" customHeight="1">
      <c r="A285" s="120">
        <v>3</v>
      </c>
      <c r="B285" s="78">
        <v>43494</v>
      </c>
      <c r="C285" s="79">
        <v>990</v>
      </c>
      <c r="D285" s="73" t="s">
        <v>267</v>
      </c>
      <c r="E285" s="77" t="s">
        <v>22</v>
      </c>
      <c r="F285" s="77" t="s">
        <v>351</v>
      </c>
      <c r="G285" s="77">
        <v>20</v>
      </c>
      <c r="H285" s="77">
        <v>8</v>
      </c>
      <c r="I285" s="77">
        <v>26</v>
      </c>
      <c r="J285" s="77">
        <v>32</v>
      </c>
      <c r="K285" s="77">
        <v>38</v>
      </c>
      <c r="L285" s="77">
        <v>38</v>
      </c>
      <c r="M285" s="77">
        <v>700</v>
      </c>
      <c r="N285" s="80">
        <f>IF('NORMAL OPTION CALLS'!E567="BUY",('NORMAL OPTION CALLS'!L567-'NORMAL OPTION CALLS'!G567)*('NORMAL OPTION CALLS'!M567),('NORMAL OPTION CALLS'!G567-'NORMAL OPTION CALLS'!L567)*('NORMAL OPTION CALLS'!M567))</f>
        <v>4125</v>
      </c>
      <c r="O285" s="81">
        <f>'NORMAL OPTION CALLS'!N567/('NORMAL OPTION CALLS'!M567)/'NORMAL OPTION CALLS'!G567%</f>
        <v>12</v>
      </c>
    </row>
    <row r="286" spans="1:15" s="76" customFormat="1" ht="15.75">
      <c r="A286" s="120">
        <v>4</v>
      </c>
      <c r="B286" s="78">
        <v>43493</v>
      </c>
      <c r="C286" s="120">
        <v>330</v>
      </c>
      <c r="D286" s="73" t="s">
        <v>282</v>
      </c>
      <c r="E286" s="120" t="s">
        <v>22</v>
      </c>
      <c r="F286" s="70" t="s">
        <v>358</v>
      </c>
      <c r="G286" s="70">
        <v>15</v>
      </c>
      <c r="H286" s="120">
        <v>12</v>
      </c>
      <c r="I286" s="120">
        <v>16.5</v>
      </c>
      <c r="J286" s="120">
        <v>18</v>
      </c>
      <c r="K286" s="120">
        <v>19.5</v>
      </c>
      <c r="L286" s="70">
        <v>12</v>
      </c>
      <c r="M286" s="120">
        <v>2500</v>
      </c>
      <c r="N286" s="7">
        <f>IF('BTST OPTION CALLS'!E286="BUY",('BTST OPTION CALLS'!L286-'BTST OPTION CALLS'!G286)*('BTST OPTION CALLS'!M286),('BTST OPTION CALLS'!G286-'BTST OPTION CALLS'!L286)*('BTST OPTION CALLS'!M286))</f>
        <v>-7500</v>
      </c>
      <c r="O286" s="81">
        <f>'NORMAL OPTION CALLS'!N594/('NORMAL OPTION CALLS'!M594)/'NORMAL OPTION CALLS'!G594%</f>
        <v>31.818181818181817</v>
      </c>
    </row>
    <row r="287" spans="1:15" s="76" customFormat="1" ht="15.75">
      <c r="A287" s="120">
        <v>5</v>
      </c>
      <c r="B287" s="78">
        <v>43490</v>
      </c>
      <c r="C287" s="120">
        <v>220</v>
      </c>
      <c r="D287" s="73" t="s">
        <v>282</v>
      </c>
      <c r="E287" s="120" t="s">
        <v>22</v>
      </c>
      <c r="F287" s="70" t="s">
        <v>55</v>
      </c>
      <c r="G287" s="70">
        <v>5.5</v>
      </c>
      <c r="H287" s="120">
        <v>1</v>
      </c>
      <c r="I287" s="120">
        <v>8</v>
      </c>
      <c r="J287" s="120">
        <v>10.5</v>
      </c>
      <c r="K287" s="120">
        <v>13</v>
      </c>
      <c r="L287" s="70">
        <v>13</v>
      </c>
      <c r="M287" s="120">
        <v>1750</v>
      </c>
      <c r="N287" s="7">
        <f>IF('BTST OPTION CALLS'!E287="BUY",('BTST OPTION CALLS'!L287-'BTST OPTION CALLS'!G287)*('BTST OPTION CALLS'!M287),('BTST OPTION CALLS'!G287-'BTST OPTION CALLS'!L287)*('BTST OPTION CALLS'!M287))</f>
        <v>13125</v>
      </c>
      <c r="O287" s="81">
        <f>'NORMAL OPTION CALLS'!N593/('NORMAL OPTION CALLS'!M593)/'NORMAL OPTION CALLS'!G593%</f>
        <v>-43.75</v>
      </c>
    </row>
    <row r="288" spans="1:15" s="76" customFormat="1" ht="15" customHeight="1">
      <c r="A288" s="120">
        <v>6</v>
      </c>
      <c r="B288" s="78">
        <v>43487</v>
      </c>
      <c r="C288" s="79">
        <v>100</v>
      </c>
      <c r="D288" s="73" t="s">
        <v>282</v>
      </c>
      <c r="E288" s="77" t="s">
        <v>22</v>
      </c>
      <c r="F288" s="77" t="s">
        <v>180</v>
      </c>
      <c r="G288" s="77">
        <v>4</v>
      </c>
      <c r="H288" s="77">
        <v>2.6</v>
      </c>
      <c r="I288" s="77">
        <v>4.7</v>
      </c>
      <c r="J288" s="77">
        <v>5.4</v>
      </c>
      <c r="K288" s="77">
        <v>6</v>
      </c>
      <c r="L288" s="77">
        <v>4.7</v>
      </c>
      <c r="M288" s="77">
        <v>6000</v>
      </c>
      <c r="N288" s="7">
        <f>IF('BTST OPTION CALLS'!E288="BUY",('BTST OPTION CALLS'!L288-'BTST OPTION CALLS'!G288)*('BTST OPTION CALLS'!M288),('BTST OPTION CALLS'!G288-'BTST OPTION CALLS'!L288)*('BTST OPTION CALLS'!M288))</f>
        <v>4200.0000000000009</v>
      </c>
      <c r="O288" s="81">
        <f>'NORMAL OPTION CALLS'!N593/('NORMAL OPTION CALLS'!M593)/'NORMAL OPTION CALLS'!G593%</f>
        <v>-43.75</v>
      </c>
    </row>
    <row r="289" spans="1:15" s="76" customFormat="1" ht="15" customHeight="1">
      <c r="A289" s="120">
        <v>7</v>
      </c>
      <c r="B289" s="78">
        <v>43486</v>
      </c>
      <c r="C289" s="79">
        <v>210</v>
      </c>
      <c r="D289" s="73" t="s">
        <v>267</v>
      </c>
      <c r="E289" s="77" t="s">
        <v>22</v>
      </c>
      <c r="F289" s="77" t="s">
        <v>78</v>
      </c>
      <c r="G289" s="77">
        <v>10</v>
      </c>
      <c r="H289" s="77">
        <v>5</v>
      </c>
      <c r="I289" s="77">
        <v>12.5</v>
      </c>
      <c r="J289" s="77">
        <v>15</v>
      </c>
      <c r="K289" s="77">
        <v>17.5</v>
      </c>
      <c r="L289" s="77">
        <v>12.5</v>
      </c>
      <c r="M289" s="77">
        <v>1500</v>
      </c>
      <c r="N289" s="7">
        <f>IF('BTST OPTION CALLS'!E289="BUY",('BTST OPTION CALLS'!L289-'BTST OPTION CALLS'!G289)*('BTST OPTION CALLS'!M289),('BTST OPTION CALLS'!G289-'BTST OPTION CALLS'!L289)*('BTST OPTION CALLS'!M289))</f>
        <v>3750</v>
      </c>
      <c r="O289" s="154">
        <f>'NORMAL OPTION CALLS'!N593/('NORMAL OPTION CALLS'!M593)/'NORMAL OPTION CALLS'!G593%</f>
        <v>-43.75</v>
      </c>
    </row>
    <row r="290" spans="1:15" s="76" customFormat="1" ht="15" customHeight="1">
      <c r="A290" s="120">
        <v>8</v>
      </c>
      <c r="B290" s="78">
        <v>43483</v>
      </c>
      <c r="C290" s="79">
        <v>350</v>
      </c>
      <c r="D290" s="73" t="s">
        <v>267</v>
      </c>
      <c r="E290" s="77" t="s">
        <v>22</v>
      </c>
      <c r="F290" s="77" t="s">
        <v>284</v>
      </c>
      <c r="G290" s="77">
        <v>5.5</v>
      </c>
      <c r="H290" s="77">
        <v>2.5</v>
      </c>
      <c r="I290" s="77">
        <v>7</v>
      </c>
      <c r="J290" s="77">
        <v>8.5</v>
      </c>
      <c r="K290" s="77">
        <v>10</v>
      </c>
      <c r="L290" s="77">
        <v>7</v>
      </c>
      <c r="M290" s="77">
        <v>2400</v>
      </c>
      <c r="N290" s="7">
        <f>IF('BTST OPTION CALLS'!E290="BUY",('BTST OPTION CALLS'!L290-'BTST OPTION CALLS'!G290)*('BTST OPTION CALLS'!M290),('BTST OPTION CALLS'!G290-'BTST OPTION CALLS'!L290)*('BTST OPTION CALLS'!M290))</f>
        <v>3600</v>
      </c>
      <c r="O290" s="154">
        <f>'NORMAL OPTION CALLS'!N593/('NORMAL OPTION CALLS'!M593)/'NORMAL OPTION CALLS'!G593%</f>
        <v>-43.75</v>
      </c>
    </row>
    <row r="291" spans="1:15" s="76" customFormat="1" ht="15" customHeight="1">
      <c r="A291" s="120">
        <v>9</v>
      </c>
      <c r="B291" s="78">
        <v>43481</v>
      </c>
      <c r="C291" s="79">
        <v>210</v>
      </c>
      <c r="D291" s="73" t="s">
        <v>267</v>
      </c>
      <c r="E291" s="77" t="s">
        <v>22</v>
      </c>
      <c r="F291" s="77" t="s">
        <v>55</v>
      </c>
      <c r="G291" s="77">
        <v>9</v>
      </c>
      <c r="H291" s="77">
        <v>4.5</v>
      </c>
      <c r="I291" s="77">
        <v>11.5</v>
      </c>
      <c r="J291" s="77">
        <v>14</v>
      </c>
      <c r="K291" s="77">
        <v>16.5</v>
      </c>
      <c r="L291" s="77">
        <v>4.5</v>
      </c>
      <c r="M291" s="77">
        <v>1750</v>
      </c>
      <c r="N291" s="7">
        <f>IF('BTST OPTION CALLS'!E291="BUY",('BTST OPTION CALLS'!L291-'BTST OPTION CALLS'!G291)*('BTST OPTION CALLS'!M291),('BTST OPTION CALLS'!G291-'BTST OPTION CALLS'!L291)*('BTST OPTION CALLS'!M291))</f>
        <v>-7875</v>
      </c>
      <c r="O291" s="81">
        <f>'NORMAL OPTION CALLS'!N594/('NORMAL OPTION CALLS'!M594)/'NORMAL OPTION CALLS'!G594%</f>
        <v>31.818181818181817</v>
      </c>
    </row>
    <row r="292" spans="1:15" s="76" customFormat="1" ht="15" customHeight="1">
      <c r="A292" s="120">
        <v>10</v>
      </c>
      <c r="B292" s="78">
        <v>43480</v>
      </c>
      <c r="C292" s="79">
        <v>2650</v>
      </c>
      <c r="D292" s="73" t="s">
        <v>267</v>
      </c>
      <c r="E292" s="77" t="s">
        <v>22</v>
      </c>
      <c r="F292" s="77" t="s">
        <v>50</v>
      </c>
      <c r="G292" s="77">
        <v>50</v>
      </c>
      <c r="H292" s="77">
        <v>20</v>
      </c>
      <c r="I292" s="77">
        <v>65</v>
      </c>
      <c r="J292" s="77">
        <v>80</v>
      </c>
      <c r="K292" s="77">
        <v>95</v>
      </c>
      <c r="L292" s="77">
        <v>65</v>
      </c>
      <c r="M292" s="77">
        <v>250</v>
      </c>
      <c r="N292" s="7">
        <f>IF('BTST OPTION CALLS'!E292="BUY",('BTST OPTION CALLS'!L292-'BTST OPTION CALLS'!G292)*('BTST OPTION CALLS'!M292),('BTST OPTION CALLS'!G292-'BTST OPTION CALLS'!L292)*('BTST OPTION CALLS'!M292))</f>
        <v>3750</v>
      </c>
      <c r="O292" s="81">
        <f>'NORMAL OPTION CALLS'!N595/('NORMAL OPTION CALLS'!M595)/'NORMAL OPTION CALLS'!G595%</f>
        <v>30.434782608695652</v>
      </c>
    </row>
    <row r="293" spans="1:15" s="76" customFormat="1" ht="15" customHeight="1">
      <c r="A293" s="120">
        <v>11</v>
      </c>
      <c r="B293" s="78">
        <v>43479</v>
      </c>
      <c r="C293" s="79">
        <v>450</v>
      </c>
      <c r="D293" s="73" t="s">
        <v>267</v>
      </c>
      <c r="E293" s="77" t="s">
        <v>22</v>
      </c>
      <c r="F293" s="77" t="s">
        <v>161</v>
      </c>
      <c r="G293" s="77">
        <v>11</v>
      </c>
      <c r="H293" s="77">
        <v>5</v>
      </c>
      <c r="I293" s="77">
        <v>14.5</v>
      </c>
      <c r="J293" s="77">
        <v>18</v>
      </c>
      <c r="K293" s="77">
        <v>21.5</v>
      </c>
      <c r="L293" s="77">
        <v>14.5</v>
      </c>
      <c r="M293" s="77">
        <v>1100</v>
      </c>
      <c r="N293" s="7">
        <f>IF('BTST OPTION CALLS'!E293="BUY",('BTST OPTION CALLS'!L293-'BTST OPTION CALLS'!G293)*('BTST OPTION CALLS'!M293),('BTST OPTION CALLS'!G293-'BTST OPTION CALLS'!L293)*('BTST OPTION CALLS'!M293))</f>
        <v>3850</v>
      </c>
      <c r="O293" s="81">
        <f>'NORMAL OPTION CALLS'!N596/('NORMAL OPTION CALLS'!M596)/'NORMAL OPTION CALLS'!G596%</f>
        <v>26.666666666666668</v>
      </c>
    </row>
    <row r="294" spans="1:15" s="76" customFormat="1" ht="15" customHeight="1">
      <c r="A294" s="120">
        <v>12</v>
      </c>
      <c r="B294" s="78">
        <v>43475</v>
      </c>
      <c r="C294" s="79">
        <v>800</v>
      </c>
      <c r="D294" s="73" t="s">
        <v>267</v>
      </c>
      <c r="E294" s="77" t="s">
        <v>22</v>
      </c>
      <c r="F294" s="77" t="s">
        <v>182</v>
      </c>
      <c r="G294" s="77">
        <v>12</v>
      </c>
      <c r="H294" s="77">
        <v>4</v>
      </c>
      <c r="I294" s="77">
        <v>16</v>
      </c>
      <c r="J294" s="77">
        <v>20</v>
      </c>
      <c r="K294" s="77">
        <v>24</v>
      </c>
      <c r="L294" s="77">
        <v>15</v>
      </c>
      <c r="M294" s="77">
        <v>1200</v>
      </c>
      <c r="N294" s="7">
        <f>IF('BTST OPTION CALLS'!E294="BUY",('BTST OPTION CALLS'!L294-'BTST OPTION CALLS'!G294)*('BTST OPTION CALLS'!M294),('BTST OPTION CALLS'!G294-'BTST OPTION CALLS'!L294)*('BTST OPTION CALLS'!M294))</f>
        <v>3600</v>
      </c>
      <c r="O294" s="81">
        <f>'NORMAL OPTION CALLS'!N597/('NORMAL OPTION CALLS'!M597)/'NORMAL OPTION CALLS'!G597%</f>
        <v>-34.285714285714285</v>
      </c>
    </row>
    <row r="295" spans="1:15" s="76" customFormat="1" ht="15" customHeight="1">
      <c r="A295" s="120">
        <v>13</v>
      </c>
      <c r="B295" s="78">
        <v>43474</v>
      </c>
      <c r="C295" s="79">
        <v>670</v>
      </c>
      <c r="D295" s="73" t="s">
        <v>267</v>
      </c>
      <c r="E295" s="77" t="s">
        <v>22</v>
      </c>
      <c r="F295" s="77" t="s">
        <v>58</v>
      </c>
      <c r="G295" s="77">
        <v>20</v>
      </c>
      <c r="H295" s="77">
        <v>13</v>
      </c>
      <c r="I295" s="77">
        <v>23.5</v>
      </c>
      <c r="J295" s="77">
        <v>27</v>
      </c>
      <c r="K295" s="77">
        <v>30</v>
      </c>
      <c r="L295" s="77">
        <v>13</v>
      </c>
      <c r="M295" s="77">
        <v>1200</v>
      </c>
      <c r="N295" s="7">
        <f>IF('BTST OPTION CALLS'!E295="BUY",('BTST OPTION CALLS'!L295-'BTST OPTION CALLS'!G295)*('BTST OPTION CALLS'!M295),('BTST OPTION CALLS'!G295-'BTST OPTION CALLS'!L295)*('BTST OPTION CALLS'!M295))</f>
        <v>-8400</v>
      </c>
      <c r="O295" s="81">
        <f>'NORMAL OPTION CALLS'!N598/('NORMAL OPTION CALLS'!M598)/'NORMAL OPTION CALLS'!G598%</f>
        <v>-35</v>
      </c>
    </row>
    <row r="296" spans="1:15" s="76" customFormat="1" ht="15" customHeight="1">
      <c r="A296" s="120">
        <v>14</v>
      </c>
      <c r="B296" s="78">
        <v>43473</v>
      </c>
      <c r="C296" s="79">
        <v>120</v>
      </c>
      <c r="D296" s="73" t="s">
        <v>267</v>
      </c>
      <c r="E296" s="77" t="s">
        <v>22</v>
      </c>
      <c r="F296" s="77" t="s">
        <v>189</v>
      </c>
      <c r="G296" s="77">
        <v>7</v>
      </c>
      <c r="H296" s="77">
        <v>5</v>
      </c>
      <c r="I296" s="77">
        <v>8</v>
      </c>
      <c r="J296" s="77">
        <v>9</v>
      </c>
      <c r="K296" s="77">
        <v>10</v>
      </c>
      <c r="L296" s="77">
        <v>5</v>
      </c>
      <c r="M296" s="77">
        <v>4000</v>
      </c>
      <c r="N296" s="7">
        <f>IF('BTST OPTION CALLS'!E296="BUY",('BTST OPTION CALLS'!L296-'BTST OPTION CALLS'!G296)*('BTST OPTION CALLS'!M296),('BTST OPTION CALLS'!G296-'BTST OPTION CALLS'!L296)*('BTST OPTION CALLS'!M296))</f>
        <v>-8000</v>
      </c>
      <c r="O296" s="81">
        <f>'NORMAL OPTION CALLS'!N599/('NORMAL OPTION CALLS'!M599)/'NORMAL OPTION CALLS'!G599%</f>
        <v>27.272727272727273</v>
      </c>
    </row>
    <row r="297" spans="1:15" ht="15.75">
      <c r="A297" s="120">
        <v>15</v>
      </c>
      <c r="B297" s="78">
        <v>43104</v>
      </c>
      <c r="C297" s="79">
        <v>290</v>
      </c>
      <c r="D297" s="73" t="s">
        <v>267</v>
      </c>
      <c r="E297" s="77" t="s">
        <v>22</v>
      </c>
      <c r="F297" s="77" t="s">
        <v>130</v>
      </c>
      <c r="G297" s="77">
        <v>7</v>
      </c>
      <c r="H297" s="77">
        <v>3</v>
      </c>
      <c r="I297" s="77">
        <v>9</v>
      </c>
      <c r="J297" s="77">
        <v>11</v>
      </c>
      <c r="K297" s="77">
        <v>13</v>
      </c>
      <c r="L297" s="77">
        <v>9</v>
      </c>
      <c r="M297" s="77">
        <v>2000</v>
      </c>
      <c r="N297" s="7">
        <f>IF('BTST OPTION CALLS'!E297="BUY",('BTST OPTION CALLS'!L297-'BTST OPTION CALLS'!G297)*('BTST OPTION CALLS'!M297),('BTST OPTION CALLS'!G297-'BTST OPTION CALLS'!L297)*('BTST OPTION CALLS'!M297))</f>
        <v>4000</v>
      </c>
      <c r="O297" s="8">
        <f>'BTST OPTION CALLS'!N297/('BTST OPTION CALLS'!M297)/'BTST OPTION CALLS'!G297%</f>
        <v>28.571428571428569</v>
      </c>
    </row>
    <row r="298" spans="1:15" ht="16.5">
      <c r="A298" s="82" t="s">
        <v>95</v>
      </c>
      <c r="B298" s="83"/>
      <c r="C298" s="84"/>
      <c r="D298" s="85"/>
      <c r="E298" s="86"/>
      <c r="F298" s="86"/>
      <c r="G298" s="87"/>
      <c r="H298" s="88"/>
      <c r="I298" s="88"/>
      <c r="J298" s="88"/>
      <c r="K298" s="86"/>
      <c r="L298" s="89"/>
      <c r="M298" s="90"/>
      <c r="N298" s="66"/>
      <c r="O298" s="76"/>
    </row>
    <row r="299" spans="1:15" ht="16.5">
      <c r="A299" s="82" t="s">
        <v>96</v>
      </c>
      <c r="B299" s="83"/>
      <c r="C299" s="84"/>
      <c r="D299" s="85"/>
      <c r="E299" s="86"/>
      <c r="F299" s="86"/>
      <c r="G299" s="87"/>
      <c r="H299" s="86"/>
      <c r="I299" s="86"/>
      <c r="J299" s="86"/>
      <c r="K299" s="86"/>
      <c r="L299" s="89"/>
      <c r="M299" s="90"/>
      <c r="N299" s="76"/>
    </row>
    <row r="300" spans="1:15" ht="16.5">
      <c r="A300" s="82" t="s">
        <v>96</v>
      </c>
      <c r="B300" s="83"/>
      <c r="C300" s="84"/>
      <c r="D300" s="85"/>
      <c r="E300" s="86"/>
      <c r="F300" s="86"/>
      <c r="G300" s="87"/>
      <c r="H300" s="86"/>
      <c r="I300" s="86"/>
      <c r="J300" s="86"/>
      <c r="K300" s="86"/>
      <c r="L300" s="76"/>
      <c r="M300" s="76"/>
    </row>
    <row r="301" spans="1:15" ht="17.25" thickBot="1">
      <c r="A301" s="98"/>
      <c r="B301" s="92"/>
      <c r="C301" s="92"/>
      <c r="D301" s="93"/>
      <c r="E301" s="93"/>
      <c r="F301" s="93"/>
      <c r="G301" s="94"/>
      <c r="H301" s="95"/>
      <c r="I301" s="96" t="s">
        <v>27</v>
      </c>
      <c r="J301" s="96"/>
      <c r="K301" s="97"/>
      <c r="L301" s="89"/>
      <c r="M301" s="76"/>
    </row>
    <row r="302" spans="1:15" ht="16.5">
      <c r="A302" s="98"/>
      <c r="B302" s="92"/>
      <c r="C302" s="92"/>
      <c r="D302" s="158" t="s">
        <v>28</v>
      </c>
      <c r="E302" s="158"/>
      <c r="F302" s="99">
        <v>15</v>
      </c>
      <c r="G302" s="100">
        <f>'BTST OPTION CALLS'!G303+'BTST OPTION CALLS'!G304+'BTST OPTION CALLS'!G305+'BTST OPTION CALLS'!G306+'BTST OPTION CALLS'!G307+'BTST OPTION CALLS'!G308</f>
        <v>100</v>
      </c>
      <c r="H302" s="93">
        <v>15</v>
      </c>
      <c r="I302" s="101">
        <f>'BTST OPTION CALLS'!H303/'BTST OPTION CALLS'!H302%</f>
        <v>73.333333333333343</v>
      </c>
      <c r="J302" s="101"/>
      <c r="K302" s="76"/>
      <c r="L302" s="102"/>
      <c r="M302" s="76"/>
    </row>
    <row r="303" spans="1:15" ht="16.5">
      <c r="A303" s="98"/>
      <c r="B303" s="92"/>
      <c r="C303" s="92"/>
      <c r="D303" s="159" t="s">
        <v>29</v>
      </c>
      <c r="E303" s="159"/>
      <c r="F303" s="103">
        <v>11</v>
      </c>
      <c r="G303" s="104">
        <f>('BTST OPTION CALLS'!F303/'BTST OPTION CALLS'!F302)*100</f>
        <v>73.333333333333329</v>
      </c>
      <c r="H303" s="93">
        <v>11</v>
      </c>
      <c r="I303" s="97"/>
      <c r="J303" s="97"/>
      <c r="K303" s="101"/>
      <c r="L303" s="97"/>
      <c r="M303" s="76"/>
      <c r="O303" s="76"/>
    </row>
    <row r="304" spans="1:15" ht="16.5">
      <c r="A304" s="105"/>
      <c r="B304" s="92"/>
      <c r="C304" s="92"/>
      <c r="D304" s="159" t="s">
        <v>31</v>
      </c>
      <c r="E304" s="159"/>
      <c r="F304" s="103">
        <v>0</v>
      </c>
      <c r="G304" s="104">
        <f>('BTST OPTION CALLS'!F304/'BTST OPTION CALLS'!F302)*100</f>
        <v>0</v>
      </c>
      <c r="H304" s="106"/>
      <c r="I304" s="93"/>
      <c r="J304" s="93"/>
      <c r="K304" s="93"/>
      <c r="L304" s="97"/>
      <c r="M304" s="76"/>
    </row>
    <row r="305" spans="1:15" ht="16.5">
      <c r="A305" s="105"/>
      <c r="B305" s="92"/>
      <c r="C305" s="92"/>
      <c r="D305" s="159" t="s">
        <v>32</v>
      </c>
      <c r="E305" s="159"/>
      <c r="F305" s="103">
        <v>0</v>
      </c>
      <c r="G305" s="104">
        <f>('BTST OPTION CALLS'!F305/'BTST OPTION CALLS'!F302)*100</f>
        <v>0</v>
      </c>
      <c r="H305" s="106"/>
      <c r="I305" s="93"/>
      <c r="J305" s="93"/>
      <c r="K305" s="93"/>
      <c r="L305" s="97"/>
      <c r="M305" s="76"/>
      <c r="N305" s="76"/>
      <c r="O305" s="76"/>
    </row>
    <row r="306" spans="1:15" ht="16.5">
      <c r="A306" s="105"/>
      <c r="B306" s="92"/>
      <c r="C306" s="92"/>
      <c r="D306" s="159" t="s">
        <v>33</v>
      </c>
      <c r="E306" s="159"/>
      <c r="F306" s="103">
        <v>4</v>
      </c>
      <c r="G306" s="104">
        <f>('BTST OPTION CALLS'!F306/'BTST OPTION CALLS'!F302)*100</f>
        <v>26.666666666666668</v>
      </c>
      <c r="H306" s="106"/>
      <c r="I306" s="93" t="s">
        <v>34</v>
      </c>
      <c r="J306" s="93"/>
      <c r="K306" s="97"/>
      <c r="L306" s="97"/>
      <c r="N306" s="76"/>
      <c r="O306" s="76"/>
    </row>
    <row r="307" spans="1:15" ht="16.5">
      <c r="A307" s="105"/>
      <c r="B307" s="92"/>
      <c r="C307" s="92"/>
      <c r="D307" s="159" t="s">
        <v>35</v>
      </c>
      <c r="E307" s="159"/>
      <c r="F307" s="103">
        <v>0</v>
      </c>
      <c r="G307" s="104">
        <f>('BTST OPTION CALLS'!F307/'BTST OPTION CALLS'!F302)*100</f>
        <v>0</v>
      </c>
      <c r="H307" s="106"/>
      <c r="I307" s="93"/>
      <c r="J307" s="93"/>
      <c r="K307" s="97"/>
      <c r="L307" s="97"/>
      <c r="M307" s="76"/>
      <c r="N307" s="76"/>
      <c r="O307" s="76"/>
    </row>
    <row r="308" spans="1:15" ht="17.25" thickBot="1">
      <c r="A308" s="105"/>
      <c r="B308" s="92"/>
      <c r="C308" s="92"/>
      <c r="D308" s="160" t="s">
        <v>36</v>
      </c>
      <c r="E308" s="160"/>
      <c r="F308" s="107"/>
      <c r="G308" s="108">
        <f>('BTST OPTION CALLS'!F308/'BTST OPTION CALLS'!F302)*100</f>
        <v>0</v>
      </c>
      <c r="H308" s="106"/>
      <c r="I308" s="93"/>
      <c r="J308" s="93"/>
      <c r="K308" s="102"/>
      <c r="L308" s="102"/>
      <c r="M308" s="76"/>
      <c r="O308" s="76"/>
    </row>
    <row r="309" spans="1:15" ht="16.5">
      <c r="A309" s="109" t="s">
        <v>37</v>
      </c>
      <c r="B309" s="92"/>
      <c r="C309" s="92"/>
      <c r="D309" s="98"/>
      <c r="E309" s="98"/>
      <c r="F309" s="93"/>
      <c r="G309" s="93"/>
      <c r="H309" s="110"/>
      <c r="I309" s="111"/>
      <c r="J309" s="111"/>
      <c r="K309" s="111"/>
      <c r="L309" s="93"/>
      <c r="M309" s="76"/>
      <c r="O309" t="s">
        <v>30</v>
      </c>
    </row>
    <row r="310" spans="1:15" ht="16.5">
      <c r="A310" s="112" t="s">
        <v>38</v>
      </c>
      <c r="B310" s="92"/>
      <c r="C310" s="92"/>
      <c r="D310" s="113"/>
      <c r="E310" s="114"/>
      <c r="F310" s="98"/>
      <c r="G310" s="111"/>
      <c r="H310" s="110"/>
      <c r="I310" s="111"/>
      <c r="J310" s="111"/>
      <c r="K310" s="111"/>
      <c r="L310" s="93"/>
      <c r="M310" s="76"/>
      <c r="N310" s="93" t="s">
        <v>30</v>
      </c>
      <c r="O310" s="76"/>
    </row>
    <row r="311" spans="1:15" ht="16.5">
      <c r="A311" s="112" t="s">
        <v>39</v>
      </c>
      <c r="B311" s="92"/>
      <c r="C311" s="92"/>
      <c r="D311" s="98"/>
      <c r="E311" s="114"/>
      <c r="F311" s="98"/>
      <c r="G311" s="111"/>
      <c r="H311" s="110"/>
      <c r="I311" s="97"/>
      <c r="J311" s="97"/>
      <c r="K311" s="97"/>
      <c r="L311" s="93"/>
      <c r="M311" s="76"/>
      <c r="N311" s="76"/>
      <c r="O311" s="76"/>
    </row>
    <row r="312" spans="1:15" ht="16.5">
      <c r="A312" s="112" t="s">
        <v>40</v>
      </c>
      <c r="B312" s="113"/>
      <c r="C312" s="92"/>
      <c r="D312" s="98"/>
      <c r="E312" s="114"/>
      <c r="F312" s="98"/>
      <c r="G312" s="111"/>
      <c r="H312" s="95"/>
      <c r="I312" s="97"/>
      <c r="J312" s="97"/>
      <c r="K312" s="97"/>
      <c r="L312" s="93"/>
      <c r="M312" s="76"/>
      <c r="N312" s="76"/>
      <c r="O312" s="98"/>
    </row>
    <row r="313" spans="1:15" ht="16.5">
      <c r="A313" s="112" t="s">
        <v>41</v>
      </c>
      <c r="B313" s="105"/>
      <c r="C313" s="113"/>
      <c r="D313" s="98"/>
      <c r="E313" s="116"/>
      <c r="F313" s="111"/>
      <c r="G313" s="111"/>
      <c r="H313" s="95"/>
      <c r="I313" s="97"/>
      <c r="J313" s="97"/>
      <c r="K313" s="97"/>
      <c r="L313" s="111"/>
      <c r="M313" s="76"/>
      <c r="N313" s="76"/>
      <c r="O313" s="76"/>
    </row>
    <row r="314" spans="1:15">
      <c r="A314" s="161" t="s">
        <v>0</v>
      </c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</row>
    <row r="315" spans="1:15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</row>
    <row r="316" spans="1:15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</row>
    <row r="317" spans="1:15">
      <c r="A317" s="172" t="s">
        <v>328</v>
      </c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</row>
    <row r="318" spans="1:15">
      <c r="A318" s="172" t="s">
        <v>329</v>
      </c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</row>
    <row r="319" spans="1:15">
      <c r="A319" s="165" t="s">
        <v>3</v>
      </c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</row>
    <row r="320" spans="1:15" ht="16.5">
      <c r="A320" s="171" t="s">
        <v>340</v>
      </c>
      <c r="B320" s="171"/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</row>
    <row r="321" spans="1:15" ht="16.5">
      <c r="A321" s="166" t="s">
        <v>5</v>
      </c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</row>
    <row r="322" spans="1:15">
      <c r="A322" s="167" t="s">
        <v>6</v>
      </c>
      <c r="B322" s="168" t="s">
        <v>7</v>
      </c>
      <c r="C322" s="169" t="s">
        <v>8</v>
      </c>
      <c r="D322" s="168" t="s">
        <v>9</v>
      </c>
      <c r="E322" s="167" t="s">
        <v>10</v>
      </c>
      <c r="F322" s="167" t="s">
        <v>11</v>
      </c>
      <c r="G322" s="168" t="s">
        <v>12</v>
      </c>
      <c r="H322" s="168" t="s">
        <v>13</v>
      </c>
      <c r="I322" s="169" t="s">
        <v>14</v>
      </c>
      <c r="J322" s="169" t="s">
        <v>15</v>
      </c>
      <c r="K322" s="169" t="s">
        <v>16</v>
      </c>
      <c r="L322" s="170" t="s">
        <v>17</v>
      </c>
      <c r="M322" s="168" t="s">
        <v>18</v>
      </c>
      <c r="N322" s="168" t="s">
        <v>19</v>
      </c>
      <c r="O322" s="168" t="s">
        <v>20</v>
      </c>
    </row>
    <row r="323" spans="1:15">
      <c r="A323" s="167"/>
      <c r="B323" s="168"/>
      <c r="C323" s="169"/>
      <c r="D323" s="168"/>
      <c r="E323" s="167"/>
      <c r="F323" s="167"/>
      <c r="G323" s="168"/>
      <c r="H323" s="168"/>
      <c r="I323" s="169"/>
      <c r="J323" s="169"/>
      <c r="K323" s="169"/>
      <c r="L323" s="170"/>
      <c r="M323" s="168"/>
      <c r="N323" s="168"/>
      <c r="O323" s="168"/>
    </row>
    <row r="324" spans="1:15" s="76" customFormat="1" ht="15" customHeight="1">
      <c r="A324" s="77">
        <v>1</v>
      </c>
      <c r="B324" s="78">
        <v>43461</v>
      </c>
      <c r="C324" s="79">
        <v>280</v>
      </c>
      <c r="D324" s="73" t="s">
        <v>267</v>
      </c>
      <c r="E324" s="77" t="s">
        <v>22</v>
      </c>
      <c r="F324" s="77" t="s">
        <v>174</v>
      </c>
      <c r="G324" s="77">
        <v>7</v>
      </c>
      <c r="H324" s="77">
        <v>4</v>
      </c>
      <c r="I324" s="77">
        <v>8.5</v>
      </c>
      <c r="J324" s="77">
        <v>10</v>
      </c>
      <c r="K324" s="77">
        <v>11.5</v>
      </c>
      <c r="L324" s="77">
        <v>8.5</v>
      </c>
      <c r="M324" s="77">
        <v>2400</v>
      </c>
      <c r="N324" s="7">
        <f>IF('BTST OPTION CALLS'!E324="BUY",('BTST OPTION CALLS'!L324-'BTST OPTION CALLS'!G324)*('BTST OPTION CALLS'!M324),('BTST OPTION CALLS'!G324-'BTST OPTION CALLS'!L324)*('BTST OPTION CALLS'!M324))</f>
        <v>3600</v>
      </c>
      <c r="O324" s="8">
        <f>'BTST OPTION CALLS'!N324/('BTST OPTION CALLS'!M324)/'BTST OPTION CALLS'!G324%</f>
        <v>21.428571428571427</v>
      </c>
    </row>
    <row r="325" spans="1:15" ht="15" customHeight="1">
      <c r="A325" s="77">
        <v>2</v>
      </c>
      <c r="B325" s="78">
        <v>43460</v>
      </c>
      <c r="C325" s="79">
        <v>760</v>
      </c>
      <c r="D325" s="73" t="s">
        <v>267</v>
      </c>
      <c r="E325" s="77" t="s">
        <v>22</v>
      </c>
      <c r="F325" s="77" t="s">
        <v>54</v>
      </c>
      <c r="G325" s="77">
        <v>25</v>
      </c>
      <c r="H325" s="77">
        <v>18</v>
      </c>
      <c r="I325" s="77">
        <v>28.5</v>
      </c>
      <c r="J325" s="77">
        <v>32</v>
      </c>
      <c r="K325" s="77">
        <v>35.5</v>
      </c>
      <c r="L325" s="77">
        <v>28.5</v>
      </c>
      <c r="M325" s="77">
        <v>1200</v>
      </c>
      <c r="N325" s="7">
        <f>IF('BTST OPTION CALLS'!E325="BUY",('BTST OPTION CALLS'!L325-'BTST OPTION CALLS'!G325)*('BTST OPTION CALLS'!M325),('BTST OPTION CALLS'!G325-'BTST OPTION CALLS'!L325)*('BTST OPTION CALLS'!M325))</f>
        <v>4200</v>
      </c>
      <c r="O325" s="8">
        <f>'BTST OPTION CALLS'!N325/('BTST OPTION CALLS'!M325)/'BTST OPTION CALLS'!G325%</f>
        <v>14</v>
      </c>
    </row>
    <row r="326" spans="1:15" ht="15" customHeight="1">
      <c r="A326" s="77">
        <v>3</v>
      </c>
      <c r="B326" s="78">
        <v>43454</v>
      </c>
      <c r="C326" s="79">
        <v>240</v>
      </c>
      <c r="D326" s="73" t="s">
        <v>267</v>
      </c>
      <c r="E326" s="77" t="s">
        <v>22</v>
      </c>
      <c r="F326" s="77" t="s">
        <v>185</v>
      </c>
      <c r="G326" s="77">
        <v>7</v>
      </c>
      <c r="H326" s="77">
        <v>2</v>
      </c>
      <c r="I326" s="77">
        <v>9.5</v>
      </c>
      <c r="J326" s="77">
        <v>12</v>
      </c>
      <c r="K326" s="77">
        <v>14.5</v>
      </c>
      <c r="L326" s="77">
        <v>9.5</v>
      </c>
      <c r="M326" s="77">
        <v>1575</v>
      </c>
      <c r="N326" s="7">
        <f>IF('BTST OPTION CALLS'!E326="BUY",('BTST OPTION CALLS'!L326-'BTST OPTION CALLS'!G326)*('BTST OPTION CALLS'!M326),('BTST OPTION CALLS'!G326-'BTST OPTION CALLS'!L326)*('BTST OPTION CALLS'!M326))</f>
        <v>3937.5</v>
      </c>
      <c r="O326" s="8">
        <f>'BTST OPTION CALLS'!N326/('BTST OPTION CALLS'!M326)/'BTST OPTION CALLS'!G326%</f>
        <v>35.714285714285708</v>
      </c>
    </row>
    <row r="327" spans="1:15" ht="15" customHeight="1">
      <c r="A327" s="77">
        <v>4</v>
      </c>
      <c r="B327" s="78">
        <v>43453</v>
      </c>
      <c r="C327" s="79">
        <v>840</v>
      </c>
      <c r="D327" s="73" t="s">
        <v>267</v>
      </c>
      <c r="E327" s="77" t="s">
        <v>22</v>
      </c>
      <c r="F327" s="77" t="s">
        <v>326</v>
      </c>
      <c r="G327" s="77">
        <v>22</v>
      </c>
      <c r="H327" s="77">
        <v>8</v>
      </c>
      <c r="I327" s="77">
        <v>30</v>
      </c>
      <c r="J327" s="77">
        <v>38</v>
      </c>
      <c r="K327" s="77">
        <v>46</v>
      </c>
      <c r="L327" s="77">
        <v>46</v>
      </c>
      <c r="M327" s="77">
        <v>500</v>
      </c>
      <c r="N327" s="7">
        <f>IF('BTST OPTION CALLS'!E327="BUY",('BTST OPTION CALLS'!L327-'BTST OPTION CALLS'!G327)*('BTST OPTION CALLS'!M327),('BTST OPTION CALLS'!G327-'BTST OPTION CALLS'!L327)*('BTST OPTION CALLS'!M327))</f>
        <v>12000</v>
      </c>
      <c r="O327" s="8">
        <f>'BTST OPTION CALLS'!N327/('BTST OPTION CALLS'!M327)/'BTST OPTION CALLS'!G327%</f>
        <v>109.09090909090909</v>
      </c>
    </row>
    <row r="328" spans="1:15" ht="15" customHeight="1">
      <c r="A328" s="77">
        <v>5</v>
      </c>
      <c r="B328" s="78">
        <v>43452</v>
      </c>
      <c r="C328" s="79">
        <v>2600</v>
      </c>
      <c r="D328" s="73" t="s">
        <v>267</v>
      </c>
      <c r="E328" s="77" t="s">
        <v>22</v>
      </c>
      <c r="F328" s="77" t="s">
        <v>50</v>
      </c>
      <c r="G328" s="77">
        <v>30</v>
      </c>
      <c r="H328" s="77">
        <v>5</v>
      </c>
      <c r="I328" s="77">
        <v>45</v>
      </c>
      <c r="J328" s="77">
        <v>60</v>
      </c>
      <c r="K328" s="77">
        <v>75</v>
      </c>
      <c r="L328" s="77">
        <v>45</v>
      </c>
      <c r="M328" s="77">
        <v>250</v>
      </c>
      <c r="N328" s="7">
        <f>IF('BTST OPTION CALLS'!E328="BUY",('BTST OPTION CALLS'!L328-'BTST OPTION CALLS'!G328)*('BTST OPTION CALLS'!M328),('BTST OPTION CALLS'!G328-'BTST OPTION CALLS'!L328)*('BTST OPTION CALLS'!M328))</f>
        <v>3750</v>
      </c>
      <c r="O328" s="8">
        <f>'BTST OPTION CALLS'!N328/('BTST OPTION CALLS'!M328)/'BTST OPTION CALLS'!G328%</f>
        <v>50</v>
      </c>
    </row>
    <row r="329" spans="1:15" ht="15" customHeight="1">
      <c r="A329" s="77">
        <v>6</v>
      </c>
      <c r="B329" s="78">
        <v>43448</v>
      </c>
      <c r="C329" s="79">
        <v>450</v>
      </c>
      <c r="D329" s="73" t="s">
        <v>267</v>
      </c>
      <c r="E329" s="77" t="s">
        <v>22</v>
      </c>
      <c r="F329" s="77" t="s">
        <v>344</v>
      </c>
      <c r="G329" s="77">
        <v>7</v>
      </c>
      <c r="H329" s="77">
        <v>1.5</v>
      </c>
      <c r="I329" s="77">
        <v>10</v>
      </c>
      <c r="J329" s="77">
        <v>13</v>
      </c>
      <c r="K329" s="77">
        <v>16</v>
      </c>
      <c r="L329" s="77">
        <v>9.9</v>
      </c>
      <c r="M329" s="77">
        <v>1250</v>
      </c>
      <c r="N329" s="7">
        <f>IF('BTST OPTION CALLS'!E329="BUY",('BTST OPTION CALLS'!L329-'BTST OPTION CALLS'!G329)*('BTST OPTION CALLS'!M329),('BTST OPTION CALLS'!G329-'BTST OPTION CALLS'!L329)*('BTST OPTION CALLS'!M329))</f>
        <v>3625.0000000000005</v>
      </c>
      <c r="O329" s="8">
        <f>'BTST OPTION CALLS'!N329/('BTST OPTION CALLS'!M329)/'BTST OPTION CALLS'!G329%</f>
        <v>41.428571428571431</v>
      </c>
    </row>
    <row r="330" spans="1:15" ht="15" customHeight="1">
      <c r="A330" s="77">
        <v>7</v>
      </c>
      <c r="B330" s="78">
        <v>43446</v>
      </c>
      <c r="C330" s="79">
        <v>350</v>
      </c>
      <c r="D330" s="73" t="s">
        <v>267</v>
      </c>
      <c r="E330" s="77" t="s">
        <v>22</v>
      </c>
      <c r="F330" s="77" t="s">
        <v>91</v>
      </c>
      <c r="G330" s="77">
        <v>8</v>
      </c>
      <c r="H330" s="77">
        <v>5</v>
      </c>
      <c r="I330" s="77">
        <v>9.5</v>
      </c>
      <c r="J330" s="77">
        <v>11</v>
      </c>
      <c r="K330" s="77">
        <v>12.5</v>
      </c>
      <c r="L330" s="77">
        <v>9.5</v>
      </c>
      <c r="M330" s="77">
        <v>2750</v>
      </c>
      <c r="N330" s="7">
        <f>IF('BTST OPTION CALLS'!E330="BUY",('BTST OPTION CALLS'!L330-'BTST OPTION CALLS'!G330)*('BTST OPTION CALLS'!M330),('BTST OPTION CALLS'!G330-'BTST OPTION CALLS'!L330)*('BTST OPTION CALLS'!M330))</f>
        <v>4125</v>
      </c>
      <c r="O330" s="8">
        <f>'BTST OPTION CALLS'!N330/('BTST OPTION CALLS'!M330)/'BTST OPTION CALLS'!G330%</f>
        <v>18.75</v>
      </c>
    </row>
    <row r="331" spans="1:15" s="76" customFormat="1" ht="15.75">
      <c r="A331" s="77">
        <v>8</v>
      </c>
      <c r="B331" s="78">
        <v>43440</v>
      </c>
      <c r="C331" s="79">
        <v>600</v>
      </c>
      <c r="D331" s="77" t="s">
        <v>282</v>
      </c>
      <c r="E331" s="77" t="s">
        <v>22</v>
      </c>
      <c r="F331" s="77" t="s">
        <v>58</v>
      </c>
      <c r="G331" s="77">
        <v>19</v>
      </c>
      <c r="H331" s="77">
        <v>12</v>
      </c>
      <c r="I331" s="77">
        <v>22.5</v>
      </c>
      <c r="J331" s="77">
        <v>26</v>
      </c>
      <c r="K331" s="77">
        <v>29.5</v>
      </c>
      <c r="L331" s="77">
        <v>22.5</v>
      </c>
      <c r="M331" s="77">
        <v>1200</v>
      </c>
      <c r="N331" s="7">
        <f>IF('BTST OPTION CALLS'!E331="BUY",('BTST OPTION CALLS'!L331-'BTST OPTION CALLS'!G331)*('BTST OPTION CALLS'!M331),('BTST OPTION CALLS'!G331-'BTST OPTION CALLS'!L331)*('BTST OPTION CALLS'!M331))</f>
        <v>4200</v>
      </c>
      <c r="O331" s="8">
        <f>'BTST OPTION CALLS'!N331/('BTST OPTION CALLS'!M331)/'BTST OPTION CALLS'!G331%</f>
        <v>18.421052631578949</v>
      </c>
    </row>
    <row r="332" spans="1:15" ht="16.5">
      <c r="A332" s="82" t="s">
        <v>95</v>
      </c>
      <c r="B332" s="83"/>
      <c r="C332" s="84"/>
      <c r="D332" s="85"/>
      <c r="E332" s="86"/>
      <c r="F332" s="86"/>
      <c r="G332" s="87"/>
      <c r="H332" s="88"/>
      <c r="I332" s="88"/>
      <c r="J332" s="88"/>
      <c r="K332" s="86"/>
      <c r="L332" s="89"/>
      <c r="M332" s="90"/>
      <c r="N332" s="66"/>
      <c r="O332" s="76"/>
    </row>
    <row r="333" spans="1:15" ht="16.5">
      <c r="A333" s="82" t="s">
        <v>96</v>
      </c>
      <c r="B333" s="83"/>
      <c r="C333" s="84"/>
      <c r="D333" s="85"/>
      <c r="E333" s="86"/>
      <c r="F333" s="86"/>
      <c r="G333" s="87"/>
      <c r="H333" s="86"/>
      <c r="I333" s="86"/>
      <c r="J333" s="86"/>
      <c r="K333" s="86"/>
      <c r="L333" s="89"/>
      <c r="M333" s="90"/>
      <c r="N333" s="76"/>
    </row>
    <row r="334" spans="1:15" ht="16.5">
      <c r="A334" s="82" t="s">
        <v>96</v>
      </c>
      <c r="B334" s="83"/>
      <c r="C334" s="84"/>
      <c r="D334" s="85"/>
      <c r="E334" s="86"/>
      <c r="F334" s="86"/>
      <c r="G334" s="87"/>
      <c r="H334" s="86"/>
      <c r="I334" s="86"/>
      <c r="J334" s="86"/>
      <c r="K334" s="86"/>
      <c r="L334" s="76"/>
      <c r="M334" s="76"/>
      <c r="O334" s="76"/>
    </row>
    <row r="335" spans="1:15" ht="17.25" thickBot="1">
      <c r="A335" s="98"/>
      <c r="B335" s="92"/>
      <c r="C335" s="92"/>
      <c r="D335" s="93"/>
      <c r="E335" s="93"/>
      <c r="F335" s="93"/>
      <c r="G335" s="94"/>
      <c r="H335" s="95"/>
      <c r="I335" s="96" t="s">
        <v>27</v>
      </c>
      <c r="J335" s="96"/>
      <c r="K335" s="97"/>
      <c r="L335" s="89"/>
      <c r="M335" s="76"/>
      <c r="O335" s="76"/>
    </row>
    <row r="336" spans="1:15" ht="16.5">
      <c r="A336" s="98"/>
      <c r="B336" s="92"/>
      <c r="C336" s="92"/>
      <c r="D336" s="158" t="s">
        <v>28</v>
      </c>
      <c r="E336" s="158"/>
      <c r="F336" s="99">
        <v>7</v>
      </c>
      <c r="G336" s="100">
        <f>'BTST OPTION CALLS'!G337+'BTST OPTION CALLS'!G338+'BTST OPTION CALLS'!G339+'BTST OPTION CALLS'!G340+'BTST OPTION CALLS'!G341+'BTST OPTION CALLS'!G342</f>
        <v>100</v>
      </c>
      <c r="H336" s="93">
        <v>7</v>
      </c>
      <c r="I336" s="101">
        <f>'BTST OPTION CALLS'!H337/'BTST OPTION CALLS'!H336%</f>
        <v>99.999999999999986</v>
      </c>
      <c r="J336" s="101"/>
      <c r="K336" s="76"/>
      <c r="L336" s="102"/>
      <c r="M336" s="76"/>
      <c r="O336" s="76"/>
    </row>
    <row r="337" spans="1:15" ht="16.5">
      <c r="A337" s="98"/>
      <c r="B337" s="92"/>
      <c r="C337" s="92"/>
      <c r="D337" s="159" t="s">
        <v>29</v>
      </c>
      <c r="E337" s="159"/>
      <c r="F337" s="103">
        <v>7</v>
      </c>
      <c r="G337" s="104">
        <f>('BTST OPTION CALLS'!F337/'BTST OPTION CALLS'!F336)*100</f>
        <v>100</v>
      </c>
      <c r="H337" s="93">
        <v>7</v>
      </c>
      <c r="I337" s="97"/>
      <c r="J337" s="97"/>
      <c r="K337" s="101"/>
      <c r="L337" s="97"/>
      <c r="M337" s="76"/>
    </row>
    <row r="338" spans="1:15" ht="16.5">
      <c r="A338" s="105"/>
      <c r="B338" s="92"/>
      <c r="C338" s="92"/>
      <c r="D338" s="159" t="s">
        <v>31</v>
      </c>
      <c r="E338" s="159"/>
      <c r="F338" s="103">
        <v>0</v>
      </c>
      <c r="G338" s="104">
        <f>('BTST OPTION CALLS'!F338/'BTST OPTION CALLS'!F336)*100</f>
        <v>0</v>
      </c>
      <c r="H338" s="106"/>
      <c r="I338" s="93"/>
      <c r="J338" s="93"/>
      <c r="K338" s="93"/>
      <c r="L338" s="97"/>
      <c r="M338" s="76"/>
      <c r="O338" s="76"/>
    </row>
    <row r="339" spans="1:15" ht="16.5">
      <c r="A339" s="105"/>
      <c r="B339" s="92"/>
      <c r="C339" s="92"/>
      <c r="D339" s="159" t="s">
        <v>32</v>
      </c>
      <c r="E339" s="159"/>
      <c r="F339" s="103">
        <v>0</v>
      </c>
      <c r="G339" s="104">
        <f>('BTST OPTION CALLS'!F339/'BTST OPTION CALLS'!F336)*100</f>
        <v>0</v>
      </c>
      <c r="H339" s="106"/>
      <c r="I339" s="93"/>
      <c r="J339" s="93"/>
      <c r="K339" s="93"/>
      <c r="L339" s="97"/>
      <c r="M339" s="76"/>
      <c r="N339" s="76"/>
    </row>
    <row r="340" spans="1:15" ht="16.5">
      <c r="A340" s="105"/>
      <c r="B340" s="92"/>
      <c r="C340" s="92"/>
      <c r="D340" s="159" t="s">
        <v>33</v>
      </c>
      <c r="E340" s="159"/>
      <c r="F340" s="103">
        <v>0</v>
      </c>
      <c r="G340" s="104">
        <f>('BTST OPTION CALLS'!F340/'BTST OPTION CALLS'!F336)*100</f>
        <v>0</v>
      </c>
      <c r="H340" s="106"/>
      <c r="I340" s="93" t="s">
        <v>34</v>
      </c>
      <c r="J340" s="93"/>
      <c r="K340" s="97"/>
      <c r="L340" s="97"/>
      <c r="N340" s="76"/>
    </row>
    <row r="341" spans="1:15" ht="16.5">
      <c r="A341" s="105"/>
      <c r="B341" s="92"/>
      <c r="C341" s="92"/>
      <c r="D341" s="159" t="s">
        <v>35</v>
      </c>
      <c r="E341" s="159"/>
      <c r="F341" s="103">
        <v>0</v>
      </c>
      <c r="G341" s="104">
        <f>('BTST OPTION CALLS'!F341/'BTST OPTION CALLS'!F336)*100</f>
        <v>0</v>
      </c>
      <c r="H341" s="106"/>
      <c r="I341" s="93"/>
      <c r="J341" s="93"/>
      <c r="K341" s="97"/>
      <c r="L341" s="97"/>
      <c r="M341" s="76"/>
      <c r="N341" s="76"/>
      <c r="O341" s="76"/>
    </row>
    <row r="342" spans="1:15" ht="17.25" thickBot="1">
      <c r="A342" s="105"/>
      <c r="B342" s="92"/>
      <c r="C342" s="92"/>
      <c r="D342" s="160" t="s">
        <v>36</v>
      </c>
      <c r="E342" s="160"/>
      <c r="F342" s="107"/>
      <c r="G342" s="108">
        <f>('BTST OPTION CALLS'!F342/'BTST OPTION CALLS'!F336)*100</f>
        <v>0</v>
      </c>
      <c r="H342" s="106"/>
      <c r="I342" s="93"/>
      <c r="J342" s="93"/>
      <c r="K342" s="102"/>
      <c r="L342" s="102"/>
      <c r="M342" s="76"/>
      <c r="O342" s="76"/>
    </row>
    <row r="343" spans="1:15" ht="16.5">
      <c r="A343" s="109" t="s">
        <v>37</v>
      </c>
      <c r="B343" s="92"/>
      <c r="C343" s="92"/>
      <c r="D343" s="98"/>
      <c r="E343" s="98"/>
      <c r="F343" s="93"/>
      <c r="G343" s="93"/>
      <c r="H343" s="110"/>
      <c r="I343" s="111"/>
      <c r="J343" s="111"/>
      <c r="K343" s="111"/>
      <c r="L343" s="93"/>
      <c r="M343" s="76"/>
      <c r="O343" t="s">
        <v>30</v>
      </c>
    </row>
    <row r="344" spans="1:15" ht="16.5">
      <c r="A344" s="112" t="s">
        <v>38</v>
      </c>
      <c r="B344" s="92"/>
      <c r="C344" s="92"/>
      <c r="D344" s="113"/>
      <c r="E344" s="114"/>
      <c r="F344" s="98"/>
      <c r="G344" s="111"/>
      <c r="H344" s="110"/>
      <c r="I344" s="111"/>
      <c r="J344" s="111"/>
      <c r="K344" s="111"/>
      <c r="L344" s="93"/>
      <c r="M344" s="76"/>
      <c r="N344" s="93" t="s">
        <v>30</v>
      </c>
      <c r="O344" s="76"/>
    </row>
    <row r="345" spans="1:15" ht="16.5">
      <c r="A345" s="112" t="s">
        <v>39</v>
      </c>
      <c r="B345" s="92"/>
      <c r="C345" s="92"/>
      <c r="D345" s="98"/>
      <c r="E345" s="114"/>
      <c r="F345" s="98"/>
      <c r="G345" s="111"/>
      <c r="H345" s="110"/>
      <c r="I345" s="97"/>
      <c r="J345" s="97"/>
      <c r="K345" s="97"/>
      <c r="L345" s="93"/>
      <c r="M345" s="76"/>
      <c r="N345" s="76"/>
      <c r="O345" s="76"/>
    </row>
    <row r="346" spans="1:15" ht="16.5">
      <c r="A346" s="112" t="s">
        <v>40</v>
      </c>
      <c r="B346" s="113"/>
      <c r="C346" s="92"/>
      <c r="D346" s="98"/>
      <c r="E346" s="114"/>
      <c r="F346" s="98"/>
      <c r="G346" s="111"/>
      <c r="H346" s="95"/>
      <c r="I346" s="97"/>
      <c r="J346" s="97"/>
      <c r="K346" s="97"/>
      <c r="L346" s="93"/>
      <c r="M346" s="76"/>
      <c r="N346" s="76"/>
      <c r="O346" s="98"/>
    </row>
    <row r="347" spans="1:15" ht="16.5">
      <c r="A347" s="112" t="s">
        <v>41</v>
      </c>
      <c r="B347" s="105"/>
      <c r="C347" s="113"/>
      <c r="D347" s="98"/>
      <c r="E347" s="116"/>
      <c r="F347" s="111"/>
      <c r="G347" s="111"/>
      <c r="H347" s="95"/>
      <c r="I347" s="97"/>
      <c r="J347" s="97"/>
      <c r="K347" s="97"/>
      <c r="L347" s="111"/>
      <c r="M347" s="76"/>
      <c r="N347" s="76"/>
      <c r="O347" s="76"/>
    </row>
    <row r="348" spans="1:15">
      <c r="A348" s="161" t="s">
        <v>0</v>
      </c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</row>
    <row r="349" spans="1:15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</row>
    <row r="350" spans="1:15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</row>
    <row r="351" spans="1:15">
      <c r="A351" s="172" t="s">
        <v>328</v>
      </c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</row>
    <row r="352" spans="1:15">
      <c r="A352" s="172" t="s">
        <v>329</v>
      </c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</row>
    <row r="353" spans="1:15">
      <c r="A353" s="165" t="s">
        <v>3</v>
      </c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</row>
    <row r="354" spans="1:15" ht="16.5">
      <c r="A354" s="171" t="s">
        <v>332</v>
      </c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</row>
    <row r="355" spans="1:15" ht="16.5">
      <c r="A355" s="166" t="s">
        <v>5</v>
      </c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</row>
    <row r="356" spans="1:15">
      <c r="A356" s="167" t="s">
        <v>6</v>
      </c>
      <c r="B356" s="168" t="s">
        <v>7</v>
      </c>
      <c r="C356" s="169" t="s">
        <v>8</v>
      </c>
      <c r="D356" s="168" t="s">
        <v>9</v>
      </c>
      <c r="E356" s="167" t="s">
        <v>10</v>
      </c>
      <c r="F356" s="167" t="s">
        <v>11</v>
      </c>
      <c r="G356" s="168" t="s">
        <v>12</v>
      </c>
      <c r="H356" s="168" t="s">
        <v>13</v>
      </c>
      <c r="I356" s="169" t="s">
        <v>14</v>
      </c>
      <c r="J356" s="169" t="s">
        <v>15</v>
      </c>
      <c r="K356" s="169" t="s">
        <v>16</v>
      </c>
      <c r="L356" s="170" t="s">
        <v>17</v>
      </c>
      <c r="M356" s="168" t="s">
        <v>18</v>
      </c>
      <c r="N356" s="168" t="s">
        <v>19</v>
      </c>
      <c r="O356" s="168" t="s">
        <v>20</v>
      </c>
    </row>
    <row r="357" spans="1:15">
      <c r="A357" s="167"/>
      <c r="B357" s="168"/>
      <c r="C357" s="169"/>
      <c r="D357" s="168"/>
      <c r="E357" s="167"/>
      <c r="F357" s="167"/>
      <c r="G357" s="168"/>
      <c r="H357" s="168"/>
      <c r="I357" s="169"/>
      <c r="J357" s="169"/>
      <c r="K357" s="169"/>
      <c r="L357" s="170"/>
      <c r="M357" s="168"/>
      <c r="N357" s="168"/>
      <c r="O357" s="168"/>
    </row>
    <row r="358" spans="1:15" s="153" customFormat="1" ht="15.75">
      <c r="A358" s="77">
        <v>1</v>
      </c>
      <c r="B358" s="78">
        <v>43434</v>
      </c>
      <c r="C358" s="79">
        <v>115</v>
      </c>
      <c r="D358" s="73" t="s">
        <v>267</v>
      </c>
      <c r="E358" s="77" t="s">
        <v>22</v>
      </c>
      <c r="F358" s="77" t="s">
        <v>25</v>
      </c>
      <c r="G358" s="77">
        <v>4.7</v>
      </c>
      <c r="H358" s="77">
        <v>2.7</v>
      </c>
      <c r="I358" s="77">
        <v>5.7</v>
      </c>
      <c r="J358" s="77">
        <v>6.7</v>
      </c>
      <c r="K358" s="77">
        <v>7.7</v>
      </c>
      <c r="L358" s="77">
        <v>2.7</v>
      </c>
      <c r="M358" s="77">
        <v>4000</v>
      </c>
      <c r="N358" s="7">
        <f>IF('BTST OPTION CALLS'!E358="BUY",('BTST OPTION CALLS'!L358-'BTST OPTION CALLS'!G358)*('BTST OPTION CALLS'!M358),('BTST OPTION CALLS'!G358-'BTST OPTION CALLS'!L358)*('BTST OPTION CALLS'!M358))</f>
        <v>-8000</v>
      </c>
      <c r="O358" s="8">
        <f>'BTST OPTION CALLS'!N358/('BTST OPTION CALLS'!M358)/'BTST OPTION CALLS'!G358%</f>
        <v>-42.553191489361701</v>
      </c>
    </row>
    <row r="359" spans="1:15" s="153" customFormat="1" ht="15.75">
      <c r="A359" s="77">
        <v>2</v>
      </c>
      <c r="B359" s="78">
        <v>43433</v>
      </c>
      <c r="C359" s="79">
        <v>2550</v>
      </c>
      <c r="D359" s="73" t="s">
        <v>267</v>
      </c>
      <c r="E359" s="77" t="s">
        <v>22</v>
      </c>
      <c r="F359" s="77" t="s">
        <v>50</v>
      </c>
      <c r="G359" s="77">
        <v>80</v>
      </c>
      <c r="H359" s="77">
        <v>50</v>
      </c>
      <c r="I359" s="77">
        <v>95</v>
      </c>
      <c r="J359" s="77">
        <v>110</v>
      </c>
      <c r="K359" s="77">
        <v>125</v>
      </c>
      <c r="L359" s="77">
        <v>95</v>
      </c>
      <c r="M359" s="77">
        <v>250</v>
      </c>
      <c r="N359" s="7">
        <f>IF('BTST OPTION CALLS'!E359="BUY",('BTST OPTION CALLS'!L359-'BTST OPTION CALLS'!G359)*('BTST OPTION CALLS'!M359),('BTST OPTION CALLS'!G359-'BTST OPTION CALLS'!L359)*('BTST OPTION CALLS'!M359))</f>
        <v>3750</v>
      </c>
      <c r="O359" s="8">
        <f>'BTST OPTION CALLS'!N359/('BTST OPTION CALLS'!M359)/'BTST OPTION CALLS'!G359%</f>
        <v>18.75</v>
      </c>
    </row>
    <row r="360" spans="1:15" ht="15.75" customHeight="1">
      <c r="A360" s="77">
        <v>3</v>
      </c>
      <c r="B360" s="78">
        <v>43432</v>
      </c>
      <c r="C360" s="79">
        <v>360</v>
      </c>
      <c r="D360" s="73" t="s">
        <v>267</v>
      </c>
      <c r="E360" s="77" t="s">
        <v>22</v>
      </c>
      <c r="F360" s="77" t="s">
        <v>91</v>
      </c>
      <c r="G360" s="77">
        <v>11.5</v>
      </c>
      <c r="H360" s="77">
        <v>8</v>
      </c>
      <c r="I360" s="77">
        <v>13</v>
      </c>
      <c r="J360" s="77">
        <v>14.5</v>
      </c>
      <c r="K360" s="77">
        <v>16</v>
      </c>
      <c r="L360" s="77">
        <v>13</v>
      </c>
      <c r="M360" s="77">
        <v>2750</v>
      </c>
      <c r="N360" s="7">
        <f>IF('BTST OPTION CALLS'!E360="BUY",('BTST OPTION CALLS'!L360-'BTST OPTION CALLS'!G360)*('BTST OPTION CALLS'!M360),('BTST OPTION CALLS'!G360-'BTST OPTION CALLS'!L360)*('BTST OPTION CALLS'!M360))</f>
        <v>4125</v>
      </c>
      <c r="O360" s="8">
        <f>'BTST OPTION CALLS'!N360/('BTST OPTION CALLS'!M360)/'BTST OPTION CALLS'!G360%</f>
        <v>13.043478260869565</v>
      </c>
    </row>
    <row r="361" spans="1:15" ht="15.75" customHeight="1">
      <c r="A361" s="77">
        <v>4</v>
      </c>
      <c r="B361" s="78">
        <v>43425</v>
      </c>
      <c r="C361" s="79">
        <v>1160</v>
      </c>
      <c r="D361" s="73" t="s">
        <v>267</v>
      </c>
      <c r="E361" s="77" t="s">
        <v>22</v>
      </c>
      <c r="F361" s="77" t="s">
        <v>336</v>
      </c>
      <c r="G361" s="77">
        <v>16</v>
      </c>
      <c r="H361" s="77">
        <v>4</v>
      </c>
      <c r="I361" s="77">
        <v>24</v>
      </c>
      <c r="J361" s="77">
        <v>32</v>
      </c>
      <c r="K361" s="77">
        <v>40</v>
      </c>
      <c r="L361" s="77">
        <v>24</v>
      </c>
      <c r="M361" s="77">
        <v>500</v>
      </c>
      <c r="N361" s="7">
        <f>IF('BTST OPTION CALLS'!E361="BUY",('BTST OPTION CALLS'!L361-'BTST OPTION CALLS'!G361)*('BTST OPTION CALLS'!M361),('BTST OPTION CALLS'!G361-'BTST OPTION CALLS'!L361)*('BTST OPTION CALLS'!M361))</f>
        <v>4000</v>
      </c>
      <c r="O361" s="8">
        <f>'BTST OPTION CALLS'!N361/('BTST OPTION CALLS'!M361)/'BTST OPTION CALLS'!G361%</f>
        <v>50</v>
      </c>
    </row>
    <row r="362" spans="1:15" ht="17.25" customHeight="1">
      <c r="A362" s="77">
        <v>5</v>
      </c>
      <c r="B362" s="78">
        <v>43418</v>
      </c>
      <c r="C362" s="79">
        <v>105</v>
      </c>
      <c r="D362" s="73" t="s">
        <v>267</v>
      </c>
      <c r="E362" s="77" t="s">
        <v>22</v>
      </c>
      <c r="F362" s="77" t="s">
        <v>59</v>
      </c>
      <c r="G362" s="77">
        <v>3.1</v>
      </c>
      <c r="H362" s="77">
        <v>1.9</v>
      </c>
      <c r="I362" s="77">
        <v>3.7</v>
      </c>
      <c r="J362" s="77">
        <v>4.3</v>
      </c>
      <c r="K362" s="77">
        <v>5</v>
      </c>
      <c r="L362" s="77">
        <v>4.3</v>
      </c>
      <c r="M362" s="77">
        <v>6000</v>
      </c>
      <c r="N362" s="7">
        <f>IF('BTST OPTION CALLS'!E362="BUY",('BTST OPTION CALLS'!L362-'BTST OPTION CALLS'!G362)*('BTST OPTION CALLS'!M362),('BTST OPTION CALLS'!G362-'BTST OPTION CALLS'!L362)*('BTST OPTION CALLS'!M362))</f>
        <v>7199.9999999999982</v>
      </c>
      <c r="O362" s="8">
        <f>'BTST OPTION CALLS'!N362/('BTST OPTION CALLS'!M362)/'BTST OPTION CALLS'!G362%</f>
        <v>38.709677419354833</v>
      </c>
    </row>
    <row r="363" spans="1:15" s="76" customFormat="1" ht="15.75">
      <c r="A363" s="77">
        <v>6</v>
      </c>
      <c r="B363" s="78">
        <v>43410</v>
      </c>
      <c r="C363" s="79">
        <v>660</v>
      </c>
      <c r="D363" s="73" t="s">
        <v>267</v>
      </c>
      <c r="E363" s="77" t="s">
        <v>22</v>
      </c>
      <c r="F363" s="77" t="s">
        <v>302</v>
      </c>
      <c r="G363" s="77">
        <v>22</v>
      </c>
      <c r="H363" s="77">
        <v>16</v>
      </c>
      <c r="I363" s="77">
        <v>25.5</v>
      </c>
      <c r="J363" s="77">
        <v>29</v>
      </c>
      <c r="K363" s="77">
        <v>32.5</v>
      </c>
      <c r="L363" s="77">
        <v>25.5</v>
      </c>
      <c r="M363" s="77">
        <v>1000</v>
      </c>
      <c r="N363" s="7">
        <f>IF('BTST OPTION CALLS'!E363="BUY",('BTST OPTION CALLS'!L363-'BTST OPTION CALLS'!G363)*('BTST OPTION CALLS'!M363),('BTST OPTION CALLS'!G363-'BTST OPTION CALLS'!L363)*('BTST OPTION CALLS'!M363))</f>
        <v>3500</v>
      </c>
      <c r="O363" s="8">
        <f>'BTST OPTION CALLS'!N363/('BTST OPTION CALLS'!M363)/'BTST OPTION CALLS'!G363%</f>
        <v>15.909090909090908</v>
      </c>
    </row>
    <row r="364" spans="1:15" s="76" customFormat="1" ht="15.75">
      <c r="A364" s="77">
        <v>7</v>
      </c>
      <c r="B364" s="78">
        <v>43409</v>
      </c>
      <c r="C364" s="79">
        <v>40</v>
      </c>
      <c r="D364" s="73" t="s">
        <v>267</v>
      </c>
      <c r="E364" s="77" t="s">
        <v>22</v>
      </c>
      <c r="F364" s="77" t="s">
        <v>334</v>
      </c>
      <c r="G364" s="77">
        <v>3</v>
      </c>
      <c r="H364" s="77">
        <v>2</v>
      </c>
      <c r="I364" s="77">
        <v>3.5</v>
      </c>
      <c r="J364" s="77">
        <v>4</v>
      </c>
      <c r="K364" s="77">
        <v>4.5</v>
      </c>
      <c r="L364" s="77">
        <v>3.5</v>
      </c>
      <c r="M364" s="77">
        <v>7000</v>
      </c>
      <c r="N364" s="7">
        <f>IF('BTST OPTION CALLS'!E364="BUY",('BTST OPTION CALLS'!L364-'BTST OPTION CALLS'!G364)*('BTST OPTION CALLS'!M364),('BTST OPTION CALLS'!G364-'BTST OPTION CALLS'!L364)*('BTST OPTION CALLS'!M364))</f>
        <v>3500</v>
      </c>
      <c r="O364" s="8">
        <f>'BTST OPTION CALLS'!N364/('BTST OPTION CALLS'!M364)/'BTST OPTION CALLS'!G364%</f>
        <v>16.666666666666668</v>
      </c>
    </row>
    <row r="365" spans="1:15" ht="16.5">
      <c r="A365" s="82" t="s">
        <v>95</v>
      </c>
      <c r="B365" s="83"/>
      <c r="C365" s="84"/>
      <c r="D365" s="85"/>
      <c r="E365" s="86"/>
      <c r="F365" s="86"/>
      <c r="G365" s="87"/>
      <c r="H365" s="88"/>
      <c r="I365" s="88"/>
      <c r="J365" s="88"/>
      <c r="K365" s="86"/>
      <c r="L365" s="89"/>
      <c r="M365" s="90"/>
      <c r="N365" s="66"/>
      <c r="O365" s="76"/>
    </row>
    <row r="366" spans="1:15" ht="16.5">
      <c r="A366" s="82" t="s">
        <v>96</v>
      </c>
      <c r="B366" s="83"/>
      <c r="C366" s="84"/>
      <c r="D366" s="85"/>
      <c r="E366" s="86"/>
      <c r="F366" s="86"/>
      <c r="G366" s="87"/>
      <c r="H366" s="86"/>
      <c r="I366" s="86"/>
      <c r="J366" s="86"/>
      <c r="K366" s="86"/>
      <c r="L366" s="89"/>
      <c r="M366" s="90"/>
      <c r="N366" s="76"/>
    </row>
    <row r="367" spans="1:15" ht="16.5">
      <c r="A367" s="82" t="s">
        <v>96</v>
      </c>
      <c r="B367" s="83"/>
      <c r="C367" s="84"/>
      <c r="D367" s="85"/>
      <c r="E367" s="86"/>
      <c r="F367" s="86"/>
      <c r="G367" s="87"/>
      <c r="H367" s="86"/>
      <c r="I367" s="86"/>
      <c r="J367" s="86"/>
      <c r="K367" s="86"/>
      <c r="L367" s="76"/>
      <c r="M367" s="76"/>
      <c r="O367" s="76"/>
    </row>
    <row r="368" spans="1:15" ht="17.25" thickBot="1">
      <c r="A368" s="98"/>
      <c r="B368" s="92"/>
      <c r="C368" s="92"/>
      <c r="D368" s="93"/>
      <c r="E368" s="93"/>
      <c r="F368" s="93"/>
      <c r="G368" s="94"/>
      <c r="H368" s="95"/>
      <c r="I368" s="96" t="s">
        <v>27</v>
      </c>
      <c r="J368" s="96"/>
      <c r="K368" s="97"/>
      <c r="L368" s="89"/>
      <c r="M368" s="76"/>
      <c r="O368" s="76"/>
    </row>
    <row r="369" spans="1:15" ht="16.5">
      <c r="A369" s="98"/>
      <c r="B369" s="92"/>
      <c r="C369" s="92"/>
      <c r="D369" s="158" t="s">
        <v>28</v>
      </c>
      <c r="E369" s="158"/>
      <c r="F369" s="99">
        <v>7</v>
      </c>
      <c r="G369" s="100">
        <f>'BTST OPTION CALLS'!G370+'BTST OPTION CALLS'!G371+'BTST OPTION CALLS'!G372+'BTST OPTION CALLS'!G373+'BTST OPTION CALLS'!G374+'BTST OPTION CALLS'!G375</f>
        <v>100</v>
      </c>
      <c r="H369" s="93">
        <v>7</v>
      </c>
      <c r="I369" s="101">
        <f>'BTST OPTION CALLS'!H370/'BTST OPTION CALLS'!H369%</f>
        <v>85.714285714285708</v>
      </c>
      <c r="J369" s="101"/>
      <c r="K369" s="76"/>
      <c r="L369" s="102"/>
      <c r="M369" s="76"/>
    </row>
    <row r="370" spans="1:15" ht="16.5">
      <c r="A370" s="98"/>
      <c r="B370" s="92"/>
      <c r="C370" s="92"/>
      <c r="D370" s="159" t="s">
        <v>29</v>
      </c>
      <c r="E370" s="159"/>
      <c r="F370" s="103">
        <v>6</v>
      </c>
      <c r="G370" s="104">
        <f>('BTST OPTION CALLS'!F370/'BTST OPTION CALLS'!F369)*100</f>
        <v>85.714285714285708</v>
      </c>
      <c r="H370" s="93">
        <v>6</v>
      </c>
      <c r="I370" s="97"/>
      <c r="J370" s="97"/>
      <c r="K370" s="101"/>
      <c r="L370" s="97"/>
      <c r="M370" s="76"/>
    </row>
    <row r="371" spans="1:15" ht="16.5">
      <c r="A371" s="105"/>
      <c r="B371" s="92"/>
      <c r="C371" s="92"/>
      <c r="D371" s="159" t="s">
        <v>31</v>
      </c>
      <c r="E371" s="159"/>
      <c r="F371" s="103">
        <v>0</v>
      </c>
      <c r="G371" s="104">
        <f>('BTST OPTION CALLS'!F371/'BTST OPTION CALLS'!F369)*100</f>
        <v>0</v>
      </c>
      <c r="H371" s="106"/>
      <c r="I371" s="93"/>
      <c r="J371" s="93"/>
      <c r="K371" s="93"/>
      <c r="L371" s="97"/>
      <c r="M371" s="76"/>
      <c r="O371" s="76"/>
    </row>
    <row r="372" spans="1:15" ht="16.5">
      <c r="A372" s="105"/>
      <c r="B372" s="92"/>
      <c r="C372" s="92"/>
      <c r="D372" s="159" t="s">
        <v>32</v>
      </c>
      <c r="E372" s="159"/>
      <c r="F372" s="103">
        <v>0</v>
      </c>
      <c r="G372" s="104">
        <f>('BTST OPTION CALLS'!F372/'BTST OPTION CALLS'!F369)*100</f>
        <v>0</v>
      </c>
      <c r="H372" s="106"/>
      <c r="I372" s="93"/>
      <c r="J372" s="93"/>
      <c r="K372" s="93"/>
      <c r="L372" s="97"/>
      <c r="M372" s="76"/>
      <c r="N372" s="76"/>
      <c r="O372" s="76"/>
    </row>
    <row r="373" spans="1:15" ht="16.5">
      <c r="A373" s="105"/>
      <c r="B373" s="92"/>
      <c r="C373" s="92"/>
      <c r="D373" s="159" t="s">
        <v>33</v>
      </c>
      <c r="E373" s="159"/>
      <c r="F373" s="103">
        <v>1</v>
      </c>
      <c r="G373" s="104">
        <f>('BTST OPTION CALLS'!F373/'BTST OPTION CALLS'!F369)*100</f>
        <v>14.285714285714285</v>
      </c>
      <c r="H373" s="106"/>
      <c r="I373" s="93" t="s">
        <v>34</v>
      </c>
      <c r="J373" s="93"/>
      <c r="K373" s="97"/>
      <c r="L373" s="97"/>
      <c r="N373" s="76"/>
    </row>
    <row r="374" spans="1:15" ht="16.5">
      <c r="A374" s="105"/>
      <c r="B374" s="92"/>
      <c r="C374" s="92"/>
      <c r="D374" s="159" t="s">
        <v>35</v>
      </c>
      <c r="E374" s="159"/>
      <c r="F374" s="103">
        <v>0</v>
      </c>
      <c r="G374" s="104">
        <f>('BTST OPTION CALLS'!F374/'BTST OPTION CALLS'!F369)*100</f>
        <v>0</v>
      </c>
      <c r="H374" s="106"/>
      <c r="I374" s="93"/>
      <c r="J374" s="93"/>
      <c r="K374" s="97"/>
      <c r="L374" s="97"/>
      <c r="M374" s="76"/>
      <c r="N374" s="76"/>
      <c r="O374" s="76"/>
    </row>
    <row r="375" spans="1:15" ht="17.25" thickBot="1">
      <c r="A375" s="105"/>
      <c r="B375" s="92"/>
      <c r="C375" s="92"/>
      <c r="D375" s="160" t="s">
        <v>36</v>
      </c>
      <c r="E375" s="160"/>
      <c r="F375" s="107"/>
      <c r="G375" s="108">
        <f>('BTST OPTION CALLS'!F375/'BTST OPTION CALLS'!F369)*100</f>
        <v>0</v>
      </c>
      <c r="H375" s="106"/>
      <c r="I375" s="93"/>
      <c r="J375" s="93"/>
      <c r="K375" s="102"/>
      <c r="L375" s="102"/>
      <c r="M375" s="76"/>
      <c r="N375" s="76"/>
      <c r="O375" s="76"/>
    </row>
    <row r="376" spans="1:15" ht="16.5">
      <c r="A376" s="109" t="s">
        <v>37</v>
      </c>
      <c r="B376" s="92"/>
      <c r="C376" s="92"/>
      <c r="D376" s="98"/>
      <c r="E376" s="98"/>
      <c r="F376" s="93"/>
      <c r="G376" s="93"/>
      <c r="H376" s="110"/>
      <c r="I376" s="111"/>
      <c r="J376" s="111"/>
      <c r="K376" s="111"/>
      <c r="L376" s="93"/>
      <c r="M376" s="76"/>
      <c r="N376" s="76"/>
      <c r="O376" t="s">
        <v>30</v>
      </c>
    </row>
    <row r="377" spans="1:15" ht="16.5">
      <c r="A377" s="112" t="s">
        <v>38</v>
      </c>
      <c r="B377" s="92"/>
      <c r="C377" s="92"/>
      <c r="D377" s="113"/>
      <c r="E377" s="114"/>
      <c r="F377" s="98"/>
      <c r="G377" s="111"/>
      <c r="H377" s="110"/>
      <c r="I377" s="111"/>
      <c r="J377" s="111"/>
      <c r="K377" s="111"/>
      <c r="L377" s="93"/>
      <c r="M377" s="76"/>
      <c r="N377" s="93" t="s">
        <v>30</v>
      </c>
      <c r="O377" s="76"/>
    </row>
    <row r="378" spans="1:15" ht="16.5">
      <c r="A378" s="112" t="s">
        <v>39</v>
      </c>
      <c r="B378" s="92"/>
      <c r="C378" s="92"/>
      <c r="D378" s="98"/>
      <c r="E378" s="114"/>
      <c r="F378" s="98"/>
      <c r="G378" s="111"/>
      <c r="H378" s="110"/>
      <c r="I378" s="97"/>
      <c r="J378" s="97"/>
      <c r="K378" s="97"/>
      <c r="L378" s="93"/>
      <c r="M378" s="76"/>
      <c r="N378" s="76"/>
      <c r="O378" s="76"/>
    </row>
    <row r="379" spans="1:15" ht="16.5">
      <c r="A379" s="112" t="s">
        <v>40</v>
      </c>
      <c r="B379" s="113"/>
      <c r="C379" s="92"/>
      <c r="D379" s="98"/>
      <c r="E379" s="114"/>
      <c r="F379" s="98"/>
      <c r="G379" s="111"/>
      <c r="H379" s="95"/>
      <c r="I379" s="97"/>
      <c r="J379" s="97"/>
      <c r="K379" s="97"/>
      <c r="L379" s="93"/>
      <c r="M379" s="76"/>
      <c r="N379" s="76"/>
      <c r="O379" s="98"/>
    </row>
    <row r="380" spans="1:15" ht="15.75" customHeight="1">
      <c r="A380" s="112" t="s">
        <v>41</v>
      </c>
      <c r="B380" s="105"/>
      <c r="C380" s="113"/>
      <c r="D380" s="98"/>
      <c r="E380" s="116"/>
      <c r="F380" s="111"/>
      <c r="G380" s="111"/>
      <c r="H380" s="95"/>
      <c r="I380" s="97"/>
      <c r="J380" s="97"/>
      <c r="K380" s="97"/>
      <c r="L380" s="111"/>
      <c r="M380" s="76"/>
      <c r="N380" s="76"/>
      <c r="O380" s="76"/>
    </row>
    <row r="381" spans="1:15">
      <c r="A381" s="161" t="s">
        <v>0</v>
      </c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</row>
    <row r="382" spans="1:15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</row>
    <row r="383" spans="1:15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</row>
    <row r="384" spans="1:15">
      <c r="A384" s="172" t="s">
        <v>328</v>
      </c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</row>
    <row r="385" spans="1:16">
      <c r="A385" s="172" t="s">
        <v>329</v>
      </c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</row>
    <row r="386" spans="1:16">
      <c r="A386" s="165" t="s">
        <v>3</v>
      </c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</row>
    <row r="387" spans="1:16" ht="16.5">
      <c r="A387" s="171" t="s">
        <v>322</v>
      </c>
      <c r="B387" s="171"/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</row>
    <row r="388" spans="1:16" ht="16.5">
      <c r="A388" s="166" t="s">
        <v>5</v>
      </c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</row>
    <row r="389" spans="1:16">
      <c r="A389" s="167" t="s">
        <v>6</v>
      </c>
      <c r="B389" s="168" t="s">
        <v>7</v>
      </c>
      <c r="C389" s="169" t="s">
        <v>8</v>
      </c>
      <c r="D389" s="168" t="s">
        <v>9</v>
      </c>
      <c r="E389" s="167" t="s">
        <v>10</v>
      </c>
      <c r="F389" s="167" t="s">
        <v>11</v>
      </c>
      <c r="G389" s="168" t="s">
        <v>12</v>
      </c>
      <c r="H389" s="168" t="s">
        <v>13</v>
      </c>
      <c r="I389" s="169" t="s">
        <v>14</v>
      </c>
      <c r="J389" s="169" t="s">
        <v>15</v>
      </c>
      <c r="K389" s="169" t="s">
        <v>16</v>
      </c>
      <c r="L389" s="170" t="s">
        <v>17</v>
      </c>
      <c r="M389" s="168" t="s">
        <v>18</v>
      </c>
      <c r="N389" s="168" t="s">
        <v>19</v>
      </c>
      <c r="O389" s="168" t="s">
        <v>20</v>
      </c>
    </row>
    <row r="390" spans="1:16">
      <c r="A390" s="167"/>
      <c r="B390" s="168"/>
      <c r="C390" s="169"/>
      <c r="D390" s="168"/>
      <c r="E390" s="167"/>
      <c r="F390" s="167"/>
      <c r="G390" s="168"/>
      <c r="H390" s="168"/>
      <c r="I390" s="169"/>
      <c r="J390" s="169"/>
      <c r="K390" s="169"/>
      <c r="L390" s="170"/>
      <c r="M390" s="168"/>
      <c r="N390" s="168"/>
      <c r="O390" s="168"/>
    </row>
    <row r="391" spans="1:16" s="76" customFormat="1" ht="15.75">
      <c r="A391" s="77">
        <v>1</v>
      </c>
      <c r="B391" s="78">
        <v>43404</v>
      </c>
      <c r="C391" s="79">
        <v>590</v>
      </c>
      <c r="D391" s="73" t="s">
        <v>267</v>
      </c>
      <c r="E391" s="77" t="s">
        <v>22</v>
      </c>
      <c r="F391" s="77" t="s">
        <v>58</v>
      </c>
      <c r="G391" s="77">
        <v>25</v>
      </c>
      <c r="H391" s="77">
        <v>19</v>
      </c>
      <c r="I391" s="77">
        <v>28.5</v>
      </c>
      <c r="J391" s="77">
        <v>32</v>
      </c>
      <c r="K391" s="77">
        <v>35.5</v>
      </c>
      <c r="L391" s="77">
        <v>35.5</v>
      </c>
      <c r="M391" s="77">
        <v>1200</v>
      </c>
      <c r="N391" s="7">
        <f>IF('BTST OPTION CALLS'!E391="BUY",('BTST OPTION CALLS'!L391-'BTST OPTION CALLS'!G391)*('BTST OPTION CALLS'!M391),('BTST OPTION CALLS'!G391-'BTST OPTION CALLS'!L391)*('BTST OPTION CALLS'!M391))</f>
        <v>12600</v>
      </c>
      <c r="O391" s="8">
        <f>'BTST OPTION CALLS'!N391/('BTST OPTION CALLS'!M391)/'BTST OPTION CALLS'!G391%</f>
        <v>42</v>
      </c>
    </row>
    <row r="392" spans="1:16" s="76" customFormat="1" ht="15.75">
      <c r="A392" s="77">
        <v>2</v>
      </c>
      <c r="B392" s="78">
        <v>43403</v>
      </c>
      <c r="C392" s="79">
        <v>40</v>
      </c>
      <c r="D392" s="73" t="s">
        <v>267</v>
      </c>
      <c r="E392" s="77" t="s">
        <v>22</v>
      </c>
      <c r="F392" s="77" t="s">
        <v>331</v>
      </c>
      <c r="G392" s="77">
        <v>2</v>
      </c>
      <c r="H392" s="77">
        <v>0.8</v>
      </c>
      <c r="I392" s="77">
        <v>2.6</v>
      </c>
      <c r="J392" s="77">
        <v>3.2</v>
      </c>
      <c r="K392" s="77">
        <v>3.8</v>
      </c>
      <c r="L392" s="77">
        <v>2.6</v>
      </c>
      <c r="M392" s="77">
        <v>7000</v>
      </c>
      <c r="N392" s="7">
        <f>IF('BTST OPTION CALLS'!E392="BUY",('BTST OPTION CALLS'!L392-'BTST OPTION CALLS'!G392)*('BTST OPTION CALLS'!M392),('BTST OPTION CALLS'!G392-'BTST OPTION CALLS'!L392)*('BTST OPTION CALLS'!M392))</f>
        <v>4200.0000000000009</v>
      </c>
      <c r="O392" s="8">
        <f>'BTST OPTION CALLS'!N392/('BTST OPTION CALLS'!M392)/'BTST OPTION CALLS'!G392%</f>
        <v>30.000000000000004</v>
      </c>
    </row>
    <row r="393" spans="1:16" s="76" customFormat="1" ht="15.75">
      <c r="A393" s="77">
        <v>3</v>
      </c>
      <c r="B393" s="78">
        <v>43402</v>
      </c>
      <c r="C393" s="79">
        <v>330</v>
      </c>
      <c r="D393" s="73" t="s">
        <v>267</v>
      </c>
      <c r="E393" s="77" t="s">
        <v>22</v>
      </c>
      <c r="F393" s="77" t="s">
        <v>284</v>
      </c>
      <c r="G393" s="77">
        <v>9</v>
      </c>
      <c r="H393" s="77">
        <v>6</v>
      </c>
      <c r="I393" s="77">
        <v>10.5</v>
      </c>
      <c r="J393" s="77">
        <v>12</v>
      </c>
      <c r="K393" s="77">
        <v>13.5</v>
      </c>
      <c r="L393" s="77">
        <v>10.5</v>
      </c>
      <c r="M393" s="77">
        <v>2400</v>
      </c>
      <c r="N393" s="7">
        <f>IF('BTST OPTION CALLS'!E393="BUY",('BTST OPTION CALLS'!L393-'BTST OPTION CALLS'!G393)*('BTST OPTION CALLS'!M393),('BTST OPTION CALLS'!G393-'BTST OPTION CALLS'!L393)*('BTST OPTION CALLS'!M393))</f>
        <v>3600</v>
      </c>
      <c r="O393" s="8">
        <f>'BTST OPTION CALLS'!N393/('BTST OPTION CALLS'!M393)/'BTST OPTION CALLS'!G393%</f>
        <v>16.666666666666668</v>
      </c>
    </row>
    <row r="394" spans="1:16" ht="15.75" customHeight="1">
      <c r="A394" s="77">
        <v>4</v>
      </c>
      <c r="B394" s="78">
        <v>43398</v>
      </c>
      <c r="C394" s="74">
        <v>120</v>
      </c>
      <c r="D394" s="73" t="s">
        <v>267</v>
      </c>
      <c r="E394" s="73" t="s">
        <v>22</v>
      </c>
      <c r="F394" s="73" t="s">
        <v>80</v>
      </c>
      <c r="G394" s="73">
        <v>31</v>
      </c>
      <c r="H394" s="73">
        <v>21</v>
      </c>
      <c r="I394" s="73">
        <v>36</v>
      </c>
      <c r="J394" s="73">
        <v>41</v>
      </c>
      <c r="K394" s="73">
        <v>46</v>
      </c>
      <c r="L394" s="73">
        <v>21</v>
      </c>
      <c r="M394" s="73">
        <v>700</v>
      </c>
      <c r="N394" s="7">
        <f>IF('BTST OPTION CALLS'!E394="BUY",('BTST OPTION CALLS'!L394-'BTST OPTION CALLS'!G394)*('BTST OPTION CALLS'!M394),('BTST OPTION CALLS'!G394-'BTST OPTION CALLS'!L394)*('BTST OPTION CALLS'!M394))</f>
        <v>-7000</v>
      </c>
      <c r="O394" s="8">
        <f>'BTST OPTION CALLS'!N394/('BTST OPTION CALLS'!M394)/'BTST OPTION CALLS'!G394%</f>
        <v>-32.258064516129032</v>
      </c>
      <c r="P394" s="75"/>
    </row>
    <row r="395" spans="1:16" ht="15.75" customHeight="1">
      <c r="A395" s="77">
        <v>5</v>
      </c>
      <c r="B395" s="78">
        <v>43389</v>
      </c>
      <c r="C395" s="74">
        <v>105</v>
      </c>
      <c r="D395" s="73" t="s">
        <v>267</v>
      </c>
      <c r="E395" s="73" t="s">
        <v>22</v>
      </c>
      <c r="F395" s="73" t="s">
        <v>64</v>
      </c>
      <c r="G395" s="73">
        <v>3.5</v>
      </c>
      <c r="H395" s="73">
        <v>2.2999999999999998</v>
      </c>
      <c r="I395" s="73">
        <v>4.0999999999999996</v>
      </c>
      <c r="J395" s="73">
        <v>4.7</v>
      </c>
      <c r="K395" s="73">
        <v>5.3</v>
      </c>
      <c r="L395" s="73">
        <v>4</v>
      </c>
      <c r="M395" s="73">
        <v>6000</v>
      </c>
      <c r="N395" s="7">
        <f>IF('BTST OPTION CALLS'!E395="BUY",('BTST OPTION CALLS'!L395-'BTST OPTION CALLS'!G395)*('BTST OPTION CALLS'!M395),('BTST OPTION CALLS'!G395-'BTST OPTION CALLS'!L395)*('BTST OPTION CALLS'!M395))</f>
        <v>3000</v>
      </c>
      <c r="O395" s="8">
        <f>'BTST OPTION CALLS'!N395/('BTST OPTION CALLS'!M395)/'BTST OPTION CALLS'!G395%</f>
        <v>14.285714285714285</v>
      </c>
      <c r="P395" s="75"/>
    </row>
    <row r="396" spans="1:16" ht="15.75" customHeight="1">
      <c r="A396" s="77">
        <v>6</v>
      </c>
      <c r="B396" s="78">
        <v>43385</v>
      </c>
      <c r="C396" s="74">
        <v>160</v>
      </c>
      <c r="D396" s="73" t="s">
        <v>267</v>
      </c>
      <c r="E396" s="73" t="s">
        <v>22</v>
      </c>
      <c r="F396" s="73" t="s">
        <v>287</v>
      </c>
      <c r="G396" s="73">
        <v>7</v>
      </c>
      <c r="H396" s="73">
        <v>5.5</v>
      </c>
      <c r="I396" s="73">
        <v>7.8</v>
      </c>
      <c r="J396" s="73">
        <v>8.6</v>
      </c>
      <c r="K396" s="73">
        <v>9.4</v>
      </c>
      <c r="L396" s="73">
        <v>8.6</v>
      </c>
      <c r="M396" s="73">
        <v>4500</v>
      </c>
      <c r="N396" s="7">
        <f>IF('BTST OPTION CALLS'!E396="BUY",('BTST OPTION CALLS'!L396-'BTST OPTION CALLS'!G396)*('BTST OPTION CALLS'!M396),('BTST OPTION CALLS'!G396-'BTST OPTION CALLS'!L396)*('BTST OPTION CALLS'!M396))</f>
        <v>7199.9999999999982</v>
      </c>
      <c r="O396" s="8">
        <f>'BTST OPTION CALLS'!N396/('BTST OPTION CALLS'!M396)/'BTST OPTION CALLS'!G396%</f>
        <v>22.857142857142851</v>
      </c>
      <c r="P396" s="75"/>
    </row>
    <row r="397" spans="1:16" ht="15.75" customHeight="1">
      <c r="A397" s="77">
        <v>7</v>
      </c>
      <c r="B397" s="78">
        <v>43382</v>
      </c>
      <c r="C397" s="74">
        <v>90</v>
      </c>
      <c r="D397" s="73" t="s">
        <v>282</v>
      </c>
      <c r="E397" s="73" t="s">
        <v>22</v>
      </c>
      <c r="F397" s="73" t="s">
        <v>124</v>
      </c>
      <c r="G397" s="73">
        <v>8.5</v>
      </c>
      <c r="H397" s="73">
        <v>6.5</v>
      </c>
      <c r="I397" s="73">
        <v>9.5</v>
      </c>
      <c r="J397" s="73">
        <v>10.5</v>
      </c>
      <c r="K397" s="73">
        <v>11.5</v>
      </c>
      <c r="L397" s="73">
        <v>9.5</v>
      </c>
      <c r="M397" s="73">
        <v>4000</v>
      </c>
      <c r="N397" s="7">
        <f>IF('BTST OPTION CALLS'!E397="BUY",('BTST OPTION CALLS'!L397-'BTST OPTION CALLS'!G397)*('BTST OPTION CALLS'!M397),('BTST OPTION CALLS'!G397-'BTST OPTION CALLS'!L397)*('BTST OPTION CALLS'!M397))</f>
        <v>4000</v>
      </c>
      <c r="O397" s="8">
        <f>'BTST OPTION CALLS'!N397/('BTST OPTION CALLS'!M397)/'BTST OPTION CALLS'!G397%</f>
        <v>11.76470588235294</v>
      </c>
      <c r="P397" s="75"/>
    </row>
    <row r="398" spans="1:16" ht="15.75" customHeight="1">
      <c r="A398" s="77">
        <v>8</v>
      </c>
      <c r="B398" s="78">
        <v>43374</v>
      </c>
      <c r="C398" s="74">
        <v>275</v>
      </c>
      <c r="D398" s="73" t="s">
        <v>267</v>
      </c>
      <c r="E398" s="73" t="s">
        <v>22</v>
      </c>
      <c r="F398" s="73" t="s">
        <v>49</v>
      </c>
      <c r="G398" s="73">
        <v>13</v>
      </c>
      <c r="H398" s="73">
        <v>10</v>
      </c>
      <c r="I398" s="73">
        <v>14.5</v>
      </c>
      <c r="J398" s="73">
        <v>16</v>
      </c>
      <c r="K398" s="73">
        <v>17.5</v>
      </c>
      <c r="L398" s="73">
        <v>16</v>
      </c>
      <c r="M398" s="73">
        <v>3000</v>
      </c>
      <c r="N398" s="7">
        <f>IF('BTST OPTION CALLS'!E398="BUY",('BTST OPTION CALLS'!L398-'BTST OPTION CALLS'!G398)*('BTST OPTION CALLS'!M398),('BTST OPTION CALLS'!G398-'BTST OPTION CALLS'!L398)*('BTST OPTION CALLS'!M398))</f>
        <v>9000</v>
      </c>
      <c r="O398" s="8">
        <f>'BTST OPTION CALLS'!N398/('BTST OPTION CALLS'!M398)/'BTST OPTION CALLS'!G398%</f>
        <v>23.076923076923077</v>
      </c>
      <c r="P398" s="75"/>
    </row>
    <row r="399" spans="1:16" ht="16.5">
      <c r="A399" s="82" t="s">
        <v>95</v>
      </c>
      <c r="B399" s="83"/>
      <c r="C399" s="84"/>
      <c r="D399" s="85"/>
      <c r="E399" s="86"/>
      <c r="F399" s="86"/>
      <c r="G399" s="87"/>
      <c r="H399" s="88"/>
      <c r="I399" s="88"/>
      <c r="J399" s="88"/>
      <c r="K399" s="86"/>
      <c r="L399" s="89"/>
      <c r="M399" s="90"/>
      <c r="N399" s="66"/>
      <c r="O399" s="76"/>
    </row>
    <row r="400" spans="1:16" ht="16.5">
      <c r="A400" s="82" t="s">
        <v>96</v>
      </c>
      <c r="B400" s="83"/>
      <c r="C400" s="84"/>
      <c r="D400" s="85"/>
      <c r="E400" s="86"/>
      <c r="F400" s="86"/>
      <c r="G400" s="87"/>
      <c r="H400" s="86"/>
      <c r="I400" s="86"/>
      <c r="J400" s="86"/>
      <c r="K400" s="86"/>
      <c r="L400" s="89"/>
      <c r="M400" s="90"/>
      <c r="N400" s="76"/>
      <c r="O400" s="76"/>
    </row>
    <row r="401" spans="1:15" ht="16.5">
      <c r="A401" s="82" t="s">
        <v>96</v>
      </c>
      <c r="B401" s="83"/>
      <c r="C401" s="84"/>
      <c r="D401" s="85"/>
      <c r="E401" s="86"/>
      <c r="F401" s="86"/>
      <c r="G401" s="87"/>
      <c r="H401" s="86"/>
      <c r="I401" s="86"/>
      <c r="J401" s="86"/>
      <c r="K401" s="86"/>
      <c r="L401" s="76"/>
      <c r="M401" s="76"/>
      <c r="N401" s="76"/>
    </row>
    <row r="402" spans="1:15" ht="17.25" thickBot="1">
      <c r="A402" s="98"/>
      <c r="B402" s="92"/>
      <c r="C402" s="92"/>
      <c r="D402" s="93"/>
      <c r="E402" s="93"/>
      <c r="F402" s="93"/>
      <c r="G402" s="94"/>
      <c r="H402" s="95"/>
      <c r="I402" s="96" t="s">
        <v>27</v>
      </c>
      <c r="J402" s="96"/>
      <c r="K402" s="97"/>
      <c r="L402" s="89"/>
      <c r="M402" s="76"/>
      <c r="O402" s="76"/>
    </row>
    <row r="403" spans="1:15" ht="16.5">
      <c r="A403" s="98"/>
      <c r="B403" s="92"/>
      <c r="C403" s="92"/>
      <c r="D403" s="158" t="s">
        <v>28</v>
      </c>
      <c r="E403" s="158"/>
      <c r="F403" s="99">
        <v>8</v>
      </c>
      <c r="G403" s="100">
        <f>'BTST OPTION CALLS'!G404+'BTST OPTION CALLS'!G405+'BTST OPTION CALLS'!G406+'BTST OPTION CALLS'!G407+'BTST OPTION CALLS'!G408+'BTST OPTION CALLS'!G409</f>
        <v>100</v>
      </c>
      <c r="H403" s="93">
        <v>8</v>
      </c>
      <c r="I403" s="101">
        <f>'BTST OPTION CALLS'!H404/'BTST OPTION CALLS'!H403%</f>
        <v>87.5</v>
      </c>
      <c r="J403" s="101"/>
      <c r="K403" s="76"/>
      <c r="L403" s="102"/>
      <c r="M403" s="76"/>
    </row>
    <row r="404" spans="1:15" ht="16.5">
      <c r="A404" s="98"/>
      <c r="B404" s="92"/>
      <c r="C404" s="92"/>
      <c r="D404" s="159" t="s">
        <v>29</v>
      </c>
      <c r="E404" s="159"/>
      <c r="F404" s="103">
        <v>7</v>
      </c>
      <c r="G404" s="104">
        <f>('BTST OPTION CALLS'!F404/'BTST OPTION CALLS'!F403)*100</f>
        <v>87.5</v>
      </c>
      <c r="H404" s="93">
        <v>7</v>
      </c>
      <c r="I404" s="97"/>
      <c r="J404" s="97"/>
      <c r="K404" s="101"/>
      <c r="L404" s="97"/>
      <c r="M404" s="76"/>
      <c r="N404" s="76"/>
    </row>
    <row r="405" spans="1:15" ht="16.5">
      <c r="A405" s="105"/>
      <c r="B405" s="92"/>
      <c r="C405" s="92"/>
      <c r="D405" s="159" t="s">
        <v>31</v>
      </c>
      <c r="E405" s="159"/>
      <c r="F405" s="103">
        <v>0</v>
      </c>
      <c r="G405" s="104">
        <f>('BTST OPTION CALLS'!F405/'BTST OPTION CALLS'!F403)*100</f>
        <v>0</v>
      </c>
      <c r="H405" s="106"/>
      <c r="I405" s="93"/>
      <c r="J405" s="93"/>
      <c r="K405" s="93"/>
      <c r="L405" s="97"/>
      <c r="M405" s="76"/>
      <c r="N405" s="76"/>
      <c r="O405" s="76"/>
    </row>
    <row r="406" spans="1:15" ht="16.5">
      <c r="A406" s="105"/>
      <c r="B406" s="92"/>
      <c r="C406" s="92"/>
      <c r="D406" s="159" t="s">
        <v>32</v>
      </c>
      <c r="E406" s="159"/>
      <c r="F406" s="103">
        <v>0</v>
      </c>
      <c r="G406" s="104">
        <f>('BTST OPTION CALLS'!F406/'BTST OPTION CALLS'!F403)*100</f>
        <v>0</v>
      </c>
      <c r="H406" s="106"/>
      <c r="I406" s="93"/>
      <c r="J406" s="93"/>
      <c r="K406" s="93"/>
      <c r="L406" s="97"/>
      <c r="M406" s="76"/>
      <c r="N406" s="76"/>
      <c r="O406" s="76"/>
    </row>
    <row r="407" spans="1:15" ht="16.5">
      <c r="A407" s="105"/>
      <c r="B407" s="92"/>
      <c r="C407" s="92"/>
      <c r="D407" s="159" t="s">
        <v>33</v>
      </c>
      <c r="E407" s="159"/>
      <c r="F407" s="103">
        <v>1</v>
      </c>
      <c r="G407" s="104">
        <f>('BTST OPTION CALLS'!F407/'BTST OPTION CALLS'!F403)*100</f>
        <v>12.5</v>
      </c>
      <c r="H407" s="106"/>
      <c r="I407" s="93" t="s">
        <v>34</v>
      </c>
      <c r="J407" s="93"/>
      <c r="K407" s="97"/>
      <c r="L407" s="97"/>
      <c r="N407" s="76"/>
    </row>
    <row r="408" spans="1:15" ht="16.5">
      <c r="A408" s="105"/>
      <c r="B408" s="92"/>
      <c r="C408" s="92"/>
      <c r="D408" s="159" t="s">
        <v>35</v>
      </c>
      <c r="E408" s="159"/>
      <c r="F408" s="103">
        <v>0</v>
      </c>
      <c r="G408" s="104">
        <f>('BTST OPTION CALLS'!F408/'BTST OPTION CALLS'!F403)*100</f>
        <v>0</v>
      </c>
      <c r="H408" s="106"/>
      <c r="I408" s="93"/>
      <c r="J408" s="93"/>
      <c r="K408" s="97"/>
      <c r="L408" s="97"/>
      <c r="M408" s="76"/>
      <c r="N408" s="76"/>
      <c r="O408" s="76"/>
    </row>
    <row r="409" spans="1:15" ht="17.25" thickBot="1">
      <c r="A409" s="105"/>
      <c r="B409" s="92"/>
      <c r="C409" s="92"/>
      <c r="D409" s="160" t="s">
        <v>36</v>
      </c>
      <c r="E409" s="160"/>
      <c r="F409" s="107"/>
      <c r="G409" s="108">
        <f>('BTST OPTION CALLS'!F409/'BTST OPTION CALLS'!F403)*100</f>
        <v>0</v>
      </c>
      <c r="H409" s="106"/>
      <c r="I409" s="93"/>
      <c r="J409" s="93"/>
      <c r="K409" s="102"/>
      <c r="L409" s="102"/>
      <c r="M409" s="76"/>
      <c r="N409" s="76"/>
      <c r="O409" s="76"/>
    </row>
    <row r="410" spans="1:15" ht="16.5">
      <c r="A410" s="109" t="s">
        <v>37</v>
      </c>
      <c r="B410" s="92"/>
      <c r="C410" s="92"/>
      <c r="D410" s="98"/>
      <c r="E410" s="98"/>
      <c r="F410" s="93"/>
      <c r="G410" s="93"/>
      <c r="H410" s="110"/>
      <c r="I410" s="111"/>
      <c r="J410" s="111"/>
      <c r="K410" s="111"/>
      <c r="L410" s="93"/>
      <c r="M410" s="76"/>
      <c r="N410" s="76"/>
      <c r="O410" s="76" t="s">
        <v>30</v>
      </c>
    </row>
    <row r="411" spans="1:15" ht="16.5">
      <c r="A411" s="112" t="s">
        <v>38</v>
      </c>
      <c r="B411" s="92"/>
      <c r="C411" s="92"/>
      <c r="D411" s="113"/>
      <c r="E411" s="114"/>
      <c r="F411" s="98"/>
      <c r="G411" s="111"/>
      <c r="H411" s="110"/>
      <c r="I411" s="111"/>
      <c r="J411" s="111"/>
      <c r="K411" s="111"/>
      <c r="L411" s="93"/>
      <c r="M411" s="76"/>
      <c r="N411" s="93" t="s">
        <v>30</v>
      </c>
      <c r="O411" s="76"/>
    </row>
    <row r="412" spans="1:15" ht="16.5">
      <c r="A412" s="112" t="s">
        <v>39</v>
      </c>
      <c r="B412" s="92"/>
      <c r="C412" s="92"/>
      <c r="D412" s="98"/>
      <c r="E412" s="114"/>
      <c r="F412" s="98"/>
      <c r="G412" s="111"/>
      <c r="H412" s="110"/>
      <c r="I412" s="97"/>
      <c r="J412" s="97"/>
      <c r="K412" s="97"/>
      <c r="L412" s="93"/>
      <c r="M412" s="76"/>
      <c r="N412" s="76"/>
      <c r="O412" s="76"/>
    </row>
    <row r="413" spans="1:15" ht="16.5">
      <c r="A413" s="112" t="s">
        <v>40</v>
      </c>
      <c r="B413" s="113"/>
      <c r="C413" s="92"/>
      <c r="D413" s="98"/>
      <c r="E413" s="114"/>
      <c r="F413" s="98"/>
      <c r="G413" s="111"/>
      <c r="H413" s="95"/>
      <c r="I413" s="97"/>
      <c r="J413" s="97"/>
      <c r="K413" s="97"/>
      <c r="L413" s="93"/>
      <c r="M413" s="76"/>
      <c r="N413" s="76"/>
      <c r="O413" s="98"/>
    </row>
    <row r="414" spans="1:15" ht="16.5">
      <c r="A414" s="112" t="s">
        <v>41</v>
      </c>
      <c r="B414" s="105"/>
      <c r="C414" s="113"/>
      <c r="D414" s="98"/>
      <c r="E414" s="116"/>
      <c r="F414" s="111"/>
      <c r="G414" s="111"/>
      <c r="H414" s="95"/>
      <c r="I414" s="97"/>
      <c r="J414" s="97"/>
      <c r="K414" s="97"/>
      <c r="L414" s="111"/>
      <c r="M414" s="76"/>
      <c r="N414" s="76"/>
      <c r="O414" s="76"/>
    </row>
    <row r="415" spans="1:15" ht="15" customHeight="1">
      <c r="A415" s="161" t="s">
        <v>0</v>
      </c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</row>
    <row r="416" spans="1:15" ht="15" customHeight="1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</row>
    <row r="417" spans="1:15" ht="15" customHeight="1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</row>
    <row r="418" spans="1:15">
      <c r="A418" s="162" t="s">
        <v>328</v>
      </c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4"/>
    </row>
    <row r="419" spans="1:15">
      <c r="A419" s="162" t="s">
        <v>329</v>
      </c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4"/>
    </row>
    <row r="420" spans="1:15">
      <c r="A420" s="165" t="s">
        <v>3</v>
      </c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</row>
    <row r="421" spans="1:15" ht="16.5">
      <c r="A421" s="171" t="s">
        <v>319</v>
      </c>
      <c r="B421" s="171"/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</row>
    <row r="422" spans="1:15" ht="16.5">
      <c r="A422" s="166" t="s">
        <v>5</v>
      </c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</row>
    <row r="423" spans="1:15">
      <c r="A423" s="167" t="s">
        <v>6</v>
      </c>
      <c r="B423" s="168" t="s">
        <v>7</v>
      </c>
      <c r="C423" s="169" t="s">
        <v>8</v>
      </c>
      <c r="D423" s="168" t="s">
        <v>9</v>
      </c>
      <c r="E423" s="167" t="s">
        <v>10</v>
      </c>
      <c r="F423" s="167" t="s">
        <v>11</v>
      </c>
      <c r="G423" s="168" t="s">
        <v>12</v>
      </c>
      <c r="H423" s="168" t="s">
        <v>13</v>
      </c>
      <c r="I423" s="169" t="s">
        <v>14</v>
      </c>
      <c r="J423" s="169" t="s">
        <v>15</v>
      </c>
      <c r="K423" s="169" t="s">
        <v>16</v>
      </c>
      <c r="L423" s="170" t="s">
        <v>17</v>
      </c>
      <c r="M423" s="168" t="s">
        <v>18</v>
      </c>
      <c r="N423" s="168" t="s">
        <v>19</v>
      </c>
      <c r="O423" s="168" t="s">
        <v>20</v>
      </c>
    </row>
    <row r="424" spans="1:15">
      <c r="A424" s="167"/>
      <c r="B424" s="168"/>
      <c r="C424" s="169"/>
      <c r="D424" s="168"/>
      <c r="E424" s="167"/>
      <c r="F424" s="167"/>
      <c r="G424" s="168"/>
      <c r="H424" s="168"/>
      <c r="I424" s="169"/>
      <c r="J424" s="169"/>
      <c r="K424" s="169"/>
      <c r="L424" s="170"/>
      <c r="M424" s="168"/>
      <c r="N424" s="168"/>
      <c r="O424" s="168"/>
    </row>
    <row r="425" spans="1:15" s="76" customFormat="1">
      <c r="A425" s="77">
        <v>1</v>
      </c>
      <c r="B425" s="78">
        <v>43370</v>
      </c>
      <c r="C425" s="79">
        <v>200</v>
      </c>
      <c r="D425" s="120" t="s">
        <v>282</v>
      </c>
      <c r="E425" s="77" t="s">
        <v>22</v>
      </c>
      <c r="F425" s="77" t="s">
        <v>55</v>
      </c>
      <c r="G425" s="77">
        <v>18</v>
      </c>
      <c r="H425" s="77">
        <v>13</v>
      </c>
      <c r="I425" s="77">
        <v>20.5</v>
      </c>
      <c r="J425" s="77">
        <v>23</v>
      </c>
      <c r="K425" s="77">
        <v>25.5</v>
      </c>
      <c r="L425" s="77">
        <v>25.5</v>
      </c>
      <c r="M425" s="77">
        <v>1750</v>
      </c>
      <c r="N425" s="122">
        <f>IF('BTST OPTION CALLS'!E425="BUY",('BTST OPTION CALLS'!L425-'BTST OPTION CALLS'!G425)*('BTST OPTION CALLS'!M425),('BTST OPTION CALLS'!G425-'BTST OPTION CALLS'!L425)*('BTST OPTION CALLS'!M425))</f>
        <v>13125</v>
      </c>
      <c r="O425" s="8">
        <f>'BTST OPTION CALLS'!N425/('BTST OPTION CALLS'!M425)/'BTST OPTION CALLS'!G425%</f>
        <v>41.666666666666671</v>
      </c>
    </row>
    <row r="426" spans="1:15" s="152" customFormat="1">
      <c r="A426" s="77">
        <v>2</v>
      </c>
      <c r="B426" s="78">
        <v>43368</v>
      </c>
      <c r="C426" s="79">
        <v>700</v>
      </c>
      <c r="D426" s="120" t="s">
        <v>267</v>
      </c>
      <c r="E426" s="77" t="s">
        <v>22</v>
      </c>
      <c r="F426" s="77" t="s">
        <v>143</v>
      </c>
      <c r="G426" s="77">
        <v>12</v>
      </c>
      <c r="H426" s="77">
        <v>5</v>
      </c>
      <c r="I426" s="77">
        <v>16</v>
      </c>
      <c r="J426" s="77">
        <v>20</v>
      </c>
      <c r="K426" s="77">
        <v>24</v>
      </c>
      <c r="L426" s="77">
        <v>20</v>
      </c>
      <c r="M426" s="77">
        <v>900</v>
      </c>
      <c r="N426" s="122">
        <f>IF('BTST OPTION CALLS'!E426="BUY",('BTST OPTION CALLS'!L426-'BTST OPTION CALLS'!G426)*('BTST OPTION CALLS'!M426),('BTST OPTION CALLS'!G426-'BTST OPTION CALLS'!L426)*('BTST OPTION CALLS'!M426))</f>
        <v>7200</v>
      </c>
      <c r="O426" s="8">
        <f>'BTST OPTION CALLS'!N426/('BTST OPTION CALLS'!M426)/'BTST OPTION CALLS'!G426%</f>
        <v>66.666666666666671</v>
      </c>
    </row>
    <row r="427" spans="1:15" s="152" customFormat="1">
      <c r="A427" s="77">
        <v>3</v>
      </c>
      <c r="B427" s="78">
        <v>43367</v>
      </c>
      <c r="C427" s="79">
        <v>240</v>
      </c>
      <c r="D427" s="120" t="s">
        <v>282</v>
      </c>
      <c r="E427" s="77" t="s">
        <v>22</v>
      </c>
      <c r="F427" s="77" t="s">
        <v>75</v>
      </c>
      <c r="G427" s="77">
        <v>4.5</v>
      </c>
      <c r="H427" s="77">
        <v>0.5</v>
      </c>
      <c r="I427" s="77">
        <v>7</v>
      </c>
      <c r="J427" s="77">
        <v>9.5</v>
      </c>
      <c r="K427" s="77">
        <v>12</v>
      </c>
      <c r="L427" s="77">
        <v>6.7</v>
      </c>
      <c r="M427" s="77">
        <v>1500</v>
      </c>
      <c r="N427" s="122">
        <f>IF('BTST OPTION CALLS'!E427="BUY",('BTST OPTION CALLS'!L427-'BTST OPTION CALLS'!G427)*('BTST OPTION CALLS'!M427),('BTST OPTION CALLS'!G427-'BTST OPTION CALLS'!L427)*('BTST OPTION CALLS'!M427))</f>
        <v>3300.0000000000005</v>
      </c>
      <c r="O427" s="8">
        <f>'BTST OPTION CALLS'!N427/('BTST OPTION CALLS'!M427)/'BTST OPTION CALLS'!G427%</f>
        <v>48.888888888888893</v>
      </c>
    </row>
    <row r="428" spans="1:15" s="76" customFormat="1">
      <c r="A428" s="77">
        <v>4</v>
      </c>
      <c r="B428" s="78">
        <v>43355</v>
      </c>
      <c r="C428" s="120">
        <v>230</v>
      </c>
      <c r="D428" s="120" t="s">
        <v>267</v>
      </c>
      <c r="E428" s="120" t="s">
        <v>22</v>
      </c>
      <c r="F428" s="120" t="s">
        <v>51</v>
      </c>
      <c r="G428" s="120">
        <v>7</v>
      </c>
      <c r="H428" s="120">
        <v>3.5</v>
      </c>
      <c r="I428" s="120">
        <v>9</v>
      </c>
      <c r="J428" s="120">
        <v>11</v>
      </c>
      <c r="K428" s="120">
        <v>13</v>
      </c>
      <c r="L428" s="120">
        <v>11</v>
      </c>
      <c r="M428" s="120">
        <v>2250</v>
      </c>
      <c r="N428" s="122">
        <f>IF('BTST OPTION CALLS'!E428="BUY",('BTST OPTION CALLS'!L428-'BTST OPTION CALLS'!G428)*('BTST OPTION CALLS'!M428),('BTST OPTION CALLS'!G428-'BTST OPTION CALLS'!L428)*('BTST OPTION CALLS'!M428))</f>
        <v>9000</v>
      </c>
      <c r="O428" s="8">
        <f>'BTST OPTION CALLS'!N428/('BTST OPTION CALLS'!M428)/'BTST OPTION CALLS'!G428%</f>
        <v>57.142857142857139</v>
      </c>
    </row>
    <row r="429" spans="1:15" s="76" customFormat="1">
      <c r="A429" s="77">
        <v>5</v>
      </c>
      <c r="B429" s="78">
        <v>43354</v>
      </c>
      <c r="C429" s="120">
        <v>280</v>
      </c>
      <c r="D429" s="120" t="s">
        <v>282</v>
      </c>
      <c r="E429" s="120" t="s">
        <v>22</v>
      </c>
      <c r="F429" s="120" t="s">
        <v>49</v>
      </c>
      <c r="G429" s="120">
        <v>6.1</v>
      </c>
      <c r="H429" s="120">
        <v>3</v>
      </c>
      <c r="I429" s="120">
        <v>7.5</v>
      </c>
      <c r="J429" s="120">
        <v>9</v>
      </c>
      <c r="K429" s="120">
        <v>10.5</v>
      </c>
      <c r="L429" s="120">
        <v>7.5</v>
      </c>
      <c r="M429" s="120">
        <v>3000</v>
      </c>
      <c r="N429" s="122">
        <f>IF('BTST OPTION CALLS'!E429="BUY",('BTST OPTION CALLS'!L429-'BTST OPTION CALLS'!G429)*('BTST OPTION CALLS'!M429),('BTST OPTION CALLS'!G429-'BTST OPTION CALLS'!L429)*('BTST OPTION CALLS'!M429))</f>
        <v>4200.0000000000009</v>
      </c>
      <c r="O429" s="8">
        <f>'BTST OPTION CALLS'!N429/('BTST OPTION CALLS'!M429)/'BTST OPTION CALLS'!G429%</f>
        <v>22.950819672131153</v>
      </c>
    </row>
    <row r="430" spans="1:15">
      <c r="A430" s="77">
        <v>6</v>
      </c>
      <c r="B430" s="78">
        <v>43349</v>
      </c>
      <c r="C430" s="79">
        <v>130</v>
      </c>
      <c r="D430" s="77" t="s">
        <v>267</v>
      </c>
      <c r="E430" s="77" t="s">
        <v>22</v>
      </c>
      <c r="F430" s="77" t="s">
        <v>25</v>
      </c>
      <c r="G430" s="77">
        <v>5.3</v>
      </c>
      <c r="H430" s="77">
        <v>3.3</v>
      </c>
      <c r="I430" s="77">
        <v>6.3</v>
      </c>
      <c r="J430" s="77">
        <v>7.3</v>
      </c>
      <c r="K430" s="77">
        <v>8.3000000000000007</v>
      </c>
      <c r="L430" s="77">
        <v>7.3</v>
      </c>
      <c r="M430" s="77">
        <v>4000</v>
      </c>
      <c r="N430" s="122">
        <f>IF('BTST OPTION CALLS'!E430="BUY",('BTST OPTION CALLS'!L430-'BTST OPTION CALLS'!G430)*('BTST OPTION CALLS'!M430),('BTST OPTION CALLS'!G430-'BTST OPTION CALLS'!L430)*('BTST OPTION CALLS'!M430))</f>
        <v>8000</v>
      </c>
      <c r="O430" s="8">
        <f>'BTST OPTION CALLS'!N430/('BTST OPTION CALLS'!M430)/'BTST OPTION CALLS'!G430%</f>
        <v>37.735849056603776</v>
      </c>
    </row>
    <row r="431" spans="1:15" ht="16.5">
      <c r="A431" s="82" t="s">
        <v>95</v>
      </c>
      <c r="B431" s="83"/>
      <c r="C431" s="84"/>
      <c r="D431" s="85"/>
      <c r="E431" s="86"/>
      <c r="F431" s="86"/>
      <c r="G431" s="87"/>
      <c r="H431" s="88"/>
      <c r="I431" s="88"/>
      <c r="J431" s="88"/>
      <c r="K431" s="86"/>
      <c r="L431" s="89"/>
      <c r="M431" s="90"/>
      <c r="N431" s="66"/>
      <c r="O431" s="76"/>
    </row>
    <row r="432" spans="1:15" ht="16.5">
      <c r="A432" s="82" t="s">
        <v>96</v>
      </c>
      <c r="B432" s="83"/>
      <c r="C432" s="84"/>
      <c r="D432" s="85"/>
      <c r="E432" s="86"/>
      <c r="F432" s="86"/>
      <c r="G432" s="87"/>
      <c r="H432" s="86"/>
      <c r="I432" s="86"/>
      <c r="J432" s="86"/>
      <c r="K432" s="86"/>
      <c r="L432" s="89"/>
      <c r="M432" s="90"/>
      <c r="N432" s="76"/>
      <c r="O432" s="76"/>
    </row>
    <row r="433" spans="1:15" ht="16.5">
      <c r="A433" s="82" t="s">
        <v>96</v>
      </c>
      <c r="B433" s="83"/>
      <c r="C433" s="84"/>
      <c r="D433" s="85"/>
      <c r="E433" s="86"/>
      <c r="F433" s="86"/>
      <c r="G433" s="87"/>
      <c r="H433" s="86"/>
      <c r="I433" s="86"/>
      <c r="J433" s="86"/>
      <c r="K433" s="86"/>
      <c r="L433" s="76"/>
      <c r="M433" s="76"/>
      <c r="N433" s="76"/>
      <c r="O433" s="76"/>
    </row>
    <row r="434" spans="1:15" ht="17.25" thickBot="1">
      <c r="A434" s="98"/>
      <c r="B434" s="92"/>
      <c r="C434" s="92"/>
      <c r="D434" s="93"/>
      <c r="E434" s="93"/>
      <c r="F434" s="93"/>
      <c r="G434" s="94"/>
      <c r="H434" s="95"/>
      <c r="I434" s="96" t="s">
        <v>27</v>
      </c>
      <c r="J434" s="96"/>
      <c r="K434" s="97"/>
      <c r="L434" s="89"/>
      <c r="M434" s="76"/>
      <c r="O434" s="76" t="s">
        <v>30</v>
      </c>
    </row>
    <row r="435" spans="1:15" ht="16.5">
      <c r="A435" s="98"/>
      <c r="B435" s="92"/>
      <c r="C435" s="92"/>
      <c r="D435" s="158" t="s">
        <v>28</v>
      </c>
      <c r="E435" s="158"/>
      <c r="F435" s="99">
        <v>6</v>
      </c>
      <c r="G435" s="100">
        <f>'BTST OPTION CALLS'!G436+'BTST OPTION CALLS'!G437+'BTST OPTION CALLS'!G438+'BTST OPTION CALLS'!G439+'BTST OPTION CALLS'!G440+'BTST OPTION CALLS'!G441</f>
        <v>150</v>
      </c>
      <c r="H435" s="93">
        <v>6</v>
      </c>
      <c r="I435" s="101">
        <f>'BTST OPTION CALLS'!H436/'BTST OPTION CALLS'!H435%</f>
        <v>100</v>
      </c>
      <c r="J435" s="101"/>
      <c r="K435" s="76"/>
      <c r="L435" s="102"/>
      <c r="M435" s="76"/>
      <c r="O435" s="76"/>
    </row>
    <row r="436" spans="1:15" ht="16.5">
      <c r="A436" s="98"/>
      <c r="B436" s="92"/>
      <c r="C436" s="92"/>
      <c r="D436" s="159" t="s">
        <v>29</v>
      </c>
      <c r="E436" s="159"/>
      <c r="F436" s="103">
        <v>6</v>
      </c>
      <c r="G436" s="104">
        <f>('BTST OPTION CALLS'!F436/'BTST OPTION CALLS'!F435)*100</f>
        <v>100</v>
      </c>
      <c r="H436" s="93">
        <v>6</v>
      </c>
      <c r="I436" s="97"/>
      <c r="J436" s="97"/>
      <c r="K436" s="101"/>
      <c r="L436" s="97"/>
      <c r="M436" s="76"/>
      <c r="N436" s="76"/>
      <c r="O436" s="76"/>
    </row>
    <row r="437" spans="1:15" ht="16.5">
      <c r="A437" s="105"/>
      <c r="B437" s="92"/>
      <c r="C437" s="92"/>
      <c r="D437" s="159" t="s">
        <v>31</v>
      </c>
      <c r="E437" s="159"/>
      <c r="F437" s="103">
        <v>0</v>
      </c>
      <c r="G437" s="104">
        <f>('BTST OPTION CALLS'!F437/'BTST OPTION CALLS'!F435)*100</f>
        <v>0</v>
      </c>
      <c r="H437" s="106"/>
      <c r="I437" s="93"/>
      <c r="J437" s="93"/>
      <c r="K437" s="93"/>
      <c r="L437" s="97"/>
      <c r="M437" s="76"/>
      <c r="N437" s="76"/>
      <c r="O437" s="76"/>
    </row>
    <row r="438" spans="1:15" ht="16.5">
      <c r="A438" s="105"/>
      <c r="B438" s="92"/>
      <c r="C438" s="92"/>
      <c r="D438" s="159" t="s">
        <v>32</v>
      </c>
      <c r="E438" s="159"/>
      <c r="F438" s="103">
        <v>0</v>
      </c>
      <c r="G438" s="104">
        <f>('BTST OPTION CALLS'!F438/'BTST OPTION CALLS'!F435)*100</f>
        <v>0</v>
      </c>
      <c r="H438" s="106"/>
      <c r="I438" s="93"/>
      <c r="J438" s="93"/>
      <c r="K438" s="93"/>
      <c r="L438" s="97"/>
      <c r="M438" s="76"/>
      <c r="N438" s="76"/>
      <c r="O438" s="76"/>
    </row>
    <row r="439" spans="1:15" ht="16.5">
      <c r="A439" s="105"/>
      <c r="B439" s="92"/>
      <c r="C439" s="92"/>
      <c r="D439" s="159" t="s">
        <v>33</v>
      </c>
      <c r="E439" s="159"/>
      <c r="F439" s="103">
        <v>3</v>
      </c>
      <c r="G439" s="104">
        <f>('BTST OPTION CALLS'!F439/'BTST OPTION CALLS'!F435)*100</f>
        <v>50</v>
      </c>
      <c r="H439" s="106"/>
      <c r="I439" s="93" t="s">
        <v>34</v>
      </c>
      <c r="J439" s="93"/>
      <c r="K439" s="97"/>
      <c r="L439" s="97"/>
      <c r="M439" s="76"/>
      <c r="N439" s="76"/>
      <c r="O439" s="76"/>
    </row>
    <row r="440" spans="1:15" ht="16.5">
      <c r="A440" s="105"/>
      <c r="B440" s="92"/>
      <c r="C440" s="92"/>
      <c r="D440" s="159" t="s">
        <v>35</v>
      </c>
      <c r="E440" s="159"/>
      <c r="F440" s="103">
        <v>0</v>
      </c>
      <c r="G440" s="104">
        <f>('BTST OPTION CALLS'!F440/'BTST OPTION CALLS'!F435)*100</f>
        <v>0</v>
      </c>
      <c r="H440" s="106"/>
      <c r="I440" s="93"/>
      <c r="J440" s="93"/>
      <c r="K440" s="97"/>
      <c r="L440" s="97"/>
      <c r="M440" s="76"/>
      <c r="N440" s="76"/>
      <c r="O440" s="76"/>
    </row>
    <row r="441" spans="1:15" ht="17.25" thickBot="1">
      <c r="A441" s="105"/>
      <c r="B441" s="92"/>
      <c r="C441" s="92"/>
      <c r="D441" s="160" t="s">
        <v>36</v>
      </c>
      <c r="E441" s="160"/>
      <c r="F441" s="107"/>
      <c r="G441" s="108">
        <f>('BTST OPTION CALLS'!F441/'BTST OPTION CALLS'!F435)*100</f>
        <v>0</v>
      </c>
      <c r="H441" s="106"/>
      <c r="I441" s="93"/>
      <c r="J441" s="93"/>
      <c r="K441" s="102"/>
      <c r="L441" s="102"/>
      <c r="M441" s="76"/>
      <c r="N441" s="76"/>
      <c r="O441" s="76"/>
    </row>
    <row r="442" spans="1:15" ht="16.5">
      <c r="A442" s="109" t="s">
        <v>37</v>
      </c>
      <c r="B442" s="92"/>
      <c r="C442" s="92"/>
      <c r="D442" s="98"/>
      <c r="E442" s="98"/>
      <c r="F442" s="93"/>
      <c r="G442" s="93"/>
      <c r="H442" s="110"/>
      <c r="I442" s="111"/>
      <c r="J442" s="111"/>
      <c r="K442" s="111"/>
      <c r="L442" s="93"/>
      <c r="M442" s="76"/>
      <c r="N442" s="76"/>
      <c r="O442" s="98"/>
    </row>
    <row r="443" spans="1:15" ht="16.5">
      <c r="A443" s="112" t="s">
        <v>38</v>
      </c>
      <c r="B443" s="92"/>
      <c r="C443" s="92"/>
      <c r="D443" s="113"/>
      <c r="E443" s="114"/>
      <c r="F443" s="98"/>
      <c r="G443" s="111"/>
      <c r="H443" s="110"/>
      <c r="I443" s="111"/>
      <c r="J443" s="111"/>
      <c r="K443" s="111"/>
      <c r="L443" s="93"/>
      <c r="M443" s="76"/>
      <c r="N443" s="93" t="s">
        <v>30</v>
      </c>
      <c r="O443" s="76"/>
    </row>
    <row r="444" spans="1:15" ht="16.5">
      <c r="A444" s="112" t="s">
        <v>39</v>
      </c>
      <c r="B444" s="92"/>
      <c r="C444" s="92"/>
      <c r="D444" s="98"/>
      <c r="E444" s="114"/>
      <c r="F444" s="98"/>
      <c r="G444" s="111"/>
      <c r="H444" s="110"/>
      <c r="I444" s="97"/>
      <c r="J444" s="97"/>
      <c r="K444" s="97"/>
      <c r="L444" s="93"/>
      <c r="M444" s="76"/>
      <c r="N444" s="76"/>
      <c r="O444" s="76"/>
    </row>
    <row r="445" spans="1:15" ht="16.5">
      <c r="A445" s="112" t="s">
        <v>40</v>
      </c>
      <c r="B445" s="113"/>
      <c r="C445" s="92"/>
      <c r="D445" s="98"/>
      <c r="E445" s="114"/>
      <c r="F445" s="98"/>
      <c r="G445" s="111"/>
      <c r="H445" s="95"/>
      <c r="I445" s="97"/>
      <c r="J445" s="97"/>
      <c r="K445" s="97"/>
      <c r="L445" s="93"/>
      <c r="M445" s="76"/>
      <c r="N445" s="76"/>
      <c r="O445" s="98"/>
    </row>
    <row r="446" spans="1:15" ht="16.5">
      <c r="A446" s="112" t="s">
        <v>41</v>
      </c>
      <c r="B446" s="105"/>
      <c r="C446" s="113"/>
      <c r="D446" s="98"/>
      <c r="E446" s="116"/>
      <c r="F446" s="111"/>
      <c r="G446" s="111"/>
      <c r="H446" s="95"/>
      <c r="I446" s="97"/>
      <c r="J446" s="97"/>
      <c r="K446" s="97"/>
      <c r="L446" s="111"/>
      <c r="M446" s="76"/>
      <c r="N446" s="76"/>
      <c r="O446" s="76"/>
    </row>
    <row r="447" spans="1:15">
      <c r="A447" s="161" t="s">
        <v>0</v>
      </c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</row>
    <row r="448" spans="1:15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</row>
    <row r="449" spans="1:15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</row>
    <row r="450" spans="1:15">
      <c r="A450" s="172" t="s">
        <v>1</v>
      </c>
      <c r="B450" s="172"/>
      <c r="C450" s="172"/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</row>
    <row r="451" spans="1:15">
      <c r="A451" s="172" t="s">
        <v>2</v>
      </c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</row>
    <row r="452" spans="1:15">
      <c r="A452" s="165" t="s">
        <v>3</v>
      </c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</row>
    <row r="453" spans="1:15" ht="16.5">
      <c r="A453" s="171" t="s">
        <v>311</v>
      </c>
      <c r="B453" s="171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</row>
    <row r="454" spans="1:15" ht="16.5">
      <c r="A454" s="166" t="s">
        <v>5</v>
      </c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</row>
    <row r="455" spans="1:15">
      <c r="A455" s="167" t="s">
        <v>6</v>
      </c>
      <c r="B455" s="168" t="s">
        <v>7</v>
      </c>
      <c r="C455" s="169" t="s">
        <v>8</v>
      </c>
      <c r="D455" s="168" t="s">
        <v>9</v>
      </c>
      <c r="E455" s="167" t="s">
        <v>10</v>
      </c>
      <c r="F455" s="167" t="s">
        <v>11</v>
      </c>
      <c r="G455" s="168" t="s">
        <v>12</v>
      </c>
      <c r="H455" s="168" t="s">
        <v>13</v>
      </c>
      <c r="I455" s="169" t="s">
        <v>14</v>
      </c>
      <c r="J455" s="169" t="s">
        <v>15</v>
      </c>
      <c r="K455" s="169" t="s">
        <v>16</v>
      </c>
      <c r="L455" s="170" t="s">
        <v>17</v>
      </c>
      <c r="M455" s="168" t="s">
        <v>18</v>
      </c>
      <c r="N455" s="168" t="s">
        <v>19</v>
      </c>
      <c r="O455" s="168" t="s">
        <v>20</v>
      </c>
    </row>
    <row r="456" spans="1:15">
      <c r="A456" s="167"/>
      <c r="B456" s="168"/>
      <c r="C456" s="169"/>
      <c r="D456" s="168"/>
      <c r="E456" s="167"/>
      <c r="F456" s="167"/>
      <c r="G456" s="168"/>
      <c r="H456" s="168"/>
      <c r="I456" s="169"/>
      <c r="J456" s="169"/>
      <c r="K456" s="169"/>
      <c r="L456" s="170"/>
      <c r="M456" s="168"/>
      <c r="N456" s="168"/>
      <c r="O456" s="168"/>
    </row>
    <row r="457" spans="1:15" ht="16.5" customHeight="1">
      <c r="A457" s="77">
        <v>1</v>
      </c>
      <c r="B457" s="78">
        <v>43342</v>
      </c>
      <c r="C457" s="79">
        <v>170</v>
      </c>
      <c r="D457" s="77" t="s">
        <v>267</v>
      </c>
      <c r="E457" s="77" t="s">
        <v>22</v>
      </c>
      <c r="F457" s="77" t="s">
        <v>317</v>
      </c>
      <c r="G457" s="77">
        <v>3.4</v>
      </c>
      <c r="H457" s="77">
        <v>1.4</v>
      </c>
      <c r="I457" s="77">
        <v>4.4000000000000004</v>
      </c>
      <c r="J457" s="77">
        <v>5.4</v>
      </c>
      <c r="K457" s="77">
        <v>6.4</v>
      </c>
      <c r="L457" s="77">
        <v>4.4000000000000004</v>
      </c>
      <c r="M457" s="77">
        <v>4000</v>
      </c>
      <c r="N457" s="122">
        <f>IF('BTST OPTION CALLS'!E457="BUY",('BTST OPTION CALLS'!L457-'BTST OPTION CALLS'!G457)*('BTST OPTION CALLS'!M457),('BTST OPTION CALLS'!G457-'BTST OPTION CALLS'!L457)*('BTST OPTION CALLS'!M457))</f>
        <v>4000.0000000000018</v>
      </c>
      <c r="O457" s="8">
        <f>'BTST OPTION CALLS'!N457/('BTST OPTION CALLS'!M457)/'BTST OPTION CALLS'!G457%</f>
        <v>29.411764705882362</v>
      </c>
    </row>
    <row r="458" spans="1:15" ht="16.5" customHeight="1">
      <c r="A458" s="77">
        <v>2</v>
      </c>
      <c r="B458" s="78">
        <v>43339</v>
      </c>
      <c r="C458" s="79">
        <v>230</v>
      </c>
      <c r="D458" s="77" t="s">
        <v>267</v>
      </c>
      <c r="E458" s="77" t="s">
        <v>22</v>
      </c>
      <c r="F458" s="77" t="s">
        <v>24</v>
      </c>
      <c r="G458" s="77">
        <v>4</v>
      </c>
      <c r="H458" s="77">
        <v>2</v>
      </c>
      <c r="I458" s="77">
        <v>5</v>
      </c>
      <c r="J458" s="77">
        <v>6</v>
      </c>
      <c r="K458" s="77">
        <v>7</v>
      </c>
      <c r="L458" s="77">
        <v>7</v>
      </c>
      <c r="M458" s="77">
        <v>3500</v>
      </c>
      <c r="N458" s="122">
        <f>IF('BTST OPTION CALLS'!E458="BUY",('BTST OPTION CALLS'!L458-'BTST OPTION CALLS'!G458)*('BTST OPTION CALLS'!M458),('BTST OPTION CALLS'!G458-'BTST OPTION CALLS'!L458)*('BTST OPTION CALLS'!M458))</f>
        <v>10500</v>
      </c>
      <c r="O458" s="8">
        <f>'BTST OPTION CALLS'!N458/('BTST OPTION CALLS'!M458)/'BTST OPTION CALLS'!G458%</f>
        <v>75</v>
      </c>
    </row>
    <row r="459" spans="1:15" ht="16.5" customHeight="1">
      <c r="A459" s="77">
        <v>3</v>
      </c>
      <c r="B459" s="78">
        <v>43333</v>
      </c>
      <c r="C459" s="79">
        <v>640</v>
      </c>
      <c r="D459" s="77" t="s">
        <v>267</v>
      </c>
      <c r="E459" s="77" t="s">
        <v>22</v>
      </c>
      <c r="F459" s="77" t="s">
        <v>58</v>
      </c>
      <c r="G459" s="77">
        <v>15</v>
      </c>
      <c r="H459" s="77">
        <v>7</v>
      </c>
      <c r="I459" s="77">
        <v>20</v>
      </c>
      <c r="J459" s="77">
        <v>25</v>
      </c>
      <c r="K459" s="77">
        <v>30</v>
      </c>
      <c r="L459" s="77">
        <v>25</v>
      </c>
      <c r="M459" s="77">
        <v>1200</v>
      </c>
      <c r="N459" s="122">
        <f>IF('BTST OPTION CALLS'!E459="BUY",('BTST OPTION CALLS'!L459-'BTST OPTION CALLS'!G459)*('BTST OPTION CALLS'!M459),('BTST OPTION CALLS'!G459-'BTST OPTION CALLS'!L459)*('BTST OPTION CALLS'!M459))</f>
        <v>12000</v>
      </c>
      <c r="O459" s="8">
        <f>'BTST OPTION CALLS'!N459/('BTST OPTION CALLS'!M459)/'BTST OPTION CALLS'!G459%</f>
        <v>66.666666666666671</v>
      </c>
    </row>
    <row r="460" spans="1:15" ht="16.5" customHeight="1">
      <c r="A460" s="77">
        <v>4</v>
      </c>
      <c r="B460" s="78">
        <v>43332</v>
      </c>
      <c r="C460" s="79">
        <v>320</v>
      </c>
      <c r="D460" s="77" t="s">
        <v>267</v>
      </c>
      <c r="E460" s="77" t="s">
        <v>22</v>
      </c>
      <c r="F460" s="77" t="s">
        <v>90</v>
      </c>
      <c r="G460" s="77">
        <v>7</v>
      </c>
      <c r="H460" s="77">
        <v>3</v>
      </c>
      <c r="I460" s="77">
        <v>9.5</v>
      </c>
      <c r="J460" s="77">
        <v>12</v>
      </c>
      <c r="K460" s="77">
        <v>14.5</v>
      </c>
      <c r="L460" s="77">
        <v>3</v>
      </c>
      <c r="M460" s="77">
        <v>1600</v>
      </c>
      <c r="N460" s="122">
        <f>IF('BTST OPTION CALLS'!E460="BUY",('BTST OPTION CALLS'!L460-'BTST OPTION CALLS'!G460)*('BTST OPTION CALLS'!M460),('BTST OPTION CALLS'!G460-'BTST OPTION CALLS'!L460)*('BTST OPTION CALLS'!M460))</f>
        <v>-6400</v>
      </c>
      <c r="O460" s="8">
        <f>'BTST OPTION CALLS'!N460/('BTST OPTION CALLS'!M460)/'BTST OPTION CALLS'!G460%</f>
        <v>-57.142857142857139</v>
      </c>
    </row>
    <row r="461" spans="1:15" ht="16.5" customHeight="1">
      <c r="A461" s="77">
        <v>5</v>
      </c>
      <c r="B461" s="78">
        <v>43329</v>
      </c>
      <c r="C461" s="79">
        <v>2000</v>
      </c>
      <c r="D461" s="77" t="s">
        <v>267</v>
      </c>
      <c r="E461" s="77" t="s">
        <v>22</v>
      </c>
      <c r="F461" s="77" t="s">
        <v>314</v>
      </c>
      <c r="G461" s="77">
        <v>58</v>
      </c>
      <c r="H461" s="77">
        <v>42</v>
      </c>
      <c r="I461" s="77">
        <v>66</v>
      </c>
      <c r="J461" s="77">
        <v>74</v>
      </c>
      <c r="K461" s="77">
        <v>82</v>
      </c>
      <c r="L461" s="77">
        <v>42</v>
      </c>
      <c r="M461" s="77">
        <v>500</v>
      </c>
      <c r="N461" s="122">
        <f>IF('BTST OPTION CALLS'!E461="BUY",('BTST OPTION CALLS'!L461-'BTST OPTION CALLS'!G461)*('BTST OPTION CALLS'!M461),('BTST OPTION CALLS'!G461-'BTST OPTION CALLS'!L461)*('BTST OPTION CALLS'!M461))</f>
        <v>-8000</v>
      </c>
      <c r="O461" s="8">
        <f>'BTST OPTION CALLS'!N461/('BTST OPTION CALLS'!M461)/'BTST OPTION CALLS'!G461%</f>
        <v>-27.586206896551726</v>
      </c>
    </row>
    <row r="462" spans="1:15" ht="16.5" customHeight="1">
      <c r="A462" s="77">
        <v>6</v>
      </c>
      <c r="B462" s="78">
        <v>43321</v>
      </c>
      <c r="C462" s="79">
        <v>130</v>
      </c>
      <c r="D462" s="77" t="s">
        <v>267</v>
      </c>
      <c r="E462" s="77" t="s">
        <v>22</v>
      </c>
      <c r="F462" s="77" t="s">
        <v>25</v>
      </c>
      <c r="G462" s="77">
        <v>4</v>
      </c>
      <c r="H462" s="77">
        <v>2</v>
      </c>
      <c r="I462" s="77">
        <v>5</v>
      </c>
      <c r="J462" s="77">
        <v>6</v>
      </c>
      <c r="K462" s="77">
        <v>7</v>
      </c>
      <c r="L462" s="77">
        <v>5</v>
      </c>
      <c r="M462" s="77">
        <v>4000</v>
      </c>
      <c r="N462" s="122">
        <f>IF('BTST OPTION CALLS'!E462="BUY",('BTST OPTION CALLS'!L462-'BTST OPTION CALLS'!G462)*('BTST OPTION CALLS'!M462),('BTST OPTION CALLS'!G462-'BTST OPTION CALLS'!L462)*('BTST OPTION CALLS'!M462))</f>
        <v>4000</v>
      </c>
      <c r="O462" s="8">
        <f>'BTST OPTION CALLS'!N462/('BTST OPTION CALLS'!M462)/'BTST OPTION CALLS'!G462%</f>
        <v>25</v>
      </c>
    </row>
    <row r="463" spans="1:15" ht="15" customHeight="1">
      <c r="A463" s="77">
        <v>7</v>
      </c>
      <c r="B463" s="78">
        <v>43315</v>
      </c>
      <c r="C463" s="79">
        <v>215</v>
      </c>
      <c r="D463" s="77" t="s">
        <v>267</v>
      </c>
      <c r="E463" s="77" t="s">
        <v>22</v>
      </c>
      <c r="F463" s="77" t="s">
        <v>24</v>
      </c>
      <c r="G463" s="77">
        <v>8.8000000000000007</v>
      </c>
      <c r="H463" s="77">
        <v>7</v>
      </c>
      <c r="I463" s="77">
        <v>10</v>
      </c>
      <c r="J463" s="77">
        <v>11</v>
      </c>
      <c r="K463" s="77">
        <v>12</v>
      </c>
      <c r="L463" s="77">
        <v>10</v>
      </c>
      <c r="M463" s="77">
        <v>3500</v>
      </c>
      <c r="N463" s="122">
        <f>IF('BTST OPTION CALLS'!E463="BUY",('BTST OPTION CALLS'!L463-'BTST OPTION CALLS'!G463)*('BTST OPTION CALLS'!M463),('BTST OPTION CALLS'!G463-'BTST OPTION CALLS'!L463)*('BTST OPTION CALLS'!M463))</f>
        <v>4199.9999999999973</v>
      </c>
      <c r="O463" s="8">
        <f>'BTST OPTION CALLS'!N463/('BTST OPTION CALLS'!M463)/'BTST OPTION CALLS'!G463%</f>
        <v>13.636363636363628</v>
      </c>
    </row>
    <row r="464" spans="1:15" ht="15" customHeight="1">
      <c r="A464" s="77">
        <v>8</v>
      </c>
      <c r="B464" s="78">
        <v>43314</v>
      </c>
      <c r="C464" s="79">
        <v>340</v>
      </c>
      <c r="D464" s="77" t="s">
        <v>267</v>
      </c>
      <c r="E464" s="77" t="s">
        <v>22</v>
      </c>
      <c r="F464" s="77" t="s">
        <v>213</v>
      </c>
      <c r="G464" s="77">
        <v>18</v>
      </c>
      <c r="H464" s="77">
        <v>11</v>
      </c>
      <c r="I464" s="77">
        <v>21</v>
      </c>
      <c r="J464" s="77">
        <v>24</v>
      </c>
      <c r="K464" s="77">
        <v>27</v>
      </c>
      <c r="L464" s="77">
        <v>21</v>
      </c>
      <c r="M464" s="77">
        <v>1200</v>
      </c>
      <c r="N464" s="122">
        <f>IF('BTST OPTION CALLS'!E464="BUY",('BTST OPTION CALLS'!L464-'BTST OPTION CALLS'!G464)*('BTST OPTION CALLS'!M464),('BTST OPTION CALLS'!G464-'BTST OPTION CALLS'!L464)*('BTST OPTION CALLS'!M464))</f>
        <v>3600</v>
      </c>
      <c r="O464" s="8">
        <f>'BTST OPTION CALLS'!N464/('BTST OPTION CALLS'!M464)/'BTST OPTION CALLS'!G464%</f>
        <v>16.666666666666668</v>
      </c>
    </row>
    <row r="465" spans="1:15">
      <c r="A465" s="77">
        <v>9</v>
      </c>
      <c r="B465" s="78">
        <v>43313</v>
      </c>
      <c r="C465" s="79">
        <v>90</v>
      </c>
      <c r="D465" s="77" t="s">
        <v>267</v>
      </c>
      <c r="E465" s="77" t="s">
        <v>22</v>
      </c>
      <c r="F465" s="77" t="s">
        <v>116</v>
      </c>
      <c r="G465" s="77">
        <v>5.5</v>
      </c>
      <c r="H465" s="77">
        <v>4</v>
      </c>
      <c r="I465" s="77">
        <v>6.3</v>
      </c>
      <c r="J465" s="77">
        <v>7.1</v>
      </c>
      <c r="K465" s="77">
        <v>8</v>
      </c>
      <c r="L465" s="77">
        <v>4</v>
      </c>
      <c r="M465" s="77">
        <v>5500</v>
      </c>
      <c r="N465" s="122">
        <f>IF('BTST OPTION CALLS'!E465="BUY",('BTST OPTION CALLS'!L465-'BTST OPTION CALLS'!G465)*('BTST OPTION CALLS'!M465),('BTST OPTION CALLS'!G465-'BTST OPTION CALLS'!L465)*('BTST OPTION CALLS'!M465))</f>
        <v>-8250</v>
      </c>
      <c r="O465" s="8">
        <f>'BTST OPTION CALLS'!N465/('BTST OPTION CALLS'!M465)/'BTST OPTION CALLS'!G465%</f>
        <v>-27.272727272727273</v>
      </c>
    </row>
    <row r="466" spans="1:15" ht="16.5">
      <c r="A466" s="82" t="s">
        <v>95</v>
      </c>
      <c r="B466" s="83"/>
      <c r="C466" s="84"/>
      <c r="D466" s="85"/>
      <c r="E466" s="86"/>
      <c r="F466" s="86"/>
      <c r="G466" s="87"/>
      <c r="H466" s="88"/>
      <c r="I466" s="88"/>
      <c r="J466" s="88"/>
      <c r="K466" s="86"/>
      <c r="L466" s="89"/>
      <c r="M466" s="90"/>
      <c r="N466" s="66"/>
      <c r="O466" s="76"/>
    </row>
    <row r="467" spans="1:15" ht="16.5">
      <c r="A467" s="82" t="s">
        <v>96</v>
      </c>
      <c r="B467" s="83"/>
      <c r="C467" s="84"/>
      <c r="D467" s="85"/>
      <c r="E467" s="86"/>
      <c r="F467" s="86"/>
      <c r="G467" s="87"/>
      <c r="H467" s="86"/>
      <c r="I467" s="86"/>
      <c r="J467" s="86"/>
      <c r="K467" s="86"/>
      <c r="L467" s="89"/>
      <c r="M467" s="90"/>
      <c r="N467" s="76"/>
      <c r="O467" s="76"/>
    </row>
    <row r="468" spans="1:15" ht="16.5">
      <c r="A468" s="82" t="s">
        <v>96</v>
      </c>
      <c r="B468" s="83"/>
      <c r="C468" s="84"/>
      <c r="D468" s="85"/>
      <c r="E468" s="86"/>
      <c r="F468" s="86"/>
      <c r="G468" s="87"/>
      <c r="H468" s="86"/>
      <c r="I468" s="86"/>
      <c r="J468" s="86"/>
      <c r="K468" s="86"/>
      <c r="L468" s="76"/>
      <c r="M468" s="76"/>
      <c r="N468" s="76"/>
      <c r="O468" s="76" t="s">
        <v>30</v>
      </c>
    </row>
    <row r="469" spans="1:15" ht="17.25" thickBot="1">
      <c r="A469" s="98"/>
      <c r="B469" s="92"/>
      <c r="C469" s="92"/>
      <c r="D469" s="93"/>
      <c r="E469" s="93"/>
      <c r="F469" s="93"/>
      <c r="G469" s="94"/>
      <c r="H469" s="95"/>
      <c r="I469" s="96" t="s">
        <v>27</v>
      </c>
      <c r="J469" s="96"/>
      <c r="K469" s="97"/>
      <c r="L469" s="89"/>
      <c r="M469" s="76"/>
      <c r="N469" s="76"/>
      <c r="O469" s="76"/>
    </row>
    <row r="470" spans="1:15" ht="16.5">
      <c r="A470" s="98"/>
      <c r="B470" s="92"/>
      <c r="C470" s="92"/>
      <c r="D470" s="158" t="s">
        <v>28</v>
      </c>
      <c r="E470" s="158"/>
      <c r="F470" s="99">
        <v>9</v>
      </c>
      <c r="G470" s="100">
        <f>'BTST OPTION CALLS'!G471+'BTST OPTION CALLS'!G472+'BTST OPTION CALLS'!G473+'BTST OPTION CALLS'!G474+'BTST OPTION CALLS'!G475+'BTST OPTION CALLS'!G476</f>
        <v>99.999999999999986</v>
      </c>
      <c r="H470" s="93">
        <v>9</v>
      </c>
      <c r="I470" s="101">
        <f>'BTST OPTION CALLS'!H471/'BTST OPTION CALLS'!H470%</f>
        <v>66.666666666666671</v>
      </c>
      <c r="J470" s="101"/>
      <c r="K470" s="76"/>
      <c r="L470" s="102"/>
      <c r="M470" s="76"/>
      <c r="N470" s="76"/>
      <c r="O470" s="76"/>
    </row>
    <row r="471" spans="1:15" ht="16.5">
      <c r="A471" s="98"/>
      <c r="B471" s="92"/>
      <c r="C471" s="92"/>
      <c r="D471" s="159" t="s">
        <v>29</v>
      </c>
      <c r="E471" s="159"/>
      <c r="F471" s="103">
        <v>6</v>
      </c>
      <c r="G471" s="104">
        <f>('BTST OPTION CALLS'!F471/'BTST OPTION CALLS'!F470)*100</f>
        <v>66.666666666666657</v>
      </c>
      <c r="H471" s="93">
        <v>6</v>
      </c>
      <c r="I471" s="97"/>
      <c r="J471" s="97"/>
      <c r="K471" s="101"/>
      <c r="L471" s="97"/>
      <c r="M471" s="76"/>
      <c r="N471" s="76"/>
      <c r="O471" s="76"/>
    </row>
    <row r="472" spans="1:15" ht="16.5">
      <c r="A472" s="105"/>
      <c r="B472" s="92"/>
      <c r="C472" s="92"/>
      <c r="D472" s="159" t="s">
        <v>31</v>
      </c>
      <c r="E472" s="159"/>
      <c r="F472" s="103">
        <v>0</v>
      </c>
      <c r="G472" s="104">
        <f>('BTST OPTION CALLS'!F472/'BTST OPTION CALLS'!F470)*100</f>
        <v>0</v>
      </c>
      <c r="H472" s="106"/>
      <c r="I472" s="93"/>
      <c r="J472" s="93"/>
      <c r="K472" s="93"/>
      <c r="L472" s="97"/>
      <c r="M472" s="76"/>
      <c r="N472" s="76"/>
      <c r="O472" s="76"/>
    </row>
    <row r="473" spans="1:15" ht="16.5">
      <c r="A473" s="105"/>
      <c r="B473" s="92"/>
      <c r="C473" s="92"/>
      <c r="D473" s="159" t="s">
        <v>32</v>
      </c>
      <c r="E473" s="159"/>
      <c r="F473" s="103">
        <v>0</v>
      </c>
      <c r="G473" s="104">
        <f>('BTST OPTION CALLS'!F473/'BTST OPTION CALLS'!F470)*100</f>
        <v>0</v>
      </c>
      <c r="H473" s="106"/>
      <c r="I473" s="93"/>
      <c r="J473" s="93"/>
      <c r="K473" s="93"/>
      <c r="L473" s="97"/>
      <c r="M473" s="76"/>
      <c r="N473" s="76"/>
      <c r="O473" s="76"/>
    </row>
    <row r="474" spans="1:15" ht="16.5">
      <c r="A474" s="105"/>
      <c r="B474" s="92"/>
      <c r="C474" s="92"/>
      <c r="D474" s="159" t="s">
        <v>33</v>
      </c>
      <c r="E474" s="159"/>
      <c r="F474" s="103">
        <v>3</v>
      </c>
      <c r="G474" s="104">
        <f>('BTST OPTION CALLS'!F474/'BTST OPTION CALLS'!F470)*100</f>
        <v>33.333333333333329</v>
      </c>
      <c r="H474" s="106"/>
      <c r="I474" s="93" t="s">
        <v>34</v>
      </c>
      <c r="J474" s="93"/>
      <c r="K474" s="97"/>
      <c r="L474" s="97"/>
      <c r="M474" s="76"/>
      <c r="N474" s="93" t="s">
        <v>30</v>
      </c>
      <c r="O474" s="76"/>
    </row>
    <row r="475" spans="1:15" ht="16.5">
      <c r="A475" s="105"/>
      <c r="B475" s="92"/>
      <c r="C475" s="92"/>
      <c r="D475" s="159" t="s">
        <v>35</v>
      </c>
      <c r="E475" s="159"/>
      <c r="F475" s="103">
        <v>0</v>
      </c>
      <c r="G475" s="104">
        <f>('BTST OPTION CALLS'!F475/'BTST OPTION CALLS'!F470)*100</f>
        <v>0</v>
      </c>
      <c r="H475" s="106"/>
      <c r="I475" s="93"/>
      <c r="J475" s="93"/>
      <c r="K475" s="97"/>
      <c r="L475" s="97"/>
      <c r="M475" s="76"/>
      <c r="N475" s="76"/>
      <c r="O475" s="98"/>
    </row>
    <row r="476" spans="1:15" ht="17.25" thickBot="1">
      <c r="A476" s="105"/>
      <c r="B476" s="92"/>
      <c r="C476" s="92"/>
      <c r="D476" s="160" t="s">
        <v>36</v>
      </c>
      <c r="E476" s="160"/>
      <c r="F476" s="107"/>
      <c r="G476" s="108">
        <f>('BTST OPTION CALLS'!F476/'BTST OPTION CALLS'!F470)*100</f>
        <v>0</v>
      </c>
      <c r="H476" s="106"/>
      <c r="I476" s="93"/>
      <c r="J476" s="93"/>
      <c r="K476" s="102"/>
      <c r="L476" s="102"/>
      <c r="M476" s="76"/>
      <c r="N476" s="76"/>
      <c r="O476" s="76"/>
    </row>
    <row r="477" spans="1:15" ht="16.5">
      <c r="A477" s="109" t="s">
        <v>37</v>
      </c>
      <c r="B477" s="92"/>
      <c r="C477" s="92"/>
      <c r="D477" s="98"/>
      <c r="E477" s="98"/>
      <c r="F477" s="93"/>
      <c r="G477" s="93"/>
      <c r="H477" s="110"/>
      <c r="I477" s="111"/>
      <c r="J477" s="111"/>
      <c r="K477" s="111"/>
      <c r="L477" s="93"/>
      <c r="M477" s="76"/>
      <c r="N477" s="76"/>
      <c r="O477" s="76"/>
    </row>
    <row r="478" spans="1:15" ht="16.5">
      <c r="A478" s="112" t="s">
        <v>38</v>
      </c>
      <c r="B478" s="92"/>
      <c r="C478" s="92"/>
      <c r="D478" s="113"/>
      <c r="E478" s="114"/>
      <c r="F478" s="98"/>
      <c r="G478" s="111"/>
      <c r="H478" s="110"/>
      <c r="I478" s="111"/>
      <c r="J478" s="111"/>
      <c r="K478" s="111"/>
      <c r="L478" s="93"/>
      <c r="M478" s="76"/>
      <c r="N478" s="98"/>
      <c r="O478" s="98"/>
    </row>
    <row r="479" spans="1:15" ht="16.5">
      <c r="A479" s="112" t="s">
        <v>39</v>
      </c>
      <c r="B479" s="92"/>
      <c r="C479" s="92"/>
      <c r="D479" s="98"/>
      <c r="E479" s="114"/>
      <c r="F479" s="98"/>
      <c r="G479" s="111"/>
      <c r="H479" s="110"/>
      <c r="I479" s="97"/>
      <c r="J479" s="97"/>
      <c r="K479" s="97"/>
      <c r="L479" s="93"/>
      <c r="M479" s="76"/>
      <c r="N479" s="76"/>
      <c r="O479" s="76"/>
    </row>
    <row r="480" spans="1:15" ht="16.5">
      <c r="A480" s="112" t="s">
        <v>40</v>
      </c>
      <c r="B480" s="113"/>
      <c r="C480" s="92"/>
      <c r="D480" s="98"/>
      <c r="E480" s="114"/>
      <c r="F480" s="98"/>
      <c r="G480" s="111"/>
      <c r="H480" s="95"/>
      <c r="I480" s="97"/>
      <c r="J480" s="97"/>
      <c r="K480" s="97"/>
      <c r="L480" s="93"/>
      <c r="M480" s="76"/>
      <c r="N480" s="76"/>
      <c r="O480" s="76"/>
    </row>
    <row r="481" spans="1:16" ht="16.5">
      <c r="A481" s="112" t="s">
        <v>41</v>
      </c>
      <c r="B481" s="105"/>
      <c r="C481" s="113"/>
      <c r="D481" s="98"/>
      <c r="E481" s="116"/>
      <c r="F481" s="111"/>
      <c r="G481" s="111"/>
      <c r="H481" s="95"/>
      <c r="I481" s="97"/>
      <c r="J481" s="97"/>
      <c r="K481" s="97"/>
      <c r="L481" s="111"/>
      <c r="M481" s="76"/>
      <c r="N481" s="76"/>
      <c r="O481" s="76"/>
    </row>
    <row r="483" spans="1:16">
      <c r="A483" s="227" t="s">
        <v>0</v>
      </c>
      <c r="B483" s="227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  <c r="M483" s="227"/>
      <c r="N483" s="227"/>
      <c r="O483" s="227"/>
    </row>
    <row r="484" spans="1:16">
      <c r="A484" s="227"/>
      <c r="B484" s="227"/>
      <c r="C484" s="227"/>
      <c r="D484" s="227"/>
      <c r="E484" s="227"/>
      <c r="F484" s="227"/>
      <c r="G484" s="227"/>
      <c r="H484" s="227"/>
      <c r="I484" s="227"/>
      <c r="J484" s="227"/>
      <c r="K484" s="227"/>
      <c r="L484" s="227"/>
      <c r="M484" s="227"/>
      <c r="N484" s="227"/>
      <c r="O484" s="227"/>
    </row>
    <row r="485" spans="1:16">
      <c r="A485" s="227"/>
      <c r="B485" s="227"/>
      <c r="C485" s="227"/>
      <c r="D485" s="227"/>
      <c r="E485" s="227"/>
      <c r="F485" s="227"/>
      <c r="G485" s="227"/>
      <c r="H485" s="227"/>
      <c r="I485" s="227"/>
      <c r="J485" s="227"/>
      <c r="K485" s="227"/>
      <c r="L485" s="227"/>
      <c r="M485" s="227"/>
      <c r="N485" s="227"/>
      <c r="O485" s="227"/>
    </row>
    <row r="486" spans="1:16" ht="15.75">
      <c r="A486" s="224" t="s">
        <v>1</v>
      </c>
      <c r="B486" s="224"/>
      <c r="C486" s="224"/>
      <c r="D486" s="224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</row>
    <row r="487" spans="1:16" ht="15.75">
      <c r="A487" s="224" t="s">
        <v>2</v>
      </c>
      <c r="B487" s="224"/>
      <c r="C487" s="224"/>
      <c r="D487" s="224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</row>
    <row r="488" spans="1:16" ht="15.75">
      <c r="A488" s="225" t="s">
        <v>3</v>
      </c>
      <c r="B488" s="225"/>
      <c r="C488" s="225"/>
      <c r="D488" s="225"/>
      <c r="E488" s="225"/>
      <c r="F488" s="225"/>
      <c r="G488" s="225"/>
      <c r="H488" s="225"/>
      <c r="I488" s="225"/>
      <c r="J488" s="225"/>
      <c r="K488" s="225"/>
      <c r="L488" s="225"/>
      <c r="M488" s="225"/>
      <c r="N488" s="225"/>
      <c r="O488" s="225"/>
    </row>
    <row r="489" spans="1:16" ht="15.75">
      <c r="A489" s="226" t="s">
        <v>305</v>
      </c>
      <c r="B489" s="226"/>
      <c r="C489" s="226"/>
      <c r="D489" s="226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</row>
    <row r="490" spans="1:16" ht="15.75">
      <c r="A490" s="219" t="s">
        <v>5</v>
      </c>
      <c r="B490" s="219"/>
      <c r="C490" s="219"/>
      <c r="D490" s="219"/>
      <c r="E490" s="219"/>
      <c r="F490" s="219"/>
      <c r="G490" s="219"/>
      <c r="H490" s="219"/>
      <c r="I490" s="219"/>
      <c r="J490" s="219"/>
      <c r="K490" s="219"/>
      <c r="L490" s="219"/>
      <c r="M490" s="219"/>
      <c r="N490" s="219"/>
      <c r="O490" s="219"/>
    </row>
    <row r="491" spans="1:16">
      <c r="A491" s="220" t="s">
        <v>6</v>
      </c>
      <c r="B491" s="221" t="s">
        <v>7</v>
      </c>
      <c r="C491" s="222" t="s">
        <v>8</v>
      </c>
      <c r="D491" s="221" t="s">
        <v>9</v>
      </c>
      <c r="E491" s="220" t="s">
        <v>10</v>
      </c>
      <c r="F491" s="220" t="s">
        <v>11</v>
      </c>
      <c r="G491" s="221" t="s">
        <v>12</v>
      </c>
      <c r="H491" s="221" t="s">
        <v>13</v>
      </c>
      <c r="I491" s="222" t="s">
        <v>14</v>
      </c>
      <c r="J491" s="222" t="s">
        <v>15</v>
      </c>
      <c r="K491" s="222" t="s">
        <v>16</v>
      </c>
      <c r="L491" s="223" t="s">
        <v>17</v>
      </c>
      <c r="M491" s="221" t="s">
        <v>18</v>
      </c>
      <c r="N491" s="221" t="s">
        <v>19</v>
      </c>
      <c r="O491" s="221" t="s">
        <v>20</v>
      </c>
    </row>
    <row r="492" spans="1:16">
      <c r="A492" s="220"/>
      <c r="B492" s="221"/>
      <c r="C492" s="222"/>
      <c r="D492" s="221"/>
      <c r="E492" s="220"/>
      <c r="F492" s="220"/>
      <c r="G492" s="221"/>
      <c r="H492" s="221"/>
      <c r="I492" s="222"/>
      <c r="J492" s="222"/>
      <c r="K492" s="222"/>
      <c r="L492" s="223"/>
      <c r="M492" s="221"/>
      <c r="N492" s="221"/>
      <c r="O492" s="221"/>
    </row>
    <row r="493" spans="1:16" ht="15.75" customHeight="1">
      <c r="A493" s="73">
        <v>1</v>
      </c>
      <c r="B493" s="68">
        <v>43307</v>
      </c>
      <c r="C493" s="74">
        <v>140</v>
      </c>
      <c r="D493" s="73" t="s">
        <v>267</v>
      </c>
      <c r="E493" s="73" t="s">
        <v>22</v>
      </c>
      <c r="F493" s="73" t="s">
        <v>124</v>
      </c>
      <c r="G493" s="73">
        <v>8.5</v>
      </c>
      <c r="H493" s="73">
        <v>6.5</v>
      </c>
      <c r="I493" s="73">
        <v>9.5</v>
      </c>
      <c r="J493" s="73">
        <v>10.5</v>
      </c>
      <c r="K493" s="73">
        <v>11.5</v>
      </c>
      <c r="L493" s="73">
        <v>9.5</v>
      </c>
      <c r="M493" s="73">
        <v>4000</v>
      </c>
      <c r="N493" s="7">
        <f>IF('BTST OPTION CALLS'!E493="BUY",('BTST OPTION CALLS'!L493-'BTST OPTION CALLS'!G493)*('BTST OPTION CALLS'!M493),('BTST OPTION CALLS'!G493-'BTST OPTION CALLS'!L493)*('BTST OPTION CALLS'!M493))</f>
        <v>4000</v>
      </c>
      <c r="O493" s="8">
        <f>'BTST OPTION CALLS'!N493/('BTST OPTION CALLS'!M493)/'BTST OPTION CALLS'!G493%</f>
        <v>11.76470588235294</v>
      </c>
      <c r="P493" s="75"/>
    </row>
    <row r="494" spans="1:16" ht="15.75" customHeight="1">
      <c r="A494" s="73">
        <v>2</v>
      </c>
      <c r="B494" s="68">
        <v>43306</v>
      </c>
      <c r="C494" s="74">
        <v>270</v>
      </c>
      <c r="D494" s="73" t="s">
        <v>267</v>
      </c>
      <c r="E494" s="73" t="s">
        <v>22</v>
      </c>
      <c r="F494" s="73" t="s">
        <v>49</v>
      </c>
      <c r="G494" s="73">
        <v>13</v>
      </c>
      <c r="H494" s="73">
        <v>10</v>
      </c>
      <c r="I494" s="73">
        <v>14.5</v>
      </c>
      <c r="J494" s="73">
        <v>16</v>
      </c>
      <c r="K494" s="73">
        <v>17.5</v>
      </c>
      <c r="L494" s="73">
        <v>16</v>
      </c>
      <c r="M494" s="73">
        <v>3000</v>
      </c>
      <c r="N494" s="7">
        <f>IF('BTST OPTION CALLS'!E494="BUY",('BTST OPTION CALLS'!L494-'BTST OPTION CALLS'!G494)*('BTST OPTION CALLS'!M494),('BTST OPTION CALLS'!G494-'BTST OPTION CALLS'!L494)*('BTST OPTION CALLS'!M494))</f>
        <v>9000</v>
      </c>
      <c r="O494" s="8">
        <f>'BTST OPTION CALLS'!N494/('BTST OPTION CALLS'!M494)/'BTST OPTION CALLS'!G494%</f>
        <v>23.076923076923077</v>
      </c>
      <c r="P494" s="75"/>
    </row>
    <row r="495" spans="1:16" ht="15.75" customHeight="1">
      <c r="A495" s="73">
        <v>3</v>
      </c>
      <c r="B495" s="68">
        <v>43305</v>
      </c>
      <c r="C495" s="74">
        <v>180</v>
      </c>
      <c r="D495" s="73" t="s">
        <v>267</v>
      </c>
      <c r="E495" s="73" t="s">
        <v>22</v>
      </c>
      <c r="F495" s="73" t="s">
        <v>309</v>
      </c>
      <c r="G495" s="73">
        <v>6.5</v>
      </c>
      <c r="H495" s="73">
        <v>4.5</v>
      </c>
      <c r="I495" s="73">
        <v>7.5</v>
      </c>
      <c r="J495" s="73">
        <v>8.5</v>
      </c>
      <c r="K495" s="73">
        <v>9.5</v>
      </c>
      <c r="L495" s="73">
        <v>9.5</v>
      </c>
      <c r="M495" s="73">
        <v>4000</v>
      </c>
      <c r="N495" s="7">
        <f>IF('BTST OPTION CALLS'!E495="BUY",('BTST OPTION CALLS'!L495-'BTST OPTION CALLS'!G495)*('BTST OPTION CALLS'!M495),('BTST OPTION CALLS'!G495-'BTST OPTION CALLS'!L495)*('BTST OPTION CALLS'!M495))</f>
        <v>12000</v>
      </c>
      <c r="O495" s="8">
        <f>'BTST OPTION CALLS'!N495/('BTST OPTION CALLS'!M495)/'BTST OPTION CALLS'!G495%</f>
        <v>46.153846153846153</v>
      </c>
      <c r="P495" s="75"/>
    </row>
    <row r="496" spans="1:16" ht="15.75" customHeight="1">
      <c r="A496" s="73">
        <v>4</v>
      </c>
      <c r="B496" s="68">
        <v>43304</v>
      </c>
      <c r="C496" s="74">
        <v>520</v>
      </c>
      <c r="D496" s="73" t="s">
        <v>267</v>
      </c>
      <c r="E496" s="73" t="s">
        <v>22</v>
      </c>
      <c r="F496" s="73" t="s">
        <v>99</v>
      </c>
      <c r="G496" s="73">
        <v>6</v>
      </c>
      <c r="H496" s="73">
        <v>1</v>
      </c>
      <c r="I496" s="73">
        <v>10</v>
      </c>
      <c r="J496" s="73">
        <v>14</v>
      </c>
      <c r="K496" s="73">
        <v>18</v>
      </c>
      <c r="L496" s="73">
        <v>10</v>
      </c>
      <c r="M496" s="73">
        <v>1061</v>
      </c>
      <c r="N496" s="7">
        <f>IF('BTST OPTION CALLS'!E496="BUY",('BTST OPTION CALLS'!L496-'BTST OPTION CALLS'!G496)*('BTST OPTION CALLS'!M496),('BTST OPTION CALLS'!G496-'BTST OPTION CALLS'!L496)*('BTST OPTION CALLS'!M496))</f>
        <v>4244</v>
      </c>
      <c r="O496" s="8">
        <f>'BTST OPTION CALLS'!N496/('BTST OPTION CALLS'!M496)/'BTST OPTION CALLS'!G496%</f>
        <v>66.666666666666671</v>
      </c>
    </row>
    <row r="497" spans="1:15" ht="15.75" customHeight="1">
      <c r="A497" s="73">
        <v>5</v>
      </c>
      <c r="B497" s="68">
        <v>43300</v>
      </c>
      <c r="C497" s="74">
        <v>1100</v>
      </c>
      <c r="D497" s="73" t="s">
        <v>267</v>
      </c>
      <c r="E497" s="73" t="s">
        <v>22</v>
      </c>
      <c r="F497" s="73" t="s">
        <v>225</v>
      </c>
      <c r="G497" s="73">
        <v>22</v>
      </c>
      <c r="H497" s="73">
        <v>14</v>
      </c>
      <c r="I497" s="73">
        <v>26</v>
      </c>
      <c r="J497" s="73">
        <v>30</v>
      </c>
      <c r="K497" s="73">
        <v>34</v>
      </c>
      <c r="L497" s="73">
        <v>26</v>
      </c>
      <c r="M497" s="73">
        <v>1000</v>
      </c>
      <c r="N497" s="7">
        <f>IF('BTST OPTION CALLS'!E497="BUY",('BTST OPTION CALLS'!L497-'BTST OPTION CALLS'!G497)*('BTST OPTION CALLS'!M497),('BTST OPTION CALLS'!G497-'BTST OPTION CALLS'!L497)*('BTST OPTION CALLS'!M497))</f>
        <v>4000</v>
      </c>
      <c r="O497" s="8">
        <f>'BTST OPTION CALLS'!N497/('BTST OPTION CALLS'!M497)/'BTST OPTION CALLS'!G497%</f>
        <v>18.181818181818183</v>
      </c>
    </row>
    <row r="498" spans="1:15" ht="15.75" customHeight="1">
      <c r="A498" s="73">
        <v>6</v>
      </c>
      <c r="B498" s="68">
        <v>43299</v>
      </c>
      <c r="C498" s="74">
        <v>300</v>
      </c>
      <c r="D498" s="73" t="s">
        <v>267</v>
      </c>
      <c r="E498" s="73" t="s">
        <v>22</v>
      </c>
      <c r="F498" s="73" t="s">
        <v>247</v>
      </c>
      <c r="G498" s="73">
        <v>6.5</v>
      </c>
      <c r="H498" s="73">
        <v>5</v>
      </c>
      <c r="I498" s="73">
        <v>7.3</v>
      </c>
      <c r="J498" s="73">
        <v>8.1</v>
      </c>
      <c r="K498" s="73">
        <v>9</v>
      </c>
      <c r="L498" s="73">
        <v>8.1</v>
      </c>
      <c r="M498" s="73">
        <v>4500</v>
      </c>
      <c r="N498" s="7">
        <f>IF('BTST OPTION CALLS'!E498="BUY",('BTST OPTION CALLS'!L498-'BTST OPTION CALLS'!G498)*('BTST OPTION CALLS'!M498),('BTST OPTION CALLS'!G498-'BTST OPTION CALLS'!L498)*('BTST OPTION CALLS'!M498))</f>
        <v>7199.9999999999982</v>
      </c>
      <c r="O498" s="8">
        <f>'BTST OPTION CALLS'!N498/('BTST OPTION CALLS'!M498)/'BTST OPTION CALLS'!G498%</f>
        <v>24.61538461538461</v>
      </c>
    </row>
    <row r="499" spans="1:15" ht="17.25" customHeight="1">
      <c r="A499" s="73">
        <v>7</v>
      </c>
      <c r="B499" s="68">
        <v>43297</v>
      </c>
      <c r="C499" s="74">
        <v>80</v>
      </c>
      <c r="D499" s="73" t="s">
        <v>282</v>
      </c>
      <c r="E499" s="73" t="s">
        <v>22</v>
      </c>
      <c r="F499" s="73" t="s">
        <v>270</v>
      </c>
      <c r="G499" s="73">
        <v>9</v>
      </c>
      <c r="H499" s="73">
        <v>5</v>
      </c>
      <c r="I499" s="73">
        <v>11.5</v>
      </c>
      <c r="J499" s="73">
        <v>14</v>
      </c>
      <c r="K499" s="73">
        <v>16.5</v>
      </c>
      <c r="L499" s="73">
        <v>11.5</v>
      </c>
      <c r="M499" s="73">
        <v>1500</v>
      </c>
      <c r="N499" s="7">
        <f>IF('BTST OPTION CALLS'!E499="BUY",('BTST OPTION CALLS'!L499-'BTST OPTION CALLS'!G499)*('BTST OPTION CALLS'!M499),('BTST OPTION CALLS'!G499-'BTST OPTION CALLS'!L499)*('BTST OPTION CALLS'!M499))</f>
        <v>3750</v>
      </c>
      <c r="O499" s="8">
        <f>'BTST OPTION CALLS'!N499/('BTST OPTION CALLS'!M499)/'BTST OPTION CALLS'!G499%</f>
        <v>27.777777777777779</v>
      </c>
    </row>
    <row r="500" spans="1:15" ht="15.75" customHeight="1">
      <c r="A500" s="73">
        <v>8</v>
      </c>
      <c r="B500" s="68">
        <v>43292</v>
      </c>
      <c r="C500" s="74">
        <v>300</v>
      </c>
      <c r="D500" s="73" t="s">
        <v>267</v>
      </c>
      <c r="E500" s="73" t="s">
        <v>22</v>
      </c>
      <c r="F500" s="73" t="s">
        <v>247</v>
      </c>
      <c r="G500" s="73">
        <v>7.5</v>
      </c>
      <c r="H500" s="73">
        <v>5.8</v>
      </c>
      <c r="I500" s="73">
        <v>8.5</v>
      </c>
      <c r="J500" s="73">
        <v>9.5</v>
      </c>
      <c r="K500" s="73">
        <v>10.5</v>
      </c>
      <c r="L500" s="73">
        <v>8.4</v>
      </c>
      <c r="M500" s="73">
        <v>4500</v>
      </c>
      <c r="N500" s="7">
        <f>IF('BTST OPTION CALLS'!E500="BUY",('BTST OPTION CALLS'!L500-'BTST OPTION CALLS'!G500)*('BTST OPTION CALLS'!M500),('BTST OPTION CALLS'!G500-'BTST OPTION CALLS'!L500)*('BTST OPTION CALLS'!M500))</f>
        <v>4050.0000000000018</v>
      </c>
      <c r="O500" s="8">
        <f>'BTST OPTION CALLS'!N500/('BTST OPTION CALLS'!M500)/'BTST OPTION CALLS'!G500%</f>
        <v>12.000000000000005</v>
      </c>
    </row>
    <row r="501" spans="1:15" ht="15.75">
      <c r="A501" s="73">
        <v>9</v>
      </c>
      <c r="B501" s="68">
        <v>43285</v>
      </c>
      <c r="C501" s="74">
        <v>600</v>
      </c>
      <c r="D501" s="73" t="s">
        <v>267</v>
      </c>
      <c r="E501" s="73" t="s">
        <v>22</v>
      </c>
      <c r="F501" s="73" t="s">
        <v>26</v>
      </c>
      <c r="G501" s="73">
        <v>10</v>
      </c>
      <c r="H501" s="73">
        <v>3</v>
      </c>
      <c r="I501" s="73">
        <v>14</v>
      </c>
      <c r="J501" s="73">
        <v>18</v>
      </c>
      <c r="K501" s="73">
        <v>22</v>
      </c>
      <c r="L501" s="73">
        <v>22</v>
      </c>
      <c r="M501" s="73">
        <v>1000</v>
      </c>
      <c r="N501" s="7">
        <f>IF('BTST OPTION CALLS'!E501="BUY",('BTST OPTION CALLS'!L501-'BTST OPTION CALLS'!G501)*('BTST OPTION CALLS'!M501),('BTST OPTION CALLS'!G501-'BTST OPTION CALLS'!L501)*('BTST OPTION CALLS'!M501))</f>
        <v>12000</v>
      </c>
      <c r="O501" s="8">
        <f>'BTST OPTION CALLS'!N501/('BTST OPTION CALLS'!M501)/'BTST OPTION CALLS'!G501%</f>
        <v>120</v>
      </c>
    </row>
    <row r="502" spans="1:15" ht="15.75">
      <c r="A502" s="73">
        <v>10</v>
      </c>
      <c r="B502" s="68">
        <v>43284</v>
      </c>
      <c r="C502" s="74">
        <v>470</v>
      </c>
      <c r="D502" s="73" t="s">
        <v>267</v>
      </c>
      <c r="E502" s="73" t="s">
        <v>22</v>
      </c>
      <c r="F502" s="73" t="s">
        <v>307</v>
      </c>
      <c r="G502" s="73">
        <v>15</v>
      </c>
      <c r="H502" s="73">
        <v>10</v>
      </c>
      <c r="I502" s="73">
        <v>17.5</v>
      </c>
      <c r="J502" s="73">
        <v>20</v>
      </c>
      <c r="K502" s="73">
        <v>22.5</v>
      </c>
      <c r="L502" s="73">
        <v>10</v>
      </c>
      <c r="M502" s="73">
        <v>1500</v>
      </c>
      <c r="N502" s="7">
        <f>IF('BTST OPTION CALLS'!E502="BUY",('BTST OPTION CALLS'!L502-'BTST OPTION CALLS'!G502)*('BTST OPTION CALLS'!M502),('BTST OPTION CALLS'!G502-'BTST OPTION CALLS'!L502)*('BTST OPTION CALLS'!M502))</f>
        <v>-7500</v>
      </c>
      <c r="O502" s="8">
        <f>'BTST OPTION CALLS'!N502/('BTST OPTION CALLS'!M502)/'BTST OPTION CALLS'!G502%</f>
        <v>-33.333333333333336</v>
      </c>
    </row>
    <row r="503" spans="1:15" ht="15.75">
      <c r="A503" s="73">
        <v>11</v>
      </c>
      <c r="B503" s="68">
        <v>43283</v>
      </c>
      <c r="C503" s="74">
        <v>1340</v>
      </c>
      <c r="D503" s="73" t="s">
        <v>267</v>
      </c>
      <c r="E503" s="73" t="s">
        <v>22</v>
      </c>
      <c r="F503" s="73" t="s">
        <v>151</v>
      </c>
      <c r="G503" s="73">
        <v>38</v>
      </c>
      <c r="H503" s="73">
        <v>26</v>
      </c>
      <c r="I503" s="73">
        <v>46</v>
      </c>
      <c r="J503" s="73">
        <v>54</v>
      </c>
      <c r="K503" s="73">
        <v>60</v>
      </c>
      <c r="L503" s="73">
        <v>46</v>
      </c>
      <c r="M503" s="73">
        <v>600</v>
      </c>
      <c r="N503" s="7">
        <f>IF('BTST OPTION CALLS'!E503="BUY",('BTST OPTION CALLS'!L503-'BTST OPTION CALLS'!G503)*('BTST OPTION CALLS'!M503),('BTST OPTION CALLS'!G503-'BTST OPTION CALLS'!L503)*('BTST OPTION CALLS'!M503))</f>
        <v>4800</v>
      </c>
      <c r="O503" s="8">
        <f>'BTST OPTION CALLS'!N503/('BTST OPTION CALLS'!M503)/'BTST OPTION CALLS'!G503%</f>
        <v>21.05263157894737</v>
      </c>
    </row>
    <row r="504" spans="1:15" ht="15.75">
      <c r="A504" s="62" t="s">
        <v>95</v>
      </c>
      <c r="B504" s="52"/>
      <c r="C504" s="53"/>
      <c r="D504" s="54"/>
      <c r="E504" s="55"/>
      <c r="F504" s="55"/>
      <c r="G504" s="63"/>
      <c r="H504" s="56"/>
      <c r="I504" s="56"/>
      <c r="J504" s="56"/>
      <c r="K504" s="57"/>
      <c r="L504" s="64"/>
      <c r="M504" s="65"/>
      <c r="N504" s="66"/>
    </row>
    <row r="505" spans="1:15" ht="15.75">
      <c r="A505" s="62" t="s">
        <v>96</v>
      </c>
      <c r="B505" s="58"/>
      <c r="C505" s="53"/>
      <c r="D505" s="54"/>
      <c r="E505" s="55"/>
      <c r="F505" s="55"/>
      <c r="G505" s="63"/>
      <c r="H505" s="55"/>
      <c r="I505" s="55"/>
      <c r="J505" s="55"/>
      <c r="K505" s="57"/>
      <c r="L505" s="64"/>
      <c r="M505" s="65"/>
      <c r="O505" s="64"/>
    </row>
    <row r="506" spans="1:15" ht="15.75">
      <c r="A506" s="62" t="s">
        <v>96</v>
      </c>
      <c r="B506" s="58"/>
      <c r="C506" s="59"/>
      <c r="D506" s="60"/>
      <c r="E506" s="61"/>
      <c r="F506" s="61"/>
      <c r="G506" s="67"/>
      <c r="H506" s="61"/>
      <c r="I506" s="61"/>
      <c r="J506" s="61"/>
      <c r="K506" s="61"/>
    </row>
    <row r="507" spans="1:15" ht="16.5" thickBot="1">
      <c r="A507" s="17"/>
      <c r="B507" s="10"/>
      <c r="C507" s="10"/>
      <c r="D507" s="11"/>
      <c r="E507" s="11"/>
      <c r="F507" s="11"/>
      <c r="G507" s="12"/>
      <c r="H507" s="13"/>
      <c r="I507" s="14" t="s">
        <v>27</v>
      </c>
      <c r="J507" s="14"/>
      <c r="K507" s="15"/>
      <c r="L507" s="64"/>
      <c r="M507" s="16"/>
      <c r="O507" s="65"/>
    </row>
    <row r="508" spans="1:15" ht="15.75">
      <c r="A508" s="17"/>
      <c r="B508" s="10"/>
      <c r="C508" s="10"/>
      <c r="D508" s="216" t="s">
        <v>28</v>
      </c>
      <c r="E508" s="216"/>
      <c r="F508" s="18">
        <v>11</v>
      </c>
      <c r="G508" s="19">
        <f>'BTST OPTION CALLS'!G509+'BTST OPTION CALLS'!G510+'BTST OPTION CALLS'!G511+'BTST OPTION CALLS'!G512+'BTST OPTION CALLS'!G513+'BTST OPTION CALLS'!G514</f>
        <v>100</v>
      </c>
      <c r="H508" s="11">
        <v>11</v>
      </c>
      <c r="I508" s="20">
        <f>'BTST OPTION CALLS'!H509/'BTST OPTION CALLS'!H508%</f>
        <v>90.909090909090907</v>
      </c>
      <c r="J508" s="20"/>
      <c r="L508" s="21"/>
    </row>
    <row r="509" spans="1:15" ht="15.75">
      <c r="A509" s="17"/>
      <c r="B509" s="10"/>
      <c r="C509" s="10"/>
      <c r="D509" s="217" t="s">
        <v>29</v>
      </c>
      <c r="E509" s="217"/>
      <c r="F509" s="22">
        <v>10</v>
      </c>
      <c r="G509" s="23">
        <f>('BTST OPTION CALLS'!F509/'BTST OPTION CALLS'!F508)*100</f>
        <v>90.909090909090907</v>
      </c>
      <c r="H509" s="11">
        <v>10</v>
      </c>
      <c r="I509" s="15"/>
      <c r="J509" s="15"/>
      <c r="K509" s="20"/>
      <c r="L509" s="15"/>
    </row>
    <row r="510" spans="1:15" ht="15.75">
      <c r="A510" s="24"/>
      <c r="B510" s="10"/>
      <c r="C510" s="10"/>
      <c r="D510" s="217" t="s">
        <v>31</v>
      </c>
      <c r="E510" s="217"/>
      <c r="F510" s="22">
        <v>0</v>
      </c>
      <c r="G510" s="23">
        <f>('BTST OPTION CALLS'!F510/'BTST OPTION CALLS'!F508)*100</f>
        <v>0</v>
      </c>
      <c r="H510" s="25"/>
      <c r="I510" s="11"/>
      <c r="J510" s="11"/>
      <c r="K510" s="11"/>
      <c r="L510" s="15"/>
      <c r="M510" s="16"/>
      <c r="N510" s="11" t="s">
        <v>30</v>
      </c>
    </row>
    <row r="511" spans="1:15" ht="15.75">
      <c r="A511" s="24"/>
      <c r="B511" s="10"/>
      <c r="C511" s="10"/>
      <c r="D511" s="217" t="s">
        <v>32</v>
      </c>
      <c r="E511" s="217"/>
      <c r="F511" s="22">
        <v>0</v>
      </c>
      <c r="G511" s="23">
        <f>('BTST OPTION CALLS'!F511/'BTST OPTION CALLS'!F508)*100</f>
        <v>0</v>
      </c>
      <c r="H511" s="25"/>
      <c r="I511" s="11"/>
      <c r="J511" s="11"/>
      <c r="K511" s="11"/>
      <c r="L511" s="15"/>
      <c r="M511" s="16"/>
      <c r="N511" s="16"/>
    </row>
    <row r="512" spans="1:15" ht="15.75">
      <c r="A512" s="24"/>
      <c r="B512" s="10"/>
      <c r="C512" s="10"/>
      <c r="D512" s="217" t="s">
        <v>33</v>
      </c>
      <c r="E512" s="217"/>
      <c r="F512" s="22">
        <v>1</v>
      </c>
      <c r="G512" s="23">
        <f>('BTST OPTION CALLS'!F512/'BTST OPTION CALLS'!F508)*100</f>
        <v>9.0909090909090917</v>
      </c>
      <c r="H512" s="25"/>
      <c r="I512" s="11" t="s">
        <v>34</v>
      </c>
      <c r="J512" s="11"/>
      <c r="K512" s="15"/>
      <c r="L512" s="15"/>
      <c r="M512" s="16"/>
    </row>
    <row r="513" spans="1:15" ht="15.75">
      <c r="A513" s="24"/>
      <c r="B513" s="10"/>
      <c r="C513" s="10"/>
      <c r="D513" s="217" t="s">
        <v>35</v>
      </c>
      <c r="E513" s="217"/>
      <c r="F513" s="22">
        <v>0</v>
      </c>
      <c r="G513" s="23">
        <f>('BTST OPTION CALLS'!F513/'BTST OPTION CALLS'!F508)*100</f>
        <v>0</v>
      </c>
      <c r="H513" s="25"/>
      <c r="I513" s="11"/>
      <c r="J513" s="11"/>
      <c r="K513" s="15"/>
      <c r="L513" s="15"/>
      <c r="M513" s="16"/>
      <c r="N513" s="16"/>
      <c r="O513" s="17"/>
    </row>
    <row r="514" spans="1:15" ht="16.5" thickBot="1">
      <c r="A514" s="24"/>
      <c r="B514" s="10"/>
      <c r="C514" s="10"/>
      <c r="D514" s="218" t="s">
        <v>36</v>
      </c>
      <c r="E514" s="218"/>
      <c r="F514" s="26"/>
      <c r="G514" s="27">
        <f>('BTST OPTION CALLS'!F514/'BTST OPTION CALLS'!F508)*100</f>
        <v>0</v>
      </c>
      <c r="H514" s="25"/>
      <c r="I514" s="11"/>
      <c r="J514" s="11"/>
      <c r="K514" s="21"/>
      <c r="L514" s="21"/>
      <c r="N514" s="16"/>
    </row>
    <row r="515" spans="1:15" ht="15.75">
      <c r="A515" s="31" t="s">
        <v>37</v>
      </c>
      <c r="B515" s="28"/>
      <c r="C515" s="28"/>
      <c r="D515" s="32"/>
      <c r="E515" s="32"/>
      <c r="F515" s="33"/>
      <c r="G515" s="33"/>
      <c r="H515" s="34"/>
      <c r="I515" s="35"/>
      <c r="J515" s="35"/>
      <c r="K515" s="35"/>
      <c r="L515" s="33"/>
      <c r="M515" s="16"/>
      <c r="N515" s="16"/>
      <c r="O515" s="16"/>
    </row>
    <row r="516" spans="1:15" ht="15.75">
      <c r="A516" s="36" t="s">
        <v>38</v>
      </c>
      <c r="B516" s="28"/>
      <c r="C516" s="28"/>
      <c r="D516" s="37"/>
      <c r="E516" s="38"/>
      <c r="F516" s="32"/>
      <c r="G516" s="35"/>
      <c r="H516" s="34"/>
      <c r="I516" s="35"/>
      <c r="J516" s="35"/>
      <c r="K516" s="35"/>
      <c r="L516" s="33"/>
      <c r="M516" s="16"/>
      <c r="N516" s="17"/>
      <c r="O516" s="17"/>
    </row>
    <row r="517" spans="1:15" ht="15.75">
      <c r="A517" s="36" t="s">
        <v>39</v>
      </c>
      <c r="B517" s="28"/>
      <c r="C517" s="28"/>
      <c r="D517" s="32"/>
      <c r="E517" s="38"/>
      <c r="F517" s="32"/>
      <c r="G517" s="35"/>
      <c r="H517" s="34"/>
      <c r="I517" s="39"/>
      <c r="J517" s="39"/>
      <c r="K517" s="39"/>
      <c r="L517" s="33"/>
      <c r="M517" s="16"/>
      <c r="N517" s="16"/>
      <c r="O517" s="16"/>
    </row>
    <row r="518" spans="1:15" ht="15.75">
      <c r="A518" s="36" t="s">
        <v>40</v>
      </c>
      <c r="B518" s="37"/>
      <c r="C518" s="28"/>
      <c r="D518" s="32"/>
      <c r="E518" s="38"/>
      <c r="F518" s="32"/>
      <c r="G518" s="35"/>
      <c r="H518" s="40"/>
      <c r="I518" s="39"/>
      <c r="J518" s="39"/>
      <c r="K518" s="39"/>
      <c r="L518" s="33"/>
      <c r="M518" s="16"/>
      <c r="N518" s="16"/>
      <c r="O518" s="16"/>
    </row>
    <row r="519" spans="1:15" ht="15.75">
      <c r="A519" s="36" t="s">
        <v>41</v>
      </c>
      <c r="B519" s="24"/>
      <c r="C519" s="37"/>
      <c r="D519" s="32"/>
      <c r="E519" s="41"/>
      <c r="F519" s="35"/>
      <c r="G519" s="35"/>
      <c r="H519" s="40"/>
      <c r="I519" s="39"/>
      <c r="J519" s="39"/>
      <c r="K519" s="39"/>
      <c r="L519" s="35"/>
      <c r="M519" s="16"/>
      <c r="N519" s="16"/>
      <c r="O519" s="16"/>
    </row>
    <row r="521" spans="1:15">
      <c r="A521" s="227" t="s">
        <v>0</v>
      </c>
      <c r="B521" s="227"/>
      <c r="C521" s="227"/>
      <c r="D521" s="227"/>
      <c r="E521" s="227"/>
      <c r="F521" s="227"/>
      <c r="G521" s="227"/>
      <c r="H521" s="227"/>
      <c r="I521" s="227"/>
      <c r="J521" s="227"/>
      <c r="K521" s="227"/>
      <c r="L521" s="227"/>
      <c r="M521" s="227"/>
      <c r="N521" s="227"/>
      <c r="O521" s="227"/>
    </row>
    <row r="522" spans="1:15">
      <c r="A522" s="227"/>
      <c r="B522" s="227"/>
      <c r="C522" s="227"/>
      <c r="D522" s="227"/>
      <c r="E522" s="227"/>
      <c r="F522" s="227"/>
      <c r="G522" s="227"/>
      <c r="H522" s="227"/>
      <c r="I522" s="227"/>
      <c r="J522" s="227"/>
      <c r="K522" s="227"/>
      <c r="L522" s="227"/>
      <c r="M522" s="227"/>
      <c r="N522" s="227"/>
      <c r="O522" s="227"/>
    </row>
    <row r="523" spans="1:15">
      <c r="A523" s="227"/>
      <c r="B523" s="227"/>
      <c r="C523" s="227"/>
      <c r="D523" s="227"/>
      <c r="E523" s="227"/>
      <c r="F523" s="227"/>
      <c r="G523" s="227"/>
      <c r="H523" s="227"/>
      <c r="I523" s="227"/>
      <c r="J523" s="227"/>
      <c r="K523" s="227"/>
      <c r="L523" s="227"/>
      <c r="M523" s="227"/>
      <c r="N523" s="227"/>
      <c r="O523" s="227"/>
    </row>
    <row r="524" spans="1:15" ht="15.75">
      <c r="A524" s="224" t="s">
        <v>1</v>
      </c>
      <c r="B524" s="224"/>
      <c r="C524" s="224"/>
      <c r="D524" s="224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</row>
    <row r="525" spans="1:15" ht="15.75">
      <c r="A525" s="224" t="s">
        <v>2</v>
      </c>
      <c r="B525" s="224"/>
      <c r="C525" s="224"/>
      <c r="D525" s="224"/>
      <c r="E525" s="224"/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</row>
    <row r="526" spans="1:15" ht="15.75">
      <c r="A526" s="225" t="s">
        <v>3</v>
      </c>
      <c r="B526" s="225"/>
      <c r="C526" s="225"/>
      <c r="D526" s="225"/>
      <c r="E526" s="225"/>
      <c r="F526" s="225"/>
      <c r="G526" s="225"/>
      <c r="H526" s="225"/>
      <c r="I526" s="225"/>
      <c r="J526" s="225"/>
      <c r="K526" s="225"/>
      <c r="L526" s="225"/>
      <c r="M526" s="225"/>
      <c r="N526" s="225"/>
      <c r="O526" s="225"/>
    </row>
    <row r="527" spans="1:15" ht="15.75">
      <c r="A527" s="226" t="s">
        <v>299</v>
      </c>
      <c r="B527" s="226"/>
      <c r="C527" s="226"/>
      <c r="D527" s="226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</row>
    <row r="528" spans="1:15" ht="15.75">
      <c r="A528" s="219" t="s">
        <v>5</v>
      </c>
      <c r="B528" s="219"/>
      <c r="C528" s="219"/>
      <c r="D528" s="219"/>
      <c r="E528" s="219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</row>
    <row r="529" spans="1:15">
      <c r="A529" s="220" t="s">
        <v>6</v>
      </c>
      <c r="B529" s="221" t="s">
        <v>7</v>
      </c>
      <c r="C529" s="222" t="s">
        <v>8</v>
      </c>
      <c r="D529" s="221" t="s">
        <v>9</v>
      </c>
      <c r="E529" s="220" t="s">
        <v>10</v>
      </c>
      <c r="F529" s="220" t="s">
        <v>11</v>
      </c>
      <c r="G529" s="221" t="s">
        <v>12</v>
      </c>
      <c r="H529" s="221" t="s">
        <v>13</v>
      </c>
      <c r="I529" s="222" t="s">
        <v>14</v>
      </c>
      <c r="J529" s="222" t="s">
        <v>15</v>
      </c>
      <c r="K529" s="222" t="s">
        <v>16</v>
      </c>
      <c r="L529" s="223" t="s">
        <v>17</v>
      </c>
      <c r="M529" s="221" t="s">
        <v>18</v>
      </c>
      <c r="N529" s="221" t="s">
        <v>19</v>
      </c>
      <c r="O529" s="221" t="s">
        <v>20</v>
      </c>
    </row>
    <row r="530" spans="1:15">
      <c r="A530" s="220"/>
      <c r="B530" s="221"/>
      <c r="C530" s="222"/>
      <c r="D530" s="221"/>
      <c r="E530" s="220"/>
      <c r="F530" s="220"/>
      <c r="G530" s="221"/>
      <c r="H530" s="221"/>
      <c r="I530" s="222"/>
      <c r="J530" s="222"/>
      <c r="K530" s="222"/>
      <c r="L530" s="223"/>
      <c r="M530" s="221"/>
      <c r="N530" s="221"/>
      <c r="O530" s="221"/>
    </row>
    <row r="531" spans="1:15" ht="15.75">
      <c r="A531" s="73">
        <v>1</v>
      </c>
      <c r="B531" s="68">
        <v>43278</v>
      </c>
      <c r="C531" s="74">
        <v>620</v>
      </c>
      <c r="D531" s="73" t="s">
        <v>267</v>
      </c>
      <c r="E531" s="73" t="s">
        <v>22</v>
      </c>
      <c r="F531" s="73" t="s">
        <v>212</v>
      </c>
      <c r="G531" s="73">
        <v>23</v>
      </c>
      <c r="H531" s="73">
        <v>15</v>
      </c>
      <c r="I531" s="73">
        <v>27</v>
      </c>
      <c r="J531" s="73">
        <v>31</v>
      </c>
      <c r="K531" s="73">
        <v>35</v>
      </c>
      <c r="L531" s="73">
        <v>15</v>
      </c>
      <c r="M531" s="73">
        <v>800</v>
      </c>
      <c r="N531" s="7">
        <f>IF('BTST OPTION CALLS'!E531="BUY",('BTST OPTION CALLS'!L531-'BTST OPTION CALLS'!G531)*('BTST OPTION CALLS'!M531),('BTST OPTION CALLS'!G531-'BTST OPTION CALLS'!L531)*('BTST OPTION CALLS'!M531))</f>
        <v>-6400</v>
      </c>
      <c r="O531" s="8">
        <f>'BTST OPTION CALLS'!N531/('BTST OPTION CALLS'!M531)/'BTST OPTION CALLS'!G531%</f>
        <v>-34.782608695652172</v>
      </c>
    </row>
    <row r="532" spans="1:15" ht="15.75">
      <c r="A532" s="73">
        <v>2</v>
      </c>
      <c r="B532" s="68">
        <v>43276</v>
      </c>
      <c r="C532" s="74">
        <v>560</v>
      </c>
      <c r="D532" s="73" t="s">
        <v>282</v>
      </c>
      <c r="E532" s="73" t="s">
        <v>22</v>
      </c>
      <c r="F532" s="73" t="s">
        <v>124</v>
      </c>
      <c r="G532" s="73">
        <v>1.3</v>
      </c>
      <c r="H532" s="73">
        <v>0.25</v>
      </c>
      <c r="I532" s="73">
        <v>2.2999999999999998</v>
      </c>
      <c r="J532" s="73">
        <v>3.3</v>
      </c>
      <c r="K532" s="73">
        <v>4.3</v>
      </c>
      <c r="L532" s="73">
        <v>2.2999999999999998</v>
      </c>
      <c r="M532" s="73">
        <v>4000</v>
      </c>
      <c r="N532" s="7">
        <f>IF('BTST OPTION CALLS'!E532="BUY",('BTST OPTION CALLS'!L532-'BTST OPTION CALLS'!G532)*('BTST OPTION CALLS'!M532),('BTST OPTION CALLS'!G532-'BTST OPTION CALLS'!L532)*('BTST OPTION CALLS'!M532))</f>
        <v>3999.9999999999991</v>
      </c>
      <c r="O532" s="8">
        <f>'BTST OPTION CALLS'!N532/('BTST OPTION CALLS'!M532)/'BTST OPTION CALLS'!G532%</f>
        <v>76.923076923076906</v>
      </c>
    </row>
    <row r="533" spans="1:15" ht="15.75">
      <c r="A533" s="73">
        <v>3</v>
      </c>
      <c r="B533" s="68">
        <v>43271</v>
      </c>
      <c r="C533" s="74">
        <v>560</v>
      </c>
      <c r="D533" s="73" t="s">
        <v>267</v>
      </c>
      <c r="E533" s="73" t="s">
        <v>22</v>
      </c>
      <c r="F533" s="73" t="s">
        <v>99</v>
      </c>
      <c r="G533" s="73">
        <v>14.5</v>
      </c>
      <c r="H533" s="73">
        <v>7</v>
      </c>
      <c r="I533" s="73">
        <v>18</v>
      </c>
      <c r="J533" s="73">
        <v>21.5</v>
      </c>
      <c r="K533" s="73">
        <v>25</v>
      </c>
      <c r="L533" s="73">
        <v>7</v>
      </c>
      <c r="M533" s="73">
        <v>1061</v>
      </c>
      <c r="N533" s="7">
        <f>IF('BTST OPTION CALLS'!E533="BUY",('BTST OPTION CALLS'!L533-'BTST OPTION CALLS'!G533)*('BTST OPTION CALLS'!M533),('BTST OPTION CALLS'!G533-'BTST OPTION CALLS'!L533)*('BTST OPTION CALLS'!M533))</f>
        <v>-7957.5</v>
      </c>
      <c r="O533" s="8">
        <f>'BTST OPTION CALLS'!N533/('BTST OPTION CALLS'!M533)/'BTST OPTION CALLS'!G533%</f>
        <v>-51.724137931034484</v>
      </c>
    </row>
    <row r="534" spans="1:15" ht="15.75">
      <c r="A534" s="73">
        <v>4</v>
      </c>
      <c r="B534" s="68">
        <v>43270</v>
      </c>
      <c r="C534" s="74">
        <v>580</v>
      </c>
      <c r="D534" s="73" t="s">
        <v>267</v>
      </c>
      <c r="E534" s="73" t="s">
        <v>22</v>
      </c>
      <c r="F534" s="73" t="s">
        <v>45</v>
      </c>
      <c r="G534" s="73">
        <v>17</v>
      </c>
      <c r="H534" s="73">
        <v>11</v>
      </c>
      <c r="I534" s="73">
        <v>20</v>
      </c>
      <c r="J534" s="73">
        <v>23</v>
      </c>
      <c r="K534" s="73">
        <v>26</v>
      </c>
      <c r="L534" s="73">
        <v>20</v>
      </c>
      <c r="M534" s="73">
        <v>1100</v>
      </c>
      <c r="N534" s="7">
        <f>IF('BTST OPTION CALLS'!E534="BUY",('BTST OPTION CALLS'!L534-'BTST OPTION CALLS'!G534)*('BTST OPTION CALLS'!M534),('BTST OPTION CALLS'!G534-'BTST OPTION CALLS'!L534)*('BTST OPTION CALLS'!M534))</f>
        <v>3300</v>
      </c>
      <c r="O534" s="8">
        <f>'BTST OPTION CALLS'!N534/('BTST OPTION CALLS'!M534)/'BTST OPTION CALLS'!G534%</f>
        <v>17.647058823529409</v>
      </c>
    </row>
    <row r="535" spans="1:15" ht="15.75">
      <c r="A535" s="73">
        <v>5</v>
      </c>
      <c r="B535" s="68">
        <v>43265</v>
      </c>
      <c r="C535" s="74">
        <v>280</v>
      </c>
      <c r="D535" s="73" t="s">
        <v>267</v>
      </c>
      <c r="E535" s="73" t="s">
        <v>22</v>
      </c>
      <c r="F535" s="73" t="s">
        <v>195</v>
      </c>
      <c r="G535" s="73">
        <v>5</v>
      </c>
      <c r="H535" s="73">
        <v>1</v>
      </c>
      <c r="I535" s="73">
        <v>7</v>
      </c>
      <c r="J535" s="73">
        <v>9</v>
      </c>
      <c r="K535" s="73">
        <v>11</v>
      </c>
      <c r="L535" s="73">
        <v>1</v>
      </c>
      <c r="M535" s="73">
        <v>2250</v>
      </c>
      <c r="N535" s="7">
        <f>IF('BTST OPTION CALLS'!E535="BUY",('BTST OPTION CALLS'!L535-'BTST OPTION CALLS'!G535)*('BTST OPTION CALLS'!M535),('BTST OPTION CALLS'!G535-'BTST OPTION CALLS'!L535)*('BTST OPTION CALLS'!M535))</f>
        <v>-9000</v>
      </c>
      <c r="O535" s="8">
        <f>'BTST OPTION CALLS'!N535/('BTST OPTION CALLS'!M535)/'BTST OPTION CALLS'!G535%</f>
        <v>-80</v>
      </c>
    </row>
    <row r="536" spans="1:15" ht="15.75">
      <c r="A536" s="73">
        <v>6</v>
      </c>
      <c r="B536" s="68">
        <v>43263</v>
      </c>
      <c r="C536" s="74">
        <v>280</v>
      </c>
      <c r="D536" s="73" t="s">
        <v>267</v>
      </c>
      <c r="E536" s="73" t="s">
        <v>22</v>
      </c>
      <c r="F536" s="73" t="s">
        <v>49</v>
      </c>
      <c r="G536" s="73">
        <v>8</v>
      </c>
      <c r="H536" s="73">
        <v>5</v>
      </c>
      <c r="I536" s="73">
        <v>9.5</v>
      </c>
      <c r="J536" s="73">
        <v>11</v>
      </c>
      <c r="K536" s="73">
        <v>12.5</v>
      </c>
      <c r="L536" s="73">
        <v>9.5</v>
      </c>
      <c r="M536" s="73">
        <v>3000</v>
      </c>
      <c r="N536" s="7">
        <f>IF('BTST OPTION CALLS'!E536="BUY",('BTST OPTION CALLS'!L536-'BTST OPTION CALLS'!G536)*('BTST OPTION CALLS'!M536),('BTST OPTION CALLS'!G536-'BTST OPTION CALLS'!L536)*('BTST OPTION CALLS'!M536))</f>
        <v>4500</v>
      </c>
      <c r="O536" s="8">
        <f>'BTST OPTION CALLS'!N536/('BTST OPTION CALLS'!M536)/'BTST OPTION CALLS'!G536%</f>
        <v>18.75</v>
      </c>
    </row>
    <row r="537" spans="1:15" ht="15.75">
      <c r="A537" s="73">
        <v>7</v>
      </c>
      <c r="B537" s="68">
        <v>43258</v>
      </c>
      <c r="C537" s="74">
        <v>400</v>
      </c>
      <c r="D537" s="73" t="s">
        <v>267</v>
      </c>
      <c r="E537" s="73" t="s">
        <v>22</v>
      </c>
      <c r="F537" s="73" t="s">
        <v>102</v>
      </c>
      <c r="G537" s="73">
        <v>14.5</v>
      </c>
      <c r="H537" s="73">
        <v>11</v>
      </c>
      <c r="I537" s="73">
        <v>16.5</v>
      </c>
      <c r="J537" s="73">
        <v>18.5</v>
      </c>
      <c r="K537" s="73">
        <v>20.5</v>
      </c>
      <c r="L537" s="73">
        <v>16.5</v>
      </c>
      <c r="M537" s="73">
        <v>2000</v>
      </c>
      <c r="N537" s="7">
        <f>IF('BTST OPTION CALLS'!E537="BUY",('BTST OPTION CALLS'!L537-'BTST OPTION CALLS'!G537)*('BTST OPTION CALLS'!M537),('BTST OPTION CALLS'!G537-'BTST OPTION CALLS'!L537)*('BTST OPTION CALLS'!M537))</f>
        <v>4000</v>
      </c>
      <c r="O537" s="8">
        <f>'BTST OPTION CALLS'!N537/('BTST OPTION CALLS'!M537)/'BTST OPTION CALLS'!G537%</f>
        <v>13.793103448275863</v>
      </c>
    </row>
    <row r="538" spans="1:15" ht="15.75">
      <c r="A538" s="73">
        <v>8</v>
      </c>
      <c r="B538" s="68">
        <v>43257</v>
      </c>
      <c r="C538" s="74">
        <v>2700</v>
      </c>
      <c r="D538" s="73" t="s">
        <v>267</v>
      </c>
      <c r="E538" s="73" t="s">
        <v>22</v>
      </c>
      <c r="F538" s="73" t="s">
        <v>300</v>
      </c>
      <c r="G538" s="73">
        <v>60</v>
      </c>
      <c r="H538" s="73">
        <v>35</v>
      </c>
      <c r="I538" s="73">
        <v>75</v>
      </c>
      <c r="J538" s="73">
        <v>90</v>
      </c>
      <c r="K538" s="73">
        <v>105</v>
      </c>
      <c r="L538" s="73">
        <v>75</v>
      </c>
      <c r="M538" s="73">
        <v>250</v>
      </c>
      <c r="N538" s="7">
        <f>IF('BTST OPTION CALLS'!E538="BUY",('BTST OPTION CALLS'!L538-'BTST OPTION CALLS'!G538)*('BTST OPTION CALLS'!M538),('BTST OPTION CALLS'!G538-'BTST OPTION CALLS'!L538)*('BTST OPTION CALLS'!M538))</f>
        <v>3750</v>
      </c>
      <c r="O538" s="8">
        <f>'BTST OPTION CALLS'!N538/('BTST OPTION CALLS'!M538)/'BTST OPTION CALLS'!G538%</f>
        <v>25</v>
      </c>
    </row>
    <row r="539" spans="1:15" ht="15.75">
      <c r="A539" s="73">
        <v>9</v>
      </c>
      <c r="B539" s="68">
        <v>43257</v>
      </c>
      <c r="C539" s="74">
        <v>85</v>
      </c>
      <c r="D539" s="73" t="s">
        <v>267</v>
      </c>
      <c r="E539" s="73" t="s">
        <v>22</v>
      </c>
      <c r="F539" s="73" t="s">
        <v>116</v>
      </c>
      <c r="G539" s="73">
        <v>4.4000000000000004</v>
      </c>
      <c r="H539" s="73">
        <v>3</v>
      </c>
      <c r="I539" s="73">
        <v>5.2</v>
      </c>
      <c r="J539" s="73">
        <v>6</v>
      </c>
      <c r="K539" s="73">
        <v>6.8</v>
      </c>
      <c r="L539" s="73">
        <v>6</v>
      </c>
      <c r="M539" s="73">
        <v>3500</v>
      </c>
      <c r="N539" s="7">
        <f>IF('BTST OPTION CALLS'!E539="BUY",('BTST OPTION CALLS'!L539-'BTST OPTION CALLS'!G539)*('BTST OPTION CALLS'!M539),('BTST OPTION CALLS'!G539-'BTST OPTION CALLS'!L539)*('BTST OPTION CALLS'!M539))</f>
        <v>5599.9999999999991</v>
      </c>
      <c r="O539" s="8">
        <f>'BTST OPTION CALLS'!N539/('BTST OPTION CALLS'!M539)/'BTST OPTION CALLS'!G539%</f>
        <v>36.363636363636353</v>
      </c>
    </row>
    <row r="540" spans="1:15" ht="15.75">
      <c r="A540" s="62" t="s">
        <v>95</v>
      </c>
      <c r="B540" s="52"/>
      <c r="C540" s="53"/>
      <c r="D540" s="54"/>
      <c r="E540" s="55"/>
      <c r="F540" s="55"/>
      <c r="G540" s="63"/>
      <c r="H540" s="56"/>
      <c r="I540" s="56"/>
      <c r="J540" s="56"/>
      <c r="K540" s="57"/>
      <c r="L540" s="64"/>
      <c r="M540" s="65"/>
      <c r="N540" s="66"/>
    </row>
    <row r="541" spans="1:15" ht="15.75">
      <c r="A541" s="62" t="s">
        <v>96</v>
      </c>
      <c r="B541" s="58"/>
      <c r="C541" s="53"/>
      <c r="D541" s="54"/>
      <c r="E541" s="55"/>
      <c r="F541" s="55"/>
      <c r="G541" s="63"/>
      <c r="H541" s="55"/>
      <c r="I541" s="55"/>
      <c r="J541" s="55"/>
      <c r="K541" s="57"/>
      <c r="L541" s="64"/>
      <c r="M541" s="65"/>
      <c r="N541" s="65"/>
      <c r="O541" s="65"/>
    </row>
    <row r="542" spans="1:15" ht="15.75">
      <c r="A542" s="62" t="s">
        <v>96</v>
      </c>
      <c r="B542" s="58"/>
      <c r="C542" s="59"/>
      <c r="D542" s="60"/>
      <c r="E542" s="61"/>
      <c r="F542" s="61"/>
      <c r="G542" s="67"/>
      <c r="H542" s="61"/>
      <c r="I542" s="61"/>
      <c r="J542" s="61"/>
      <c r="K542" s="61"/>
      <c r="M542" s="64"/>
    </row>
    <row r="543" spans="1:15" ht="16.5" thickBot="1">
      <c r="A543" s="17"/>
      <c r="B543" s="10"/>
      <c r="C543" s="10"/>
      <c r="D543" s="11"/>
      <c r="E543" s="11"/>
      <c r="F543" s="11"/>
      <c r="G543" s="12"/>
      <c r="H543" s="13"/>
      <c r="I543" s="14" t="s">
        <v>27</v>
      </c>
      <c r="J543" s="14"/>
      <c r="K543" s="15"/>
      <c r="L543" s="64"/>
      <c r="M543" s="16"/>
      <c r="O543" s="65"/>
    </row>
    <row r="544" spans="1:15" ht="15.75">
      <c r="A544" s="17"/>
      <c r="B544" s="10"/>
      <c r="C544" s="10"/>
      <c r="D544" s="216" t="s">
        <v>28</v>
      </c>
      <c r="E544" s="216"/>
      <c r="F544" s="18">
        <v>9</v>
      </c>
      <c r="G544" s="19">
        <f>'BTST OPTION CALLS'!G545+'BTST OPTION CALLS'!G546+'BTST OPTION CALLS'!G547+'BTST OPTION CALLS'!G548+'BTST OPTION CALLS'!G549+'BTST OPTION CALLS'!G550</f>
        <v>111.1111111111111</v>
      </c>
      <c r="H544" s="11">
        <v>9</v>
      </c>
      <c r="I544" s="20">
        <f>'BTST OPTION CALLS'!H545/'BTST OPTION CALLS'!H544%</f>
        <v>66.666666666666671</v>
      </c>
      <c r="J544" s="20"/>
      <c r="L544" s="21"/>
      <c r="N544" s="64"/>
    </row>
    <row r="545" spans="1:15" ht="15.75">
      <c r="A545" s="17"/>
      <c r="B545" s="10"/>
      <c r="C545" s="10"/>
      <c r="D545" s="217" t="s">
        <v>29</v>
      </c>
      <c r="E545" s="217"/>
      <c r="F545" s="22">
        <v>6</v>
      </c>
      <c r="G545" s="23">
        <f>('BTST OPTION CALLS'!F545/'BTST OPTION CALLS'!F544)*100</f>
        <v>66.666666666666657</v>
      </c>
      <c r="H545" s="11">
        <v>6</v>
      </c>
      <c r="I545" s="15"/>
      <c r="J545" s="15"/>
      <c r="K545" s="20"/>
      <c r="L545" s="15"/>
      <c r="M545" s="16"/>
    </row>
    <row r="546" spans="1:15" ht="15.75">
      <c r="A546" s="24"/>
      <c r="B546" s="10"/>
      <c r="C546" s="10"/>
      <c r="D546" s="217" t="s">
        <v>31</v>
      </c>
      <c r="E546" s="217"/>
      <c r="F546" s="22">
        <v>0</v>
      </c>
      <c r="G546" s="23">
        <f>('BTST OPTION CALLS'!F546/'BTST OPTION CALLS'!F544)*100</f>
        <v>0</v>
      </c>
      <c r="H546" s="25"/>
      <c r="I546" s="11"/>
      <c r="J546" s="11"/>
      <c r="K546" s="11"/>
      <c r="L546" s="15"/>
      <c r="M546" s="16"/>
      <c r="N546" s="11" t="s">
        <v>30</v>
      </c>
    </row>
    <row r="547" spans="1:15" ht="15.75">
      <c r="A547" s="24"/>
      <c r="B547" s="10"/>
      <c r="C547" s="10"/>
      <c r="D547" s="217" t="s">
        <v>32</v>
      </c>
      <c r="E547" s="217"/>
      <c r="F547" s="22">
        <v>0</v>
      </c>
      <c r="G547" s="23">
        <f>('BTST OPTION CALLS'!F547/'BTST OPTION CALLS'!F544)*100</f>
        <v>0</v>
      </c>
      <c r="H547" s="25"/>
      <c r="I547" s="11"/>
      <c r="J547" s="11"/>
      <c r="K547" s="11"/>
      <c r="L547" s="15"/>
      <c r="M547" s="16"/>
      <c r="N547" s="16"/>
      <c r="O547" s="11"/>
    </row>
    <row r="548" spans="1:15" ht="15.75">
      <c r="A548" s="24"/>
      <c r="B548" s="10"/>
      <c r="C548" s="10"/>
      <c r="D548" s="217" t="s">
        <v>33</v>
      </c>
      <c r="E548" s="217"/>
      <c r="F548" s="22">
        <v>4</v>
      </c>
      <c r="G548" s="23">
        <f>('BTST OPTION CALLS'!F548/'BTST OPTION CALLS'!F544)*100</f>
        <v>44.444444444444443</v>
      </c>
      <c r="H548" s="25"/>
      <c r="I548" s="11" t="s">
        <v>34</v>
      </c>
      <c r="J548" s="11"/>
      <c r="K548" s="15"/>
      <c r="L548" s="15"/>
      <c r="M548" s="16"/>
      <c r="N548" s="16"/>
      <c r="O548" s="17"/>
    </row>
    <row r="549" spans="1:15" ht="15.75">
      <c r="A549" s="24"/>
      <c r="B549" s="10"/>
      <c r="C549" s="10"/>
      <c r="D549" s="217" t="s">
        <v>35</v>
      </c>
      <c r="E549" s="217"/>
      <c r="F549" s="22">
        <v>0</v>
      </c>
      <c r="G549" s="23">
        <f>('BTST OPTION CALLS'!F549/'BTST OPTION CALLS'!F544)*100</f>
        <v>0</v>
      </c>
      <c r="H549" s="25"/>
      <c r="I549" s="11"/>
      <c r="J549" s="11"/>
      <c r="K549" s="15"/>
      <c r="L549" s="15"/>
      <c r="M549" s="16"/>
      <c r="N549" s="16"/>
      <c r="O549" s="16"/>
    </row>
    <row r="550" spans="1:15" ht="16.5" thickBot="1">
      <c r="A550" s="24"/>
      <c r="B550" s="10"/>
      <c r="C550" s="10"/>
      <c r="D550" s="218" t="s">
        <v>36</v>
      </c>
      <c r="E550" s="218"/>
      <c r="F550" s="26"/>
      <c r="G550" s="27">
        <f>('BTST OPTION CALLS'!F550/'BTST OPTION CALLS'!F544)*100</f>
        <v>0</v>
      </c>
      <c r="H550" s="25"/>
      <c r="I550" s="11"/>
      <c r="J550" s="11"/>
      <c r="K550" s="21"/>
      <c r="L550" s="21"/>
      <c r="N550" s="16"/>
      <c r="O550" s="16"/>
    </row>
    <row r="551" spans="1:15" ht="15.75">
      <c r="A551" s="31" t="s">
        <v>37</v>
      </c>
      <c r="B551" s="28"/>
      <c r="C551" s="28"/>
      <c r="D551" s="32"/>
      <c r="E551" s="32"/>
      <c r="F551" s="33"/>
      <c r="G551" s="33"/>
      <c r="H551" s="34"/>
      <c r="I551" s="35"/>
      <c r="J551" s="35"/>
      <c r="K551" s="35"/>
      <c r="L551" s="33"/>
      <c r="M551" s="16"/>
      <c r="N551" s="29"/>
      <c r="O551" s="29"/>
    </row>
    <row r="552" spans="1:15" ht="15.75">
      <c r="A552" s="36" t="s">
        <v>38</v>
      </c>
      <c r="B552" s="28"/>
      <c r="C552" s="28"/>
      <c r="D552" s="37"/>
      <c r="E552" s="38"/>
      <c r="F552" s="32"/>
      <c r="G552" s="35"/>
      <c r="H552" s="34"/>
      <c r="I552" s="35"/>
      <c r="J552" s="35"/>
      <c r="K552" s="35"/>
      <c r="L552" s="33"/>
      <c r="M552" s="16"/>
      <c r="N552" s="17"/>
      <c r="O552" s="17"/>
    </row>
    <row r="553" spans="1:15" ht="15.75">
      <c r="A553" s="36" t="s">
        <v>39</v>
      </c>
      <c r="B553" s="28"/>
      <c r="C553" s="28"/>
      <c r="D553" s="32"/>
      <c r="E553" s="38"/>
      <c r="F553" s="32"/>
      <c r="G553" s="35"/>
      <c r="H553" s="34"/>
      <c r="I553" s="39"/>
      <c r="J553" s="39"/>
      <c r="K553" s="39"/>
      <c r="L553" s="33"/>
      <c r="M553" s="16"/>
      <c r="N553" s="16"/>
      <c r="O553" s="16"/>
    </row>
    <row r="554" spans="1:15" ht="15.75">
      <c r="A554" s="36" t="s">
        <v>40</v>
      </c>
      <c r="B554" s="37"/>
      <c r="C554" s="28"/>
      <c r="D554" s="32"/>
      <c r="E554" s="38"/>
      <c r="F554" s="32"/>
      <c r="G554" s="35"/>
      <c r="H554" s="40"/>
      <c r="I554" s="39"/>
      <c r="J554" s="39"/>
      <c r="K554" s="39"/>
      <c r="L554" s="33"/>
      <c r="M554" s="16"/>
      <c r="N554" s="16"/>
      <c r="O554" s="16"/>
    </row>
    <row r="555" spans="1:15" ht="15.75">
      <c r="A555" s="36" t="s">
        <v>41</v>
      </c>
      <c r="B555" s="24"/>
      <c r="C555" s="37"/>
      <c r="D555" s="32"/>
      <c r="E555" s="41"/>
      <c r="F555" s="35"/>
      <c r="G555" s="35"/>
      <c r="H555" s="40"/>
      <c r="I555" s="39"/>
      <c r="J555" s="39"/>
      <c r="K555" s="39"/>
      <c r="L555" s="35"/>
      <c r="M555" s="16"/>
      <c r="N555" s="16"/>
      <c r="O555" s="16"/>
    </row>
    <row r="556" spans="1:15">
      <c r="A556" s="227" t="s">
        <v>0</v>
      </c>
      <c r="B556" s="227"/>
      <c r="C556" s="227"/>
      <c r="D556" s="227"/>
      <c r="E556" s="227"/>
      <c r="F556" s="227"/>
      <c r="G556" s="227"/>
      <c r="H556" s="227"/>
      <c r="I556" s="227"/>
      <c r="J556" s="227"/>
      <c r="K556" s="227"/>
      <c r="L556" s="227"/>
      <c r="M556" s="227"/>
      <c r="N556" s="227"/>
      <c r="O556" s="227"/>
    </row>
    <row r="557" spans="1:15">
      <c r="A557" s="227"/>
      <c r="B557" s="227"/>
      <c r="C557" s="227"/>
      <c r="D557" s="227"/>
      <c r="E557" s="227"/>
      <c r="F557" s="227"/>
      <c r="G557" s="227"/>
      <c r="H557" s="227"/>
      <c r="I557" s="227"/>
      <c r="J557" s="227"/>
      <c r="K557" s="227"/>
      <c r="L557" s="227"/>
      <c r="M557" s="227"/>
      <c r="N557" s="227"/>
      <c r="O557" s="227"/>
    </row>
    <row r="558" spans="1:15">
      <c r="A558" s="227"/>
      <c r="B558" s="227"/>
      <c r="C558" s="227"/>
      <c r="D558" s="227"/>
      <c r="E558" s="227"/>
      <c r="F558" s="227"/>
      <c r="G558" s="227"/>
      <c r="H558" s="227"/>
      <c r="I558" s="227"/>
      <c r="J558" s="227"/>
      <c r="K558" s="227"/>
      <c r="L558" s="227"/>
      <c r="M558" s="227"/>
      <c r="N558" s="227"/>
      <c r="O558" s="227"/>
    </row>
    <row r="559" spans="1:15" ht="15.75">
      <c r="A559" s="224" t="s">
        <v>1</v>
      </c>
      <c r="B559" s="224"/>
      <c r="C559" s="224"/>
      <c r="D559" s="224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</row>
    <row r="560" spans="1:15" ht="15.75">
      <c r="A560" s="224" t="s">
        <v>2</v>
      </c>
      <c r="B560" s="224"/>
      <c r="C560" s="224"/>
      <c r="D560" s="224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</row>
    <row r="561" spans="1:15" ht="15.75">
      <c r="A561" s="225" t="s">
        <v>3</v>
      </c>
      <c r="B561" s="225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</row>
    <row r="562" spans="1:15" ht="15.75">
      <c r="A562" s="226" t="s">
        <v>290</v>
      </c>
      <c r="B562" s="226"/>
      <c r="C562" s="226"/>
      <c r="D562" s="226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</row>
    <row r="563" spans="1:15" ht="15.75">
      <c r="A563" s="219" t="s">
        <v>5</v>
      </c>
      <c r="B563" s="219"/>
      <c r="C563" s="219"/>
      <c r="D563" s="219"/>
      <c r="E563" s="219"/>
      <c r="F563" s="219"/>
      <c r="G563" s="219"/>
      <c r="H563" s="219"/>
      <c r="I563" s="219"/>
      <c r="J563" s="219"/>
      <c r="K563" s="219"/>
      <c r="L563" s="219"/>
      <c r="M563" s="219"/>
      <c r="N563" s="219"/>
      <c r="O563" s="219"/>
    </row>
    <row r="564" spans="1:15">
      <c r="A564" s="220" t="s">
        <v>6</v>
      </c>
      <c r="B564" s="221" t="s">
        <v>7</v>
      </c>
      <c r="C564" s="222" t="s">
        <v>8</v>
      </c>
      <c r="D564" s="221" t="s">
        <v>9</v>
      </c>
      <c r="E564" s="220" t="s">
        <v>10</v>
      </c>
      <c r="F564" s="220" t="s">
        <v>11</v>
      </c>
      <c r="G564" s="221" t="s">
        <v>12</v>
      </c>
      <c r="H564" s="221" t="s">
        <v>13</v>
      </c>
      <c r="I564" s="222" t="s">
        <v>14</v>
      </c>
      <c r="J564" s="222" t="s">
        <v>15</v>
      </c>
      <c r="K564" s="222" t="s">
        <v>16</v>
      </c>
      <c r="L564" s="223" t="s">
        <v>17</v>
      </c>
      <c r="M564" s="221" t="s">
        <v>18</v>
      </c>
      <c r="N564" s="221" t="s">
        <v>19</v>
      </c>
      <c r="O564" s="221" t="s">
        <v>20</v>
      </c>
    </row>
    <row r="565" spans="1:15">
      <c r="A565" s="220"/>
      <c r="B565" s="221"/>
      <c r="C565" s="222"/>
      <c r="D565" s="221"/>
      <c r="E565" s="220"/>
      <c r="F565" s="220"/>
      <c r="G565" s="221"/>
      <c r="H565" s="221"/>
      <c r="I565" s="222"/>
      <c r="J565" s="222"/>
      <c r="K565" s="222"/>
      <c r="L565" s="223"/>
      <c r="M565" s="221"/>
      <c r="N565" s="221"/>
      <c r="O565" s="221"/>
    </row>
    <row r="566" spans="1:15" ht="15.75">
      <c r="A566" s="73">
        <v>1</v>
      </c>
      <c r="B566" s="68">
        <v>43248</v>
      </c>
      <c r="C566" s="74">
        <v>580</v>
      </c>
      <c r="D566" s="73" t="s">
        <v>267</v>
      </c>
      <c r="E566" s="73" t="s">
        <v>22</v>
      </c>
      <c r="F566" s="73" t="s">
        <v>94</v>
      </c>
      <c r="G566" s="73">
        <v>7</v>
      </c>
      <c r="H566" s="73">
        <v>3</v>
      </c>
      <c r="I566" s="73">
        <v>10.5</v>
      </c>
      <c r="J566" s="73">
        <v>14</v>
      </c>
      <c r="K566" s="73">
        <v>17.5</v>
      </c>
      <c r="L566" s="73">
        <v>3</v>
      </c>
      <c r="M566" s="73">
        <v>1000</v>
      </c>
      <c r="N566" s="7">
        <f>IF('BTST OPTION CALLS'!E566="BUY",('BTST OPTION CALLS'!L566-'BTST OPTION CALLS'!G566)*('BTST OPTION CALLS'!M566),('BTST OPTION CALLS'!G566-'BTST OPTION CALLS'!L566)*('BTST OPTION CALLS'!M566))</f>
        <v>-4000</v>
      </c>
      <c r="O566" s="8">
        <f>'BTST OPTION CALLS'!N566/('BTST OPTION CALLS'!M566)/'BTST OPTION CALLS'!G566%</f>
        <v>-57.142857142857139</v>
      </c>
    </row>
    <row r="567" spans="1:15" ht="15.75">
      <c r="A567" s="73">
        <v>2</v>
      </c>
      <c r="B567" s="68">
        <v>43243</v>
      </c>
      <c r="C567" s="74">
        <v>145</v>
      </c>
      <c r="D567" s="73" t="s">
        <v>267</v>
      </c>
      <c r="E567" s="73" t="s">
        <v>22</v>
      </c>
      <c r="F567" s="73" t="s">
        <v>25</v>
      </c>
      <c r="G567" s="73">
        <v>3.2</v>
      </c>
      <c r="H567" s="73">
        <v>2</v>
      </c>
      <c r="I567" s="73">
        <v>3.9</v>
      </c>
      <c r="J567" s="73">
        <v>4.5</v>
      </c>
      <c r="K567" s="73">
        <v>5.0999999999999996</v>
      </c>
      <c r="L567" s="73">
        <v>5.0999999999999996</v>
      </c>
      <c r="M567" s="73">
        <v>7000</v>
      </c>
      <c r="N567" s="7">
        <f>IF('BTST OPTION CALLS'!E567="BUY",('BTST OPTION CALLS'!L567-'BTST OPTION CALLS'!G567)*('BTST OPTION CALLS'!M567),('BTST OPTION CALLS'!G567-'BTST OPTION CALLS'!L567)*('BTST OPTION CALLS'!M567))</f>
        <v>13299.999999999996</v>
      </c>
      <c r="O567" s="8">
        <f>'BTST OPTION CALLS'!N567/('BTST OPTION CALLS'!M567)/'BTST OPTION CALLS'!G567%</f>
        <v>59.374999999999979</v>
      </c>
    </row>
    <row r="568" spans="1:15" ht="15.75">
      <c r="A568" s="73">
        <v>3</v>
      </c>
      <c r="B568" s="68">
        <v>43231</v>
      </c>
      <c r="C568" s="74">
        <v>560</v>
      </c>
      <c r="D568" s="73" t="s">
        <v>267</v>
      </c>
      <c r="E568" s="73" t="s">
        <v>22</v>
      </c>
      <c r="F568" s="73" t="s">
        <v>58</v>
      </c>
      <c r="G568" s="73">
        <v>13</v>
      </c>
      <c r="H568" s="73">
        <v>6</v>
      </c>
      <c r="I568" s="73">
        <v>17</v>
      </c>
      <c r="J568" s="73">
        <v>21</v>
      </c>
      <c r="K568" s="73">
        <v>25</v>
      </c>
      <c r="L568" s="73">
        <v>16</v>
      </c>
      <c r="M568" s="73">
        <v>1200</v>
      </c>
      <c r="N568" s="7">
        <f>IF('BTST OPTION CALLS'!E568="BUY",('BTST OPTION CALLS'!L568-'BTST OPTION CALLS'!G568)*('BTST OPTION CALLS'!M568),('BTST OPTION CALLS'!G568-'BTST OPTION CALLS'!L568)*('BTST OPTION CALLS'!M568))</f>
        <v>3600</v>
      </c>
      <c r="O568" s="8">
        <f>'BTST OPTION CALLS'!N568/('BTST OPTION CALLS'!M568)/'BTST OPTION CALLS'!G568%</f>
        <v>23.076923076923077</v>
      </c>
    </row>
    <row r="569" spans="1:15" ht="15.75">
      <c r="A569" s="73">
        <v>4</v>
      </c>
      <c r="B569" s="68">
        <v>43230</v>
      </c>
      <c r="C569" s="74">
        <v>250</v>
      </c>
      <c r="D569" s="73" t="s">
        <v>282</v>
      </c>
      <c r="E569" s="73" t="s">
        <v>22</v>
      </c>
      <c r="F569" s="73" t="s">
        <v>82</v>
      </c>
      <c r="G569" s="73">
        <v>15.5</v>
      </c>
      <c r="H569" s="73">
        <v>11.5</v>
      </c>
      <c r="I569" s="73">
        <v>18</v>
      </c>
      <c r="J569" s="73">
        <v>20.5</v>
      </c>
      <c r="K569" s="73">
        <v>23</v>
      </c>
      <c r="L569" s="73">
        <v>18</v>
      </c>
      <c r="M569" s="73">
        <v>1600</v>
      </c>
      <c r="N569" s="7">
        <f>IF('BTST OPTION CALLS'!E569="BUY",('BTST OPTION CALLS'!L569-'BTST OPTION CALLS'!G569)*('BTST OPTION CALLS'!M569),('BTST OPTION CALLS'!G569-'BTST OPTION CALLS'!L569)*('BTST OPTION CALLS'!M569))</f>
        <v>4000</v>
      </c>
      <c r="O569" s="8">
        <f>'BTST OPTION CALLS'!N569/('BTST OPTION CALLS'!M569)/'BTST OPTION CALLS'!G569%</f>
        <v>16.129032258064516</v>
      </c>
    </row>
    <row r="570" spans="1:15" ht="15.75">
      <c r="A570" s="73">
        <v>5</v>
      </c>
      <c r="B570" s="68">
        <v>43224</v>
      </c>
      <c r="C570" s="74">
        <v>2000</v>
      </c>
      <c r="D570" s="73" t="s">
        <v>267</v>
      </c>
      <c r="E570" s="73" t="s">
        <v>22</v>
      </c>
      <c r="F570" s="73" t="s">
        <v>159</v>
      </c>
      <c r="G570" s="73">
        <v>25</v>
      </c>
      <c r="H570" s="73">
        <v>10</v>
      </c>
      <c r="I570" s="73">
        <v>33</v>
      </c>
      <c r="J570" s="73">
        <v>41</v>
      </c>
      <c r="K570" s="73">
        <v>49</v>
      </c>
      <c r="L570" s="73">
        <v>33</v>
      </c>
      <c r="M570" s="73">
        <v>500</v>
      </c>
      <c r="N570" s="7">
        <f>IF('BTST OPTION CALLS'!E570="BUY",('BTST OPTION CALLS'!L570-'BTST OPTION CALLS'!G570)*('BTST OPTION CALLS'!M570),('BTST OPTION CALLS'!G570-'BTST OPTION CALLS'!L570)*('BTST OPTION CALLS'!M570))</f>
        <v>4000</v>
      </c>
      <c r="O570" s="8">
        <f>'BTST OPTION CALLS'!N570/('BTST OPTION CALLS'!M570)/'BTST OPTION CALLS'!G570%</f>
        <v>32</v>
      </c>
    </row>
    <row r="571" spans="1:15" ht="15.75">
      <c r="A571" s="62" t="s">
        <v>95</v>
      </c>
      <c r="B571" s="52"/>
      <c r="C571" s="53"/>
      <c r="D571" s="54"/>
      <c r="E571" s="55"/>
      <c r="F571" s="55"/>
      <c r="G571" s="63"/>
      <c r="H571" s="56"/>
      <c r="I571" s="56"/>
      <c r="J571" s="56"/>
      <c r="K571" s="57"/>
      <c r="L571" s="64"/>
      <c r="M571" s="65"/>
      <c r="N571" s="66"/>
    </row>
    <row r="572" spans="1:15" ht="15.75">
      <c r="A572" s="62" t="s">
        <v>96</v>
      </c>
      <c r="B572" s="58"/>
      <c r="C572" s="53"/>
      <c r="D572" s="54"/>
      <c r="E572" s="55"/>
      <c r="F572" s="55"/>
      <c r="G572" s="63"/>
      <c r="H572" s="55"/>
      <c r="I572" s="55"/>
      <c r="J572" s="55"/>
      <c r="K572" s="57"/>
      <c r="L572" s="64"/>
      <c r="M572" s="65"/>
      <c r="N572" s="65"/>
      <c r="O572" s="65"/>
    </row>
    <row r="573" spans="1:15" ht="15.75">
      <c r="A573" s="62" t="s">
        <v>96</v>
      </c>
      <c r="B573" s="58"/>
      <c r="C573" s="59"/>
      <c r="D573" s="60"/>
      <c r="E573" s="61"/>
      <c r="F573" s="61"/>
      <c r="G573" s="67"/>
      <c r="H573" s="61"/>
      <c r="I573" s="61"/>
      <c r="J573" s="61"/>
      <c r="K573" s="61"/>
      <c r="M573" s="64"/>
    </row>
    <row r="574" spans="1:15" ht="16.5" thickBot="1">
      <c r="A574" s="17"/>
      <c r="B574" s="10"/>
      <c r="C574" s="10"/>
      <c r="D574" s="11"/>
      <c r="E574" s="11"/>
      <c r="F574" s="11"/>
      <c r="G574" s="12"/>
      <c r="H574" s="13"/>
      <c r="I574" s="14" t="s">
        <v>27</v>
      </c>
      <c r="J574" s="14"/>
      <c r="K574" s="15"/>
      <c r="L574" s="64"/>
      <c r="M574" s="16"/>
      <c r="N574" s="64"/>
      <c r="O574" s="65"/>
    </row>
    <row r="575" spans="1:15" ht="15.75">
      <c r="A575" s="17"/>
      <c r="B575" s="10"/>
      <c r="C575" s="10"/>
      <c r="D575" s="216" t="s">
        <v>28</v>
      </c>
      <c r="E575" s="216"/>
      <c r="F575" s="18">
        <v>5</v>
      </c>
      <c r="G575" s="19">
        <f>'BTST OPTION CALLS'!G576+'BTST OPTION CALLS'!G577+'BTST OPTION CALLS'!G578+'BTST OPTION CALLS'!G579+'BTST OPTION CALLS'!G580+'BTST OPTION CALLS'!G581</f>
        <v>100</v>
      </c>
      <c r="H575" s="11">
        <v>5</v>
      </c>
      <c r="I575" s="20">
        <f>'BTST OPTION CALLS'!H576/'BTST OPTION CALLS'!H575%</f>
        <v>80</v>
      </c>
      <c r="J575" s="20"/>
      <c r="L575" s="21"/>
    </row>
    <row r="576" spans="1:15" ht="15.75">
      <c r="A576" s="17"/>
      <c r="B576" s="10"/>
      <c r="C576" s="10"/>
      <c r="D576" s="217" t="s">
        <v>29</v>
      </c>
      <c r="E576" s="217"/>
      <c r="F576" s="22">
        <v>4</v>
      </c>
      <c r="G576" s="23">
        <f>('BTST OPTION CALLS'!F576/'BTST OPTION CALLS'!F575)*100</f>
        <v>80</v>
      </c>
      <c r="H576" s="11">
        <v>4</v>
      </c>
      <c r="I576" s="15"/>
      <c r="J576" s="15"/>
      <c r="K576" s="20"/>
      <c r="L576" s="15"/>
      <c r="M576" s="16"/>
      <c r="N576" s="16"/>
    </row>
    <row r="577" spans="1:15" ht="15.75">
      <c r="A577" s="24"/>
      <c r="B577" s="10"/>
      <c r="C577" s="10"/>
      <c r="D577" s="217" t="s">
        <v>31</v>
      </c>
      <c r="E577" s="217"/>
      <c r="F577" s="22">
        <v>0</v>
      </c>
      <c r="G577" s="23">
        <f>('BTST OPTION CALLS'!F577/'BTST OPTION CALLS'!F575)*100</f>
        <v>0</v>
      </c>
      <c r="H577" s="25"/>
      <c r="I577" s="11"/>
      <c r="J577" s="11"/>
      <c r="K577" s="11"/>
      <c r="L577" s="15"/>
      <c r="M577" s="16"/>
      <c r="N577" s="11" t="s">
        <v>30</v>
      </c>
    </row>
    <row r="578" spans="1:15" ht="15.75">
      <c r="A578" s="24"/>
      <c r="B578" s="10"/>
      <c r="C578" s="10"/>
      <c r="D578" s="217" t="s">
        <v>32</v>
      </c>
      <c r="E578" s="217"/>
      <c r="F578" s="22">
        <v>0</v>
      </c>
      <c r="G578" s="23">
        <f>('BTST OPTION CALLS'!F578/'BTST OPTION CALLS'!F575)*100</f>
        <v>0</v>
      </c>
      <c r="H578" s="25"/>
      <c r="I578" s="11"/>
      <c r="J578" s="11"/>
      <c r="K578" s="11"/>
      <c r="L578" s="15"/>
      <c r="M578" s="16"/>
      <c r="N578" s="16"/>
      <c r="O578" s="11"/>
    </row>
    <row r="579" spans="1:15" ht="15.75">
      <c r="A579" s="24"/>
      <c r="B579" s="10"/>
      <c r="C579" s="10"/>
      <c r="D579" s="217" t="s">
        <v>33</v>
      </c>
      <c r="E579" s="217"/>
      <c r="F579" s="22">
        <v>1</v>
      </c>
      <c r="G579" s="23">
        <f>('BTST OPTION CALLS'!F579/'BTST OPTION CALLS'!F575)*100</f>
        <v>20</v>
      </c>
      <c r="H579" s="25"/>
      <c r="I579" s="11" t="s">
        <v>34</v>
      </c>
      <c r="J579" s="11"/>
      <c r="K579" s="15"/>
      <c r="L579" s="15"/>
      <c r="M579" s="16"/>
      <c r="N579" s="16"/>
      <c r="O579" s="17"/>
    </row>
    <row r="580" spans="1:15" ht="15.75">
      <c r="A580" s="24"/>
      <c r="B580" s="10"/>
      <c r="C580" s="10"/>
      <c r="D580" s="217" t="s">
        <v>35</v>
      </c>
      <c r="E580" s="217"/>
      <c r="F580" s="22">
        <v>0</v>
      </c>
      <c r="G580" s="23">
        <f>('BTST OPTION CALLS'!F580/'BTST OPTION CALLS'!F575)*100</f>
        <v>0</v>
      </c>
      <c r="H580" s="25"/>
      <c r="I580" s="11"/>
      <c r="J580" s="11"/>
      <c r="K580" s="15"/>
      <c r="L580" s="15"/>
      <c r="M580" s="16"/>
      <c r="N580" s="16"/>
      <c r="O580" s="16"/>
    </row>
    <row r="581" spans="1:15" ht="16.5" thickBot="1">
      <c r="A581" s="24"/>
      <c r="B581" s="10"/>
      <c r="C581" s="10"/>
      <c r="D581" s="218" t="s">
        <v>36</v>
      </c>
      <c r="E581" s="218"/>
      <c r="F581" s="26"/>
      <c r="G581" s="27">
        <f>('BTST OPTION CALLS'!F581/'BTST OPTION CALLS'!F575)*100</f>
        <v>0</v>
      </c>
      <c r="H581" s="25"/>
      <c r="I581" s="11"/>
      <c r="J581" s="11"/>
      <c r="K581" s="21"/>
      <c r="L581" s="21"/>
      <c r="N581" s="16"/>
      <c r="O581" s="16"/>
    </row>
    <row r="582" spans="1:15" ht="15.75">
      <c r="A582" s="31" t="s">
        <v>37</v>
      </c>
      <c r="B582" s="28"/>
      <c r="C582" s="28"/>
      <c r="D582" s="32"/>
      <c r="E582" s="32"/>
      <c r="F582" s="33"/>
      <c r="G582" s="33"/>
      <c r="H582" s="34"/>
      <c r="I582" s="35"/>
      <c r="J582" s="35"/>
      <c r="K582" s="35"/>
      <c r="L582" s="33"/>
      <c r="M582" s="16"/>
      <c r="N582" s="29"/>
      <c r="O582" s="29"/>
    </row>
    <row r="583" spans="1:15" ht="14.25" customHeight="1">
      <c r="A583" s="36" t="s">
        <v>38</v>
      </c>
      <c r="B583" s="28"/>
      <c r="C583" s="28"/>
      <c r="D583" s="37"/>
      <c r="E583" s="38"/>
      <c r="F583" s="32"/>
      <c r="G583" s="35"/>
      <c r="H583" s="34"/>
      <c r="I583" s="35"/>
      <c r="J583" s="35"/>
      <c r="K583" s="35"/>
      <c r="L583" s="33"/>
      <c r="M583" s="16"/>
      <c r="N583" s="17"/>
      <c r="O583" s="17"/>
    </row>
    <row r="584" spans="1:15" ht="14.25" customHeight="1">
      <c r="A584" s="36" t="s">
        <v>39</v>
      </c>
      <c r="B584" s="28"/>
      <c r="C584" s="28"/>
      <c r="D584" s="32"/>
      <c r="E584" s="38"/>
      <c r="F584" s="32"/>
      <c r="G584" s="35"/>
      <c r="H584" s="34"/>
      <c r="I584" s="39"/>
      <c r="J584" s="39"/>
      <c r="K584" s="39"/>
      <c r="L584" s="33"/>
      <c r="M584" s="16"/>
      <c r="N584" s="16"/>
      <c r="O584" s="16"/>
    </row>
    <row r="585" spans="1:15" ht="14.25" customHeight="1">
      <c r="A585" s="36" t="s">
        <v>40</v>
      </c>
      <c r="B585" s="37"/>
      <c r="C585" s="28"/>
      <c r="D585" s="32"/>
      <c r="E585" s="38"/>
      <c r="F585" s="32"/>
      <c r="G585" s="35"/>
      <c r="H585" s="40"/>
      <c r="I585" s="39"/>
      <c r="J585" s="39"/>
      <c r="K585" s="39"/>
      <c r="L585" s="33"/>
      <c r="M585" s="16"/>
      <c r="N585" s="16"/>
      <c r="O585" s="16"/>
    </row>
    <row r="586" spans="1:15" ht="14.25" customHeight="1">
      <c r="A586" s="36" t="s">
        <v>41</v>
      </c>
      <c r="B586" s="24"/>
      <c r="C586" s="37"/>
      <c r="D586" s="32"/>
      <c r="E586" s="41"/>
      <c r="F586" s="35"/>
      <c r="G586" s="35"/>
      <c r="H586" s="40"/>
      <c r="I586" s="39"/>
      <c r="J586" s="39"/>
      <c r="K586" s="39"/>
      <c r="L586" s="35"/>
      <c r="M586" s="16"/>
      <c r="N586" s="16"/>
      <c r="O586" s="16"/>
    </row>
    <row r="587" spans="1:15">
      <c r="A587" s="227" t="s">
        <v>0</v>
      </c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  <c r="M587" s="227"/>
      <c r="N587" s="227"/>
      <c r="O587" s="227"/>
    </row>
    <row r="588" spans="1:15">
      <c r="A588" s="227"/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  <c r="M588" s="227"/>
      <c r="N588" s="227"/>
      <c r="O588" s="227"/>
    </row>
    <row r="589" spans="1:15">
      <c r="A589" s="227"/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  <c r="M589" s="227"/>
      <c r="N589" s="227"/>
      <c r="O589" s="227"/>
    </row>
    <row r="590" spans="1:15" ht="15.75">
      <c r="A590" s="224" t="s">
        <v>1</v>
      </c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</row>
    <row r="591" spans="1:15" ht="15.75">
      <c r="A591" s="224" t="s">
        <v>2</v>
      </c>
      <c r="B591" s="224"/>
      <c r="C591" s="224"/>
      <c r="D591" s="224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</row>
    <row r="592" spans="1:15" ht="15.75">
      <c r="A592" s="225" t="s">
        <v>3</v>
      </c>
      <c r="B592" s="225"/>
      <c r="C592" s="225"/>
      <c r="D592" s="225"/>
      <c r="E592" s="225"/>
      <c r="F592" s="225"/>
      <c r="G592" s="225"/>
      <c r="H592" s="225"/>
      <c r="I592" s="225"/>
      <c r="J592" s="225"/>
      <c r="K592" s="225"/>
      <c r="L592" s="225"/>
      <c r="M592" s="225"/>
      <c r="N592" s="225"/>
      <c r="O592" s="225"/>
    </row>
    <row r="593" spans="1:15" ht="15.75">
      <c r="A593" s="226" t="s">
        <v>280</v>
      </c>
      <c r="B593" s="226"/>
      <c r="C593" s="226"/>
      <c r="D593" s="226"/>
      <c r="E593" s="226"/>
      <c r="F593" s="226"/>
      <c r="G593" s="226"/>
      <c r="H593" s="226"/>
      <c r="I593" s="226"/>
      <c r="J593" s="226"/>
      <c r="K593" s="226"/>
      <c r="L593" s="226"/>
      <c r="M593" s="226"/>
      <c r="N593" s="226"/>
      <c r="O593" s="226"/>
    </row>
    <row r="594" spans="1:15" ht="15.75">
      <c r="A594" s="219" t="s">
        <v>5</v>
      </c>
      <c r="B594" s="219"/>
      <c r="C594" s="219"/>
      <c r="D594" s="219"/>
      <c r="E594" s="219"/>
      <c r="F594" s="219"/>
      <c r="G594" s="219"/>
      <c r="H594" s="219"/>
      <c r="I594" s="219"/>
      <c r="J594" s="219"/>
      <c r="K594" s="219"/>
      <c r="L594" s="219"/>
      <c r="M594" s="219"/>
      <c r="N594" s="219"/>
      <c r="O594" s="219"/>
    </row>
    <row r="595" spans="1:15">
      <c r="A595" s="220" t="s">
        <v>6</v>
      </c>
      <c r="B595" s="221" t="s">
        <v>7</v>
      </c>
      <c r="C595" s="222" t="s">
        <v>8</v>
      </c>
      <c r="D595" s="221" t="s">
        <v>9</v>
      </c>
      <c r="E595" s="220" t="s">
        <v>10</v>
      </c>
      <c r="F595" s="220" t="s">
        <v>11</v>
      </c>
      <c r="G595" s="221" t="s">
        <v>12</v>
      </c>
      <c r="H595" s="221" t="s">
        <v>13</v>
      </c>
      <c r="I595" s="222" t="s">
        <v>14</v>
      </c>
      <c r="J595" s="222" t="s">
        <v>15</v>
      </c>
      <c r="K595" s="222" t="s">
        <v>16</v>
      </c>
      <c r="L595" s="223" t="s">
        <v>17</v>
      </c>
      <c r="M595" s="221" t="s">
        <v>18</v>
      </c>
      <c r="N595" s="221" t="s">
        <v>19</v>
      </c>
      <c r="O595" s="221" t="s">
        <v>20</v>
      </c>
    </row>
    <row r="596" spans="1:15">
      <c r="A596" s="220"/>
      <c r="B596" s="221"/>
      <c r="C596" s="222"/>
      <c r="D596" s="221"/>
      <c r="E596" s="220"/>
      <c r="F596" s="220"/>
      <c r="G596" s="221"/>
      <c r="H596" s="221"/>
      <c r="I596" s="222"/>
      <c r="J596" s="222"/>
      <c r="K596" s="222"/>
      <c r="L596" s="223"/>
      <c r="M596" s="221"/>
      <c r="N596" s="221"/>
      <c r="O596" s="221"/>
    </row>
    <row r="597" spans="1:15" ht="16.5" customHeight="1">
      <c r="A597" s="47">
        <v>1</v>
      </c>
      <c r="B597" s="68">
        <v>43186</v>
      </c>
      <c r="C597" s="5">
        <v>250</v>
      </c>
      <c r="D597" s="5" t="s">
        <v>267</v>
      </c>
      <c r="E597" s="5" t="s">
        <v>22</v>
      </c>
      <c r="F597" s="5" t="s">
        <v>49</v>
      </c>
      <c r="G597" s="6">
        <v>5</v>
      </c>
      <c r="H597" s="6">
        <v>2</v>
      </c>
      <c r="I597" s="6">
        <v>6.5</v>
      </c>
      <c r="J597" s="6">
        <v>8</v>
      </c>
      <c r="K597" s="6">
        <v>9.5</v>
      </c>
      <c r="L597" s="6">
        <v>2</v>
      </c>
      <c r="M597" s="5">
        <v>3000</v>
      </c>
      <c r="N597" s="7">
        <f>IF('BTST OPTION CALLS'!E597="BUY",('BTST OPTION CALLS'!L597-'BTST OPTION CALLS'!G597)*('BTST OPTION CALLS'!M597),('BTST OPTION CALLS'!G597-'BTST OPTION CALLS'!L597)*('BTST OPTION CALLS'!M597))</f>
        <v>-9000</v>
      </c>
      <c r="O597" s="8">
        <f>'BTST OPTION CALLS'!N597/('BTST OPTION CALLS'!M597)/'BTST OPTION CALLS'!G597%</f>
        <v>-60</v>
      </c>
    </row>
    <row r="598" spans="1:15" ht="16.5" customHeight="1">
      <c r="A598" s="47">
        <v>2</v>
      </c>
      <c r="B598" s="68">
        <v>43185</v>
      </c>
      <c r="C598" s="5">
        <v>550</v>
      </c>
      <c r="D598" s="5" t="s">
        <v>267</v>
      </c>
      <c r="E598" s="5" t="s">
        <v>22</v>
      </c>
      <c r="F598" s="5" t="s">
        <v>77</v>
      </c>
      <c r="G598" s="6">
        <v>3</v>
      </c>
      <c r="H598" s="6">
        <v>0.5</v>
      </c>
      <c r="I598" s="6">
        <v>6</v>
      </c>
      <c r="J598" s="6">
        <v>9</v>
      </c>
      <c r="K598" s="6">
        <v>12</v>
      </c>
      <c r="L598" s="6">
        <v>12</v>
      </c>
      <c r="M598" s="5">
        <v>1100</v>
      </c>
      <c r="N598" s="7">
        <f>IF('BTST OPTION CALLS'!E598="BUY",('BTST OPTION CALLS'!L598-'BTST OPTION CALLS'!G598)*('BTST OPTION CALLS'!M598),('BTST OPTION CALLS'!G598-'BTST OPTION CALLS'!L598)*('BTST OPTION CALLS'!M598))</f>
        <v>9900</v>
      </c>
      <c r="O598" s="8">
        <f>'BTST OPTION CALLS'!N598/('BTST OPTION CALLS'!M598)/'BTST OPTION CALLS'!G598%</f>
        <v>300</v>
      </c>
    </row>
    <row r="599" spans="1:15" ht="16.5" customHeight="1">
      <c r="A599" s="47">
        <v>3</v>
      </c>
      <c r="B599" s="68">
        <v>43181</v>
      </c>
      <c r="C599" s="5">
        <v>280</v>
      </c>
      <c r="D599" s="5" t="s">
        <v>282</v>
      </c>
      <c r="E599" s="5" t="s">
        <v>22</v>
      </c>
      <c r="F599" s="5" t="s">
        <v>91</v>
      </c>
      <c r="G599" s="6">
        <v>3.3</v>
      </c>
      <c r="H599" s="6">
        <v>1</v>
      </c>
      <c r="I599" s="6">
        <v>4.5</v>
      </c>
      <c r="J599" s="6">
        <v>5.7</v>
      </c>
      <c r="K599" s="6">
        <v>7</v>
      </c>
      <c r="L599" s="6">
        <v>7</v>
      </c>
      <c r="M599" s="5">
        <v>2750</v>
      </c>
      <c r="N599" s="7">
        <f>IF('BTST OPTION CALLS'!E599="BUY",('BTST OPTION CALLS'!L599-'BTST OPTION CALLS'!G599)*('BTST OPTION CALLS'!M599),('BTST OPTION CALLS'!G599-'BTST OPTION CALLS'!L599)*('BTST OPTION CALLS'!M599))</f>
        <v>10175</v>
      </c>
      <c r="O599" s="8">
        <f>'BTST OPTION CALLS'!N599/('BTST OPTION CALLS'!M599)/'BTST OPTION CALLS'!G599%</f>
        <v>112.12121212121212</v>
      </c>
    </row>
    <row r="600" spans="1:15" ht="16.5" customHeight="1">
      <c r="A600" s="47">
        <v>4</v>
      </c>
      <c r="B600" s="68">
        <v>43180</v>
      </c>
      <c r="C600" s="5">
        <v>290</v>
      </c>
      <c r="D600" s="5" t="s">
        <v>282</v>
      </c>
      <c r="E600" s="5" t="s">
        <v>22</v>
      </c>
      <c r="F600" s="5" t="s">
        <v>91</v>
      </c>
      <c r="G600" s="6">
        <v>4.5</v>
      </c>
      <c r="H600" s="6">
        <v>3</v>
      </c>
      <c r="I600" s="6">
        <v>5.7</v>
      </c>
      <c r="J600" s="6">
        <v>7</v>
      </c>
      <c r="K600" s="6">
        <v>7.8</v>
      </c>
      <c r="L600" s="6">
        <v>5.7</v>
      </c>
      <c r="M600" s="5">
        <v>2750</v>
      </c>
      <c r="N600" s="7">
        <f>IF('BTST OPTION CALLS'!E600="BUY",('BTST OPTION CALLS'!L600-'BTST OPTION CALLS'!G600)*('BTST OPTION CALLS'!M600),('BTST OPTION CALLS'!G600-'BTST OPTION CALLS'!L600)*('BTST OPTION CALLS'!M600))</f>
        <v>3300.0000000000005</v>
      </c>
      <c r="O600" s="8">
        <f>'BTST OPTION CALLS'!N600/('BTST OPTION CALLS'!M600)/'BTST OPTION CALLS'!G600%</f>
        <v>26.666666666666671</v>
      </c>
    </row>
    <row r="601" spans="1:15" ht="16.5" customHeight="1">
      <c r="A601" s="47">
        <v>5</v>
      </c>
      <c r="B601" s="68">
        <v>43171</v>
      </c>
      <c r="C601" s="5">
        <v>230</v>
      </c>
      <c r="D601" s="5" t="s">
        <v>267</v>
      </c>
      <c r="E601" s="5" t="s">
        <v>22</v>
      </c>
      <c r="F601" s="5" t="s">
        <v>247</v>
      </c>
      <c r="G601" s="6">
        <v>8</v>
      </c>
      <c r="H601" s="6">
        <v>6</v>
      </c>
      <c r="I601" s="6">
        <v>9</v>
      </c>
      <c r="J601" s="6">
        <v>10</v>
      </c>
      <c r="K601" s="6">
        <v>11</v>
      </c>
      <c r="L601" s="6">
        <v>6</v>
      </c>
      <c r="M601" s="5">
        <v>4500</v>
      </c>
      <c r="N601" s="7">
        <f>IF('BTST OPTION CALLS'!E601="BUY",('BTST OPTION CALLS'!L601-'BTST OPTION CALLS'!G601)*('BTST OPTION CALLS'!M601),('BTST OPTION CALLS'!G601-'BTST OPTION CALLS'!L601)*('BTST OPTION CALLS'!M601))</f>
        <v>-9000</v>
      </c>
      <c r="O601" s="8">
        <f>'BTST OPTION CALLS'!N601/('BTST OPTION CALLS'!M601)/'BTST OPTION CALLS'!G601%</f>
        <v>-25</v>
      </c>
    </row>
    <row r="602" spans="1:15" ht="16.5" customHeight="1">
      <c r="A602" s="47">
        <v>6</v>
      </c>
      <c r="B602" s="68">
        <v>43171</v>
      </c>
      <c r="C602" s="5">
        <v>400</v>
      </c>
      <c r="D602" s="5" t="s">
        <v>267</v>
      </c>
      <c r="E602" s="5" t="s">
        <v>22</v>
      </c>
      <c r="F602" s="5" t="s">
        <v>56</v>
      </c>
      <c r="G602" s="6">
        <v>5</v>
      </c>
      <c r="H602" s="6">
        <v>1</v>
      </c>
      <c r="I602" s="6">
        <v>7.5</v>
      </c>
      <c r="J602" s="6">
        <v>10</v>
      </c>
      <c r="K602" s="6">
        <v>12.5</v>
      </c>
      <c r="L602" s="6">
        <v>7.5</v>
      </c>
      <c r="M602" s="5">
        <v>1500</v>
      </c>
      <c r="N602" s="7">
        <f>IF('BTST OPTION CALLS'!E602="BUY",('BTST OPTION CALLS'!L602-'BTST OPTION CALLS'!G602)*('BTST OPTION CALLS'!M602),('BTST OPTION CALLS'!G602-'BTST OPTION CALLS'!L602)*('BTST OPTION CALLS'!M602))</f>
        <v>3750</v>
      </c>
      <c r="O602" s="8">
        <f>'BTST OPTION CALLS'!N602/('BTST OPTION CALLS'!M602)/'BTST OPTION CALLS'!G602%</f>
        <v>50</v>
      </c>
    </row>
    <row r="603" spans="1:15" ht="15.75">
      <c r="A603" s="47">
        <v>7</v>
      </c>
      <c r="B603" s="68">
        <v>43165</v>
      </c>
      <c r="C603" s="5">
        <v>225</v>
      </c>
      <c r="D603" s="5" t="s">
        <v>282</v>
      </c>
      <c r="E603" s="5" t="s">
        <v>22</v>
      </c>
      <c r="F603" s="5" t="s">
        <v>24</v>
      </c>
      <c r="G603" s="6">
        <v>8</v>
      </c>
      <c r="H603" s="6">
        <v>6</v>
      </c>
      <c r="I603" s="6">
        <v>9</v>
      </c>
      <c r="J603" s="6">
        <v>10</v>
      </c>
      <c r="K603" s="6">
        <v>11</v>
      </c>
      <c r="L603" s="6">
        <v>11</v>
      </c>
      <c r="M603" s="5">
        <v>3500</v>
      </c>
      <c r="N603" s="7">
        <f>IF('BTST OPTION CALLS'!E603="BUY",('BTST OPTION CALLS'!L603-'BTST OPTION CALLS'!G603)*('BTST OPTION CALLS'!M603),('BTST OPTION CALLS'!G603-'BTST OPTION CALLS'!L603)*('BTST OPTION CALLS'!M603))</f>
        <v>10500</v>
      </c>
      <c r="O603" s="8">
        <f>'BTST OPTION CALLS'!N603/('BTST OPTION CALLS'!M603)/'BTST OPTION CALLS'!G603%</f>
        <v>37.5</v>
      </c>
    </row>
    <row r="604" spans="1:15" ht="15.75">
      <c r="A604" s="47">
        <v>8</v>
      </c>
      <c r="B604" s="68">
        <v>43164</v>
      </c>
      <c r="C604" s="5">
        <v>860</v>
      </c>
      <c r="D604" s="5" t="s">
        <v>267</v>
      </c>
      <c r="E604" s="5" t="s">
        <v>22</v>
      </c>
      <c r="F604" s="5" t="s">
        <v>275</v>
      </c>
      <c r="G604" s="6">
        <v>28</v>
      </c>
      <c r="H604" s="6">
        <v>22</v>
      </c>
      <c r="I604" s="6">
        <v>32</v>
      </c>
      <c r="J604" s="6">
        <v>35</v>
      </c>
      <c r="K604" s="6">
        <v>38</v>
      </c>
      <c r="L604" s="6">
        <v>22</v>
      </c>
      <c r="M604" s="5">
        <v>1500</v>
      </c>
      <c r="N604" s="7">
        <f>IF('BTST OPTION CALLS'!E604="BUY",('BTST OPTION CALLS'!L604-'BTST OPTION CALLS'!G604)*('BTST OPTION CALLS'!M604),('BTST OPTION CALLS'!G604-'BTST OPTION CALLS'!L604)*('BTST OPTION CALLS'!M604))</f>
        <v>-9000</v>
      </c>
      <c r="O604" s="8">
        <f>'BTST OPTION CALLS'!N604/('BTST OPTION CALLS'!M604)/'BTST OPTION CALLS'!G604%</f>
        <v>-21.428571428571427</v>
      </c>
    </row>
    <row r="606" spans="1:15" ht="15.75">
      <c r="A606" s="62" t="s">
        <v>95</v>
      </c>
      <c r="B606" s="52"/>
      <c r="C606" s="53"/>
      <c r="D606" s="54"/>
      <c r="E606" s="55"/>
      <c r="F606" s="55"/>
      <c r="G606" s="63"/>
      <c r="H606" s="56"/>
      <c r="I606" s="56"/>
      <c r="J606" s="56"/>
      <c r="K606" s="57"/>
      <c r="L606" s="64"/>
      <c r="M606" s="65"/>
      <c r="N606" s="66"/>
    </row>
    <row r="607" spans="1:15" ht="15.75">
      <c r="A607" s="62" t="s">
        <v>96</v>
      </c>
      <c r="B607" s="58"/>
      <c r="C607" s="53"/>
      <c r="D607" s="54"/>
      <c r="E607" s="55"/>
      <c r="F607" s="55"/>
      <c r="G607" s="63"/>
      <c r="H607" s="55"/>
      <c r="I607" s="55"/>
      <c r="J607" s="55"/>
      <c r="K607" s="57"/>
      <c r="L607" s="64"/>
      <c r="M607" s="65"/>
      <c r="N607" s="65"/>
      <c r="O607" s="65"/>
    </row>
    <row r="608" spans="1:15" ht="15.75">
      <c r="A608" s="62" t="s">
        <v>96</v>
      </c>
      <c r="B608" s="58"/>
      <c r="C608" s="59"/>
      <c r="D608" s="60"/>
      <c r="E608" s="61"/>
      <c r="F608" s="61"/>
      <c r="G608" s="67"/>
      <c r="H608" s="61"/>
      <c r="I608" s="61"/>
      <c r="J608" s="61"/>
      <c r="K608" s="61"/>
      <c r="M608" s="64"/>
      <c r="N608" s="64"/>
      <c r="O608" s="65"/>
    </row>
    <row r="609" spans="1:15" ht="16.5" thickBot="1">
      <c r="A609" s="17"/>
      <c r="B609" s="10"/>
      <c r="C609" s="10"/>
      <c r="D609" s="11"/>
      <c r="E609" s="11"/>
      <c r="F609" s="11"/>
      <c r="G609" s="12"/>
      <c r="H609" s="13"/>
      <c r="I609" s="14" t="s">
        <v>27</v>
      </c>
      <c r="J609" s="14"/>
      <c r="K609" s="15"/>
      <c r="L609" s="64"/>
      <c r="M609" s="16"/>
      <c r="N609" s="16"/>
      <c r="O609" s="16"/>
    </row>
    <row r="610" spans="1:15" ht="15.75">
      <c r="A610" s="17"/>
      <c r="B610" s="10"/>
      <c r="C610" s="10"/>
      <c r="D610" s="216" t="s">
        <v>28</v>
      </c>
      <c r="E610" s="216"/>
      <c r="F610" s="18">
        <v>8</v>
      </c>
      <c r="G610" s="19">
        <f>'BTST OPTION CALLS'!G611+'BTST OPTION CALLS'!G612+'BTST OPTION CALLS'!G613+'BTST OPTION CALLS'!G614+'BTST OPTION CALLS'!G615+'BTST OPTION CALLS'!G616</f>
        <v>100</v>
      </c>
      <c r="H610" s="11">
        <v>5</v>
      </c>
      <c r="I610" s="20">
        <f>'BTST OPTION CALLS'!H611/'BTST OPTION CALLS'!H610%</f>
        <v>60</v>
      </c>
      <c r="J610" s="20"/>
      <c r="L610" s="21"/>
    </row>
    <row r="611" spans="1:15" ht="15.75">
      <c r="A611" s="17"/>
      <c r="B611" s="10"/>
      <c r="C611" s="10"/>
      <c r="D611" s="217" t="s">
        <v>29</v>
      </c>
      <c r="E611" s="217"/>
      <c r="F611" s="22">
        <v>5</v>
      </c>
      <c r="G611" s="23">
        <f>('BTST OPTION CALLS'!F611/'BTST OPTION CALLS'!F610)*100</f>
        <v>62.5</v>
      </c>
      <c r="H611" s="11">
        <v>3</v>
      </c>
      <c r="I611" s="15"/>
      <c r="J611" s="15"/>
      <c r="K611" s="20"/>
      <c r="L611" s="15"/>
      <c r="M611" s="16"/>
      <c r="N611" s="11" t="s">
        <v>30</v>
      </c>
      <c r="O611" s="11"/>
    </row>
    <row r="612" spans="1:15" ht="15.75">
      <c r="A612" s="24"/>
      <c r="B612" s="10"/>
      <c r="C612" s="10"/>
      <c r="D612" s="217" t="s">
        <v>31</v>
      </c>
      <c r="E612" s="217"/>
      <c r="F612" s="22">
        <v>0</v>
      </c>
      <c r="G612" s="23">
        <f>('BTST OPTION CALLS'!F612/'BTST OPTION CALLS'!F610)*100</f>
        <v>0</v>
      </c>
      <c r="H612" s="25"/>
      <c r="I612" s="11"/>
      <c r="J612" s="11"/>
      <c r="K612" s="11"/>
      <c r="L612" s="15"/>
      <c r="M612" s="16"/>
      <c r="N612" s="17"/>
      <c r="O612" s="17"/>
    </row>
    <row r="613" spans="1:15" ht="15.75">
      <c r="A613" s="24"/>
      <c r="B613" s="10"/>
      <c r="C613" s="10"/>
      <c r="D613" s="217" t="s">
        <v>32</v>
      </c>
      <c r="E613" s="217"/>
      <c r="F613" s="22">
        <v>0</v>
      </c>
      <c r="G613" s="23">
        <f>('BTST OPTION CALLS'!F613/'BTST OPTION CALLS'!F610)*100</f>
        <v>0</v>
      </c>
      <c r="H613" s="25"/>
      <c r="I613" s="11"/>
      <c r="J613" s="11"/>
      <c r="K613" s="11"/>
      <c r="L613" s="15"/>
      <c r="M613" s="16"/>
      <c r="N613" s="16"/>
      <c r="O613" s="16"/>
    </row>
    <row r="614" spans="1:15" ht="15.75">
      <c r="A614" s="24"/>
      <c r="B614" s="10"/>
      <c r="C614" s="10"/>
      <c r="D614" s="217" t="s">
        <v>33</v>
      </c>
      <c r="E614" s="217"/>
      <c r="F614" s="22">
        <v>3</v>
      </c>
      <c r="G614" s="23">
        <f>('BTST OPTION CALLS'!F614/'BTST OPTION CALLS'!F610)*100</f>
        <v>37.5</v>
      </c>
      <c r="H614" s="25"/>
      <c r="I614" s="11" t="s">
        <v>34</v>
      </c>
      <c r="J614" s="11"/>
      <c r="K614" s="15"/>
      <c r="L614" s="15"/>
      <c r="M614" s="16"/>
      <c r="N614" s="16"/>
      <c r="O614" s="16"/>
    </row>
    <row r="615" spans="1:15" ht="15.75">
      <c r="A615" s="24"/>
      <c r="B615" s="10"/>
      <c r="C615" s="10"/>
      <c r="D615" s="217" t="s">
        <v>35</v>
      </c>
      <c r="E615" s="217"/>
      <c r="F615" s="22">
        <v>0</v>
      </c>
      <c r="G615" s="23">
        <f>('BTST OPTION CALLS'!F615/'BTST OPTION CALLS'!F610)*100</f>
        <v>0</v>
      </c>
      <c r="H615" s="25"/>
      <c r="I615" s="11"/>
      <c r="J615" s="11"/>
      <c r="K615" s="15"/>
      <c r="L615" s="15"/>
      <c r="M615" s="16"/>
      <c r="N615" s="16"/>
      <c r="O615" s="16"/>
    </row>
    <row r="616" spans="1:15" ht="16.5" thickBot="1">
      <c r="A616" s="24"/>
      <c r="B616" s="10"/>
      <c r="C616" s="10"/>
      <c r="D616" s="218" t="s">
        <v>36</v>
      </c>
      <c r="E616" s="218"/>
      <c r="F616" s="26"/>
      <c r="G616" s="27">
        <f>('BTST OPTION CALLS'!F616/'BTST OPTION CALLS'!F610)*100</f>
        <v>0</v>
      </c>
      <c r="H616" s="25"/>
      <c r="I616" s="11"/>
      <c r="J616" s="11"/>
      <c r="K616" s="21"/>
      <c r="L616" s="21"/>
      <c r="N616" s="16"/>
      <c r="O616" s="16"/>
    </row>
    <row r="617" spans="1:15" ht="15.75">
      <c r="A617" s="31" t="s">
        <v>37</v>
      </c>
      <c r="B617" s="28"/>
      <c r="C617" s="28"/>
      <c r="D617" s="32"/>
      <c r="E617" s="32"/>
      <c r="F617" s="33"/>
      <c r="G617" s="33"/>
      <c r="H617" s="34"/>
      <c r="I617" s="35"/>
      <c r="J617" s="35"/>
      <c r="K617" s="35"/>
      <c r="L617" s="33"/>
      <c r="M617" s="16"/>
      <c r="N617" s="29"/>
      <c r="O617" s="29"/>
    </row>
    <row r="618" spans="1:15" ht="15.75">
      <c r="A618" s="36" t="s">
        <v>38</v>
      </c>
      <c r="B618" s="28"/>
      <c r="C618" s="28"/>
      <c r="D618" s="37"/>
      <c r="E618" s="38"/>
      <c r="F618" s="32"/>
      <c r="G618" s="35"/>
      <c r="H618" s="34"/>
      <c r="I618" s="35"/>
      <c r="J618" s="35"/>
      <c r="K618" s="35"/>
      <c r="L618" s="33"/>
      <c r="M618" s="16"/>
      <c r="N618" s="17"/>
      <c r="O618" s="17"/>
    </row>
    <row r="619" spans="1:15" ht="15.75">
      <c r="A619" s="36" t="s">
        <v>39</v>
      </c>
      <c r="B619" s="28"/>
      <c r="C619" s="28"/>
      <c r="D619" s="32"/>
      <c r="E619" s="38"/>
      <c r="F619" s="32"/>
      <c r="G619" s="35"/>
      <c r="H619" s="34"/>
      <c r="I619" s="39"/>
      <c r="J619" s="39"/>
      <c r="K619" s="39"/>
      <c r="L619" s="33"/>
      <c r="M619" s="16"/>
      <c r="N619" s="16"/>
      <c r="O619" s="16"/>
    </row>
    <row r="620" spans="1:15" ht="15.75">
      <c r="A620" s="36" t="s">
        <v>40</v>
      </c>
      <c r="B620" s="37"/>
      <c r="C620" s="28"/>
      <c r="D620" s="32"/>
      <c r="E620" s="38"/>
      <c r="F620" s="32"/>
      <c r="G620" s="35"/>
      <c r="H620" s="40"/>
      <c r="I620" s="39"/>
      <c r="J620" s="39"/>
      <c r="K620" s="39"/>
      <c r="L620" s="33"/>
      <c r="M620" s="16"/>
      <c r="N620" s="16"/>
      <c r="O620" s="16"/>
    </row>
    <row r="621" spans="1:15" ht="15.75">
      <c r="A621" s="36" t="s">
        <v>41</v>
      </c>
      <c r="B621" s="24"/>
      <c r="C621" s="37"/>
      <c r="D621" s="32"/>
      <c r="E621" s="41"/>
      <c r="F621" s="35"/>
      <c r="G621" s="35"/>
      <c r="H621" s="40"/>
      <c r="I621" s="39"/>
      <c r="J621" s="39"/>
      <c r="K621" s="39"/>
      <c r="L621" s="35"/>
      <c r="M621" s="16"/>
      <c r="N621" s="16"/>
      <c r="O621" s="16"/>
    </row>
    <row r="623" spans="1:15">
      <c r="A623" s="227" t="s">
        <v>0</v>
      </c>
      <c r="B623" s="227"/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27"/>
      <c r="O623" s="227"/>
    </row>
    <row r="624" spans="1:15">
      <c r="A624" s="227"/>
      <c r="B624" s="227"/>
      <c r="C624" s="227"/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7"/>
    </row>
    <row r="625" spans="1:15">
      <c r="A625" s="227"/>
      <c r="B625" s="227"/>
      <c r="C625" s="227"/>
      <c r="D625" s="227"/>
      <c r="E625" s="227"/>
      <c r="F625" s="227"/>
      <c r="G625" s="227"/>
      <c r="H625" s="227"/>
      <c r="I625" s="227"/>
      <c r="J625" s="227"/>
      <c r="K625" s="227"/>
      <c r="L625" s="227"/>
      <c r="M625" s="227"/>
      <c r="N625" s="227"/>
      <c r="O625" s="227"/>
    </row>
    <row r="626" spans="1:15" ht="15.75">
      <c r="A626" s="224" t="s">
        <v>1</v>
      </c>
      <c r="B626" s="224"/>
      <c r="C626" s="224"/>
      <c r="D626" s="224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</row>
    <row r="627" spans="1:15" ht="15.75">
      <c r="A627" s="224" t="s">
        <v>2</v>
      </c>
      <c r="B627" s="224"/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</row>
    <row r="628" spans="1:15" ht="15.75">
      <c r="A628" s="225" t="s">
        <v>3</v>
      </c>
      <c r="B628" s="225"/>
      <c r="C628" s="225"/>
      <c r="D628" s="225"/>
      <c r="E628" s="225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</row>
    <row r="629" spans="1:15" ht="15.75">
      <c r="A629" s="226" t="s">
        <v>278</v>
      </c>
      <c r="B629" s="226"/>
      <c r="C629" s="226"/>
      <c r="D629" s="226"/>
      <c r="E629" s="226"/>
      <c r="F629" s="226"/>
      <c r="G629" s="226"/>
      <c r="H629" s="226"/>
      <c r="I629" s="226"/>
      <c r="J629" s="226"/>
      <c r="K629" s="226"/>
      <c r="L629" s="226"/>
      <c r="M629" s="226"/>
      <c r="N629" s="226"/>
      <c r="O629" s="226"/>
    </row>
    <row r="630" spans="1:15" ht="15.75">
      <c r="A630" s="219" t="s">
        <v>5</v>
      </c>
      <c r="B630" s="219"/>
      <c r="C630" s="219"/>
      <c r="D630" s="219"/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</row>
    <row r="631" spans="1:15">
      <c r="A631" s="220" t="s">
        <v>6</v>
      </c>
      <c r="B631" s="221" t="s">
        <v>7</v>
      </c>
      <c r="C631" s="222" t="s">
        <v>8</v>
      </c>
      <c r="D631" s="221" t="s">
        <v>9</v>
      </c>
      <c r="E631" s="220" t="s">
        <v>10</v>
      </c>
      <c r="F631" s="220" t="s">
        <v>11</v>
      </c>
      <c r="G631" s="221" t="s">
        <v>12</v>
      </c>
      <c r="H631" s="221" t="s">
        <v>13</v>
      </c>
      <c r="I631" s="222" t="s">
        <v>14</v>
      </c>
      <c r="J631" s="222" t="s">
        <v>15</v>
      </c>
      <c r="K631" s="222" t="s">
        <v>16</v>
      </c>
      <c r="L631" s="223" t="s">
        <v>17</v>
      </c>
      <c r="M631" s="221" t="s">
        <v>18</v>
      </c>
      <c r="N631" s="221" t="s">
        <v>19</v>
      </c>
      <c r="O631" s="221" t="s">
        <v>20</v>
      </c>
    </row>
    <row r="632" spans="1:15">
      <c r="A632" s="220"/>
      <c r="B632" s="221"/>
      <c r="C632" s="222"/>
      <c r="D632" s="221"/>
      <c r="E632" s="220"/>
      <c r="F632" s="220"/>
      <c r="G632" s="221"/>
      <c r="H632" s="221"/>
      <c r="I632" s="222"/>
      <c r="J632" s="222"/>
      <c r="K632" s="222"/>
      <c r="L632" s="223"/>
      <c r="M632" s="221"/>
      <c r="N632" s="221"/>
      <c r="O632" s="221"/>
    </row>
    <row r="633" spans="1:15" ht="15.75">
      <c r="A633" s="47">
        <v>1</v>
      </c>
      <c r="B633" s="68">
        <v>43159</v>
      </c>
      <c r="C633" s="5">
        <v>140</v>
      </c>
      <c r="D633" s="5" t="s">
        <v>267</v>
      </c>
      <c r="E633" s="5" t="s">
        <v>22</v>
      </c>
      <c r="F633" s="5" t="s">
        <v>25</v>
      </c>
      <c r="G633" s="6">
        <v>6.3</v>
      </c>
      <c r="H633" s="6">
        <v>5.3</v>
      </c>
      <c r="I633" s="6">
        <v>6.8</v>
      </c>
      <c r="J633" s="6">
        <v>7.3</v>
      </c>
      <c r="K633" s="6">
        <v>7.8</v>
      </c>
      <c r="L633" s="6">
        <v>6.8</v>
      </c>
      <c r="M633" s="5">
        <v>7000</v>
      </c>
      <c r="N633" s="7">
        <f>IF('BTST OPTION CALLS'!E633="BUY",('BTST OPTION CALLS'!L633-'BTST OPTION CALLS'!G633)*('BTST OPTION CALLS'!M633),('BTST OPTION CALLS'!G633-'BTST OPTION CALLS'!L633)*('BTST OPTION CALLS'!M633))</f>
        <v>3500</v>
      </c>
      <c r="O633" s="8">
        <f>'BTST OPTION CALLS'!N633/('BTST OPTION CALLS'!M633)/'BTST OPTION CALLS'!G633%</f>
        <v>7.9365079365079367</v>
      </c>
    </row>
    <row r="634" spans="1:15" ht="15.75">
      <c r="A634" s="47">
        <v>2</v>
      </c>
      <c r="B634" s="68">
        <v>43157</v>
      </c>
      <c r="C634" s="5">
        <v>620</v>
      </c>
      <c r="D634" s="5" t="s">
        <v>267</v>
      </c>
      <c r="E634" s="5" t="s">
        <v>22</v>
      </c>
      <c r="F634" s="5" t="s">
        <v>94</v>
      </c>
      <c r="G634" s="6">
        <v>19</v>
      </c>
      <c r="H634" s="6">
        <v>12</v>
      </c>
      <c r="I634" s="6">
        <v>23</v>
      </c>
      <c r="J634" s="6">
        <v>27</v>
      </c>
      <c r="K634" s="6">
        <v>30</v>
      </c>
      <c r="L634" s="6">
        <v>23</v>
      </c>
      <c r="M634" s="5">
        <v>1000</v>
      </c>
      <c r="N634" s="7">
        <f>IF('BTST OPTION CALLS'!E634="BUY",('BTST OPTION CALLS'!L634-'BTST OPTION CALLS'!G634)*('BTST OPTION CALLS'!M634),('BTST OPTION CALLS'!G634-'BTST OPTION CALLS'!L634)*('BTST OPTION CALLS'!M634))</f>
        <v>4000</v>
      </c>
      <c r="O634" s="8">
        <f>'BTST OPTION CALLS'!N634/('BTST OPTION CALLS'!M634)/'BTST OPTION CALLS'!G634%</f>
        <v>21.05263157894737</v>
      </c>
    </row>
    <row r="635" spans="1:15" ht="15.75">
      <c r="A635" s="47">
        <v>3</v>
      </c>
      <c r="B635" s="68">
        <v>43154</v>
      </c>
      <c r="C635" s="5">
        <v>580</v>
      </c>
      <c r="D635" s="5" t="s">
        <v>267</v>
      </c>
      <c r="E635" s="5" t="s">
        <v>22</v>
      </c>
      <c r="F635" s="5" t="s">
        <v>78</v>
      </c>
      <c r="G635" s="6">
        <v>23</v>
      </c>
      <c r="H635" s="6">
        <v>17</v>
      </c>
      <c r="I635" s="6">
        <v>26</v>
      </c>
      <c r="J635" s="6">
        <v>29</v>
      </c>
      <c r="K635" s="6">
        <v>32</v>
      </c>
      <c r="L635" s="6">
        <v>26</v>
      </c>
      <c r="M635" s="5">
        <v>1500</v>
      </c>
      <c r="N635" s="7">
        <f>IF('BTST OPTION CALLS'!E635="BUY",('BTST OPTION CALLS'!L635-'BTST OPTION CALLS'!G635)*('BTST OPTION CALLS'!M635),('BTST OPTION CALLS'!G635-'BTST OPTION CALLS'!L635)*('BTST OPTION CALLS'!M635))</f>
        <v>4500</v>
      </c>
      <c r="O635" s="8">
        <f>'BTST OPTION CALLS'!N635/('BTST OPTION CALLS'!M635)/'BTST OPTION CALLS'!G635%</f>
        <v>13.043478260869565</v>
      </c>
    </row>
    <row r="636" spans="1:15" ht="15.75">
      <c r="A636" s="47">
        <v>4</v>
      </c>
      <c r="B636" s="68">
        <v>43151</v>
      </c>
      <c r="C636" s="5">
        <v>370</v>
      </c>
      <c r="D636" s="5" t="s">
        <v>267</v>
      </c>
      <c r="E636" s="5" t="s">
        <v>22</v>
      </c>
      <c r="F636" s="5" t="s">
        <v>56</v>
      </c>
      <c r="G636" s="6">
        <v>5</v>
      </c>
      <c r="H636" s="6">
        <v>1</v>
      </c>
      <c r="I636" s="6">
        <v>8</v>
      </c>
      <c r="J636" s="6">
        <v>11</v>
      </c>
      <c r="K636" s="6">
        <v>14</v>
      </c>
      <c r="L636" s="6">
        <v>7.5</v>
      </c>
      <c r="M636" s="5">
        <v>1500</v>
      </c>
      <c r="N636" s="7">
        <f>IF('BTST OPTION CALLS'!E636="BUY",('BTST OPTION CALLS'!L636-'BTST OPTION CALLS'!G636)*('BTST OPTION CALLS'!M636),('BTST OPTION CALLS'!G636-'BTST OPTION CALLS'!L636)*('BTST OPTION CALLS'!M636))</f>
        <v>3750</v>
      </c>
      <c r="O636" s="8">
        <f>'BTST OPTION CALLS'!N636/('BTST OPTION CALLS'!M636)/'BTST OPTION CALLS'!G636%</f>
        <v>50</v>
      </c>
    </row>
    <row r="637" spans="1:15" ht="15.75">
      <c r="A637" s="47">
        <v>5</v>
      </c>
      <c r="B637" s="68">
        <v>43139</v>
      </c>
      <c r="C637" s="5">
        <v>160</v>
      </c>
      <c r="D637" s="5" t="s">
        <v>267</v>
      </c>
      <c r="E637" s="5" t="s">
        <v>22</v>
      </c>
      <c r="F637" s="5" t="s">
        <v>83</v>
      </c>
      <c r="G637" s="6">
        <v>7</v>
      </c>
      <c r="H637" s="6">
        <v>5</v>
      </c>
      <c r="I637" s="6">
        <v>8</v>
      </c>
      <c r="J637" s="6">
        <v>9</v>
      </c>
      <c r="K637" s="6">
        <v>10</v>
      </c>
      <c r="L637" s="6">
        <v>8</v>
      </c>
      <c r="M637" s="5">
        <v>3500</v>
      </c>
      <c r="N637" s="7">
        <f>IF('BTST OPTION CALLS'!E637="BUY",('BTST OPTION CALLS'!L637-'BTST OPTION CALLS'!G637)*('BTST OPTION CALLS'!M637),('BTST OPTION CALLS'!G637-'BTST OPTION CALLS'!L637)*('BTST OPTION CALLS'!M637))</f>
        <v>3500</v>
      </c>
      <c r="O637" s="8">
        <f>'BTST OPTION CALLS'!N637/('BTST OPTION CALLS'!M637)/'BTST OPTION CALLS'!G637%</f>
        <v>14.285714285714285</v>
      </c>
    </row>
    <row r="638" spans="1:15" ht="15.75">
      <c r="A638" s="47">
        <v>6</v>
      </c>
      <c r="B638" s="68">
        <v>43138</v>
      </c>
      <c r="C638" s="5">
        <v>135</v>
      </c>
      <c r="D638" s="5" t="s">
        <v>267</v>
      </c>
      <c r="E638" s="5" t="s">
        <v>22</v>
      </c>
      <c r="F638" s="5" t="s">
        <v>25</v>
      </c>
      <c r="G638" s="6">
        <v>4</v>
      </c>
      <c r="H638" s="6">
        <v>2.5</v>
      </c>
      <c r="I638" s="6">
        <v>4.7</v>
      </c>
      <c r="J638" s="6">
        <v>5.4</v>
      </c>
      <c r="K638" s="6">
        <v>6.1</v>
      </c>
      <c r="L638" s="6">
        <v>5.4</v>
      </c>
      <c r="M638" s="5">
        <v>7000</v>
      </c>
      <c r="N638" s="7">
        <f>IF('BTST OPTION CALLS'!E638="BUY",('BTST OPTION CALLS'!L638-'BTST OPTION CALLS'!G638)*('BTST OPTION CALLS'!M638),('BTST OPTION CALLS'!G638-'BTST OPTION CALLS'!L638)*('BTST OPTION CALLS'!M638))</f>
        <v>9800.0000000000018</v>
      </c>
      <c r="O638" s="8">
        <f>'BTST OPTION CALLS'!N638/('BTST OPTION CALLS'!M638)/'BTST OPTION CALLS'!G638%</f>
        <v>35.000000000000007</v>
      </c>
    </row>
    <row r="639" spans="1:15" ht="15.75">
      <c r="A639" s="49"/>
      <c r="B639" s="69"/>
      <c r="C639" s="29"/>
      <c r="D639" s="29"/>
      <c r="E639" s="29"/>
      <c r="F639" s="29"/>
      <c r="G639" s="12"/>
      <c r="H639" s="12"/>
      <c r="I639" s="12"/>
      <c r="J639" s="12"/>
      <c r="K639" s="12"/>
      <c r="L639" s="12"/>
      <c r="M639" s="29"/>
      <c r="N639" s="50"/>
      <c r="O639" s="51"/>
    </row>
    <row r="640" spans="1:15" ht="15.75">
      <c r="A640" s="62" t="s">
        <v>95</v>
      </c>
      <c r="B640" s="52"/>
      <c r="C640" s="53"/>
      <c r="D640" s="54"/>
      <c r="E640" s="55"/>
      <c r="F640" s="55"/>
      <c r="G640" s="63"/>
      <c r="H640" s="56"/>
      <c r="I640" s="56"/>
      <c r="J640" s="56"/>
      <c r="K640" s="57"/>
      <c r="L640" s="64"/>
      <c r="M640" s="65"/>
      <c r="N640" s="66"/>
    </row>
    <row r="641" spans="1:15" ht="15.75">
      <c r="A641" s="62" t="s">
        <v>96</v>
      </c>
      <c r="B641" s="58"/>
      <c r="C641" s="53"/>
      <c r="D641" s="54"/>
      <c r="E641" s="55"/>
      <c r="F641" s="55"/>
      <c r="G641" s="63"/>
      <c r="H641" s="55"/>
      <c r="I641" s="55"/>
      <c r="J641" s="55"/>
      <c r="K641" s="57"/>
      <c r="L641" s="64"/>
      <c r="M641" s="65"/>
      <c r="N641" s="65"/>
      <c r="O641" s="65"/>
    </row>
    <row r="642" spans="1:15" ht="15.75">
      <c r="A642" s="62" t="s">
        <v>96</v>
      </c>
      <c r="B642" s="58"/>
      <c r="C642" s="59"/>
      <c r="D642" s="60"/>
      <c r="E642" s="61"/>
      <c r="F642" s="61"/>
      <c r="G642" s="67"/>
      <c r="H642" s="61"/>
      <c r="I642" s="61"/>
      <c r="J642" s="61"/>
      <c r="K642" s="61"/>
      <c r="L642" s="64"/>
      <c r="M642" s="64"/>
      <c r="N642" s="64"/>
      <c r="O642" s="65"/>
    </row>
    <row r="643" spans="1:15" ht="16.5" thickBot="1">
      <c r="A643" s="17"/>
      <c r="B643" s="10"/>
      <c r="C643" s="10"/>
      <c r="D643" s="11"/>
      <c r="E643" s="11"/>
      <c r="F643" s="11"/>
      <c r="G643" s="12"/>
      <c r="H643" s="13"/>
      <c r="I643" s="14" t="s">
        <v>27</v>
      </c>
      <c r="J643" s="14"/>
      <c r="K643" s="15"/>
      <c r="L643" s="15"/>
      <c r="M643" s="16"/>
      <c r="N643" s="16"/>
      <c r="O643" s="16"/>
    </row>
    <row r="644" spans="1:15" ht="15.75">
      <c r="A644" s="17"/>
      <c r="B644" s="10"/>
      <c r="C644" s="10"/>
      <c r="D644" s="216" t="s">
        <v>28</v>
      </c>
      <c r="E644" s="216"/>
      <c r="F644" s="18">
        <v>6</v>
      </c>
      <c r="G644" s="19">
        <f>'BTST OPTION CALLS'!G645+'BTST OPTION CALLS'!G646+'BTST OPTION CALLS'!G647+'BTST OPTION CALLS'!G648+'BTST OPTION CALLS'!G649+'BTST OPTION CALLS'!G650</f>
        <v>100</v>
      </c>
      <c r="H644" s="11">
        <v>6</v>
      </c>
      <c r="I644" s="20">
        <f>'BTST OPTION CALLS'!H645/'BTST OPTION CALLS'!H644%</f>
        <v>100</v>
      </c>
      <c r="J644" s="20"/>
      <c r="L644" s="21"/>
    </row>
    <row r="645" spans="1:15" ht="15.75">
      <c r="A645" s="17"/>
      <c r="B645" s="10"/>
      <c r="C645" s="10"/>
      <c r="D645" s="217" t="s">
        <v>29</v>
      </c>
      <c r="E645" s="217"/>
      <c r="F645" s="22">
        <v>6</v>
      </c>
      <c r="G645" s="23">
        <f>('BTST OPTION CALLS'!F645/'BTST OPTION CALLS'!F644)*100</f>
        <v>100</v>
      </c>
      <c r="H645" s="11">
        <v>6</v>
      </c>
      <c r="I645" s="15"/>
      <c r="J645" s="15"/>
      <c r="K645" s="20"/>
      <c r="L645" s="15"/>
      <c r="M645" s="16"/>
      <c r="N645" s="11" t="s">
        <v>30</v>
      </c>
      <c r="O645" s="11"/>
    </row>
    <row r="646" spans="1:15" ht="15.75">
      <c r="A646" s="24"/>
      <c r="B646" s="10"/>
      <c r="C646" s="10"/>
      <c r="D646" s="217" t="s">
        <v>31</v>
      </c>
      <c r="E646" s="217"/>
      <c r="F646" s="22">
        <v>0</v>
      </c>
      <c r="G646" s="23">
        <f>('BTST OPTION CALLS'!F646/'BTST OPTION CALLS'!F644)*100</f>
        <v>0</v>
      </c>
      <c r="H646" s="25"/>
      <c r="I646" s="11"/>
      <c r="J646" s="11"/>
      <c r="K646" s="11"/>
      <c r="L646" s="15"/>
      <c r="M646" s="16"/>
      <c r="N646" s="17"/>
      <c r="O646" s="17"/>
    </row>
    <row r="647" spans="1:15" ht="15.75">
      <c r="A647" s="24"/>
      <c r="B647" s="10"/>
      <c r="C647" s="10"/>
      <c r="D647" s="217" t="s">
        <v>32</v>
      </c>
      <c r="E647" s="217"/>
      <c r="F647" s="22">
        <v>0</v>
      </c>
      <c r="G647" s="23">
        <f>('BTST OPTION CALLS'!F647/'BTST OPTION CALLS'!F644)*100</f>
        <v>0</v>
      </c>
      <c r="H647" s="25"/>
      <c r="I647" s="11"/>
      <c r="J647" s="11"/>
      <c r="K647" s="11"/>
      <c r="L647" s="15"/>
      <c r="M647" s="16"/>
      <c r="N647" s="16"/>
      <c r="O647" s="16"/>
    </row>
    <row r="648" spans="1:15" ht="15.75">
      <c r="A648" s="24"/>
      <c r="B648" s="10"/>
      <c r="C648" s="10"/>
      <c r="D648" s="217" t="s">
        <v>33</v>
      </c>
      <c r="E648" s="217"/>
      <c r="F648" s="22">
        <v>0</v>
      </c>
      <c r="G648" s="23">
        <f>('BTST OPTION CALLS'!F648/'BTST OPTION CALLS'!F644)*100</f>
        <v>0</v>
      </c>
      <c r="H648" s="25"/>
      <c r="I648" s="11" t="s">
        <v>34</v>
      </c>
      <c r="J648" s="11"/>
      <c r="K648" s="15"/>
      <c r="L648" s="15"/>
      <c r="M648" s="16"/>
      <c r="N648" s="16"/>
      <c r="O648" s="16"/>
    </row>
    <row r="649" spans="1:15" ht="15.75">
      <c r="A649" s="24"/>
      <c r="B649" s="10"/>
      <c r="C649" s="10"/>
      <c r="D649" s="217" t="s">
        <v>35</v>
      </c>
      <c r="E649" s="217"/>
      <c r="F649" s="22">
        <v>0</v>
      </c>
      <c r="G649" s="23">
        <f>('BTST OPTION CALLS'!F649/'BTST OPTION CALLS'!F644)*100</f>
        <v>0</v>
      </c>
      <c r="H649" s="25"/>
      <c r="I649" s="11"/>
      <c r="J649" s="11"/>
      <c r="K649" s="15"/>
      <c r="L649" s="15"/>
      <c r="M649" s="16"/>
      <c r="N649" s="16"/>
      <c r="O649" s="16"/>
    </row>
    <row r="650" spans="1:15" ht="16.5" thickBot="1">
      <c r="A650" s="24"/>
      <c r="B650" s="10"/>
      <c r="C650" s="10"/>
      <c r="D650" s="218" t="s">
        <v>36</v>
      </c>
      <c r="E650" s="218"/>
      <c r="F650" s="26"/>
      <c r="G650" s="27">
        <f>('BTST OPTION CALLS'!F650/'BTST OPTION CALLS'!F644)*100</f>
        <v>0</v>
      </c>
      <c r="H650" s="25"/>
      <c r="I650" s="11"/>
      <c r="J650" s="11"/>
      <c r="K650" s="21"/>
      <c r="L650" s="21"/>
      <c r="N650" s="16"/>
      <c r="O650" s="16"/>
    </row>
    <row r="651" spans="1:15" ht="15.75">
      <c r="A651" s="31" t="s">
        <v>37</v>
      </c>
      <c r="B651" s="28"/>
      <c r="C651" s="28"/>
      <c r="D651" s="32"/>
      <c r="E651" s="32"/>
      <c r="F651" s="33"/>
      <c r="G651" s="33"/>
      <c r="H651" s="34"/>
      <c r="I651" s="35"/>
      <c r="J651" s="35"/>
      <c r="K651" s="35"/>
      <c r="L651" s="33"/>
      <c r="M651" s="16"/>
      <c r="N651" s="29"/>
      <c r="O651" s="29"/>
    </row>
    <row r="652" spans="1:15" ht="15.75">
      <c r="A652" s="36" t="s">
        <v>38</v>
      </c>
      <c r="B652" s="28"/>
      <c r="C652" s="28"/>
      <c r="D652" s="37"/>
      <c r="E652" s="38"/>
      <c r="F652" s="32"/>
      <c r="G652" s="35"/>
      <c r="H652" s="34"/>
      <c r="I652" s="35"/>
      <c r="J652" s="35"/>
      <c r="K652" s="35"/>
      <c r="L652" s="33"/>
      <c r="M652" s="16"/>
      <c r="N652" s="17"/>
      <c r="O652" s="17"/>
    </row>
    <row r="653" spans="1:15" ht="15.75">
      <c r="A653" s="36" t="s">
        <v>39</v>
      </c>
      <c r="B653" s="28"/>
      <c r="C653" s="28"/>
      <c r="D653" s="32"/>
      <c r="E653" s="38"/>
      <c r="F653" s="32"/>
      <c r="G653" s="35"/>
      <c r="H653" s="34"/>
      <c r="I653" s="39"/>
      <c r="J653" s="39"/>
      <c r="K653" s="39"/>
      <c r="L653" s="33"/>
      <c r="M653" s="16"/>
      <c r="N653" s="16"/>
      <c r="O653" s="16"/>
    </row>
    <row r="654" spans="1:15" ht="15.75">
      <c r="A654" s="36" t="s">
        <v>40</v>
      </c>
      <c r="B654" s="37"/>
      <c r="C654" s="28"/>
      <c r="D654" s="32"/>
      <c r="E654" s="38"/>
      <c r="F654" s="32"/>
      <c r="G654" s="35"/>
      <c r="H654" s="40"/>
      <c r="I654" s="39"/>
      <c r="J654" s="39"/>
      <c r="K654" s="39"/>
      <c r="L654" s="33"/>
      <c r="M654" s="16"/>
      <c r="N654" s="16"/>
      <c r="O654" s="16"/>
    </row>
    <row r="655" spans="1:15" ht="15.75">
      <c r="A655" s="36" t="s">
        <v>41</v>
      </c>
      <c r="B655" s="24"/>
      <c r="C655" s="37"/>
      <c r="D655" s="32"/>
      <c r="E655" s="41"/>
      <c r="F655" s="35"/>
      <c r="G655" s="35"/>
      <c r="H655" s="40"/>
      <c r="I655" s="39"/>
      <c r="J655" s="39"/>
      <c r="K655" s="39"/>
      <c r="L655" s="35"/>
      <c r="M655" s="16"/>
      <c r="N655" s="16"/>
      <c r="O655" s="16"/>
    </row>
    <row r="657" spans="1:15">
      <c r="A657" s="227" t="s">
        <v>0</v>
      </c>
      <c r="B657" s="227"/>
      <c r="C657" s="227"/>
      <c r="D657" s="227"/>
      <c r="E657" s="227"/>
      <c r="F657" s="227"/>
      <c r="G657" s="227"/>
      <c r="H657" s="227"/>
      <c r="I657" s="227"/>
      <c r="J657" s="227"/>
      <c r="K657" s="227"/>
      <c r="L657" s="227"/>
      <c r="M657" s="227"/>
      <c r="N657" s="227"/>
      <c r="O657" s="227"/>
    </row>
    <row r="658" spans="1:15">
      <c r="A658" s="227"/>
      <c r="B658" s="227"/>
      <c r="C658" s="227"/>
      <c r="D658" s="227"/>
      <c r="E658" s="227"/>
      <c r="F658" s="227"/>
      <c r="G658" s="227"/>
      <c r="H658" s="227"/>
      <c r="I658" s="227"/>
      <c r="J658" s="227"/>
      <c r="K658" s="227"/>
      <c r="L658" s="227"/>
      <c r="M658" s="227"/>
      <c r="N658" s="227"/>
      <c r="O658" s="227"/>
    </row>
    <row r="659" spans="1:15">
      <c r="A659" s="227"/>
      <c r="B659" s="227"/>
      <c r="C659" s="227"/>
      <c r="D659" s="227"/>
      <c r="E659" s="227"/>
      <c r="F659" s="227"/>
      <c r="G659" s="227"/>
      <c r="H659" s="227"/>
      <c r="I659" s="227"/>
      <c r="J659" s="227"/>
      <c r="K659" s="227"/>
      <c r="L659" s="227"/>
      <c r="M659" s="227"/>
      <c r="N659" s="227"/>
      <c r="O659" s="227"/>
    </row>
    <row r="660" spans="1:15" ht="15.75">
      <c r="A660" s="224" t="s">
        <v>1</v>
      </c>
      <c r="B660" s="224"/>
      <c r="C660" s="224"/>
      <c r="D660" s="224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</row>
    <row r="661" spans="1:15" ht="15.75">
      <c r="A661" s="224" t="s">
        <v>2</v>
      </c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</row>
    <row r="662" spans="1:15" ht="15.75">
      <c r="A662" s="225" t="s">
        <v>3</v>
      </c>
      <c r="B662" s="225"/>
      <c r="C662" s="225"/>
      <c r="D662" s="225"/>
      <c r="E662" s="225"/>
      <c r="F662" s="225"/>
      <c r="G662" s="225"/>
      <c r="H662" s="225"/>
      <c r="I662" s="225"/>
      <c r="J662" s="225"/>
      <c r="K662" s="225"/>
      <c r="L662" s="225"/>
      <c r="M662" s="225"/>
      <c r="N662" s="225"/>
      <c r="O662" s="225"/>
    </row>
    <row r="663" spans="1:15" ht="15.75">
      <c r="A663" s="226" t="s">
        <v>263</v>
      </c>
      <c r="B663" s="226"/>
      <c r="C663" s="226"/>
      <c r="D663" s="226"/>
      <c r="E663" s="226"/>
      <c r="F663" s="226"/>
      <c r="G663" s="226"/>
      <c r="H663" s="226"/>
      <c r="I663" s="226"/>
      <c r="J663" s="226"/>
      <c r="K663" s="226"/>
      <c r="L663" s="226"/>
      <c r="M663" s="226"/>
      <c r="N663" s="226"/>
      <c r="O663" s="226"/>
    </row>
    <row r="664" spans="1:15" ht="15.75">
      <c r="A664" s="219" t="s">
        <v>5</v>
      </c>
      <c r="B664" s="219"/>
      <c r="C664" s="219"/>
      <c r="D664" s="219"/>
      <c r="E664" s="219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</row>
    <row r="665" spans="1:15">
      <c r="A665" s="220" t="s">
        <v>6</v>
      </c>
      <c r="B665" s="221" t="s">
        <v>7</v>
      </c>
      <c r="C665" s="222" t="s">
        <v>8</v>
      </c>
      <c r="D665" s="221" t="s">
        <v>9</v>
      </c>
      <c r="E665" s="220" t="s">
        <v>10</v>
      </c>
      <c r="F665" s="220" t="s">
        <v>11</v>
      </c>
      <c r="G665" s="221" t="s">
        <v>12</v>
      </c>
      <c r="H665" s="221" t="s">
        <v>13</v>
      </c>
      <c r="I665" s="222" t="s">
        <v>14</v>
      </c>
      <c r="J665" s="222" t="s">
        <v>15</v>
      </c>
      <c r="K665" s="222" t="s">
        <v>16</v>
      </c>
      <c r="L665" s="223" t="s">
        <v>17</v>
      </c>
      <c r="M665" s="221" t="s">
        <v>18</v>
      </c>
      <c r="N665" s="221" t="s">
        <v>19</v>
      </c>
      <c r="O665" s="221" t="s">
        <v>20</v>
      </c>
    </row>
    <row r="666" spans="1:15">
      <c r="A666" s="220"/>
      <c r="B666" s="221"/>
      <c r="C666" s="222"/>
      <c r="D666" s="221"/>
      <c r="E666" s="220"/>
      <c r="F666" s="220"/>
      <c r="G666" s="221"/>
      <c r="H666" s="221"/>
      <c r="I666" s="222"/>
      <c r="J666" s="222"/>
      <c r="K666" s="222"/>
      <c r="L666" s="223"/>
      <c r="M666" s="221"/>
      <c r="N666" s="221"/>
      <c r="O666" s="221"/>
    </row>
    <row r="667" spans="1:15" ht="15" customHeight="1">
      <c r="A667" s="47">
        <v>2</v>
      </c>
      <c r="B667" s="68">
        <v>43123</v>
      </c>
      <c r="C667" s="5">
        <v>1720</v>
      </c>
      <c r="D667" s="5" t="s">
        <v>267</v>
      </c>
      <c r="E667" s="5" t="s">
        <v>22</v>
      </c>
      <c r="F667" s="5" t="s">
        <v>68</v>
      </c>
      <c r="G667" s="6">
        <v>11</v>
      </c>
      <c r="H667" s="6">
        <v>3</v>
      </c>
      <c r="I667" s="6">
        <v>25</v>
      </c>
      <c r="J667" s="6">
        <v>40</v>
      </c>
      <c r="K667" s="6">
        <v>55</v>
      </c>
      <c r="L667" s="6">
        <v>3</v>
      </c>
      <c r="M667" s="5">
        <v>300</v>
      </c>
      <c r="N667" s="7">
        <f>IF('BTST OPTION CALLS'!E667="BUY",('BTST OPTION CALLS'!L667-'BTST OPTION CALLS'!G667)*('BTST OPTION CALLS'!M667),('BTST OPTION CALLS'!G667-'BTST OPTION CALLS'!L667)*('BTST OPTION CALLS'!M667))</f>
        <v>-2400</v>
      </c>
      <c r="O667" s="8">
        <f>'BTST OPTION CALLS'!N667/('BTST OPTION CALLS'!M667)/'BTST OPTION CALLS'!G667%</f>
        <v>-72.727272727272734</v>
      </c>
    </row>
    <row r="668" spans="1:15" ht="15" customHeight="1">
      <c r="A668" s="47">
        <v>3</v>
      </c>
      <c r="B668" s="68">
        <v>43123</v>
      </c>
      <c r="C668" s="5">
        <v>185</v>
      </c>
      <c r="D668" s="5" t="s">
        <v>267</v>
      </c>
      <c r="E668" s="5" t="s">
        <v>22</v>
      </c>
      <c r="F668" s="5" t="s">
        <v>116</v>
      </c>
      <c r="G668" s="6">
        <v>4</v>
      </c>
      <c r="H668" s="6">
        <v>2</v>
      </c>
      <c r="I668" s="6">
        <v>5</v>
      </c>
      <c r="J668" s="6">
        <v>6</v>
      </c>
      <c r="K668" s="6">
        <v>7</v>
      </c>
      <c r="L668" s="6">
        <v>6</v>
      </c>
      <c r="M668" s="5">
        <v>3500</v>
      </c>
      <c r="N668" s="7">
        <f>IF('BTST OPTION CALLS'!E668="BUY",('BTST OPTION CALLS'!L668-'BTST OPTION CALLS'!G668)*('BTST OPTION CALLS'!M668),('BTST OPTION CALLS'!G668-'BTST OPTION CALLS'!L668)*('BTST OPTION CALLS'!M668))</f>
        <v>7000</v>
      </c>
      <c r="O668" s="8">
        <f>'BTST OPTION CALLS'!N668/('BTST OPTION CALLS'!M668)/'BTST OPTION CALLS'!G668%</f>
        <v>50</v>
      </c>
    </row>
    <row r="669" spans="1:15" ht="15" customHeight="1">
      <c r="A669" s="47">
        <v>4</v>
      </c>
      <c r="B669" s="68">
        <v>43122</v>
      </c>
      <c r="C669" s="5">
        <v>900</v>
      </c>
      <c r="D669" s="5" t="s">
        <v>267</v>
      </c>
      <c r="E669" s="5" t="s">
        <v>22</v>
      </c>
      <c r="F669" s="5" t="s">
        <v>169</v>
      </c>
      <c r="G669" s="6">
        <v>20</v>
      </c>
      <c r="H669" s="6">
        <v>16</v>
      </c>
      <c r="I669" s="6">
        <v>22.5</v>
      </c>
      <c r="J669" s="6">
        <v>25</v>
      </c>
      <c r="K669" s="6">
        <v>27.5</v>
      </c>
      <c r="L669" s="6">
        <v>16</v>
      </c>
      <c r="M669" s="5">
        <v>1500</v>
      </c>
      <c r="N669" s="7">
        <f>IF('BTST OPTION CALLS'!E669="BUY",('BTST OPTION CALLS'!L669-'BTST OPTION CALLS'!G669)*('BTST OPTION CALLS'!M669),('BTST OPTION CALLS'!G669-'BTST OPTION CALLS'!L669)*('BTST OPTION CALLS'!M669))</f>
        <v>-6000</v>
      </c>
      <c r="O669" s="8">
        <f>'BTST OPTION CALLS'!N669/('BTST OPTION CALLS'!M669)/'BTST OPTION CALLS'!G669%</f>
        <v>-20</v>
      </c>
    </row>
    <row r="670" spans="1:15" ht="15" customHeight="1">
      <c r="A670" s="47">
        <v>5</v>
      </c>
      <c r="B670" s="68">
        <v>43117</v>
      </c>
      <c r="C670" s="5">
        <v>580</v>
      </c>
      <c r="D670" s="5" t="s">
        <v>267</v>
      </c>
      <c r="E670" s="5" t="s">
        <v>22</v>
      </c>
      <c r="F670" s="5" t="s">
        <v>58</v>
      </c>
      <c r="G670" s="6">
        <v>14</v>
      </c>
      <c r="H670" s="6">
        <v>7</v>
      </c>
      <c r="I670" s="6">
        <v>18</v>
      </c>
      <c r="J670" s="6">
        <v>22</v>
      </c>
      <c r="K670" s="6">
        <v>26</v>
      </c>
      <c r="L670" s="6">
        <v>18</v>
      </c>
      <c r="M670" s="5">
        <v>1200</v>
      </c>
      <c r="N670" s="7">
        <f>IF('BTST OPTION CALLS'!E670="BUY",('BTST OPTION CALLS'!L670-'BTST OPTION CALLS'!G670)*('BTST OPTION CALLS'!M670),('BTST OPTION CALLS'!G670-'BTST OPTION CALLS'!L670)*('BTST OPTION CALLS'!M670))</f>
        <v>4800</v>
      </c>
      <c r="O670" s="8">
        <f>'BTST OPTION CALLS'!N670/('BTST OPTION CALLS'!M670)/'BTST OPTION CALLS'!G670%</f>
        <v>28.571428571428569</v>
      </c>
    </row>
    <row r="671" spans="1:15" ht="15.75">
      <c r="A671" s="47">
        <v>6</v>
      </c>
      <c r="B671" s="68">
        <v>43111</v>
      </c>
      <c r="C671" s="5">
        <v>70</v>
      </c>
      <c r="D671" s="5" t="s">
        <v>267</v>
      </c>
      <c r="E671" s="5" t="s">
        <v>22</v>
      </c>
      <c r="F671" s="5" t="s">
        <v>272</v>
      </c>
      <c r="G671" s="6">
        <v>3.3</v>
      </c>
      <c r="H671" s="6">
        <v>2.4</v>
      </c>
      <c r="I671" s="6">
        <v>3.8</v>
      </c>
      <c r="J671" s="6">
        <v>4.3</v>
      </c>
      <c r="K671" s="6">
        <v>4.8</v>
      </c>
      <c r="L671" s="6">
        <v>2.4</v>
      </c>
      <c r="M671" s="5">
        <v>9000</v>
      </c>
      <c r="N671" s="7">
        <f>IF('BTST OPTION CALLS'!E671="BUY",('BTST OPTION CALLS'!L671-'BTST OPTION CALLS'!G671)*('BTST OPTION CALLS'!M671),('BTST OPTION CALLS'!G671-'BTST OPTION CALLS'!L671)*('BTST OPTION CALLS'!M671))</f>
        <v>-8099.9999999999991</v>
      </c>
      <c r="O671" s="8">
        <f>'BTST OPTION CALLS'!N671/('BTST OPTION CALLS'!M671)/'BTST OPTION CALLS'!G671%</f>
        <v>-27.27272727272727</v>
      </c>
    </row>
    <row r="672" spans="1:15" ht="15.75">
      <c r="A672" s="47">
        <v>7</v>
      </c>
      <c r="B672" s="68">
        <v>43108</v>
      </c>
      <c r="C672" s="5">
        <v>115</v>
      </c>
      <c r="D672" s="5" t="s">
        <v>267</v>
      </c>
      <c r="E672" s="5" t="s">
        <v>22</v>
      </c>
      <c r="F672" s="5" t="s">
        <v>53</v>
      </c>
      <c r="G672" s="6">
        <v>4.8</v>
      </c>
      <c r="H672" s="6">
        <v>3</v>
      </c>
      <c r="I672" s="6">
        <v>5.8</v>
      </c>
      <c r="J672" s="6">
        <v>6.8</v>
      </c>
      <c r="K672" s="6">
        <v>7.8</v>
      </c>
      <c r="L672" s="6">
        <v>3</v>
      </c>
      <c r="M672" s="5">
        <v>5500</v>
      </c>
      <c r="N672" s="7">
        <f>IF('BTST OPTION CALLS'!E672="BUY",('BTST OPTION CALLS'!L672-'BTST OPTION CALLS'!G672)*('BTST OPTION CALLS'!M672),('BTST OPTION CALLS'!G672-'BTST OPTION CALLS'!L672)*('BTST OPTION CALLS'!M672))</f>
        <v>-9899.9999999999982</v>
      </c>
      <c r="O672" s="8">
        <f>'BTST OPTION CALLS'!N672/('BTST OPTION CALLS'!M672)/'BTST OPTION CALLS'!G672%</f>
        <v>-37.499999999999993</v>
      </c>
    </row>
    <row r="673" spans="1:15" ht="15.75">
      <c r="A673" s="47">
        <v>8</v>
      </c>
      <c r="B673" s="68">
        <v>43104</v>
      </c>
      <c r="C673" s="5">
        <v>165</v>
      </c>
      <c r="D673" s="5" t="s">
        <v>267</v>
      </c>
      <c r="E673" s="5" t="s">
        <v>22</v>
      </c>
      <c r="F673" s="5" t="s">
        <v>64</v>
      </c>
      <c r="G673" s="6">
        <v>3.65</v>
      </c>
      <c r="H673" s="6">
        <v>2.7</v>
      </c>
      <c r="I673" s="6">
        <v>4.2</v>
      </c>
      <c r="J673" s="6">
        <v>4.7</v>
      </c>
      <c r="K673" s="6">
        <v>5.2</v>
      </c>
      <c r="L673" s="6">
        <v>4.2</v>
      </c>
      <c r="M673" s="5">
        <v>6000</v>
      </c>
      <c r="N673" s="7">
        <f>IF('BTST OPTION CALLS'!E673="BUY",('BTST OPTION CALLS'!L673-'BTST OPTION CALLS'!G673)*('BTST OPTION CALLS'!M673),('BTST OPTION CALLS'!G673-'BTST OPTION CALLS'!L673)*('BTST OPTION CALLS'!M673))</f>
        <v>3300.0000000000018</v>
      </c>
      <c r="O673" s="8">
        <f>'BTST OPTION CALLS'!N673/('BTST OPTION CALLS'!M673)/'BTST OPTION CALLS'!G673%</f>
        <v>15.06849315068494</v>
      </c>
    </row>
    <row r="674" spans="1:15" ht="15.75">
      <c r="A674" s="47">
        <v>9</v>
      </c>
      <c r="B674" s="68">
        <v>43102</v>
      </c>
      <c r="C674" s="5">
        <v>440</v>
      </c>
      <c r="D674" s="5" t="s">
        <v>267</v>
      </c>
      <c r="E674" s="5" t="s">
        <v>22</v>
      </c>
      <c r="F674" s="5" t="s">
        <v>75</v>
      </c>
      <c r="G674" s="6">
        <v>14.5</v>
      </c>
      <c r="H674" s="6">
        <v>10</v>
      </c>
      <c r="I674" s="6">
        <v>17</v>
      </c>
      <c r="J674" s="6">
        <v>19.5</v>
      </c>
      <c r="K674" s="6">
        <v>22</v>
      </c>
      <c r="L674" s="6">
        <v>10</v>
      </c>
      <c r="M674" s="5">
        <v>1500</v>
      </c>
      <c r="N674" s="7">
        <f>IF('BTST OPTION CALLS'!E674="BUY",('BTST OPTION CALLS'!L674-'BTST OPTION CALLS'!G674)*('BTST OPTION CALLS'!M674),('BTST OPTION CALLS'!G674-'BTST OPTION CALLS'!L674)*('BTST OPTION CALLS'!M674))</f>
        <v>-6750</v>
      </c>
      <c r="O674" s="8">
        <f>'BTST OPTION CALLS'!N674/('BTST OPTION CALLS'!M674)/'BTST OPTION CALLS'!G674%</f>
        <v>-31.03448275862069</v>
      </c>
    </row>
    <row r="675" spans="1:15" s="65" customFormat="1" ht="15.75">
      <c r="A675" s="62" t="s">
        <v>95</v>
      </c>
      <c r="B675" s="52"/>
      <c r="C675" s="53"/>
      <c r="D675" s="54"/>
      <c r="E675" s="55"/>
      <c r="F675" s="55"/>
      <c r="G675" s="63"/>
      <c r="H675" s="56"/>
      <c r="I675" s="56"/>
      <c r="J675" s="56"/>
      <c r="K675" s="57"/>
      <c r="L675" s="64"/>
      <c r="N675" s="66"/>
    </row>
    <row r="676" spans="1:15" s="65" customFormat="1" ht="15.75">
      <c r="A676" s="62" t="s">
        <v>96</v>
      </c>
      <c r="B676" s="58"/>
      <c r="C676" s="53"/>
      <c r="D676" s="54"/>
      <c r="E676" s="55"/>
      <c r="F676" s="55"/>
      <c r="G676" s="63"/>
      <c r="H676" s="55"/>
      <c r="I676" s="55"/>
      <c r="J676" s="55"/>
      <c r="K676" s="57"/>
      <c r="L676" s="64"/>
    </row>
    <row r="677" spans="1:15" s="65" customFormat="1" ht="15.75">
      <c r="A677" s="62" t="s">
        <v>96</v>
      </c>
      <c r="B677" s="58"/>
      <c r="C677" s="59"/>
      <c r="D677" s="60"/>
      <c r="E677" s="61"/>
      <c r="F677" s="61"/>
      <c r="G677" s="67"/>
      <c r="H677" s="61"/>
      <c r="I677" s="61"/>
      <c r="J677" s="61"/>
      <c r="K677" s="61"/>
      <c r="L677" s="64"/>
      <c r="M677" s="64"/>
      <c r="N677" s="64"/>
    </row>
    <row r="678" spans="1:15" ht="16.5" thickBot="1">
      <c r="A678" s="17"/>
      <c r="B678" s="10"/>
      <c r="C678" s="10"/>
      <c r="D678" s="11"/>
      <c r="E678" s="11"/>
      <c r="F678" s="11"/>
      <c r="G678" s="12"/>
      <c r="H678" s="13"/>
      <c r="I678" s="14" t="s">
        <v>27</v>
      </c>
      <c r="J678" s="14"/>
      <c r="K678" s="15"/>
      <c r="L678" s="15"/>
      <c r="M678" s="16"/>
      <c r="N678" s="16"/>
      <c r="O678" s="16"/>
    </row>
    <row r="679" spans="1:15" ht="15.75">
      <c r="A679" s="17"/>
      <c r="B679" s="10"/>
      <c r="C679" s="10"/>
      <c r="D679" s="216" t="s">
        <v>28</v>
      </c>
      <c r="E679" s="216"/>
      <c r="F679" s="18">
        <v>7</v>
      </c>
      <c r="G679" s="19">
        <f>'BTST OPTION CALLS'!G680+'BTST OPTION CALLS'!G681+'BTST OPTION CALLS'!G682+'BTST OPTION CALLS'!G683+'BTST OPTION CALLS'!G684+'BTST OPTION CALLS'!G685</f>
        <v>100</v>
      </c>
      <c r="H679" s="11">
        <v>7</v>
      </c>
      <c r="I679" s="20">
        <f>'BTST OPTION CALLS'!H680/'BTST OPTION CALLS'!H679%</f>
        <v>42.857142857142854</v>
      </c>
      <c r="J679" s="20"/>
      <c r="L679" s="21"/>
    </row>
    <row r="680" spans="1:15" ht="15.75">
      <c r="A680" s="17"/>
      <c r="B680" s="10"/>
      <c r="C680" s="10"/>
      <c r="D680" s="217" t="s">
        <v>29</v>
      </c>
      <c r="E680" s="217"/>
      <c r="F680" s="22">
        <v>3</v>
      </c>
      <c r="G680" s="23">
        <f>('BTST OPTION CALLS'!F680/'BTST OPTION CALLS'!F679)*100</f>
        <v>42.857142857142854</v>
      </c>
      <c r="H680" s="11">
        <v>3</v>
      </c>
      <c r="I680" s="15"/>
      <c r="J680" s="15"/>
      <c r="K680" s="20"/>
      <c r="L680" s="15"/>
      <c r="M680" s="16"/>
      <c r="N680" s="11" t="s">
        <v>30</v>
      </c>
      <c r="O680" s="11"/>
    </row>
    <row r="681" spans="1:15" ht="15.75">
      <c r="A681" s="24"/>
      <c r="B681" s="10"/>
      <c r="C681" s="10"/>
      <c r="D681" s="217" t="s">
        <v>31</v>
      </c>
      <c r="E681" s="217"/>
      <c r="F681" s="22">
        <v>0</v>
      </c>
      <c r="G681" s="23">
        <f>('BTST OPTION CALLS'!F681/'BTST OPTION CALLS'!F679)*100</f>
        <v>0</v>
      </c>
      <c r="H681" s="25"/>
      <c r="I681" s="11"/>
      <c r="J681" s="11"/>
      <c r="K681" s="11"/>
      <c r="L681" s="15"/>
      <c r="M681" s="16"/>
      <c r="N681" s="17"/>
      <c r="O681" s="17"/>
    </row>
    <row r="682" spans="1:15" ht="15.75">
      <c r="A682" s="24"/>
      <c r="B682" s="10"/>
      <c r="C682" s="10"/>
      <c r="D682" s="217" t="s">
        <v>32</v>
      </c>
      <c r="E682" s="217"/>
      <c r="F682" s="22">
        <v>0</v>
      </c>
      <c r="G682" s="23">
        <f>('BTST OPTION CALLS'!F682/'BTST OPTION CALLS'!F679)*100</f>
        <v>0</v>
      </c>
      <c r="H682" s="25"/>
      <c r="I682" s="11"/>
      <c r="J682" s="11"/>
      <c r="K682" s="11"/>
      <c r="L682" s="15"/>
      <c r="M682" s="16"/>
      <c r="N682" s="16"/>
      <c r="O682" s="16"/>
    </row>
    <row r="683" spans="1:15" ht="15.75">
      <c r="A683" s="24"/>
      <c r="B683" s="10"/>
      <c r="C683" s="10"/>
      <c r="D683" s="217" t="s">
        <v>33</v>
      </c>
      <c r="E683" s="217"/>
      <c r="F683" s="22">
        <v>4</v>
      </c>
      <c r="G683" s="23">
        <f>('BTST OPTION CALLS'!F683/'BTST OPTION CALLS'!F679)*100</f>
        <v>57.142857142857139</v>
      </c>
      <c r="H683" s="25"/>
      <c r="I683" s="11" t="s">
        <v>34</v>
      </c>
      <c r="J683" s="11"/>
      <c r="K683" s="15"/>
      <c r="L683" s="15"/>
      <c r="M683" s="16"/>
      <c r="N683" s="16"/>
      <c r="O683" s="16"/>
    </row>
    <row r="684" spans="1:15" ht="15.75">
      <c r="A684" s="24"/>
      <c r="B684" s="10"/>
      <c r="C684" s="10"/>
      <c r="D684" s="217" t="s">
        <v>35</v>
      </c>
      <c r="E684" s="217"/>
      <c r="F684" s="22">
        <v>0</v>
      </c>
      <c r="G684" s="23">
        <f>('BTST OPTION CALLS'!F684/'BTST OPTION CALLS'!F679)*100</f>
        <v>0</v>
      </c>
      <c r="H684" s="25"/>
      <c r="I684" s="11"/>
      <c r="J684" s="11"/>
      <c r="K684" s="15"/>
      <c r="L684" s="15"/>
      <c r="M684" s="16"/>
      <c r="N684" s="16"/>
      <c r="O684" s="16"/>
    </row>
    <row r="685" spans="1:15" ht="16.5" thickBot="1">
      <c r="A685" s="24"/>
      <c r="B685" s="10"/>
      <c r="C685" s="10"/>
      <c r="D685" s="218" t="s">
        <v>36</v>
      </c>
      <c r="E685" s="218"/>
      <c r="F685" s="26"/>
      <c r="G685" s="27">
        <f>('BTST OPTION CALLS'!F685/'BTST OPTION CALLS'!F679)*100</f>
        <v>0</v>
      </c>
      <c r="H685" s="25"/>
      <c r="I685" s="11"/>
      <c r="J685" s="11"/>
      <c r="K685" s="21"/>
      <c r="L685" s="21"/>
      <c r="N685" s="16"/>
      <c r="O685" s="16"/>
    </row>
    <row r="686" spans="1:15" ht="15.75">
      <c r="A686" s="31" t="s">
        <v>37</v>
      </c>
      <c r="B686" s="28"/>
      <c r="C686" s="28"/>
      <c r="D686" s="32"/>
      <c r="E686" s="32"/>
      <c r="F686" s="33"/>
      <c r="G686" s="33"/>
      <c r="H686" s="34"/>
      <c r="I686" s="35"/>
      <c r="J686" s="35"/>
      <c r="K686" s="35"/>
      <c r="L686" s="33"/>
      <c r="M686" s="16"/>
      <c r="N686" s="29"/>
      <c r="O686" s="29"/>
    </row>
    <row r="687" spans="1:15" ht="15.75">
      <c r="A687" s="36" t="s">
        <v>38</v>
      </c>
      <c r="B687" s="28"/>
      <c r="C687" s="28"/>
      <c r="D687" s="37"/>
      <c r="E687" s="38"/>
      <c r="F687" s="32"/>
      <c r="G687" s="35"/>
      <c r="H687" s="34"/>
      <c r="I687" s="35"/>
      <c r="J687" s="35"/>
      <c r="K687" s="35"/>
      <c r="L687" s="33"/>
      <c r="M687" s="16"/>
      <c r="N687" s="17"/>
      <c r="O687" s="17"/>
    </row>
    <row r="688" spans="1:15" ht="15.75">
      <c r="A688" s="36" t="s">
        <v>39</v>
      </c>
      <c r="B688" s="28"/>
      <c r="C688" s="28"/>
      <c r="D688" s="32"/>
      <c r="E688" s="38"/>
      <c r="F688" s="32"/>
      <c r="G688" s="35"/>
      <c r="H688" s="34"/>
      <c r="I688" s="39"/>
      <c r="J688" s="39"/>
      <c r="K688" s="39"/>
      <c r="L688" s="33"/>
      <c r="M688" s="16"/>
      <c r="N688" s="16"/>
      <c r="O688" s="16"/>
    </row>
    <row r="689" spans="1:15" ht="15.75">
      <c r="A689" s="36" t="s">
        <v>40</v>
      </c>
      <c r="B689" s="37"/>
      <c r="C689" s="28"/>
      <c r="D689" s="32"/>
      <c r="E689" s="38"/>
      <c r="F689" s="32"/>
      <c r="G689" s="35"/>
      <c r="H689" s="40"/>
      <c r="I689" s="39"/>
      <c r="J689" s="39"/>
      <c r="K689" s="39"/>
      <c r="L689" s="33"/>
      <c r="M689" s="16"/>
      <c r="N689" s="16"/>
      <c r="O689" s="16"/>
    </row>
    <row r="690" spans="1:15" ht="15.75">
      <c r="A690" s="36" t="s">
        <v>41</v>
      </c>
      <c r="B690" s="24"/>
      <c r="C690" s="37"/>
      <c r="D690" s="32"/>
      <c r="E690" s="41"/>
      <c r="F690" s="35"/>
      <c r="G690" s="35"/>
      <c r="H690" s="40"/>
      <c r="I690" s="39"/>
      <c r="J690" s="39"/>
      <c r="K690" s="39"/>
      <c r="L690" s="35"/>
      <c r="M690" s="16"/>
      <c r="N690" s="16"/>
      <c r="O690" s="16"/>
    </row>
    <row r="692" spans="1:15">
      <c r="A692" s="227" t="s">
        <v>0</v>
      </c>
      <c r="B692" s="227"/>
      <c r="C692" s="227"/>
      <c r="D692" s="227"/>
      <c r="E692" s="227"/>
      <c r="F692" s="227"/>
      <c r="G692" s="227"/>
      <c r="H692" s="227"/>
      <c r="I692" s="227"/>
      <c r="J692" s="227"/>
      <c r="K692" s="227"/>
      <c r="L692" s="227"/>
      <c r="M692" s="227"/>
      <c r="N692" s="227"/>
      <c r="O692" s="227"/>
    </row>
    <row r="693" spans="1:15">
      <c r="A693" s="227"/>
      <c r="B693" s="227"/>
      <c r="C693" s="227"/>
      <c r="D693" s="227"/>
      <c r="E693" s="227"/>
      <c r="F693" s="227"/>
      <c r="G693" s="227"/>
      <c r="H693" s="227"/>
      <c r="I693" s="227"/>
      <c r="J693" s="227"/>
      <c r="K693" s="227"/>
      <c r="L693" s="227"/>
      <c r="M693" s="227"/>
      <c r="N693" s="227"/>
      <c r="O693" s="227"/>
    </row>
    <row r="694" spans="1:15">
      <c r="A694" s="227"/>
      <c r="B694" s="227"/>
      <c r="C694" s="227"/>
      <c r="D694" s="227"/>
      <c r="E694" s="227"/>
      <c r="F694" s="227"/>
      <c r="G694" s="227"/>
      <c r="H694" s="227"/>
      <c r="I694" s="227"/>
      <c r="J694" s="227"/>
      <c r="K694" s="227"/>
      <c r="L694" s="227"/>
      <c r="M694" s="227"/>
      <c r="N694" s="227"/>
      <c r="O694" s="227"/>
    </row>
    <row r="695" spans="1:15" ht="15.75">
      <c r="A695" s="224" t="s">
        <v>1</v>
      </c>
      <c r="B695" s="224"/>
      <c r="C695" s="224"/>
      <c r="D695" s="224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</row>
    <row r="696" spans="1:15" ht="15.75">
      <c r="A696" s="224" t="s">
        <v>2</v>
      </c>
      <c r="B696" s="224"/>
      <c r="C696" s="224"/>
      <c r="D696" s="224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</row>
    <row r="697" spans="1:15" ht="15.75">
      <c r="A697" s="225" t="s">
        <v>3</v>
      </c>
      <c r="B697" s="225"/>
      <c r="C697" s="225"/>
      <c r="D697" s="225"/>
      <c r="E697" s="225"/>
      <c r="F697" s="225"/>
      <c r="G697" s="225"/>
      <c r="H697" s="225"/>
      <c r="I697" s="225"/>
      <c r="J697" s="225"/>
      <c r="K697" s="225"/>
      <c r="L697" s="225"/>
      <c r="M697" s="225"/>
      <c r="N697" s="225"/>
      <c r="O697" s="225"/>
    </row>
    <row r="698" spans="1:15" ht="15.75">
      <c r="A698" s="226" t="s">
        <v>248</v>
      </c>
      <c r="B698" s="226"/>
      <c r="C698" s="226"/>
      <c r="D698" s="226"/>
      <c r="E698" s="226"/>
      <c r="F698" s="226"/>
      <c r="G698" s="226"/>
      <c r="H698" s="226"/>
      <c r="I698" s="226"/>
      <c r="J698" s="226"/>
      <c r="K698" s="226"/>
      <c r="L698" s="226"/>
      <c r="M698" s="226"/>
      <c r="N698" s="226"/>
      <c r="O698" s="226"/>
    </row>
    <row r="699" spans="1:15" ht="15.75">
      <c r="A699" s="219" t="s">
        <v>5</v>
      </c>
      <c r="B699" s="219"/>
      <c r="C699" s="219"/>
      <c r="D699" s="219"/>
      <c r="E699" s="219"/>
      <c r="F699" s="219"/>
      <c r="G699" s="219"/>
      <c r="H699" s="219"/>
      <c r="I699" s="219"/>
      <c r="J699" s="219"/>
      <c r="K699" s="219"/>
      <c r="L699" s="219"/>
      <c r="M699" s="219"/>
      <c r="N699" s="219"/>
      <c r="O699" s="219"/>
    </row>
    <row r="700" spans="1:15">
      <c r="A700" s="220" t="s">
        <v>6</v>
      </c>
      <c r="B700" s="221" t="s">
        <v>7</v>
      </c>
      <c r="C700" s="222" t="s">
        <v>8</v>
      </c>
      <c r="D700" s="221" t="s">
        <v>9</v>
      </c>
      <c r="E700" s="220" t="s">
        <v>10</v>
      </c>
      <c r="F700" s="220" t="s">
        <v>11</v>
      </c>
      <c r="G700" s="221" t="s">
        <v>12</v>
      </c>
      <c r="H700" s="221" t="s">
        <v>13</v>
      </c>
      <c r="I700" s="222" t="s">
        <v>14</v>
      </c>
      <c r="J700" s="222" t="s">
        <v>15</v>
      </c>
      <c r="K700" s="222" t="s">
        <v>16</v>
      </c>
      <c r="L700" s="223" t="s">
        <v>17</v>
      </c>
      <c r="M700" s="221" t="s">
        <v>18</v>
      </c>
      <c r="N700" s="221" t="s">
        <v>19</v>
      </c>
      <c r="O700" s="221" t="s">
        <v>20</v>
      </c>
    </row>
    <row r="701" spans="1:15">
      <c r="A701" s="220"/>
      <c r="B701" s="221"/>
      <c r="C701" s="222"/>
      <c r="D701" s="221"/>
      <c r="E701" s="220"/>
      <c r="F701" s="220"/>
      <c r="G701" s="221"/>
      <c r="H701" s="221"/>
      <c r="I701" s="222"/>
      <c r="J701" s="222"/>
      <c r="K701" s="222"/>
      <c r="L701" s="223"/>
      <c r="M701" s="221"/>
      <c r="N701" s="221"/>
      <c r="O701" s="221"/>
    </row>
    <row r="702" spans="1:15" ht="15.75">
      <c r="A702" s="47">
        <v>1</v>
      </c>
      <c r="B702" s="4">
        <v>43098</v>
      </c>
      <c r="C702" s="5">
        <v>440</v>
      </c>
      <c r="D702" s="5" t="s">
        <v>200</v>
      </c>
      <c r="E702" s="5" t="s">
        <v>22</v>
      </c>
      <c r="F702" s="5" t="s">
        <v>75</v>
      </c>
      <c r="G702" s="6">
        <v>11</v>
      </c>
      <c r="H702" s="6">
        <v>6</v>
      </c>
      <c r="I702" s="6">
        <v>14</v>
      </c>
      <c r="J702" s="6">
        <v>17</v>
      </c>
      <c r="K702" s="6">
        <v>20</v>
      </c>
      <c r="L702" s="6">
        <v>14</v>
      </c>
      <c r="M702" s="5">
        <v>1500</v>
      </c>
      <c r="N702" s="7">
        <f>IF('BTST OPTION CALLS'!E702="BUY",('BTST OPTION CALLS'!L702-'BTST OPTION CALLS'!G702)*('BTST OPTION CALLS'!M702),('BTST OPTION CALLS'!G702-'BTST OPTION CALLS'!L702)*('BTST OPTION CALLS'!M702))</f>
        <v>4500</v>
      </c>
      <c r="O702" s="8">
        <f>'BTST OPTION CALLS'!N702/('BTST OPTION CALLS'!M702)/'BTST OPTION CALLS'!G702%</f>
        <v>27.272727272727273</v>
      </c>
    </row>
    <row r="703" spans="1:15" ht="15.75">
      <c r="A703" s="47">
        <v>2</v>
      </c>
      <c r="B703" s="4">
        <v>43097</v>
      </c>
      <c r="C703" s="5">
        <v>370</v>
      </c>
      <c r="D703" s="5" t="s">
        <v>200</v>
      </c>
      <c r="E703" s="5" t="s">
        <v>22</v>
      </c>
      <c r="F703" s="5" t="s">
        <v>207</v>
      </c>
      <c r="G703" s="6">
        <v>12</v>
      </c>
      <c r="H703" s="6">
        <v>9</v>
      </c>
      <c r="I703" s="6">
        <v>14</v>
      </c>
      <c r="J703" s="6">
        <v>15.5</v>
      </c>
      <c r="K703" s="6">
        <v>17</v>
      </c>
      <c r="L703" s="6">
        <v>14</v>
      </c>
      <c r="M703" s="5">
        <v>2266</v>
      </c>
      <c r="N703" s="7">
        <f>IF('BTST OPTION CALLS'!E703="BUY",('BTST OPTION CALLS'!L703-'BTST OPTION CALLS'!G703)*('BTST OPTION CALLS'!M703),('BTST OPTION CALLS'!G703-'BTST OPTION CALLS'!L703)*('BTST OPTION CALLS'!M703))</f>
        <v>4532</v>
      </c>
      <c r="O703" s="8">
        <f>'BTST OPTION CALLS'!N703/('BTST OPTION CALLS'!M703)/'BTST OPTION CALLS'!G703%</f>
        <v>16.666666666666668</v>
      </c>
    </row>
    <row r="704" spans="1:15" ht="15.75">
      <c r="A704" s="47">
        <v>3</v>
      </c>
      <c r="B704" s="4">
        <v>43095</v>
      </c>
      <c r="C704" s="5">
        <v>2000</v>
      </c>
      <c r="D704" s="5" t="s">
        <v>200</v>
      </c>
      <c r="E704" s="5" t="s">
        <v>22</v>
      </c>
      <c r="F704" s="5" t="s">
        <v>119</v>
      </c>
      <c r="G704" s="6">
        <v>32</v>
      </c>
      <c r="H704" s="6">
        <v>16</v>
      </c>
      <c r="I704" s="6">
        <v>42</v>
      </c>
      <c r="J704" s="6">
        <v>52</v>
      </c>
      <c r="K704" s="6">
        <v>62</v>
      </c>
      <c r="L704" s="6">
        <v>16</v>
      </c>
      <c r="M704" s="5">
        <v>350</v>
      </c>
      <c r="N704" s="7">
        <f>IF('BTST OPTION CALLS'!E704="BUY",('BTST OPTION CALLS'!L704-'BTST OPTION CALLS'!G704)*('BTST OPTION CALLS'!M704),('BTST OPTION CALLS'!G704-'BTST OPTION CALLS'!L704)*('BTST OPTION CALLS'!M704))</f>
        <v>-5600</v>
      </c>
      <c r="O704" s="8">
        <f>'BTST OPTION CALLS'!N704/('BTST OPTION CALLS'!M704)/'BTST OPTION CALLS'!G704%</f>
        <v>-50</v>
      </c>
    </row>
    <row r="705" spans="1:15" ht="15.75">
      <c r="A705" s="47">
        <v>4</v>
      </c>
      <c r="B705" s="4">
        <v>43095</v>
      </c>
      <c r="C705" s="5">
        <v>800</v>
      </c>
      <c r="D705" s="5" t="s">
        <v>200</v>
      </c>
      <c r="E705" s="5" t="s">
        <v>22</v>
      </c>
      <c r="F705" s="5" t="s">
        <v>213</v>
      </c>
      <c r="G705" s="6">
        <v>18</v>
      </c>
      <c r="H705" s="6">
        <v>12</v>
      </c>
      <c r="I705" s="6">
        <v>22</v>
      </c>
      <c r="J705" s="6">
        <v>26</v>
      </c>
      <c r="K705" s="6">
        <v>30</v>
      </c>
      <c r="L705" s="6">
        <v>26</v>
      </c>
      <c r="M705" s="5">
        <v>1200</v>
      </c>
      <c r="N705" s="7">
        <f>IF('BTST OPTION CALLS'!E705="BUY",('BTST OPTION CALLS'!L705-'BTST OPTION CALLS'!G705)*('BTST OPTION CALLS'!M705),('BTST OPTION CALLS'!G705-'BTST OPTION CALLS'!L705)*('BTST OPTION CALLS'!M705))</f>
        <v>9600</v>
      </c>
      <c r="O705" s="8">
        <f>'BTST OPTION CALLS'!N705/('BTST OPTION CALLS'!M705)/'BTST OPTION CALLS'!G705%</f>
        <v>44.444444444444443</v>
      </c>
    </row>
    <row r="706" spans="1:15" ht="15.75">
      <c r="A706" s="47">
        <v>5</v>
      </c>
      <c r="B706" s="4">
        <v>43090</v>
      </c>
      <c r="C706" s="5">
        <v>720</v>
      </c>
      <c r="D706" s="5" t="s">
        <v>200</v>
      </c>
      <c r="E706" s="5" t="s">
        <v>22</v>
      </c>
      <c r="F706" s="5" t="s">
        <v>99</v>
      </c>
      <c r="G706" s="6">
        <v>8</v>
      </c>
      <c r="H706" s="6">
        <v>2</v>
      </c>
      <c r="I706" s="6">
        <v>12</v>
      </c>
      <c r="J706" s="6">
        <v>16</v>
      </c>
      <c r="K706" s="6">
        <v>20</v>
      </c>
      <c r="L706" s="6">
        <v>12</v>
      </c>
      <c r="M706" s="5">
        <v>1100</v>
      </c>
      <c r="N706" s="7">
        <f>IF('BTST OPTION CALLS'!E706="BUY",('BTST OPTION CALLS'!L706-'BTST OPTION CALLS'!G706)*('BTST OPTION CALLS'!M706),('BTST OPTION CALLS'!G706-'BTST OPTION CALLS'!L706)*('BTST OPTION CALLS'!M706))</f>
        <v>4400</v>
      </c>
      <c r="O706" s="8">
        <f>'BTST OPTION CALLS'!N706/('BTST OPTION CALLS'!M706)/'BTST OPTION CALLS'!G706%</f>
        <v>50</v>
      </c>
    </row>
    <row r="707" spans="1:15" ht="15.75">
      <c r="A707" s="47">
        <v>6</v>
      </c>
      <c r="B707" s="4">
        <v>43088</v>
      </c>
      <c r="C707" s="5">
        <v>9800</v>
      </c>
      <c r="D707" s="5" t="s">
        <v>200</v>
      </c>
      <c r="E707" s="5" t="s">
        <v>22</v>
      </c>
      <c r="F707" s="5" t="s">
        <v>253</v>
      </c>
      <c r="G707" s="6">
        <v>150</v>
      </c>
      <c r="H707" s="6">
        <v>60</v>
      </c>
      <c r="I707" s="6">
        <v>200</v>
      </c>
      <c r="J707" s="6">
        <v>250</v>
      </c>
      <c r="K707" s="6">
        <v>300</v>
      </c>
      <c r="L707" s="6">
        <v>250</v>
      </c>
      <c r="M707" s="5">
        <v>75</v>
      </c>
      <c r="N707" s="7">
        <f>IF('BTST OPTION CALLS'!E707="BUY",('BTST OPTION CALLS'!L707-'BTST OPTION CALLS'!G707)*('BTST OPTION CALLS'!M707),('BTST OPTION CALLS'!G707-'BTST OPTION CALLS'!L707)*('BTST OPTION CALLS'!M707))</f>
        <v>7500</v>
      </c>
      <c r="O707" s="8">
        <f>'BTST OPTION CALLS'!N707/('BTST OPTION CALLS'!M707)/'BTST OPTION CALLS'!G707%</f>
        <v>66.666666666666671</v>
      </c>
    </row>
    <row r="708" spans="1:15" ht="15.75">
      <c r="A708" s="47">
        <v>7</v>
      </c>
      <c r="B708" s="4">
        <v>43088</v>
      </c>
      <c r="C708" s="5">
        <v>320</v>
      </c>
      <c r="D708" s="5" t="s">
        <v>200</v>
      </c>
      <c r="E708" s="5" t="s">
        <v>22</v>
      </c>
      <c r="F708" s="5" t="s">
        <v>74</v>
      </c>
      <c r="G708" s="6">
        <v>5.4</v>
      </c>
      <c r="H708" s="6">
        <v>1</v>
      </c>
      <c r="I708" s="6">
        <v>8</v>
      </c>
      <c r="J708" s="6">
        <v>10.5</v>
      </c>
      <c r="K708" s="6">
        <v>13</v>
      </c>
      <c r="L708" s="6">
        <v>8</v>
      </c>
      <c r="M708" s="5">
        <v>3500</v>
      </c>
      <c r="N708" s="7">
        <f>IF('BTST OPTION CALLS'!E708="BUY",('BTST OPTION CALLS'!L708-'BTST OPTION CALLS'!G708)*('BTST OPTION CALLS'!M708),('BTST OPTION CALLS'!G708-'BTST OPTION CALLS'!L708)*('BTST OPTION CALLS'!M708))</f>
        <v>9099.9999999999982</v>
      </c>
      <c r="O708" s="8">
        <f>'BTST OPTION CALLS'!N708/('BTST OPTION CALLS'!M708)/'BTST OPTION CALLS'!G708%</f>
        <v>48.148148148148138</v>
      </c>
    </row>
    <row r="709" spans="1:15" ht="15.75">
      <c r="A709" s="47">
        <v>8</v>
      </c>
      <c r="B709" s="4">
        <v>43080</v>
      </c>
      <c r="C709" s="5">
        <v>300</v>
      </c>
      <c r="D709" s="5" t="s">
        <v>251</v>
      </c>
      <c r="E709" s="5" t="s">
        <v>22</v>
      </c>
      <c r="F709" s="5" t="s">
        <v>195</v>
      </c>
      <c r="G709" s="6">
        <v>10</v>
      </c>
      <c r="H709" s="6">
        <v>8</v>
      </c>
      <c r="I709" s="6">
        <v>11</v>
      </c>
      <c r="J709" s="6">
        <v>12</v>
      </c>
      <c r="K709" s="6">
        <v>13</v>
      </c>
      <c r="L709" s="6">
        <v>8</v>
      </c>
      <c r="M709" s="5">
        <v>4500</v>
      </c>
      <c r="N709" s="7">
        <f>IF('BTST OPTION CALLS'!E709="BUY",('BTST OPTION CALLS'!L709-'BTST OPTION CALLS'!G709)*('BTST OPTION CALLS'!M709),('BTST OPTION CALLS'!G709-'BTST OPTION CALLS'!L709)*('BTST OPTION CALLS'!M709))</f>
        <v>-9000</v>
      </c>
      <c r="O709" s="8">
        <f>'BTST OPTION CALLS'!N709/('BTST OPTION CALLS'!M709)/'BTST OPTION CALLS'!G709%</f>
        <v>-20</v>
      </c>
    </row>
    <row r="710" spans="1:15" ht="16.5" customHeight="1">
      <c r="A710" s="47">
        <v>9</v>
      </c>
      <c r="B710" s="4">
        <v>43077</v>
      </c>
      <c r="C710" s="5">
        <v>920</v>
      </c>
      <c r="D710" s="5" t="s">
        <v>251</v>
      </c>
      <c r="E710" s="5" t="s">
        <v>22</v>
      </c>
      <c r="F710" s="5" t="s">
        <v>188</v>
      </c>
      <c r="G710" s="6">
        <v>25</v>
      </c>
      <c r="H710" s="6">
        <v>17</v>
      </c>
      <c r="I710" s="6">
        <v>30</v>
      </c>
      <c r="J710" s="6">
        <v>35</v>
      </c>
      <c r="K710" s="6">
        <v>40</v>
      </c>
      <c r="L710" s="6">
        <v>30</v>
      </c>
      <c r="M710" s="5">
        <v>1000</v>
      </c>
      <c r="N710" s="7">
        <f>IF('BTST OPTION CALLS'!E710="BUY",('BTST OPTION CALLS'!L710-'BTST OPTION CALLS'!G710)*('BTST OPTION CALLS'!M710),('BTST OPTION CALLS'!G710-'BTST OPTION CALLS'!L710)*('BTST OPTION CALLS'!M710))</f>
        <v>5000</v>
      </c>
      <c r="O710" s="8">
        <f>'BTST OPTION CALLS'!N710/('BTST OPTION CALLS'!M710)/'BTST OPTION CALLS'!G710%</f>
        <v>20</v>
      </c>
    </row>
    <row r="711" spans="1:15" ht="15.75">
      <c r="A711" s="47">
        <v>10</v>
      </c>
      <c r="B711" s="4">
        <v>43076</v>
      </c>
      <c r="C711" s="5">
        <v>260</v>
      </c>
      <c r="D711" s="5" t="s">
        <v>251</v>
      </c>
      <c r="E711" s="5" t="s">
        <v>22</v>
      </c>
      <c r="F711" s="5" t="s">
        <v>254</v>
      </c>
      <c r="G711" s="6">
        <v>6</v>
      </c>
      <c r="H711" s="6">
        <v>3</v>
      </c>
      <c r="I711" s="6">
        <v>7.5</v>
      </c>
      <c r="J711" s="6">
        <v>9</v>
      </c>
      <c r="K711" s="6">
        <v>10.5</v>
      </c>
      <c r="L711" s="6">
        <v>3</v>
      </c>
      <c r="M711" s="5">
        <v>3000</v>
      </c>
      <c r="N711" s="7">
        <f>IF('BTST OPTION CALLS'!E711="BUY",('BTST OPTION CALLS'!L711-'BTST OPTION CALLS'!G711)*('BTST OPTION CALLS'!M711),('BTST OPTION CALLS'!G711-'BTST OPTION CALLS'!L711)*('BTST OPTION CALLS'!M711))</f>
        <v>-9000</v>
      </c>
      <c r="O711" s="8">
        <f>'BTST OPTION CALLS'!N711/('BTST OPTION CALLS'!M711)/'BTST OPTION CALLS'!G711%</f>
        <v>-50</v>
      </c>
    </row>
    <row r="713" spans="1:15" ht="16.5" thickBot="1">
      <c r="A713" s="17"/>
      <c r="B713" s="10"/>
      <c r="C713" s="10"/>
      <c r="D713" s="11"/>
      <c r="E713" s="11"/>
      <c r="F713" s="11"/>
      <c r="G713" s="12"/>
      <c r="H713" s="13"/>
      <c r="I713" s="14" t="s">
        <v>27</v>
      </c>
      <c r="J713" s="14"/>
      <c r="K713" s="15"/>
      <c r="L713" s="15"/>
      <c r="M713" s="16"/>
      <c r="N713" s="16"/>
      <c r="O713" s="16"/>
    </row>
    <row r="714" spans="1:15" ht="15.75">
      <c r="A714" s="17"/>
      <c r="B714" s="10"/>
      <c r="C714" s="10"/>
      <c r="D714" s="216" t="s">
        <v>28</v>
      </c>
      <c r="E714" s="216"/>
      <c r="F714" s="18">
        <v>10</v>
      </c>
      <c r="G714" s="19">
        <f>'BTST OPTION CALLS'!G715+'BTST OPTION CALLS'!G716+'BTST OPTION CALLS'!G717+'BTST OPTION CALLS'!G718+'BTST OPTION CALLS'!G719+'BTST OPTION CALLS'!G720</f>
        <v>100</v>
      </c>
      <c r="H714" s="11">
        <v>10</v>
      </c>
      <c r="I714" s="20">
        <f>'BTST OPTION CALLS'!H715/'BTST OPTION CALLS'!H714%</f>
        <v>70</v>
      </c>
      <c r="J714" s="20"/>
      <c r="L714" s="21"/>
    </row>
    <row r="715" spans="1:15" ht="15.75">
      <c r="A715" s="17"/>
      <c r="B715" s="10"/>
      <c r="C715" s="10"/>
      <c r="D715" s="217" t="s">
        <v>29</v>
      </c>
      <c r="E715" s="217"/>
      <c r="F715" s="22">
        <v>7</v>
      </c>
      <c r="G715" s="23">
        <f>('BTST OPTION CALLS'!F715/'BTST OPTION CALLS'!F714)*100</f>
        <v>70</v>
      </c>
      <c r="H715" s="11">
        <v>7</v>
      </c>
      <c r="I715" s="15"/>
      <c r="J715" s="15"/>
      <c r="K715" s="20"/>
      <c r="L715" s="15"/>
      <c r="M715" s="16"/>
      <c r="N715" s="11" t="s">
        <v>30</v>
      </c>
      <c r="O715" s="11"/>
    </row>
    <row r="716" spans="1:15" ht="15.75">
      <c r="A716" s="24"/>
      <c r="B716" s="10"/>
      <c r="C716" s="10"/>
      <c r="D716" s="217" t="s">
        <v>31</v>
      </c>
      <c r="E716" s="217"/>
      <c r="F716" s="22">
        <v>0</v>
      </c>
      <c r="G716" s="23">
        <f>('BTST OPTION CALLS'!F716/'BTST OPTION CALLS'!F714)*100</f>
        <v>0</v>
      </c>
      <c r="H716" s="25"/>
      <c r="I716" s="11"/>
      <c r="J716" s="11"/>
      <c r="K716" s="11"/>
      <c r="L716" s="15"/>
      <c r="M716" s="16"/>
      <c r="N716" s="17"/>
      <c r="O716" s="17"/>
    </row>
    <row r="717" spans="1:15" ht="15.75">
      <c r="A717" s="24"/>
      <c r="B717" s="10"/>
      <c r="C717" s="10"/>
      <c r="D717" s="217" t="s">
        <v>32</v>
      </c>
      <c r="E717" s="217"/>
      <c r="F717" s="22">
        <v>0</v>
      </c>
      <c r="G717" s="23">
        <f>('BTST OPTION CALLS'!F717/'BTST OPTION CALLS'!F714)*100</f>
        <v>0</v>
      </c>
      <c r="H717" s="25"/>
      <c r="I717" s="11"/>
      <c r="J717" s="11"/>
      <c r="K717" s="11"/>
      <c r="L717" s="15"/>
      <c r="M717" s="16"/>
      <c r="N717" s="16"/>
      <c r="O717" s="16"/>
    </row>
    <row r="718" spans="1:15" ht="15.75">
      <c r="A718" s="24"/>
      <c r="B718" s="10"/>
      <c r="C718" s="10"/>
      <c r="D718" s="217" t="s">
        <v>33</v>
      </c>
      <c r="E718" s="217"/>
      <c r="F718" s="22">
        <v>3</v>
      </c>
      <c r="G718" s="23">
        <f>('BTST OPTION CALLS'!F718/'BTST OPTION CALLS'!F714)*100</f>
        <v>30</v>
      </c>
      <c r="H718" s="25"/>
      <c r="I718" s="11" t="s">
        <v>34</v>
      </c>
      <c r="J718" s="11"/>
      <c r="K718" s="15"/>
      <c r="L718" s="15"/>
      <c r="M718" s="16"/>
      <c r="N718" s="16"/>
      <c r="O718" s="16"/>
    </row>
    <row r="719" spans="1:15" ht="15.75">
      <c r="A719" s="24"/>
      <c r="B719" s="10"/>
      <c r="C719" s="10"/>
      <c r="D719" s="217" t="s">
        <v>35</v>
      </c>
      <c r="E719" s="217"/>
      <c r="F719" s="22">
        <v>0</v>
      </c>
      <c r="G719" s="23">
        <f>('BTST OPTION CALLS'!F719/'BTST OPTION CALLS'!F714)*100</f>
        <v>0</v>
      </c>
      <c r="H719" s="25"/>
      <c r="I719" s="11"/>
      <c r="J719" s="11"/>
      <c r="K719" s="15"/>
      <c r="L719" s="15"/>
      <c r="M719" s="16"/>
      <c r="N719" s="16"/>
      <c r="O719" s="16"/>
    </row>
    <row r="720" spans="1:15" ht="16.5" thickBot="1">
      <c r="A720" s="24"/>
      <c r="B720" s="10"/>
      <c r="C720" s="10"/>
      <c r="D720" s="218" t="s">
        <v>36</v>
      </c>
      <c r="E720" s="218"/>
      <c r="F720" s="26"/>
      <c r="G720" s="27">
        <f>('BTST OPTION CALLS'!F720/'BTST OPTION CALLS'!F714)*100</f>
        <v>0</v>
      </c>
      <c r="H720" s="25"/>
      <c r="I720" s="11"/>
      <c r="J720" s="11"/>
      <c r="K720" s="21"/>
      <c r="L720" s="21"/>
      <c r="N720" s="16"/>
      <c r="O720" s="16"/>
    </row>
    <row r="721" spans="1:15" ht="15.75">
      <c r="A721" s="31" t="s">
        <v>37</v>
      </c>
      <c r="B721" s="28"/>
      <c r="C721" s="28"/>
      <c r="D721" s="32"/>
      <c r="E721" s="32"/>
      <c r="F721" s="33"/>
      <c r="G721" s="33"/>
      <c r="H721" s="34"/>
      <c r="I721" s="35"/>
      <c r="J721" s="35"/>
      <c r="K721" s="35"/>
      <c r="L721" s="33"/>
      <c r="M721" s="16"/>
      <c r="N721" s="29"/>
      <c r="O721" s="29"/>
    </row>
    <row r="722" spans="1:15" ht="15.75">
      <c r="A722" s="36" t="s">
        <v>38</v>
      </c>
      <c r="B722" s="28"/>
      <c r="C722" s="28"/>
      <c r="D722" s="37"/>
      <c r="E722" s="38"/>
      <c r="F722" s="32"/>
      <c r="G722" s="35"/>
      <c r="H722" s="34"/>
      <c r="I722" s="35"/>
      <c r="J722" s="35"/>
      <c r="K722" s="35"/>
      <c r="L722" s="33"/>
      <c r="M722" s="16"/>
      <c r="N722" s="17"/>
      <c r="O722" s="17"/>
    </row>
    <row r="723" spans="1:15" ht="15.75">
      <c r="A723" s="36" t="s">
        <v>39</v>
      </c>
      <c r="B723" s="28"/>
      <c r="C723" s="28"/>
      <c r="D723" s="32"/>
      <c r="E723" s="38"/>
      <c r="F723" s="32"/>
      <c r="G723" s="35"/>
      <c r="H723" s="34"/>
      <c r="I723" s="39"/>
      <c r="J723" s="39"/>
      <c r="K723" s="39"/>
      <c r="L723" s="33"/>
      <c r="M723" s="16"/>
      <c r="N723" s="16"/>
      <c r="O723" s="16"/>
    </row>
    <row r="724" spans="1:15" ht="15.75">
      <c r="A724" s="36" t="s">
        <v>40</v>
      </c>
      <c r="B724" s="37"/>
      <c r="C724" s="28"/>
      <c r="D724" s="32"/>
      <c r="E724" s="38"/>
      <c r="F724" s="32"/>
      <c r="G724" s="35"/>
      <c r="H724" s="40"/>
      <c r="I724" s="39"/>
      <c r="J724" s="39"/>
      <c r="K724" s="39"/>
      <c r="L724" s="33"/>
      <c r="M724" s="16"/>
      <c r="N724" s="16"/>
      <c r="O724" s="16"/>
    </row>
    <row r="725" spans="1:15" ht="15.75">
      <c r="A725" s="36" t="s">
        <v>41</v>
      </c>
      <c r="B725" s="24"/>
      <c r="C725" s="37"/>
      <c r="D725" s="32"/>
      <c r="E725" s="41"/>
      <c r="F725" s="35"/>
      <c r="G725" s="35"/>
      <c r="H725" s="40"/>
      <c r="I725" s="39"/>
      <c r="J725" s="39"/>
      <c r="K725" s="39"/>
      <c r="L725" s="35"/>
      <c r="M725" s="16"/>
      <c r="N725" s="16"/>
      <c r="O725" s="16"/>
    </row>
    <row r="727" spans="1:15">
      <c r="A727" s="227" t="s">
        <v>0</v>
      </c>
      <c r="B727" s="227"/>
      <c r="C727" s="227"/>
      <c r="D727" s="227"/>
      <c r="E727" s="227"/>
      <c r="F727" s="227"/>
      <c r="G727" s="227"/>
      <c r="H727" s="227"/>
      <c r="I727" s="227"/>
      <c r="J727" s="227"/>
      <c r="K727" s="227"/>
      <c r="L727" s="227"/>
      <c r="M727" s="227"/>
      <c r="N727" s="227"/>
      <c r="O727" s="227"/>
    </row>
    <row r="728" spans="1:15">
      <c r="A728" s="227"/>
      <c r="B728" s="227"/>
      <c r="C728" s="227"/>
      <c r="D728" s="227"/>
      <c r="E728" s="227"/>
      <c r="F728" s="227"/>
      <c r="G728" s="227"/>
      <c r="H728" s="227"/>
      <c r="I728" s="227"/>
      <c r="J728" s="227"/>
      <c r="K728" s="227"/>
      <c r="L728" s="227"/>
      <c r="M728" s="227"/>
      <c r="N728" s="227"/>
      <c r="O728" s="227"/>
    </row>
    <row r="729" spans="1:15">
      <c r="A729" s="227"/>
      <c r="B729" s="227"/>
      <c r="C729" s="227"/>
      <c r="D729" s="227"/>
      <c r="E729" s="227"/>
      <c r="F729" s="227"/>
      <c r="G729" s="227"/>
      <c r="H729" s="227"/>
      <c r="I729" s="227"/>
      <c r="J729" s="227"/>
      <c r="K729" s="227"/>
      <c r="L729" s="227"/>
      <c r="M729" s="227"/>
      <c r="N729" s="227"/>
      <c r="O729" s="227"/>
    </row>
    <row r="730" spans="1:15" ht="15.75">
      <c r="A730" s="224" t="s">
        <v>1</v>
      </c>
      <c r="B730" s="224"/>
      <c r="C730" s="224"/>
      <c r="D730" s="224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</row>
    <row r="731" spans="1:15" ht="15.75">
      <c r="A731" s="224" t="s">
        <v>2</v>
      </c>
      <c r="B731" s="224"/>
      <c r="C731" s="224"/>
      <c r="D731" s="224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</row>
    <row r="732" spans="1:15" ht="15.75">
      <c r="A732" s="225" t="s">
        <v>3</v>
      </c>
      <c r="B732" s="225"/>
      <c r="C732" s="225"/>
      <c r="D732" s="225"/>
      <c r="E732" s="225"/>
      <c r="F732" s="225"/>
      <c r="G732" s="225"/>
      <c r="H732" s="225"/>
      <c r="I732" s="225"/>
      <c r="J732" s="225"/>
      <c r="K732" s="225"/>
      <c r="L732" s="225"/>
      <c r="M732" s="225"/>
      <c r="N732" s="225"/>
      <c r="O732" s="225"/>
    </row>
    <row r="733" spans="1:15" ht="15.75">
      <c r="A733" s="226" t="s">
        <v>233</v>
      </c>
      <c r="B733" s="226"/>
      <c r="C733" s="226"/>
      <c r="D733" s="226"/>
      <c r="E733" s="226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</row>
    <row r="734" spans="1:15" ht="15.75">
      <c r="A734" s="219" t="s">
        <v>5</v>
      </c>
      <c r="B734" s="219"/>
      <c r="C734" s="219"/>
      <c r="D734" s="219"/>
      <c r="E734" s="219"/>
      <c r="F734" s="219"/>
      <c r="G734" s="219"/>
      <c r="H734" s="219"/>
      <c r="I734" s="219"/>
      <c r="J734" s="219"/>
      <c r="K734" s="219"/>
      <c r="L734" s="219"/>
      <c r="M734" s="219"/>
      <c r="N734" s="219"/>
      <c r="O734" s="219"/>
    </row>
    <row r="735" spans="1:15">
      <c r="A735" s="220" t="s">
        <v>6</v>
      </c>
      <c r="B735" s="221" t="s">
        <v>7</v>
      </c>
      <c r="C735" s="222" t="s">
        <v>8</v>
      </c>
      <c r="D735" s="221" t="s">
        <v>9</v>
      </c>
      <c r="E735" s="220" t="s">
        <v>10</v>
      </c>
      <c r="F735" s="220" t="s">
        <v>11</v>
      </c>
      <c r="G735" s="221" t="s">
        <v>12</v>
      </c>
      <c r="H735" s="221" t="s">
        <v>13</v>
      </c>
      <c r="I735" s="222" t="s">
        <v>14</v>
      </c>
      <c r="J735" s="222" t="s">
        <v>15</v>
      </c>
      <c r="K735" s="222" t="s">
        <v>16</v>
      </c>
      <c r="L735" s="223" t="s">
        <v>17</v>
      </c>
      <c r="M735" s="221" t="s">
        <v>18</v>
      </c>
      <c r="N735" s="221" t="s">
        <v>19</v>
      </c>
      <c r="O735" s="221" t="s">
        <v>20</v>
      </c>
    </row>
    <row r="736" spans="1:15">
      <c r="A736" s="220"/>
      <c r="B736" s="221"/>
      <c r="C736" s="222"/>
      <c r="D736" s="221"/>
      <c r="E736" s="220"/>
      <c r="F736" s="220"/>
      <c r="G736" s="221"/>
      <c r="H736" s="221"/>
      <c r="I736" s="222"/>
      <c r="J736" s="222"/>
      <c r="K736" s="222"/>
      <c r="L736" s="223"/>
      <c r="M736" s="221"/>
      <c r="N736" s="221"/>
      <c r="O736" s="221"/>
    </row>
    <row r="737" spans="1:15" ht="15.75">
      <c r="A737" s="47">
        <v>1</v>
      </c>
      <c r="B737" s="4">
        <v>43062</v>
      </c>
      <c r="C737" s="5">
        <v>180</v>
      </c>
      <c r="D737" s="5" t="s">
        <v>200</v>
      </c>
      <c r="E737" s="5" t="s">
        <v>22</v>
      </c>
      <c r="F737" s="5" t="s">
        <v>241</v>
      </c>
      <c r="G737" s="6">
        <v>8</v>
      </c>
      <c r="H737" s="6">
        <v>6</v>
      </c>
      <c r="I737" s="6">
        <v>9</v>
      </c>
      <c r="J737" s="6">
        <v>10</v>
      </c>
      <c r="K737" s="6">
        <v>11</v>
      </c>
      <c r="L737" s="6">
        <v>9</v>
      </c>
      <c r="M737" s="5">
        <v>4950</v>
      </c>
      <c r="N737" s="7">
        <f>IF('BTST OPTION CALLS'!E737="BUY",('BTST OPTION CALLS'!L737-'BTST OPTION CALLS'!G737)*('BTST OPTION CALLS'!M737),('BTST OPTION CALLS'!G737-'BTST OPTION CALLS'!L737)*('BTST OPTION CALLS'!M737))</f>
        <v>4950</v>
      </c>
      <c r="O737" s="8">
        <f>'BTST OPTION CALLS'!N737/('BTST OPTION CALLS'!M737)/'BTST OPTION CALLS'!G737%</f>
        <v>12.5</v>
      </c>
    </row>
    <row r="738" spans="1:15" ht="15.75">
      <c r="A738" s="47">
        <v>2</v>
      </c>
      <c r="B738" s="4">
        <v>43055</v>
      </c>
      <c r="C738" s="5">
        <v>320</v>
      </c>
      <c r="D738" s="5" t="s">
        <v>200</v>
      </c>
      <c r="E738" s="5" t="s">
        <v>22</v>
      </c>
      <c r="F738" s="5" t="s">
        <v>91</v>
      </c>
      <c r="G738" s="6">
        <v>7</v>
      </c>
      <c r="H738" s="6">
        <v>4</v>
      </c>
      <c r="I738" s="6">
        <v>8.5</v>
      </c>
      <c r="J738" s="6">
        <v>10</v>
      </c>
      <c r="K738" s="6">
        <v>11.5</v>
      </c>
      <c r="L738" s="6">
        <v>11.5</v>
      </c>
      <c r="M738" s="5">
        <v>2700</v>
      </c>
      <c r="N738" s="7">
        <f>IF('BTST OPTION CALLS'!E738="BUY",('BTST OPTION CALLS'!L738-'BTST OPTION CALLS'!G738)*('BTST OPTION CALLS'!M738),('BTST OPTION CALLS'!G738-'BTST OPTION CALLS'!L738)*('BTST OPTION CALLS'!M738))</f>
        <v>12150</v>
      </c>
      <c r="O738" s="8">
        <f>'BTST OPTION CALLS'!N738/('BTST OPTION CALLS'!M738)/'BTST OPTION CALLS'!G738%</f>
        <v>64.285714285714278</v>
      </c>
    </row>
    <row r="739" spans="1:15" ht="15.75">
      <c r="A739" s="47">
        <v>3</v>
      </c>
      <c r="B739" s="4">
        <v>43049</v>
      </c>
      <c r="C739" s="5">
        <v>1280</v>
      </c>
      <c r="D739" s="5" t="s">
        <v>200</v>
      </c>
      <c r="E739" s="5" t="s">
        <v>22</v>
      </c>
      <c r="F739" s="5" t="s">
        <v>131</v>
      </c>
      <c r="G739" s="6">
        <v>34</v>
      </c>
      <c r="H739" s="6">
        <v>26</v>
      </c>
      <c r="I739" s="6">
        <v>38</v>
      </c>
      <c r="J739" s="6">
        <v>42</v>
      </c>
      <c r="K739" s="6">
        <v>46</v>
      </c>
      <c r="L739" s="6">
        <v>26</v>
      </c>
      <c r="M739" s="5">
        <v>750</v>
      </c>
      <c r="N739" s="7">
        <f>IF('BTST OPTION CALLS'!E739="BUY",('BTST OPTION CALLS'!L739-'BTST OPTION CALLS'!G739)*('BTST OPTION CALLS'!M739),('BTST OPTION CALLS'!G739-'BTST OPTION CALLS'!L739)*('BTST OPTION CALLS'!M739))</f>
        <v>-6000</v>
      </c>
      <c r="O739" s="8">
        <f>'BTST OPTION CALLS'!N739/('BTST OPTION CALLS'!M739)/'BTST OPTION CALLS'!G739%</f>
        <v>-23.52941176470588</v>
      </c>
    </row>
    <row r="740" spans="1:15" ht="15.75">
      <c r="A740" s="47">
        <v>4</v>
      </c>
      <c r="B740" s="4">
        <v>43048</v>
      </c>
      <c r="C740" s="5">
        <v>770</v>
      </c>
      <c r="D740" s="5" t="s">
        <v>200</v>
      </c>
      <c r="E740" s="5" t="s">
        <v>22</v>
      </c>
      <c r="F740" s="5" t="s">
        <v>169</v>
      </c>
      <c r="G740" s="6">
        <v>30</v>
      </c>
      <c r="H740" s="6">
        <v>24</v>
      </c>
      <c r="I740" s="6">
        <v>33</v>
      </c>
      <c r="J740" s="6">
        <v>36</v>
      </c>
      <c r="K740" s="6">
        <v>39</v>
      </c>
      <c r="L740" s="6">
        <v>33</v>
      </c>
      <c r="M740" s="5">
        <v>1500</v>
      </c>
      <c r="N740" s="7">
        <f>IF('BTST OPTION CALLS'!E740="BUY",('BTST OPTION CALLS'!L740-'BTST OPTION CALLS'!G740)*('BTST OPTION CALLS'!M740),('BTST OPTION CALLS'!G740-'BTST OPTION CALLS'!L740)*('BTST OPTION CALLS'!M740))</f>
        <v>4500</v>
      </c>
      <c r="O740" s="8">
        <f>'BTST OPTION CALLS'!N740/('BTST OPTION CALLS'!M740)/'BTST OPTION CALLS'!G740%</f>
        <v>10</v>
      </c>
    </row>
    <row r="741" spans="1:15" ht="15.75">
      <c r="A741" s="47">
        <v>5</v>
      </c>
      <c r="B741" s="4">
        <v>43045</v>
      </c>
      <c r="C741" s="5">
        <v>720</v>
      </c>
      <c r="D741" s="5" t="s">
        <v>200</v>
      </c>
      <c r="E741" s="5" t="s">
        <v>22</v>
      </c>
      <c r="F741" s="5" t="s">
        <v>157</v>
      </c>
      <c r="G741" s="6">
        <v>36</v>
      </c>
      <c r="H741" s="6">
        <v>26</v>
      </c>
      <c r="I741" s="6">
        <v>41</v>
      </c>
      <c r="J741" s="6">
        <v>46</v>
      </c>
      <c r="K741" s="6">
        <v>51</v>
      </c>
      <c r="L741" s="6">
        <v>26</v>
      </c>
      <c r="M741" s="5">
        <v>800</v>
      </c>
      <c r="N741" s="7">
        <f>IF('BTST OPTION CALLS'!E741="BUY",('BTST OPTION CALLS'!L741-'BTST OPTION CALLS'!G741)*('BTST OPTION CALLS'!M741),('BTST OPTION CALLS'!G741-'BTST OPTION CALLS'!L741)*('BTST OPTION CALLS'!M741))</f>
        <v>-8000</v>
      </c>
      <c r="O741" s="8">
        <f>'BTST OPTION CALLS'!N741/('BTST OPTION CALLS'!M741)/'BTST OPTION CALLS'!G741%</f>
        <v>-27.777777777777779</v>
      </c>
    </row>
    <row r="742" spans="1:15" ht="15.75">
      <c r="A742" s="47">
        <v>6</v>
      </c>
      <c r="B742" s="4">
        <v>43042</v>
      </c>
      <c r="C742" s="5">
        <v>450</v>
      </c>
      <c r="D742" s="5" t="s">
        <v>200</v>
      </c>
      <c r="E742" s="5" t="s">
        <v>22</v>
      </c>
      <c r="F742" s="5" t="s">
        <v>75</v>
      </c>
      <c r="G742" s="6">
        <v>19</v>
      </c>
      <c r="H742" s="6">
        <v>13</v>
      </c>
      <c r="I742" s="6">
        <v>22</v>
      </c>
      <c r="J742" s="6">
        <v>25</v>
      </c>
      <c r="K742" s="6">
        <v>28</v>
      </c>
      <c r="L742" s="6">
        <v>28</v>
      </c>
      <c r="M742" s="5">
        <v>1500</v>
      </c>
      <c r="N742" s="7">
        <f>IF('BTST OPTION CALLS'!E742="BUY",('BTST OPTION CALLS'!L742-'BTST OPTION CALLS'!G742)*('BTST OPTION CALLS'!M742),('BTST OPTION CALLS'!G742-'BTST OPTION CALLS'!L742)*('BTST OPTION CALLS'!M742))</f>
        <v>13500</v>
      </c>
      <c r="O742" s="8">
        <f>'BTST OPTION CALLS'!N742/('BTST OPTION CALLS'!M742)/'BTST OPTION CALLS'!G742%</f>
        <v>47.368421052631575</v>
      </c>
    </row>
    <row r="743" spans="1:15" ht="15.75">
      <c r="A743" s="47">
        <v>7</v>
      </c>
      <c r="B743" s="4">
        <v>43041</v>
      </c>
      <c r="C743" s="5">
        <v>180</v>
      </c>
      <c r="D743" s="5" t="s">
        <v>200</v>
      </c>
      <c r="E743" s="5" t="s">
        <v>22</v>
      </c>
      <c r="F743" s="5" t="s">
        <v>64</v>
      </c>
      <c r="G743" s="6">
        <v>9</v>
      </c>
      <c r="H743" s="6">
        <v>8</v>
      </c>
      <c r="I743" s="6">
        <v>9.5</v>
      </c>
      <c r="J743" s="6">
        <v>10</v>
      </c>
      <c r="K743" s="6">
        <v>10.5</v>
      </c>
      <c r="L743" s="6">
        <v>9.5</v>
      </c>
      <c r="M743" s="5">
        <v>6000</v>
      </c>
      <c r="N743" s="7">
        <f>IF('BTST OPTION CALLS'!E743="BUY",('BTST OPTION CALLS'!L743-'BTST OPTION CALLS'!G743)*('BTST OPTION CALLS'!M743),('BTST OPTION CALLS'!G743-'BTST OPTION CALLS'!L743)*('BTST OPTION CALLS'!M743))</f>
        <v>3000</v>
      </c>
      <c r="O743" s="8">
        <f>'BTST OPTION CALLS'!N743/('BTST OPTION CALLS'!M743)/'BTST OPTION CALLS'!G743%</f>
        <v>5.5555555555555554</v>
      </c>
    </row>
    <row r="744" spans="1:15" ht="15.75">
      <c r="A744" s="47">
        <v>8</v>
      </c>
      <c r="B744" s="4">
        <v>43040</v>
      </c>
      <c r="C744" s="5">
        <v>100</v>
      </c>
      <c r="D744" s="5" t="s">
        <v>200</v>
      </c>
      <c r="E744" s="5" t="s">
        <v>22</v>
      </c>
      <c r="F744" s="5" t="s">
        <v>89</v>
      </c>
      <c r="G744" s="6">
        <v>5.3</v>
      </c>
      <c r="H744" s="6">
        <v>3.3</v>
      </c>
      <c r="I744" s="6">
        <v>6.3</v>
      </c>
      <c r="J744" s="6">
        <v>7.3</v>
      </c>
      <c r="K744" s="6">
        <v>8.3000000000000007</v>
      </c>
      <c r="L744" s="6">
        <v>6.3</v>
      </c>
      <c r="M744" s="5">
        <v>7500</v>
      </c>
      <c r="N744" s="7">
        <f>IF('BTST OPTION CALLS'!E744="BUY",('BTST OPTION CALLS'!L744-'BTST OPTION CALLS'!G744)*('BTST OPTION CALLS'!M744),('BTST OPTION CALLS'!G744-'BTST OPTION CALLS'!L744)*('BTST OPTION CALLS'!M744))</f>
        <v>7500</v>
      </c>
      <c r="O744" s="8">
        <f>'BTST OPTION CALLS'!N744/('BTST OPTION CALLS'!M744)/'BTST OPTION CALLS'!G744%</f>
        <v>18.867924528301888</v>
      </c>
    </row>
    <row r="746" spans="1:15" ht="16.5" thickBot="1">
      <c r="A746" s="17"/>
      <c r="B746" s="10"/>
      <c r="C746" s="10"/>
      <c r="D746" s="11"/>
      <c r="E746" s="11"/>
      <c r="F746" s="11"/>
      <c r="G746" s="12"/>
      <c r="H746" s="13"/>
      <c r="I746" s="14" t="s">
        <v>27</v>
      </c>
      <c r="J746" s="14"/>
      <c r="K746" s="15"/>
      <c r="L746" s="15"/>
      <c r="M746" s="16"/>
      <c r="N746" s="16"/>
      <c r="O746" s="16"/>
    </row>
    <row r="747" spans="1:15" ht="15.75">
      <c r="A747" s="17"/>
      <c r="B747" s="10"/>
      <c r="C747" s="10"/>
      <c r="D747" s="216" t="s">
        <v>28</v>
      </c>
      <c r="E747" s="216"/>
      <c r="F747" s="18">
        <v>8</v>
      </c>
      <c r="G747" s="19">
        <f>'BTST OPTION CALLS'!G748+'BTST OPTION CALLS'!G749+'BTST OPTION CALLS'!G750+'BTST OPTION CALLS'!G751+'BTST OPTION CALLS'!G752+'BTST OPTION CALLS'!G753</f>
        <v>100</v>
      </c>
      <c r="H747" s="11">
        <v>8</v>
      </c>
      <c r="I747" s="20">
        <f>'BTST OPTION CALLS'!H748/'BTST OPTION CALLS'!H747%</f>
        <v>75</v>
      </c>
      <c r="J747" s="20"/>
      <c r="L747" s="21"/>
    </row>
    <row r="748" spans="1:15" ht="15.75">
      <c r="A748" s="17"/>
      <c r="B748" s="10"/>
      <c r="C748" s="10"/>
      <c r="D748" s="217" t="s">
        <v>29</v>
      </c>
      <c r="E748" s="217"/>
      <c r="F748" s="22">
        <v>6</v>
      </c>
      <c r="G748" s="23">
        <f>('BTST OPTION CALLS'!F748/'BTST OPTION CALLS'!F747)*100</f>
        <v>75</v>
      </c>
      <c r="H748" s="11">
        <v>6</v>
      </c>
      <c r="I748" s="15"/>
      <c r="J748" s="15"/>
      <c r="K748" s="20"/>
      <c r="L748" s="15"/>
      <c r="M748" s="16"/>
      <c r="N748" s="11" t="s">
        <v>30</v>
      </c>
      <c r="O748" s="11"/>
    </row>
    <row r="749" spans="1:15" ht="15.75">
      <c r="A749" s="24"/>
      <c r="B749" s="10"/>
      <c r="C749" s="10"/>
      <c r="D749" s="217" t="s">
        <v>31</v>
      </c>
      <c r="E749" s="217"/>
      <c r="F749" s="22">
        <v>0</v>
      </c>
      <c r="G749" s="23">
        <f>('BTST OPTION CALLS'!F749/'BTST OPTION CALLS'!F747)*100</f>
        <v>0</v>
      </c>
      <c r="H749" s="25"/>
      <c r="I749" s="11"/>
      <c r="J749" s="11"/>
      <c r="K749" s="11"/>
      <c r="L749" s="15"/>
      <c r="M749" s="16"/>
      <c r="N749" s="17"/>
      <c r="O749" s="17"/>
    </row>
    <row r="750" spans="1:15" ht="15.75">
      <c r="A750" s="24"/>
      <c r="B750" s="10"/>
      <c r="C750" s="10"/>
      <c r="D750" s="217" t="s">
        <v>32</v>
      </c>
      <c r="E750" s="217"/>
      <c r="F750" s="22">
        <v>0</v>
      </c>
      <c r="G750" s="23">
        <f>('BTST OPTION CALLS'!F750/'BTST OPTION CALLS'!F747)*100</f>
        <v>0</v>
      </c>
      <c r="H750" s="25"/>
      <c r="I750" s="11"/>
      <c r="J750" s="11"/>
      <c r="K750" s="11"/>
      <c r="L750" s="15"/>
      <c r="M750" s="16"/>
      <c r="N750" s="16"/>
      <c r="O750" s="16"/>
    </row>
    <row r="751" spans="1:15" ht="15.75">
      <c r="A751" s="24"/>
      <c r="B751" s="10"/>
      <c r="C751" s="10"/>
      <c r="D751" s="217" t="s">
        <v>33</v>
      </c>
      <c r="E751" s="217"/>
      <c r="F751" s="22">
        <v>2</v>
      </c>
      <c r="G751" s="23">
        <f>('BTST OPTION CALLS'!F751/'BTST OPTION CALLS'!F747)*100</f>
        <v>25</v>
      </c>
      <c r="H751" s="25"/>
      <c r="I751" s="11" t="s">
        <v>34</v>
      </c>
      <c r="J751" s="11"/>
      <c r="K751" s="15"/>
      <c r="L751" s="15"/>
      <c r="M751" s="16"/>
      <c r="N751" s="16"/>
      <c r="O751" s="16"/>
    </row>
    <row r="752" spans="1:15" ht="15.75">
      <c r="A752" s="24"/>
      <c r="B752" s="10"/>
      <c r="C752" s="10"/>
      <c r="D752" s="217" t="s">
        <v>35</v>
      </c>
      <c r="E752" s="217"/>
      <c r="F752" s="22">
        <v>0</v>
      </c>
      <c r="G752" s="23">
        <f>('BTST OPTION CALLS'!F752/'BTST OPTION CALLS'!F747)*100</f>
        <v>0</v>
      </c>
      <c r="H752" s="25"/>
      <c r="I752" s="11"/>
      <c r="J752" s="11"/>
      <c r="K752" s="15"/>
      <c r="L752" s="15"/>
      <c r="M752" s="16"/>
      <c r="N752" s="16"/>
      <c r="O752" s="16"/>
    </row>
    <row r="753" spans="1:15" ht="16.5" thickBot="1">
      <c r="A753" s="24"/>
      <c r="B753" s="10"/>
      <c r="C753" s="10"/>
      <c r="D753" s="218" t="s">
        <v>36</v>
      </c>
      <c r="E753" s="218"/>
      <c r="F753" s="26"/>
      <c r="G753" s="27">
        <f>('BTST OPTION CALLS'!F753/'BTST OPTION CALLS'!F747)*100</f>
        <v>0</v>
      </c>
      <c r="H753" s="25"/>
      <c r="I753" s="11"/>
      <c r="J753" s="11"/>
      <c r="K753" s="21"/>
      <c r="L753" s="21"/>
      <c r="N753" s="16"/>
      <c r="O753" s="16"/>
    </row>
    <row r="754" spans="1:15" ht="15.75">
      <c r="A754" s="31" t="s">
        <v>37</v>
      </c>
      <c r="B754" s="28"/>
      <c r="C754" s="28"/>
      <c r="D754" s="32"/>
      <c r="E754" s="32"/>
      <c r="F754" s="33"/>
      <c r="G754" s="33"/>
      <c r="H754" s="34"/>
      <c r="I754" s="35"/>
      <c r="J754" s="35"/>
      <c r="K754" s="35"/>
      <c r="L754" s="33"/>
      <c r="M754" s="16"/>
      <c r="N754" s="29"/>
      <c r="O754" s="29"/>
    </row>
    <row r="755" spans="1:15" ht="15.75">
      <c r="A755" s="36" t="s">
        <v>38</v>
      </c>
      <c r="B755" s="28"/>
      <c r="C755" s="28"/>
      <c r="D755" s="37"/>
      <c r="E755" s="38"/>
      <c r="F755" s="32"/>
      <c r="G755" s="35"/>
      <c r="H755" s="34"/>
      <c r="I755" s="35"/>
      <c r="J755" s="35"/>
      <c r="K755" s="35"/>
      <c r="L755" s="33"/>
      <c r="M755" s="16"/>
      <c r="N755" s="17"/>
      <c r="O755" s="17"/>
    </row>
    <row r="756" spans="1:15" ht="15.75">
      <c r="A756" s="36" t="s">
        <v>39</v>
      </c>
      <c r="B756" s="28"/>
      <c r="C756" s="28"/>
      <c r="D756" s="32"/>
      <c r="E756" s="38"/>
      <c r="F756" s="32"/>
      <c r="G756" s="35"/>
      <c r="H756" s="34"/>
      <c r="I756" s="39"/>
      <c r="J756" s="39"/>
      <c r="K756" s="39"/>
      <c r="L756" s="33"/>
      <c r="M756" s="16"/>
      <c r="N756" s="16"/>
      <c r="O756" s="16"/>
    </row>
    <row r="757" spans="1:15" ht="15.75">
      <c r="A757" s="36" t="s">
        <v>40</v>
      </c>
      <c r="B757" s="37"/>
      <c r="C757" s="28"/>
      <c r="D757" s="32"/>
      <c r="E757" s="38"/>
      <c r="F757" s="32"/>
      <c r="G757" s="35"/>
      <c r="H757" s="40"/>
      <c r="I757" s="39"/>
      <c r="J757" s="39"/>
      <c r="K757" s="39"/>
      <c r="L757" s="33"/>
      <c r="M757" s="16"/>
      <c r="N757" s="16"/>
      <c r="O757" s="16"/>
    </row>
    <row r="758" spans="1:15" ht="15.75">
      <c r="A758" s="36" t="s">
        <v>41</v>
      </c>
      <c r="B758" s="24"/>
      <c r="C758" s="37"/>
      <c r="D758" s="32"/>
      <c r="E758" s="41"/>
      <c r="F758" s="35"/>
      <c r="G758" s="35"/>
      <c r="H758" s="40"/>
      <c r="I758" s="39"/>
      <c r="J758" s="39"/>
      <c r="K758" s="39"/>
      <c r="L758" s="35"/>
      <c r="M758" s="16"/>
      <c r="N758" s="16"/>
      <c r="O758" s="16"/>
    </row>
    <row r="760" spans="1:15">
      <c r="A760" s="227" t="s">
        <v>0</v>
      </c>
      <c r="B760" s="227"/>
      <c r="C760" s="227"/>
      <c r="D760" s="227"/>
      <c r="E760" s="227"/>
      <c r="F760" s="227"/>
      <c r="G760" s="227"/>
      <c r="H760" s="227"/>
      <c r="I760" s="227"/>
      <c r="J760" s="227"/>
      <c r="K760" s="227"/>
      <c r="L760" s="227"/>
      <c r="M760" s="227"/>
      <c r="N760" s="227"/>
      <c r="O760" s="227"/>
    </row>
    <row r="761" spans="1:15">
      <c r="A761" s="227"/>
      <c r="B761" s="227"/>
      <c r="C761" s="227"/>
      <c r="D761" s="227"/>
      <c r="E761" s="227"/>
      <c r="F761" s="227"/>
      <c r="G761" s="227"/>
      <c r="H761" s="227"/>
      <c r="I761" s="227"/>
      <c r="J761" s="227"/>
      <c r="K761" s="227"/>
      <c r="L761" s="227"/>
      <c r="M761" s="227"/>
      <c r="N761" s="227"/>
      <c r="O761" s="227"/>
    </row>
    <row r="762" spans="1:15">
      <c r="A762" s="227"/>
      <c r="B762" s="227"/>
      <c r="C762" s="227"/>
      <c r="D762" s="227"/>
      <c r="E762" s="227"/>
      <c r="F762" s="227"/>
      <c r="G762" s="227"/>
      <c r="H762" s="227"/>
      <c r="I762" s="227"/>
      <c r="J762" s="227"/>
      <c r="K762" s="227"/>
      <c r="L762" s="227"/>
      <c r="M762" s="227"/>
      <c r="N762" s="227"/>
      <c r="O762" s="227"/>
    </row>
    <row r="763" spans="1:15" ht="15.75">
      <c r="A763" s="224" t="s">
        <v>1</v>
      </c>
      <c r="B763" s="224"/>
      <c r="C763" s="224"/>
      <c r="D763" s="224"/>
      <c r="E763" s="224"/>
      <c r="F763" s="224"/>
      <c r="G763" s="224"/>
      <c r="H763" s="224"/>
      <c r="I763" s="224"/>
      <c r="J763" s="224"/>
      <c r="K763" s="224"/>
      <c r="L763" s="224"/>
      <c r="M763" s="224"/>
      <c r="N763" s="224"/>
      <c r="O763" s="224"/>
    </row>
    <row r="764" spans="1:15" ht="15.75">
      <c r="A764" s="224" t="s">
        <v>2</v>
      </c>
      <c r="B764" s="224"/>
      <c r="C764" s="224"/>
      <c r="D764" s="224"/>
      <c r="E764" s="224"/>
      <c r="F764" s="224"/>
      <c r="G764" s="224"/>
      <c r="H764" s="224"/>
      <c r="I764" s="224"/>
      <c r="J764" s="224"/>
      <c r="K764" s="224"/>
      <c r="L764" s="224"/>
      <c r="M764" s="224"/>
      <c r="N764" s="224"/>
      <c r="O764" s="224"/>
    </row>
    <row r="765" spans="1:15" ht="15.75">
      <c r="A765" s="225" t="s">
        <v>3</v>
      </c>
      <c r="B765" s="225"/>
      <c r="C765" s="225"/>
      <c r="D765" s="225"/>
      <c r="E765" s="225"/>
      <c r="F765" s="225"/>
      <c r="G765" s="225"/>
      <c r="H765" s="225"/>
      <c r="I765" s="225"/>
      <c r="J765" s="225"/>
      <c r="K765" s="225"/>
      <c r="L765" s="225"/>
      <c r="M765" s="225"/>
      <c r="N765" s="225"/>
      <c r="O765" s="225"/>
    </row>
    <row r="766" spans="1:15" ht="15.75">
      <c r="A766" s="226" t="s">
        <v>209</v>
      </c>
      <c r="B766" s="226"/>
      <c r="C766" s="226"/>
      <c r="D766" s="226"/>
      <c r="E766" s="226"/>
      <c r="F766" s="226"/>
      <c r="G766" s="226"/>
      <c r="H766" s="226"/>
      <c r="I766" s="226"/>
      <c r="J766" s="226"/>
      <c r="K766" s="226"/>
      <c r="L766" s="226"/>
      <c r="M766" s="226"/>
      <c r="N766" s="226"/>
      <c r="O766" s="226"/>
    </row>
    <row r="767" spans="1:15" ht="15.75">
      <c r="A767" s="219" t="s">
        <v>5</v>
      </c>
      <c r="B767" s="219"/>
      <c r="C767" s="219"/>
      <c r="D767" s="219"/>
      <c r="E767" s="219"/>
      <c r="F767" s="219"/>
      <c r="G767" s="219"/>
      <c r="H767" s="219"/>
      <c r="I767" s="219"/>
      <c r="J767" s="219"/>
      <c r="K767" s="219"/>
      <c r="L767" s="219"/>
      <c r="M767" s="219"/>
      <c r="N767" s="219"/>
      <c r="O767" s="219"/>
    </row>
    <row r="768" spans="1:15">
      <c r="A768" s="220" t="s">
        <v>6</v>
      </c>
      <c r="B768" s="221" t="s">
        <v>7</v>
      </c>
      <c r="C768" s="222" t="s">
        <v>8</v>
      </c>
      <c r="D768" s="221" t="s">
        <v>9</v>
      </c>
      <c r="E768" s="220" t="s">
        <v>10</v>
      </c>
      <c r="F768" s="220" t="s">
        <v>11</v>
      </c>
      <c r="G768" s="221" t="s">
        <v>12</v>
      </c>
      <c r="H768" s="221" t="s">
        <v>13</v>
      </c>
      <c r="I768" s="222" t="s">
        <v>14</v>
      </c>
      <c r="J768" s="222" t="s">
        <v>15</v>
      </c>
      <c r="K768" s="222" t="s">
        <v>16</v>
      </c>
      <c r="L768" s="223" t="s">
        <v>17</v>
      </c>
      <c r="M768" s="221" t="s">
        <v>18</v>
      </c>
      <c r="N768" s="221" t="s">
        <v>19</v>
      </c>
      <c r="O768" s="221" t="s">
        <v>20</v>
      </c>
    </row>
    <row r="769" spans="1:15">
      <c r="A769" s="220"/>
      <c r="B769" s="221"/>
      <c r="C769" s="222"/>
      <c r="D769" s="221"/>
      <c r="E769" s="220"/>
      <c r="F769" s="220"/>
      <c r="G769" s="221"/>
      <c r="H769" s="221"/>
      <c r="I769" s="222"/>
      <c r="J769" s="222"/>
      <c r="K769" s="222"/>
      <c r="L769" s="223"/>
      <c r="M769" s="221"/>
      <c r="N769" s="221"/>
      <c r="O769" s="221"/>
    </row>
    <row r="770" spans="1:15" ht="14.25" customHeight="1">
      <c r="A770" s="47">
        <v>1</v>
      </c>
      <c r="B770" s="4">
        <v>43039</v>
      </c>
      <c r="C770" s="5">
        <v>200</v>
      </c>
      <c r="D770" s="5" t="s">
        <v>200</v>
      </c>
      <c r="E770" s="5" t="s">
        <v>22</v>
      </c>
      <c r="F770" s="5" t="s">
        <v>69</v>
      </c>
      <c r="G770" s="6">
        <v>9.5</v>
      </c>
      <c r="H770" s="6">
        <v>7.5</v>
      </c>
      <c r="I770" s="6">
        <v>10.5</v>
      </c>
      <c r="J770" s="6">
        <v>11.5</v>
      </c>
      <c r="K770" s="6">
        <v>12.5</v>
      </c>
      <c r="L770" s="6">
        <v>11.5</v>
      </c>
      <c r="M770" s="5">
        <v>5000</v>
      </c>
      <c r="N770" s="7">
        <f>IF('NORMAL OPTION CALLS'!E1739="BUY",('NORMAL OPTION CALLS'!L1739-'NORMAL OPTION CALLS'!G1739)*('NORMAL OPTION CALLS'!M1739),('NORMAL OPTION CALLS'!G1739-'NORMAL OPTION CALLS'!L1739)*('NORMAL OPTION CALLS'!M1739))</f>
        <v>10000</v>
      </c>
      <c r="O770" s="8">
        <f>'NORMAL OPTION CALLS'!N1739/('NORMAL OPTION CALLS'!M1739)/'NORMAL OPTION CALLS'!G1739%</f>
        <v>21.05263157894737</v>
      </c>
    </row>
    <row r="771" spans="1:15" ht="14.25" customHeight="1">
      <c r="A771" s="47">
        <v>2</v>
      </c>
      <c r="B771" s="4">
        <v>43038</v>
      </c>
      <c r="C771" s="5">
        <v>640</v>
      </c>
      <c r="D771" s="5" t="s">
        <v>200</v>
      </c>
      <c r="E771" s="5" t="s">
        <v>22</v>
      </c>
      <c r="F771" s="5" t="s">
        <v>78</v>
      </c>
      <c r="G771" s="6">
        <v>26</v>
      </c>
      <c r="H771" s="6">
        <v>20</v>
      </c>
      <c r="I771" s="6">
        <v>29</v>
      </c>
      <c r="J771" s="6">
        <v>32</v>
      </c>
      <c r="K771" s="6">
        <v>35</v>
      </c>
      <c r="L771" s="6">
        <v>35</v>
      </c>
      <c r="M771" s="5">
        <v>1500</v>
      </c>
      <c r="N771" s="7">
        <f>IF('BTST OPTION CALLS'!E771="BUY",('BTST OPTION CALLS'!L771-'BTST OPTION CALLS'!G771)*('BTST OPTION CALLS'!M771),('BTST OPTION CALLS'!G771-'BTST OPTION CALLS'!L771)*('BTST OPTION CALLS'!M771))</f>
        <v>13500</v>
      </c>
      <c r="O771" s="8">
        <f>'BTST OPTION CALLS'!N771/('BTST OPTION CALLS'!M771)/'BTST OPTION CALLS'!G771%</f>
        <v>34.615384615384613</v>
      </c>
    </row>
    <row r="772" spans="1:15" ht="14.25" customHeight="1">
      <c r="A772" s="47">
        <v>3</v>
      </c>
      <c r="B772" s="4">
        <v>43033</v>
      </c>
      <c r="C772" s="5">
        <v>200</v>
      </c>
      <c r="D772" s="5" t="s">
        <v>200</v>
      </c>
      <c r="E772" s="5" t="s">
        <v>22</v>
      </c>
      <c r="F772" s="5" t="s">
        <v>116</v>
      </c>
      <c r="G772" s="6">
        <v>5.5</v>
      </c>
      <c r="H772" s="6">
        <v>2.5</v>
      </c>
      <c r="I772" s="6">
        <v>7</v>
      </c>
      <c r="J772" s="6">
        <v>8.5</v>
      </c>
      <c r="K772" s="6">
        <v>10</v>
      </c>
      <c r="L772" s="6">
        <v>7</v>
      </c>
      <c r="M772" s="5">
        <v>3500</v>
      </c>
      <c r="N772" s="7">
        <f>IF('BTST OPTION CALLS'!E772="BUY",('BTST OPTION CALLS'!L772-'BTST OPTION CALLS'!G772)*('BTST OPTION CALLS'!M772),('BTST OPTION CALLS'!G772-'BTST OPTION CALLS'!L772)*('BTST OPTION CALLS'!M772))</f>
        <v>5250</v>
      </c>
      <c r="O772" s="8">
        <f>'BTST OPTION CALLS'!N772/('BTST OPTION CALLS'!M772)/'BTST OPTION CALLS'!G772%</f>
        <v>27.272727272727273</v>
      </c>
    </row>
    <row r="773" spans="1:15" ht="14.25" customHeight="1">
      <c r="A773" s="47">
        <v>4</v>
      </c>
      <c r="B773" s="4">
        <v>43032</v>
      </c>
      <c r="C773" s="5">
        <v>140</v>
      </c>
      <c r="D773" s="5" t="s">
        <v>200</v>
      </c>
      <c r="E773" s="5" t="s">
        <v>22</v>
      </c>
      <c r="F773" s="5" t="s">
        <v>124</v>
      </c>
      <c r="G773" s="6">
        <v>5.5</v>
      </c>
      <c r="H773" s="6">
        <v>2.5</v>
      </c>
      <c r="I773" s="6">
        <v>7</v>
      </c>
      <c r="J773" s="6">
        <v>8.5</v>
      </c>
      <c r="K773" s="6">
        <v>10</v>
      </c>
      <c r="L773" s="6">
        <v>10</v>
      </c>
      <c r="M773" s="5">
        <v>3500</v>
      </c>
      <c r="N773" s="7">
        <f>IF('BTST OPTION CALLS'!E773="BUY",('BTST OPTION CALLS'!L773-'BTST OPTION CALLS'!G773)*('BTST OPTION CALLS'!M773),('BTST OPTION CALLS'!G773-'BTST OPTION CALLS'!L773)*('BTST OPTION CALLS'!M773))</f>
        <v>15750</v>
      </c>
      <c r="O773" s="8">
        <f>'BTST OPTION CALLS'!N773/('BTST OPTION CALLS'!M773)/'BTST OPTION CALLS'!G773%</f>
        <v>81.818181818181813</v>
      </c>
    </row>
    <row r="774" spans="1:15" ht="16.5" customHeight="1">
      <c r="A774" s="47">
        <v>5</v>
      </c>
      <c r="B774" s="4">
        <v>43025</v>
      </c>
      <c r="C774" s="5">
        <v>125</v>
      </c>
      <c r="D774" s="5" t="s">
        <v>200</v>
      </c>
      <c r="E774" s="5" t="s">
        <v>22</v>
      </c>
      <c r="F774" s="5" t="s">
        <v>59</v>
      </c>
      <c r="G774" s="6">
        <v>5.2</v>
      </c>
      <c r="H774" s="6">
        <v>4</v>
      </c>
      <c r="I774" s="6">
        <v>5.9</v>
      </c>
      <c r="J774" s="6">
        <v>6.5</v>
      </c>
      <c r="K774" s="6">
        <v>7.2</v>
      </c>
      <c r="L774" s="6">
        <v>7.2</v>
      </c>
      <c r="M774" s="5">
        <v>6000</v>
      </c>
      <c r="N774" s="7">
        <f>IF('BTST OPTION CALLS'!E774="BUY",('BTST OPTION CALLS'!L774-'BTST OPTION CALLS'!G774)*('BTST OPTION CALLS'!M774),('BTST OPTION CALLS'!G774-'BTST OPTION CALLS'!L774)*('BTST OPTION CALLS'!M774))</f>
        <v>12000</v>
      </c>
      <c r="O774" s="8">
        <f>'BTST OPTION CALLS'!N774/('BTST OPTION CALLS'!M774)/'BTST OPTION CALLS'!G774%</f>
        <v>38.46153846153846</v>
      </c>
    </row>
    <row r="775" spans="1:15" ht="16.5" customHeight="1">
      <c r="A775" s="47">
        <v>6</v>
      </c>
      <c r="B775" s="4">
        <v>43024</v>
      </c>
      <c r="C775" s="5">
        <v>330</v>
      </c>
      <c r="D775" s="5" t="s">
        <v>200</v>
      </c>
      <c r="E775" s="5" t="s">
        <v>22</v>
      </c>
      <c r="F775" s="5" t="s">
        <v>74</v>
      </c>
      <c r="G775" s="6">
        <v>8</v>
      </c>
      <c r="H775" s="6">
        <v>6</v>
      </c>
      <c r="I775" s="6">
        <v>9</v>
      </c>
      <c r="J775" s="6">
        <v>10</v>
      </c>
      <c r="K775" s="6">
        <v>11</v>
      </c>
      <c r="L775" s="6">
        <v>10</v>
      </c>
      <c r="M775" s="5">
        <v>3500</v>
      </c>
      <c r="N775" s="7">
        <f>IF('BTST OPTION CALLS'!E775="BUY",('BTST OPTION CALLS'!L775-'BTST OPTION CALLS'!G775)*('BTST OPTION CALLS'!M775),('BTST OPTION CALLS'!G775-'BTST OPTION CALLS'!L775)*('BTST OPTION CALLS'!M775))</f>
        <v>7000</v>
      </c>
      <c r="O775" s="8">
        <f>'BTST OPTION CALLS'!N775/('BTST OPTION CALLS'!M775)/'BTST OPTION CALLS'!G775%</f>
        <v>25</v>
      </c>
    </row>
    <row r="776" spans="1:15" ht="16.5" customHeight="1">
      <c r="A776" s="47">
        <v>7</v>
      </c>
      <c r="B776" s="4">
        <v>43020</v>
      </c>
      <c r="C776" s="5">
        <v>870</v>
      </c>
      <c r="D776" s="5" t="s">
        <v>200</v>
      </c>
      <c r="E776" s="5" t="s">
        <v>22</v>
      </c>
      <c r="F776" s="5" t="s">
        <v>220</v>
      </c>
      <c r="G776" s="6">
        <v>20</v>
      </c>
      <c r="H776" s="6">
        <v>12</v>
      </c>
      <c r="I776" s="6">
        <v>24</v>
      </c>
      <c r="J776" s="6">
        <v>28</v>
      </c>
      <c r="K776" s="6">
        <v>32</v>
      </c>
      <c r="L776" s="6">
        <v>24</v>
      </c>
      <c r="M776" s="5">
        <v>1000</v>
      </c>
      <c r="N776" s="7">
        <f>IF('BTST OPTION CALLS'!E776="BUY",('BTST OPTION CALLS'!L776-'BTST OPTION CALLS'!G776)*('BTST OPTION CALLS'!M776),('BTST OPTION CALLS'!G776-'BTST OPTION CALLS'!L776)*('BTST OPTION CALLS'!M776))</f>
        <v>4000</v>
      </c>
      <c r="O776" s="8">
        <f>'BTST OPTION CALLS'!N776/('BTST OPTION CALLS'!M776)/'BTST OPTION CALLS'!G776%</f>
        <v>20</v>
      </c>
    </row>
    <row r="777" spans="1:15" ht="16.5" customHeight="1">
      <c r="A777" s="47">
        <v>8</v>
      </c>
      <c r="B777" s="4">
        <v>43019</v>
      </c>
      <c r="C777" s="5">
        <v>150</v>
      </c>
      <c r="D777" s="5" t="s">
        <v>219</v>
      </c>
      <c r="E777" s="5" t="s">
        <v>22</v>
      </c>
      <c r="F777" s="5" t="s">
        <v>51</v>
      </c>
      <c r="G777" s="6">
        <v>4.3</v>
      </c>
      <c r="H777" s="6">
        <v>2.7</v>
      </c>
      <c r="I777" s="6">
        <v>5.0999999999999996</v>
      </c>
      <c r="J777" s="6">
        <v>6</v>
      </c>
      <c r="K777" s="6">
        <v>6.8</v>
      </c>
      <c r="L777" s="6">
        <v>2.7</v>
      </c>
      <c r="M777" s="5">
        <v>4500</v>
      </c>
      <c r="N777" s="7">
        <f>IF('BTST OPTION CALLS'!E777="BUY",('BTST OPTION CALLS'!L777-'BTST OPTION CALLS'!G777)*('BTST OPTION CALLS'!M777),('BTST OPTION CALLS'!G777-'BTST OPTION CALLS'!L777)*('BTST OPTION CALLS'!M777))</f>
        <v>-7199.9999999999982</v>
      </c>
      <c r="O777" s="8">
        <f>'BTST OPTION CALLS'!N777/('BTST OPTION CALLS'!M777)/'BTST OPTION CALLS'!G777%</f>
        <v>-37.20930232558139</v>
      </c>
    </row>
    <row r="778" spans="1:15" ht="16.5" customHeight="1">
      <c r="A778" s="47">
        <v>9</v>
      </c>
      <c r="B778" s="4">
        <v>43018</v>
      </c>
      <c r="C778" s="5">
        <v>600</v>
      </c>
      <c r="D778" s="5" t="s">
        <v>200</v>
      </c>
      <c r="E778" s="5" t="s">
        <v>22</v>
      </c>
      <c r="F778" s="5" t="s">
        <v>216</v>
      </c>
      <c r="G778" s="6">
        <v>22</v>
      </c>
      <c r="H778" s="6">
        <v>16</v>
      </c>
      <c r="I778" s="6">
        <v>25</v>
      </c>
      <c r="J778" s="6">
        <v>28</v>
      </c>
      <c r="K778" s="6">
        <v>31</v>
      </c>
      <c r="L778" s="6">
        <v>25</v>
      </c>
      <c r="M778" s="5">
        <v>1500</v>
      </c>
      <c r="N778" s="7">
        <f>IF('BTST OPTION CALLS'!E778="BUY",('BTST OPTION CALLS'!L778-'BTST OPTION CALLS'!G778)*('BTST OPTION CALLS'!M778),('BTST OPTION CALLS'!G778-'BTST OPTION CALLS'!L778)*('BTST OPTION CALLS'!M778))</f>
        <v>4500</v>
      </c>
      <c r="O778" s="8">
        <f>'BTST OPTION CALLS'!N778/('BTST OPTION CALLS'!M778)/'BTST OPTION CALLS'!G778%</f>
        <v>13.636363636363637</v>
      </c>
    </row>
    <row r="779" spans="1:15" ht="15" customHeight="1">
      <c r="A779" s="47">
        <v>10</v>
      </c>
      <c r="B779" s="4">
        <v>43011</v>
      </c>
      <c r="C779" s="5">
        <v>180</v>
      </c>
      <c r="D779" s="5" t="s">
        <v>200</v>
      </c>
      <c r="E779" s="5" t="s">
        <v>22</v>
      </c>
      <c r="F779" s="5" t="s">
        <v>83</v>
      </c>
      <c r="G779" s="6">
        <v>7</v>
      </c>
      <c r="H779" s="6">
        <v>5</v>
      </c>
      <c r="I779" s="6">
        <v>8</v>
      </c>
      <c r="J779" s="6">
        <v>9</v>
      </c>
      <c r="K779" s="6">
        <v>10</v>
      </c>
      <c r="L779" s="6">
        <v>9</v>
      </c>
      <c r="M779" s="5">
        <v>3500</v>
      </c>
      <c r="N779" s="7">
        <f>IF('BTST OPTION CALLS'!E779="BUY",('BTST OPTION CALLS'!L779-'BTST OPTION CALLS'!G779)*('BTST OPTION CALLS'!M779),('BTST OPTION CALLS'!G779-'BTST OPTION CALLS'!L779)*('BTST OPTION CALLS'!M779))</f>
        <v>7000</v>
      </c>
      <c r="O779" s="8">
        <f>'BTST OPTION CALLS'!N779/('BTST OPTION CALLS'!M779)/'BTST OPTION CALLS'!G779%</f>
        <v>28.571428571428569</v>
      </c>
    </row>
    <row r="780" spans="1:15" ht="16.5" thickBot="1">
      <c r="A780" s="17"/>
      <c r="B780" s="10"/>
      <c r="C780" s="10"/>
      <c r="D780" s="11"/>
      <c r="E780" s="11"/>
      <c r="F780" s="11"/>
      <c r="G780" s="12"/>
      <c r="H780" s="13"/>
      <c r="I780" s="14" t="s">
        <v>27</v>
      </c>
      <c r="J780" s="14"/>
      <c r="K780" s="15"/>
      <c r="L780" s="15"/>
      <c r="M780" s="16"/>
      <c r="N780" s="16"/>
      <c r="O780" s="16"/>
    </row>
    <row r="781" spans="1:15" ht="15.75">
      <c r="A781" s="17"/>
      <c r="B781" s="10"/>
      <c r="C781" s="10"/>
      <c r="D781" s="216" t="s">
        <v>28</v>
      </c>
      <c r="E781" s="216"/>
      <c r="F781" s="18">
        <v>10</v>
      </c>
      <c r="G781" s="19">
        <f>'BTST OPTION CALLS'!G782+'BTST OPTION CALLS'!G783+'BTST OPTION CALLS'!G784+'BTST OPTION CALLS'!G785+'BTST OPTION CALLS'!G786+'BTST OPTION CALLS'!G787</f>
        <v>100</v>
      </c>
      <c r="H781" s="11">
        <v>10</v>
      </c>
      <c r="I781" s="20">
        <f>'BTST OPTION CALLS'!H782/'BTST OPTION CALLS'!H781%</f>
        <v>90</v>
      </c>
      <c r="J781" s="20"/>
      <c r="K781" s="20"/>
      <c r="L781" s="21"/>
    </row>
    <row r="782" spans="1:15" ht="15.75">
      <c r="A782" s="17"/>
      <c r="B782" s="10"/>
      <c r="C782" s="10"/>
      <c r="D782" s="217" t="s">
        <v>29</v>
      </c>
      <c r="E782" s="217"/>
      <c r="F782" s="22">
        <v>9</v>
      </c>
      <c r="G782" s="23">
        <f>('BTST OPTION CALLS'!F782/'BTST OPTION CALLS'!F781)*100</f>
        <v>90</v>
      </c>
      <c r="H782" s="11">
        <v>9</v>
      </c>
      <c r="I782" s="15"/>
      <c r="J782" s="15"/>
      <c r="K782" s="11"/>
      <c r="L782" s="15"/>
      <c r="M782" s="16"/>
      <c r="N782" s="11" t="s">
        <v>30</v>
      </c>
      <c r="O782" s="11"/>
    </row>
    <row r="783" spans="1:15" ht="15.75">
      <c r="A783" s="24"/>
      <c r="B783" s="10"/>
      <c r="C783" s="10"/>
      <c r="D783" s="217" t="s">
        <v>31</v>
      </c>
      <c r="E783" s="217"/>
      <c r="F783" s="22">
        <v>0</v>
      </c>
      <c r="G783" s="23">
        <f>('BTST OPTION CALLS'!F783/'BTST OPTION CALLS'!F781)*100</f>
        <v>0</v>
      </c>
      <c r="H783" s="25"/>
      <c r="I783" s="11"/>
      <c r="J783" s="11"/>
      <c r="K783" s="11"/>
      <c r="L783" s="15"/>
      <c r="M783" s="16"/>
      <c r="N783" s="17"/>
      <c r="O783" s="17"/>
    </row>
    <row r="784" spans="1:15" ht="15.75">
      <c r="A784" s="24"/>
      <c r="B784" s="10"/>
      <c r="C784" s="10"/>
      <c r="D784" s="217" t="s">
        <v>32</v>
      </c>
      <c r="E784" s="217"/>
      <c r="F784" s="22">
        <v>0</v>
      </c>
      <c r="G784" s="23">
        <f>('BTST OPTION CALLS'!F784/'BTST OPTION CALLS'!F781)*100</f>
        <v>0</v>
      </c>
      <c r="H784" s="25"/>
      <c r="I784" s="11"/>
      <c r="J784" s="11"/>
      <c r="K784" s="11"/>
      <c r="L784" s="15"/>
      <c r="M784" s="16"/>
      <c r="N784" s="16"/>
      <c r="O784" s="16"/>
    </row>
    <row r="785" spans="1:15" ht="15.75">
      <c r="A785" s="24"/>
      <c r="B785" s="10"/>
      <c r="C785" s="10"/>
      <c r="D785" s="217" t="s">
        <v>33</v>
      </c>
      <c r="E785" s="217"/>
      <c r="F785" s="22">
        <v>1</v>
      </c>
      <c r="G785" s="23">
        <f>('BTST OPTION CALLS'!F785/'BTST OPTION CALLS'!F781)*100</f>
        <v>10</v>
      </c>
      <c r="H785" s="25"/>
      <c r="I785" s="11" t="s">
        <v>34</v>
      </c>
      <c r="J785" s="11"/>
      <c r="K785" s="15"/>
      <c r="L785" s="15"/>
      <c r="M785" s="16"/>
      <c r="N785" s="16"/>
      <c r="O785" s="16"/>
    </row>
    <row r="786" spans="1:15" ht="15.75">
      <c r="A786" s="24"/>
      <c r="B786" s="10"/>
      <c r="C786" s="10"/>
      <c r="D786" s="217" t="s">
        <v>35</v>
      </c>
      <c r="E786" s="217"/>
      <c r="F786" s="22">
        <v>0</v>
      </c>
      <c r="G786" s="23">
        <f>('BTST OPTION CALLS'!F786/'BTST OPTION CALLS'!F781)*100</f>
        <v>0</v>
      </c>
      <c r="H786" s="25"/>
      <c r="I786" s="11"/>
      <c r="J786" s="11"/>
      <c r="K786" s="15"/>
      <c r="L786" s="15"/>
      <c r="M786" s="16"/>
      <c r="N786" s="16"/>
      <c r="O786" s="16"/>
    </row>
    <row r="787" spans="1:15" ht="16.5" thickBot="1">
      <c r="A787" s="24"/>
      <c r="B787" s="10"/>
      <c r="C787" s="10"/>
      <c r="D787" s="218" t="s">
        <v>36</v>
      </c>
      <c r="E787" s="218"/>
      <c r="F787" s="26"/>
      <c r="G787" s="27">
        <f>('BTST OPTION CALLS'!F787/'BTST OPTION CALLS'!F781)*100</f>
        <v>0</v>
      </c>
      <c r="H787" s="25"/>
      <c r="I787" s="11"/>
      <c r="J787" s="11"/>
      <c r="K787" s="21"/>
      <c r="L787" s="21"/>
      <c r="N787" s="16"/>
      <c r="O787" s="16"/>
    </row>
    <row r="788" spans="1:15" ht="15.75">
      <c r="A788" s="31" t="s">
        <v>37</v>
      </c>
      <c r="B788" s="28"/>
      <c r="C788" s="28"/>
      <c r="D788" s="32"/>
      <c r="E788" s="32"/>
      <c r="F788" s="33"/>
      <c r="G788" s="33"/>
      <c r="H788" s="34"/>
      <c r="I788" s="35"/>
      <c r="J788" s="35"/>
      <c r="K788" s="35"/>
      <c r="L788" s="33"/>
      <c r="M788" s="16"/>
      <c r="N788" s="29"/>
      <c r="O788" s="29"/>
    </row>
    <row r="789" spans="1:15" ht="15.75">
      <c r="A789" s="36" t="s">
        <v>38</v>
      </c>
      <c r="B789" s="28"/>
      <c r="C789" s="28"/>
      <c r="D789" s="37"/>
      <c r="E789" s="38"/>
      <c r="F789" s="32"/>
      <c r="G789" s="35"/>
      <c r="H789" s="34"/>
      <c r="I789" s="35"/>
      <c r="J789" s="35"/>
      <c r="K789" s="35"/>
      <c r="L789" s="33"/>
      <c r="M789" s="16"/>
      <c r="N789" s="17"/>
      <c r="O789" s="17"/>
    </row>
    <row r="790" spans="1:15" ht="15.75">
      <c r="A790" s="36" t="s">
        <v>39</v>
      </c>
      <c r="B790" s="28"/>
      <c r="C790" s="28"/>
      <c r="D790" s="32"/>
      <c r="E790" s="38"/>
      <c r="F790" s="32"/>
      <c r="G790" s="35"/>
      <c r="H790" s="34"/>
      <c r="I790" s="39"/>
      <c r="J790" s="39"/>
      <c r="K790" s="39"/>
      <c r="L790" s="33"/>
      <c r="M790" s="16"/>
      <c r="N790" s="16"/>
      <c r="O790" s="16"/>
    </row>
    <row r="791" spans="1:15" ht="15.75">
      <c r="A791" s="36" t="s">
        <v>40</v>
      </c>
      <c r="B791" s="37"/>
      <c r="C791" s="28"/>
      <c r="D791" s="32"/>
      <c r="E791" s="38"/>
      <c r="F791" s="32"/>
      <c r="G791" s="35"/>
      <c r="H791" s="40"/>
      <c r="I791" s="39"/>
      <c r="J791" s="39"/>
      <c r="K791" s="39"/>
      <c r="L791" s="33"/>
      <c r="M791" s="16"/>
      <c r="N791" s="16"/>
      <c r="O791" s="16"/>
    </row>
    <row r="792" spans="1:15" ht="15.75">
      <c r="A792" s="36" t="s">
        <v>41</v>
      </c>
      <c r="B792" s="24"/>
      <c r="C792" s="37"/>
      <c r="D792" s="32"/>
      <c r="E792" s="41"/>
      <c r="F792" s="35"/>
      <c r="G792" s="35"/>
      <c r="H792" s="40"/>
      <c r="I792" s="39"/>
      <c r="J792" s="39"/>
      <c r="K792" s="39"/>
      <c r="L792" s="35"/>
      <c r="M792" s="16"/>
      <c r="N792" s="16"/>
      <c r="O792" s="16"/>
    </row>
    <row r="794" spans="1:15">
      <c r="A794" s="227" t="s">
        <v>0</v>
      </c>
      <c r="B794" s="227"/>
      <c r="C794" s="227"/>
      <c r="D794" s="227"/>
      <c r="E794" s="227"/>
      <c r="F794" s="227"/>
      <c r="G794" s="227"/>
      <c r="H794" s="227"/>
      <c r="I794" s="227"/>
      <c r="J794" s="227"/>
      <c r="K794" s="227"/>
      <c r="L794" s="227"/>
      <c r="M794" s="227"/>
      <c r="N794" s="227"/>
      <c r="O794" s="227"/>
    </row>
    <row r="795" spans="1:15">
      <c r="A795" s="227"/>
      <c r="B795" s="227"/>
      <c r="C795" s="227"/>
      <c r="D795" s="227"/>
      <c r="E795" s="227"/>
      <c r="F795" s="227"/>
      <c r="G795" s="227"/>
      <c r="H795" s="227"/>
      <c r="I795" s="227"/>
      <c r="J795" s="227"/>
      <c r="K795" s="227"/>
      <c r="L795" s="227"/>
      <c r="M795" s="227"/>
      <c r="N795" s="227"/>
      <c r="O795" s="227"/>
    </row>
    <row r="796" spans="1:15">
      <c r="A796" s="227"/>
      <c r="B796" s="227"/>
      <c r="C796" s="227"/>
      <c r="D796" s="227"/>
      <c r="E796" s="227"/>
      <c r="F796" s="227"/>
      <c r="G796" s="227"/>
      <c r="H796" s="227"/>
      <c r="I796" s="227"/>
      <c r="J796" s="227"/>
      <c r="K796" s="227"/>
      <c r="L796" s="227"/>
      <c r="M796" s="227"/>
      <c r="N796" s="227"/>
      <c r="O796" s="227"/>
    </row>
    <row r="797" spans="1:15" ht="15.75">
      <c r="A797" s="224" t="s">
        <v>1</v>
      </c>
      <c r="B797" s="224"/>
      <c r="C797" s="224"/>
      <c r="D797" s="224"/>
      <c r="E797" s="224"/>
      <c r="F797" s="224"/>
      <c r="G797" s="224"/>
      <c r="H797" s="224"/>
      <c r="I797" s="224"/>
      <c r="J797" s="224"/>
      <c r="K797" s="224"/>
      <c r="L797" s="224"/>
      <c r="M797" s="224"/>
      <c r="N797" s="224"/>
      <c r="O797" s="224"/>
    </row>
    <row r="798" spans="1:15" ht="15.75">
      <c r="A798" s="224" t="s">
        <v>2</v>
      </c>
      <c r="B798" s="224"/>
      <c r="C798" s="224"/>
      <c r="D798" s="224"/>
      <c r="E798" s="224"/>
      <c r="F798" s="224"/>
      <c r="G798" s="224"/>
      <c r="H798" s="224"/>
      <c r="I798" s="224"/>
      <c r="J798" s="224"/>
      <c r="K798" s="224"/>
      <c r="L798" s="224"/>
      <c r="M798" s="224"/>
      <c r="N798" s="224"/>
      <c r="O798" s="224"/>
    </row>
    <row r="799" spans="1:15" ht="15.75">
      <c r="A799" s="225" t="s">
        <v>3</v>
      </c>
      <c r="B799" s="225"/>
      <c r="C799" s="225"/>
      <c r="D799" s="225"/>
      <c r="E799" s="225"/>
      <c r="F799" s="225"/>
      <c r="G799" s="225"/>
      <c r="H799" s="225"/>
      <c r="I799" s="225"/>
      <c r="J799" s="225"/>
      <c r="K799" s="225"/>
      <c r="L799" s="225"/>
      <c r="M799" s="225"/>
      <c r="N799" s="225"/>
      <c r="O799" s="225"/>
    </row>
    <row r="800" spans="1:15" ht="15.75">
      <c r="A800" s="226" t="s">
        <v>191</v>
      </c>
      <c r="B800" s="226"/>
      <c r="C800" s="226"/>
      <c r="D800" s="226"/>
      <c r="E800" s="226"/>
      <c r="F800" s="226"/>
      <c r="G800" s="226"/>
      <c r="H800" s="226"/>
      <c r="I800" s="226"/>
      <c r="J800" s="226"/>
      <c r="K800" s="226"/>
      <c r="L800" s="226"/>
      <c r="M800" s="226"/>
      <c r="N800" s="226"/>
      <c r="O800" s="226"/>
    </row>
    <row r="801" spans="1:15" ht="15.75">
      <c r="A801" s="219" t="s">
        <v>5</v>
      </c>
      <c r="B801" s="219"/>
      <c r="C801" s="219"/>
      <c r="D801" s="219"/>
      <c r="E801" s="219"/>
      <c r="F801" s="219"/>
      <c r="G801" s="219"/>
      <c r="H801" s="219"/>
      <c r="I801" s="219"/>
      <c r="J801" s="219"/>
      <c r="K801" s="219"/>
      <c r="L801" s="219"/>
      <c r="M801" s="219"/>
      <c r="N801" s="219"/>
      <c r="O801" s="219"/>
    </row>
    <row r="802" spans="1:15">
      <c r="A802" s="220" t="s">
        <v>6</v>
      </c>
      <c r="B802" s="221" t="s">
        <v>7</v>
      </c>
      <c r="C802" s="222" t="s">
        <v>8</v>
      </c>
      <c r="D802" s="221" t="s">
        <v>9</v>
      </c>
      <c r="E802" s="220" t="s">
        <v>10</v>
      </c>
      <c r="F802" s="220" t="s">
        <v>11</v>
      </c>
      <c r="G802" s="221" t="s">
        <v>12</v>
      </c>
      <c r="H802" s="221" t="s">
        <v>13</v>
      </c>
      <c r="I802" s="222" t="s">
        <v>14</v>
      </c>
      <c r="J802" s="222" t="s">
        <v>15</v>
      </c>
      <c r="K802" s="222" t="s">
        <v>16</v>
      </c>
      <c r="L802" s="223" t="s">
        <v>17</v>
      </c>
      <c r="M802" s="221" t="s">
        <v>18</v>
      </c>
      <c r="N802" s="221" t="s">
        <v>19</v>
      </c>
      <c r="O802" s="221" t="s">
        <v>20</v>
      </c>
    </row>
    <row r="803" spans="1:15">
      <c r="A803" s="220"/>
      <c r="B803" s="221"/>
      <c r="C803" s="222"/>
      <c r="D803" s="221"/>
      <c r="E803" s="220"/>
      <c r="F803" s="220"/>
      <c r="G803" s="221"/>
      <c r="H803" s="221"/>
      <c r="I803" s="222"/>
      <c r="J803" s="222"/>
      <c r="K803" s="222"/>
      <c r="L803" s="223"/>
      <c r="M803" s="221"/>
      <c r="N803" s="221"/>
      <c r="O803" s="221"/>
    </row>
    <row r="804" spans="1:15" ht="15.75">
      <c r="A804" s="47">
        <v>1</v>
      </c>
      <c r="B804" s="4">
        <v>43005</v>
      </c>
      <c r="C804" s="5">
        <v>250</v>
      </c>
      <c r="D804" s="5" t="s">
        <v>200</v>
      </c>
      <c r="E804" s="5" t="s">
        <v>22</v>
      </c>
      <c r="F804" s="5" t="s">
        <v>49</v>
      </c>
      <c r="G804" s="6">
        <v>1.5</v>
      </c>
      <c r="H804" s="6">
        <v>0.1</v>
      </c>
      <c r="I804" s="6">
        <v>3</v>
      </c>
      <c r="J804" s="6">
        <v>4.5</v>
      </c>
      <c r="K804" s="6">
        <v>6</v>
      </c>
      <c r="L804" s="6">
        <v>0.1</v>
      </c>
      <c r="M804" s="5">
        <v>3000</v>
      </c>
      <c r="N804" s="7">
        <f>IF('BTST OPTION CALLS'!E804="BUY",('BTST OPTION CALLS'!L804-'BTST OPTION CALLS'!G804)*('BTST OPTION CALLS'!M804),('BTST OPTION CALLS'!G804-'BTST OPTION CALLS'!L804)*('BTST OPTION CALLS'!M804))</f>
        <v>-4200</v>
      </c>
      <c r="O804" s="8">
        <f>'BTST OPTION CALLS'!N804/('BTST OPTION CALLS'!M804)/'BTST OPTION CALLS'!G804%</f>
        <v>-93.333333333333329</v>
      </c>
    </row>
    <row r="805" spans="1:15" ht="15.75">
      <c r="A805" s="47">
        <v>2</v>
      </c>
      <c r="B805" s="4">
        <v>43003</v>
      </c>
      <c r="C805" s="5">
        <v>240</v>
      </c>
      <c r="D805" s="5" t="s">
        <v>200</v>
      </c>
      <c r="E805" s="5" t="s">
        <v>22</v>
      </c>
      <c r="F805" s="5" t="s">
        <v>43</v>
      </c>
      <c r="G805" s="6">
        <v>3</v>
      </c>
      <c r="H805" s="6">
        <v>0.1</v>
      </c>
      <c r="I805" s="6">
        <v>4.5</v>
      </c>
      <c r="J805" s="6">
        <v>6</v>
      </c>
      <c r="K805" s="6">
        <v>7.5</v>
      </c>
      <c r="L805" s="6">
        <v>6</v>
      </c>
      <c r="M805" s="5">
        <v>3000</v>
      </c>
      <c r="N805" s="7">
        <f>IF('BTST OPTION CALLS'!E805="BUY",('BTST OPTION CALLS'!L805-'BTST OPTION CALLS'!G805)*('BTST OPTION CALLS'!M805),('BTST OPTION CALLS'!G805-'BTST OPTION CALLS'!L805)*('BTST OPTION CALLS'!M805))</f>
        <v>9000</v>
      </c>
      <c r="O805" s="8">
        <f>'BTST OPTION CALLS'!N805/('BTST OPTION CALLS'!M805)/'BTST OPTION CALLS'!G805%</f>
        <v>100</v>
      </c>
    </row>
    <row r="806" spans="1:15" ht="15.75">
      <c r="A806" s="47">
        <v>3</v>
      </c>
      <c r="B806" s="4">
        <v>42998</v>
      </c>
      <c r="C806" s="5">
        <v>2350</v>
      </c>
      <c r="D806" s="5" t="s">
        <v>200</v>
      </c>
      <c r="E806" s="5" t="s">
        <v>22</v>
      </c>
      <c r="F806" s="5" t="s">
        <v>204</v>
      </c>
      <c r="G806" s="6">
        <v>48</v>
      </c>
      <c r="H806" s="6">
        <v>15</v>
      </c>
      <c r="I806" s="6">
        <v>68</v>
      </c>
      <c r="J806" s="6">
        <v>88</v>
      </c>
      <c r="K806" s="6">
        <v>100</v>
      </c>
      <c r="L806" s="6">
        <v>100</v>
      </c>
      <c r="M806" s="5">
        <v>200</v>
      </c>
      <c r="N806" s="7">
        <f>IF('BTST OPTION CALLS'!E806="BUY",('BTST OPTION CALLS'!L806-'BTST OPTION CALLS'!G806)*('BTST OPTION CALLS'!M806),('BTST OPTION CALLS'!G806-'BTST OPTION CALLS'!L806)*('BTST OPTION CALLS'!M806))</f>
        <v>10400</v>
      </c>
      <c r="O806" s="8">
        <f>'BTST OPTION CALLS'!N806/('BTST OPTION CALLS'!M806)/'BTST OPTION CALLS'!G806%</f>
        <v>108.33333333333334</v>
      </c>
    </row>
    <row r="807" spans="1:15" ht="15.75">
      <c r="A807" s="47">
        <v>4</v>
      </c>
      <c r="B807" s="4">
        <v>42997</v>
      </c>
      <c r="C807" s="5">
        <v>135</v>
      </c>
      <c r="D807" s="5" t="s">
        <v>200</v>
      </c>
      <c r="E807" s="5" t="s">
        <v>22</v>
      </c>
      <c r="F807" s="5" t="s">
        <v>59</v>
      </c>
      <c r="G807" s="6">
        <v>2.8</v>
      </c>
      <c r="H807" s="6">
        <v>1.5</v>
      </c>
      <c r="I807" s="6">
        <v>3.5</v>
      </c>
      <c r="J807" s="6">
        <v>4.5</v>
      </c>
      <c r="K807" s="6">
        <v>5</v>
      </c>
      <c r="L807" s="6">
        <v>3.5</v>
      </c>
      <c r="M807" s="5">
        <v>6000</v>
      </c>
      <c r="N807" s="7">
        <f>IF('BTST OPTION CALLS'!E807="BUY",('BTST OPTION CALLS'!L807-'BTST OPTION CALLS'!G807)*('BTST OPTION CALLS'!M807),('BTST OPTION CALLS'!G807-'BTST OPTION CALLS'!L807)*('BTST OPTION CALLS'!M807))</f>
        <v>4200.0000000000009</v>
      </c>
      <c r="O807" s="8">
        <f>'BTST OPTION CALLS'!N807/('BTST OPTION CALLS'!M807)/'BTST OPTION CALLS'!G807%</f>
        <v>25.000000000000011</v>
      </c>
    </row>
    <row r="808" spans="1:15" ht="15.75">
      <c r="A808" s="47">
        <v>5</v>
      </c>
      <c r="B808" s="4">
        <v>42996</v>
      </c>
      <c r="C808" s="5">
        <v>360</v>
      </c>
      <c r="D808" s="5" t="s">
        <v>200</v>
      </c>
      <c r="E808" s="5" t="s">
        <v>22</v>
      </c>
      <c r="F808" s="5" t="s">
        <v>143</v>
      </c>
      <c r="G808" s="6">
        <v>9</v>
      </c>
      <c r="H808" s="6">
        <v>4</v>
      </c>
      <c r="I808" s="6">
        <v>12</v>
      </c>
      <c r="J808" s="6">
        <v>15</v>
      </c>
      <c r="K808" s="6">
        <v>18</v>
      </c>
      <c r="L808" s="6">
        <v>18</v>
      </c>
      <c r="M808" s="5">
        <v>350</v>
      </c>
      <c r="N808" s="7">
        <f>IF('BTST OPTION CALLS'!E808="BUY",('BTST OPTION CALLS'!L808-'BTST OPTION CALLS'!G808)*('BTST OPTION CALLS'!M808),('BTST OPTION CALLS'!G808-'BTST OPTION CALLS'!L808)*('BTST OPTION CALLS'!M808))</f>
        <v>3150</v>
      </c>
      <c r="O808" s="8">
        <f>'BTST OPTION CALLS'!N808/('BTST OPTION CALLS'!M808)/'BTST OPTION CALLS'!G808%</f>
        <v>100</v>
      </c>
    </row>
    <row r="809" spans="1:15" ht="15.75">
      <c r="A809" s="47">
        <v>6</v>
      </c>
      <c r="B809" s="4">
        <v>42992</v>
      </c>
      <c r="C809" s="5">
        <v>500</v>
      </c>
      <c r="D809" s="5" t="s">
        <v>200</v>
      </c>
      <c r="E809" s="5" t="s">
        <v>22</v>
      </c>
      <c r="F809" s="5" t="s">
        <v>58</v>
      </c>
      <c r="G809" s="6">
        <v>11</v>
      </c>
      <c r="H809" s="6">
        <v>4</v>
      </c>
      <c r="I809" s="6">
        <v>15</v>
      </c>
      <c r="J809" s="6">
        <v>19</v>
      </c>
      <c r="K809" s="6">
        <v>23</v>
      </c>
      <c r="L809" s="6">
        <v>23</v>
      </c>
      <c r="M809" s="5">
        <v>1200</v>
      </c>
      <c r="N809" s="7">
        <f>IF('BTST OPTION CALLS'!E809="BUY",('BTST OPTION CALLS'!L809-'BTST OPTION CALLS'!G809)*('BTST OPTION CALLS'!M809),('BTST OPTION CALLS'!G809-'BTST OPTION CALLS'!L809)*('BTST OPTION CALLS'!M809))</f>
        <v>14400</v>
      </c>
      <c r="O809" s="8">
        <f>'BTST OPTION CALLS'!N809/('BTST OPTION CALLS'!M809)/'BTST OPTION CALLS'!G809%</f>
        <v>109.09090909090909</v>
      </c>
    </row>
    <row r="810" spans="1:15" ht="15.75">
      <c r="A810" s="47">
        <v>7</v>
      </c>
      <c r="B810" s="4">
        <v>42989</v>
      </c>
      <c r="C810" s="5">
        <v>660</v>
      </c>
      <c r="D810" s="5" t="s">
        <v>200</v>
      </c>
      <c r="E810" s="5" t="s">
        <v>22</v>
      </c>
      <c r="F810" s="5" t="s">
        <v>199</v>
      </c>
      <c r="G810" s="6">
        <v>16</v>
      </c>
      <c r="H810" s="6">
        <v>13</v>
      </c>
      <c r="I810" s="6">
        <v>18</v>
      </c>
      <c r="J810" s="6">
        <v>20</v>
      </c>
      <c r="K810" s="6">
        <v>22</v>
      </c>
      <c r="L810" s="6">
        <v>22</v>
      </c>
      <c r="M810" s="5">
        <v>2000</v>
      </c>
      <c r="N810" s="7">
        <f>IF('NORMAL OPTION CALLS'!E1886="BUY",('NORMAL OPTION CALLS'!L1886-'NORMAL OPTION CALLS'!G1886)*('NORMAL OPTION CALLS'!M1886),('NORMAL OPTION CALLS'!G1886-'NORMAL OPTION CALLS'!L1886)*('NORMAL OPTION CALLS'!M1886))</f>
        <v>10500</v>
      </c>
      <c r="O810" s="8">
        <f>'NORMAL OPTION CALLS'!N1886/('NORMAL OPTION CALLS'!M1886)/'NORMAL OPTION CALLS'!G1886%</f>
        <v>27.272727272727273</v>
      </c>
    </row>
    <row r="811" spans="1:15" ht="15.75">
      <c r="A811" s="47">
        <v>8</v>
      </c>
      <c r="B811" s="4">
        <v>42985</v>
      </c>
      <c r="C811" s="5">
        <v>320</v>
      </c>
      <c r="D811" s="5" t="s">
        <v>200</v>
      </c>
      <c r="E811" s="5" t="s">
        <v>22</v>
      </c>
      <c r="F811" s="5" t="s">
        <v>74</v>
      </c>
      <c r="G811" s="6">
        <v>11</v>
      </c>
      <c r="H811" s="6">
        <v>9</v>
      </c>
      <c r="I811" s="6">
        <v>12</v>
      </c>
      <c r="J811" s="6">
        <v>13</v>
      </c>
      <c r="K811" s="6">
        <v>14</v>
      </c>
      <c r="L811" s="6">
        <v>14</v>
      </c>
      <c r="M811" s="5">
        <v>3500</v>
      </c>
      <c r="N811" s="7">
        <f>IF('NORMAL OPTION CALLS'!E1887="BUY",('NORMAL OPTION CALLS'!L1887-'NORMAL OPTION CALLS'!G1887)*('NORMAL OPTION CALLS'!M1887),('NORMAL OPTION CALLS'!G1887-'NORMAL OPTION CALLS'!L1887)*('NORMAL OPTION CALLS'!M1887))</f>
        <v>-6000</v>
      </c>
      <c r="O811" s="8">
        <f>'NORMAL OPTION CALLS'!N1887/('NORMAL OPTION CALLS'!M1887)/'NORMAL OPTION CALLS'!G1887%</f>
        <v>-20</v>
      </c>
    </row>
    <row r="812" spans="1:15" ht="15.75">
      <c r="A812" s="47">
        <v>9</v>
      </c>
      <c r="B812" s="4">
        <v>42984</v>
      </c>
      <c r="C812" s="5">
        <v>550</v>
      </c>
      <c r="D812" s="5" t="s">
        <v>200</v>
      </c>
      <c r="E812" s="5" t="s">
        <v>22</v>
      </c>
      <c r="F812" s="5" t="s">
        <v>78</v>
      </c>
      <c r="G812" s="6">
        <v>25</v>
      </c>
      <c r="H812" s="6">
        <v>21</v>
      </c>
      <c r="I812" s="6">
        <v>27.5</v>
      </c>
      <c r="J812" s="6">
        <v>30</v>
      </c>
      <c r="K812" s="6">
        <v>32.5</v>
      </c>
      <c r="L812" s="6">
        <v>1500</v>
      </c>
      <c r="M812" s="5">
        <v>1500</v>
      </c>
      <c r="N812" s="7">
        <f>IF('NORMAL OPTION CALLS'!E1888="BUY",('NORMAL OPTION CALLS'!L1888-'NORMAL OPTION CALLS'!G1888)*('NORMAL OPTION CALLS'!M1888),('NORMAL OPTION CALLS'!G1888-'NORMAL OPTION CALLS'!L1888)*('NORMAL OPTION CALLS'!M1888))</f>
        <v>3750</v>
      </c>
      <c r="O812" s="8">
        <f>'NORMAL OPTION CALLS'!N1888/('NORMAL OPTION CALLS'!M1888)/'NORMAL OPTION CALLS'!G1888%</f>
        <v>10</v>
      </c>
    </row>
    <row r="813" spans="1:15" ht="15.75">
      <c r="A813" s="42" t="s">
        <v>95</v>
      </c>
      <c r="B813" s="28"/>
      <c r="C813" s="28"/>
      <c r="D813" s="32"/>
      <c r="E813" s="36"/>
      <c r="F813" s="33"/>
      <c r="G813" s="33"/>
      <c r="H813" s="34"/>
      <c r="I813" s="33"/>
      <c r="J813" s="33"/>
      <c r="K813" s="33"/>
      <c r="L813" s="43"/>
      <c r="M813" s="16"/>
      <c r="O813" s="44"/>
    </row>
    <row r="814" spans="1:15" ht="15.75">
      <c r="A814" s="42" t="s">
        <v>96</v>
      </c>
      <c r="B814" s="10"/>
      <c r="C814" s="28"/>
      <c r="D814" s="32"/>
      <c r="E814" s="36"/>
      <c r="F814" s="33"/>
      <c r="G814" s="33"/>
      <c r="H814" s="34"/>
      <c r="I814" s="33"/>
      <c r="J814" s="33"/>
      <c r="K814" s="33"/>
      <c r="L814" s="43"/>
      <c r="M814" s="16"/>
    </row>
    <row r="815" spans="1:15" ht="15.75">
      <c r="A815" s="42" t="s">
        <v>96</v>
      </c>
      <c r="B815" s="10"/>
      <c r="C815" s="10"/>
      <c r="D815" s="17"/>
      <c r="E815" s="45"/>
      <c r="F815" s="11"/>
      <c r="G815" s="11"/>
      <c r="H815" s="30"/>
      <c r="I815" s="11"/>
      <c r="J815" s="11"/>
      <c r="K815" s="11"/>
      <c r="L815" s="11"/>
      <c r="M815" s="16"/>
      <c r="N815" s="16"/>
      <c r="O815" s="16"/>
    </row>
    <row r="816" spans="1:15" ht="16.5" thickBot="1">
      <c r="A816" s="17"/>
      <c r="B816" s="10"/>
      <c r="C816" s="10"/>
      <c r="D816" s="11"/>
      <c r="E816" s="11"/>
      <c r="F816" s="11"/>
      <c r="G816" s="12"/>
      <c r="H816" s="13"/>
      <c r="I816" s="14" t="s">
        <v>27</v>
      </c>
      <c r="J816" s="14"/>
      <c r="K816" s="15"/>
      <c r="L816" s="15"/>
      <c r="M816" s="16"/>
      <c r="N816" s="16"/>
      <c r="O816" s="16"/>
    </row>
    <row r="817" spans="1:15" ht="15.75">
      <c r="A817" s="17"/>
      <c r="B817" s="10"/>
      <c r="C817" s="10"/>
      <c r="D817" s="216" t="s">
        <v>28</v>
      </c>
      <c r="E817" s="216"/>
      <c r="F817" s="18">
        <v>9</v>
      </c>
      <c r="G817" s="19">
        <f>'BTST OPTION CALLS'!G818+'BTST OPTION CALLS'!G819+'BTST OPTION CALLS'!G820+'BTST OPTION CALLS'!G821+'BTST OPTION CALLS'!G822+'BTST OPTION CALLS'!G823</f>
        <v>100</v>
      </c>
      <c r="H817" s="11">
        <v>9</v>
      </c>
      <c r="I817" s="20">
        <f>'BTST OPTION CALLS'!H818/'BTST OPTION CALLS'!H817%</f>
        <v>77.777777777777786</v>
      </c>
      <c r="J817" s="20"/>
      <c r="K817" s="20"/>
      <c r="L817" s="21"/>
    </row>
    <row r="818" spans="1:15" ht="15.75">
      <c r="A818" s="17"/>
      <c r="B818" s="10"/>
      <c r="C818" s="10"/>
      <c r="D818" s="217" t="s">
        <v>29</v>
      </c>
      <c r="E818" s="217"/>
      <c r="F818" s="22">
        <v>7</v>
      </c>
      <c r="G818" s="23">
        <f>('BTST OPTION CALLS'!F818/'BTST OPTION CALLS'!F817)*100</f>
        <v>77.777777777777786</v>
      </c>
      <c r="H818" s="11">
        <v>7</v>
      </c>
      <c r="I818" s="15"/>
      <c r="J818" s="15"/>
      <c r="K818" s="11"/>
      <c r="L818" s="15"/>
      <c r="M818" s="16"/>
      <c r="N818" s="11" t="s">
        <v>30</v>
      </c>
      <c r="O818" s="11"/>
    </row>
    <row r="819" spans="1:15" ht="15.75">
      <c r="A819" s="24"/>
      <c r="B819" s="10"/>
      <c r="C819" s="10"/>
      <c r="D819" s="217" t="s">
        <v>31</v>
      </c>
      <c r="E819" s="217"/>
      <c r="F819" s="22">
        <v>0</v>
      </c>
      <c r="G819" s="23">
        <f>('BTST OPTION CALLS'!F819/'BTST OPTION CALLS'!F817)*100</f>
        <v>0</v>
      </c>
      <c r="H819" s="25"/>
      <c r="I819" s="11"/>
      <c r="J819" s="11"/>
      <c r="K819" s="11"/>
      <c r="L819" s="15"/>
      <c r="M819" s="16"/>
      <c r="N819" s="17"/>
      <c r="O819" s="17"/>
    </row>
    <row r="820" spans="1:15" ht="15.75">
      <c r="A820" s="24"/>
      <c r="B820" s="10"/>
      <c r="C820" s="10"/>
      <c r="D820" s="217" t="s">
        <v>32</v>
      </c>
      <c r="E820" s="217"/>
      <c r="F820" s="22">
        <v>0</v>
      </c>
      <c r="G820" s="23">
        <f>('BTST OPTION CALLS'!F820/'BTST OPTION CALLS'!F817)*100</f>
        <v>0</v>
      </c>
      <c r="H820" s="25"/>
      <c r="I820" s="11"/>
      <c r="J820" s="11"/>
      <c r="K820" s="11"/>
      <c r="L820" s="15"/>
      <c r="M820" s="16"/>
      <c r="N820" s="16"/>
      <c r="O820" s="16"/>
    </row>
    <row r="821" spans="1:15" ht="15.75">
      <c r="A821" s="24"/>
      <c r="B821" s="10"/>
      <c r="C821" s="10"/>
      <c r="D821" s="217" t="s">
        <v>33</v>
      </c>
      <c r="E821" s="217"/>
      <c r="F821" s="22">
        <v>2</v>
      </c>
      <c r="G821" s="23">
        <f>('BTST OPTION CALLS'!F821/'BTST OPTION CALLS'!F817)*100</f>
        <v>22.222222222222221</v>
      </c>
      <c r="H821" s="25"/>
      <c r="I821" s="11" t="s">
        <v>34</v>
      </c>
      <c r="J821" s="11"/>
      <c r="K821" s="15"/>
      <c r="L821" s="15"/>
      <c r="M821" s="16"/>
      <c r="N821" s="16"/>
      <c r="O821" s="16"/>
    </row>
    <row r="822" spans="1:15" ht="15.75">
      <c r="A822" s="24"/>
      <c r="B822" s="10"/>
      <c r="C822" s="10"/>
      <c r="D822" s="217" t="s">
        <v>35</v>
      </c>
      <c r="E822" s="217"/>
      <c r="F822" s="22">
        <v>0</v>
      </c>
      <c r="G822" s="23">
        <f>('BTST OPTION CALLS'!F822/'BTST OPTION CALLS'!F817)*100</f>
        <v>0</v>
      </c>
      <c r="H822" s="25"/>
      <c r="I822" s="11"/>
      <c r="J822" s="11"/>
      <c r="K822" s="15"/>
      <c r="L822" s="15"/>
      <c r="M822" s="16"/>
      <c r="N822" s="16"/>
      <c r="O822" s="16"/>
    </row>
    <row r="823" spans="1:15" ht="16.5" thickBot="1">
      <c r="A823" s="24"/>
      <c r="B823" s="10"/>
      <c r="C823" s="10"/>
      <c r="D823" s="218" t="s">
        <v>36</v>
      </c>
      <c r="E823" s="218"/>
      <c r="F823" s="26"/>
      <c r="G823" s="27">
        <f>('BTST OPTION CALLS'!F823/'BTST OPTION CALLS'!F817)*100</f>
        <v>0</v>
      </c>
      <c r="H823" s="25"/>
      <c r="I823" s="11"/>
      <c r="J823" s="11"/>
      <c r="K823" s="21"/>
      <c r="L823" s="21"/>
      <c r="N823" s="16"/>
      <c r="O823" s="16"/>
    </row>
    <row r="825" spans="1:15" ht="15.75">
      <c r="A825" s="31" t="s">
        <v>37</v>
      </c>
      <c r="B825" s="28"/>
      <c r="C825" s="28"/>
      <c r="D825" s="32"/>
      <c r="E825" s="32"/>
      <c r="F825" s="33"/>
      <c r="G825" s="33"/>
      <c r="H825" s="34"/>
      <c r="I825" s="35"/>
      <c r="J825" s="35"/>
      <c r="K825" s="35"/>
      <c r="L825" s="33"/>
      <c r="M825" s="16"/>
      <c r="N825" s="29"/>
      <c r="O825" s="29"/>
    </row>
    <row r="826" spans="1:15" ht="15.75">
      <c r="A826" s="36" t="s">
        <v>38</v>
      </c>
      <c r="B826" s="28"/>
      <c r="C826" s="28"/>
      <c r="D826" s="37"/>
      <c r="E826" s="38"/>
      <c r="F826" s="32"/>
      <c r="G826" s="35"/>
      <c r="H826" s="34"/>
      <c r="I826" s="35"/>
      <c r="J826" s="35"/>
      <c r="K826" s="35"/>
      <c r="L826" s="33"/>
      <c r="M826" s="16"/>
      <c r="N826" s="17"/>
      <c r="O826" s="17"/>
    </row>
    <row r="827" spans="1:15" ht="15.75">
      <c r="A827" s="36" t="s">
        <v>39</v>
      </c>
      <c r="B827" s="28"/>
      <c r="C827" s="28"/>
      <c r="D827" s="32"/>
      <c r="E827" s="38"/>
      <c r="F827" s="32"/>
      <c r="G827" s="35"/>
      <c r="H827" s="34"/>
      <c r="I827" s="39"/>
      <c r="J827" s="39"/>
      <c r="K827" s="39"/>
      <c r="L827" s="33"/>
      <c r="M827" s="16"/>
      <c r="N827" s="16"/>
      <c r="O827" s="16"/>
    </row>
    <row r="828" spans="1:15" ht="15.75">
      <c r="A828" s="36" t="s">
        <v>40</v>
      </c>
      <c r="B828" s="37"/>
      <c r="C828" s="28"/>
      <c r="D828" s="32"/>
      <c r="E828" s="38"/>
      <c r="F828" s="32"/>
      <c r="G828" s="35"/>
      <c r="H828" s="40"/>
      <c r="I828" s="39"/>
      <c r="J828" s="39"/>
      <c r="K828" s="39"/>
      <c r="L828" s="33"/>
      <c r="M828" s="16"/>
      <c r="N828" s="16"/>
      <c r="O828" s="16"/>
    </row>
    <row r="829" spans="1:15" s="1" customFormat="1" ht="15" customHeight="1">
      <c r="A829" s="36" t="s">
        <v>41</v>
      </c>
      <c r="B829" s="24"/>
      <c r="C829" s="37"/>
      <c r="D829" s="32"/>
      <c r="E829" s="41"/>
      <c r="F829" s="35"/>
      <c r="G829" s="35"/>
      <c r="H829" s="40"/>
      <c r="I829" s="39"/>
      <c r="J829" s="39"/>
      <c r="K829" s="39"/>
      <c r="L829" s="35"/>
      <c r="M829" s="16"/>
      <c r="N829" s="16"/>
      <c r="O829" s="16"/>
    </row>
    <row r="830" spans="1:15" s="1" customFormat="1" ht="15" customHeight="1"/>
    <row r="831" spans="1:15" s="1" customFormat="1" ht="15" customHeight="1">
      <c r="A831" s="227" t="s">
        <v>0</v>
      </c>
      <c r="B831" s="227"/>
      <c r="C831" s="227"/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</row>
    <row r="832" spans="1:15">
      <c r="A832" s="227"/>
      <c r="B832" s="227"/>
      <c r="C832" s="227"/>
      <c r="D832" s="227"/>
      <c r="E832" s="227"/>
      <c r="F832" s="227"/>
      <c r="G832" s="227"/>
      <c r="H832" s="227"/>
      <c r="I832" s="227"/>
      <c r="J832" s="227"/>
      <c r="K832" s="227"/>
      <c r="L832" s="227"/>
      <c r="M832" s="227"/>
      <c r="N832" s="227"/>
      <c r="O832" s="227"/>
    </row>
    <row r="833" spans="1:15">
      <c r="A833" s="227"/>
      <c r="B833" s="227"/>
      <c r="C833" s="227"/>
      <c r="D833" s="227"/>
      <c r="E833" s="227"/>
      <c r="F833" s="227"/>
      <c r="G833" s="227"/>
      <c r="H833" s="227"/>
      <c r="I833" s="227"/>
      <c r="J833" s="227"/>
      <c r="K833" s="227"/>
      <c r="L833" s="227"/>
      <c r="M833" s="227"/>
      <c r="N833" s="227"/>
      <c r="O833" s="227"/>
    </row>
    <row r="834" spans="1:15" ht="15.75">
      <c r="A834" s="224" t="s">
        <v>1</v>
      </c>
      <c r="B834" s="224"/>
      <c r="C834" s="224"/>
      <c r="D834" s="224"/>
      <c r="E834" s="224"/>
      <c r="F834" s="224"/>
      <c r="G834" s="224"/>
      <c r="H834" s="224"/>
      <c r="I834" s="224"/>
      <c r="J834" s="224"/>
      <c r="K834" s="224"/>
      <c r="L834" s="224"/>
      <c r="M834" s="224"/>
      <c r="N834" s="224"/>
      <c r="O834" s="224"/>
    </row>
    <row r="835" spans="1:15" s="2" customFormat="1" ht="15.75">
      <c r="A835" s="224" t="s">
        <v>2</v>
      </c>
      <c r="B835" s="224"/>
      <c r="C835" s="224"/>
      <c r="D835" s="224"/>
      <c r="E835" s="224"/>
      <c r="F835" s="224"/>
      <c r="G835" s="224"/>
      <c r="H835" s="224"/>
      <c r="I835" s="224"/>
      <c r="J835" s="224"/>
      <c r="K835" s="224"/>
      <c r="L835" s="224"/>
      <c r="M835" s="224"/>
      <c r="N835" s="224"/>
      <c r="O835" s="224"/>
    </row>
    <row r="836" spans="1:15" s="3" customFormat="1" ht="15.75">
      <c r="A836" s="225" t="s">
        <v>3</v>
      </c>
      <c r="B836" s="225"/>
      <c r="C836" s="225"/>
      <c r="D836" s="225"/>
      <c r="E836" s="225"/>
      <c r="F836" s="225"/>
      <c r="G836" s="225"/>
      <c r="H836" s="225"/>
      <c r="I836" s="225"/>
      <c r="J836" s="225"/>
      <c r="K836" s="225"/>
      <c r="L836" s="225"/>
      <c r="M836" s="225"/>
      <c r="N836" s="225"/>
      <c r="O836" s="225"/>
    </row>
    <row r="837" spans="1:15" ht="15.75">
      <c r="A837" s="226" t="s">
        <v>4</v>
      </c>
      <c r="B837" s="226"/>
      <c r="C837" s="226"/>
      <c r="D837" s="226"/>
      <c r="E837" s="226"/>
      <c r="F837" s="226"/>
      <c r="G837" s="226"/>
      <c r="H837" s="226"/>
      <c r="I837" s="226"/>
      <c r="J837" s="226"/>
      <c r="K837" s="226"/>
      <c r="L837" s="226"/>
      <c r="M837" s="226"/>
      <c r="N837" s="226"/>
      <c r="O837" s="226"/>
    </row>
    <row r="838" spans="1:15" ht="15.75">
      <c r="A838" s="219" t="s">
        <v>5</v>
      </c>
      <c r="B838" s="219"/>
      <c r="C838" s="219"/>
      <c r="D838" s="219"/>
      <c r="E838" s="219"/>
      <c r="F838" s="219"/>
      <c r="G838" s="219"/>
      <c r="H838" s="219"/>
      <c r="I838" s="219"/>
      <c r="J838" s="219"/>
      <c r="K838" s="219"/>
      <c r="L838" s="219"/>
      <c r="M838" s="219"/>
      <c r="N838" s="219"/>
      <c r="O838" s="219"/>
    </row>
    <row r="839" spans="1:15" ht="16.5" customHeight="1">
      <c r="A839" s="220" t="s">
        <v>6</v>
      </c>
      <c r="B839" s="221" t="s">
        <v>7</v>
      </c>
      <c r="C839" s="222" t="s">
        <v>8</v>
      </c>
      <c r="D839" s="221" t="s">
        <v>9</v>
      </c>
      <c r="E839" s="220" t="s">
        <v>10</v>
      </c>
      <c r="F839" s="220" t="s">
        <v>11</v>
      </c>
      <c r="G839" s="221" t="s">
        <v>12</v>
      </c>
      <c r="H839" s="221" t="s">
        <v>13</v>
      </c>
      <c r="I839" s="222" t="s">
        <v>14</v>
      </c>
      <c r="J839" s="222" t="s">
        <v>15</v>
      </c>
      <c r="K839" s="222" t="s">
        <v>16</v>
      </c>
      <c r="L839" s="223" t="s">
        <v>17</v>
      </c>
      <c r="M839" s="221" t="s">
        <v>18</v>
      </c>
      <c r="N839" s="221" t="s">
        <v>19</v>
      </c>
      <c r="O839" s="221" t="s">
        <v>20</v>
      </c>
    </row>
    <row r="840" spans="1:15" ht="16.5" customHeight="1">
      <c r="A840" s="220"/>
      <c r="B840" s="221"/>
      <c r="C840" s="222"/>
      <c r="D840" s="221"/>
      <c r="E840" s="220"/>
      <c r="F840" s="220"/>
      <c r="G840" s="221"/>
      <c r="H840" s="221"/>
      <c r="I840" s="222"/>
      <c r="J840" s="222"/>
      <c r="K840" s="222"/>
      <c r="L840" s="223"/>
      <c r="M840" s="221"/>
      <c r="N840" s="221"/>
      <c r="O840" s="221"/>
    </row>
    <row r="841" spans="1:15" ht="15.75">
      <c r="A841" s="47">
        <v>1</v>
      </c>
      <c r="B841" s="4">
        <v>42975</v>
      </c>
      <c r="C841" s="5">
        <v>600</v>
      </c>
      <c r="D841" s="5" t="s">
        <v>21</v>
      </c>
      <c r="E841" s="5" t="s">
        <v>22</v>
      </c>
      <c r="F841" s="5" t="s">
        <v>26</v>
      </c>
      <c r="G841" s="6">
        <v>8</v>
      </c>
      <c r="H841" s="6">
        <v>5</v>
      </c>
      <c r="I841" s="6">
        <v>9.5</v>
      </c>
      <c r="J841" s="6">
        <v>11</v>
      </c>
      <c r="K841" s="6">
        <v>12.5</v>
      </c>
      <c r="L841" s="6">
        <v>11</v>
      </c>
      <c r="M841" s="5">
        <v>2000</v>
      </c>
      <c r="N841" s="7">
        <f>IF('BTST OPTION CALLS'!E841="BUY",('BTST OPTION CALLS'!L841-'BTST OPTION CALLS'!G841)*('BTST OPTION CALLS'!M841),('BTST OPTION CALLS'!G841-'BTST OPTION CALLS'!L841)*('BTST OPTION CALLS'!M841))</f>
        <v>6000</v>
      </c>
      <c r="O841" s="8">
        <f>'BTST OPTION CALLS'!N841/('BTST OPTION CALLS'!M841)/'BTST OPTION CALLS'!G841%</f>
        <v>37.5</v>
      </c>
    </row>
    <row r="842" spans="1:15" ht="15.75">
      <c r="A842" s="47">
        <v>2</v>
      </c>
      <c r="B842" s="4">
        <v>42975</v>
      </c>
      <c r="C842" s="5">
        <v>980</v>
      </c>
      <c r="D842" s="5" t="s">
        <v>21</v>
      </c>
      <c r="E842" s="5" t="s">
        <v>22</v>
      </c>
      <c r="F842" s="5" t="s">
        <v>105</v>
      </c>
      <c r="G842" s="6">
        <v>23</v>
      </c>
      <c r="H842" s="6">
        <v>18</v>
      </c>
      <c r="I842" s="6">
        <v>26</v>
      </c>
      <c r="J842" s="6">
        <v>30</v>
      </c>
      <c r="K842" s="6">
        <v>33</v>
      </c>
      <c r="L842" s="6">
        <v>33</v>
      </c>
      <c r="M842" s="5">
        <v>1100</v>
      </c>
      <c r="N842" s="7">
        <f>IF('BTST OPTION CALLS'!E842="BUY",('BTST OPTION CALLS'!L842-'BTST OPTION CALLS'!G842)*('BTST OPTION CALLS'!M842),('BTST OPTION CALLS'!G842-'BTST OPTION CALLS'!L842)*('BTST OPTION CALLS'!M842))</f>
        <v>11000</v>
      </c>
      <c r="O842" s="8">
        <f>'BTST OPTION CALLS'!N842/('BTST OPTION CALLS'!M842)/'BTST OPTION CALLS'!G842%</f>
        <v>43.478260869565219</v>
      </c>
    </row>
    <row r="843" spans="1:15" ht="15.75">
      <c r="A843" s="47">
        <v>3</v>
      </c>
      <c r="B843" s="4">
        <v>42968</v>
      </c>
      <c r="C843" s="5">
        <v>160</v>
      </c>
      <c r="D843" s="5" t="s">
        <v>47</v>
      </c>
      <c r="E843" s="5" t="s">
        <v>22</v>
      </c>
      <c r="F843" s="5" t="s">
        <v>64</v>
      </c>
      <c r="G843" s="6">
        <v>2.5</v>
      </c>
      <c r="H843" s="6">
        <v>1</v>
      </c>
      <c r="I843" s="6">
        <v>3.3</v>
      </c>
      <c r="J843" s="6">
        <v>4</v>
      </c>
      <c r="K843" s="6">
        <v>4.8</v>
      </c>
      <c r="L843" s="6">
        <v>3.3</v>
      </c>
      <c r="M843" s="5">
        <v>6000</v>
      </c>
      <c r="N843" s="7">
        <f>IF('BTST OPTION CALLS'!E843="BUY",('BTST OPTION CALLS'!L843-'BTST OPTION CALLS'!G843)*('BTST OPTION CALLS'!M843),('BTST OPTION CALLS'!G843-'BTST OPTION CALLS'!L843)*('BTST OPTION CALLS'!M843))</f>
        <v>4799.9999999999991</v>
      </c>
      <c r="O843" s="8">
        <f>'BTST OPTION CALLS'!N843/('BTST OPTION CALLS'!M843)/'BTST OPTION CALLS'!G843%</f>
        <v>31.999999999999993</v>
      </c>
    </row>
    <row r="844" spans="1:15" ht="15.75">
      <c r="A844" s="47">
        <v>4</v>
      </c>
      <c r="B844" s="4">
        <v>42957</v>
      </c>
      <c r="C844" s="5">
        <v>160</v>
      </c>
      <c r="D844" s="5" t="s">
        <v>47</v>
      </c>
      <c r="E844" s="5" t="s">
        <v>22</v>
      </c>
      <c r="F844" s="5" t="s">
        <v>64</v>
      </c>
      <c r="G844" s="6">
        <v>5</v>
      </c>
      <c r="H844" s="6">
        <v>4</v>
      </c>
      <c r="I844" s="6">
        <v>6</v>
      </c>
      <c r="J844" s="6">
        <v>7</v>
      </c>
      <c r="K844" s="6">
        <v>8</v>
      </c>
      <c r="L844" s="6">
        <v>6</v>
      </c>
      <c r="M844" s="5">
        <v>6000</v>
      </c>
      <c r="N844" s="7">
        <f>IF('BTST OPTION CALLS'!E844="BUY",('BTST OPTION CALLS'!L844-'BTST OPTION CALLS'!G844)*('BTST OPTION CALLS'!M844),('BTST OPTION CALLS'!G844-'BTST OPTION CALLS'!L844)*('BTST OPTION CALLS'!M844))</f>
        <v>6000</v>
      </c>
      <c r="O844" s="8">
        <f>'BTST OPTION CALLS'!N844/('BTST OPTION CALLS'!M844)/'BTST OPTION CALLS'!G844%</f>
        <v>20</v>
      </c>
    </row>
    <row r="845" spans="1:15" ht="15.75">
      <c r="A845" s="47">
        <v>5</v>
      </c>
      <c r="B845" s="4">
        <v>42951</v>
      </c>
      <c r="C845" s="5">
        <v>520</v>
      </c>
      <c r="D845" s="5" t="s">
        <v>21</v>
      </c>
      <c r="E845" s="5" t="s">
        <v>22</v>
      </c>
      <c r="F845" s="5" t="s">
        <v>76</v>
      </c>
      <c r="G845" s="6">
        <v>15</v>
      </c>
      <c r="H845" s="6">
        <v>10</v>
      </c>
      <c r="I845" s="6">
        <v>18</v>
      </c>
      <c r="J845" s="6">
        <v>21</v>
      </c>
      <c r="K845" s="6">
        <v>24</v>
      </c>
      <c r="L845" s="6">
        <v>21</v>
      </c>
      <c r="M845" s="5">
        <v>1800</v>
      </c>
      <c r="N845" s="7">
        <f>IF('BTST OPTION CALLS'!E845="BUY",('BTST OPTION CALLS'!L845-'BTST OPTION CALLS'!G845)*('BTST OPTION CALLS'!M845),('BTST OPTION CALLS'!G845-'BTST OPTION CALLS'!L845)*('BTST OPTION CALLS'!M845))</f>
        <v>10800</v>
      </c>
      <c r="O845" s="8">
        <f>'BTST OPTION CALLS'!N845/('BTST OPTION CALLS'!M845)/'BTST OPTION CALLS'!G845%</f>
        <v>40</v>
      </c>
    </row>
    <row r="846" spans="1:15" ht="15.75">
      <c r="A846" s="47">
        <v>6</v>
      </c>
      <c r="B846" s="4">
        <v>42949</v>
      </c>
      <c r="C846" s="5">
        <v>160</v>
      </c>
      <c r="D846" s="5" t="s">
        <v>21</v>
      </c>
      <c r="E846" s="5" t="s">
        <v>22</v>
      </c>
      <c r="F846" s="5" t="s">
        <v>51</v>
      </c>
      <c r="G846" s="6">
        <v>7.5</v>
      </c>
      <c r="H846" s="6">
        <v>5.5</v>
      </c>
      <c r="I846" s="6">
        <v>8.5</v>
      </c>
      <c r="J846" s="6">
        <v>9.5</v>
      </c>
      <c r="K846" s="6">
        <v>10.5</v>
      </c>
      <c r="L846" s="6">
        <v>5.5</v>
      </c>
      <c r="M846" s="5">
        <v>4500</v>
      </c>
      <c r="N846" s="7">
        <f>IF('BTST OPTION CALLS'!E846="BUY",('BTST OPTION CALLS'!L846-'BTST OPTION CALLS'!G846)*('BTST OPTION CALLS'!M846),('BTST OPTION CALLS'!G846-'BTST OPTION CALLS'!L846)*('BTST OPTION CALLS'!M846))</f>
        <v>-9000</v>
      </c>
      <c r="O846" s="8">
        <f>'BTST OPTION CALLS'!N846/('BTST OPTION CALLS'!M846)/'BTST OPTION CALLS'!G846%</f>
        <v>-26.666666666666668</v>
      </c>
    </row>
    <row r="847" spans="1:15" ht="16.5">
      <c r="A847" s="9"/>
      <c r="B847" s="4"/>
      <c r="C847" s="5"/>
      <c r="D847" s="5"/>
      <c r="E847" s="5"/>
      <c r="F847" s="48"/>
      <c r="G847" s="6"/>
      <c r="H847" s="6"/>
      <c r="I847" s="6"/>
      <c r="J847" s="6"/>
      <c r="K847" s="6"/>
      <c r="L847" s="6"/>
      <c r="M847" s="5"/>
      <c r="N847" s="7"/>
      <c r="O847" s="8"/>
    </row>
    <row r="848" spans="1:15" ht="15.75">
      <c r="A848" s="42" t="s">
        <v>95</v>
      </c>
      <c r="B848" s="28"/>
      <c r="C848" s="28"/>
      <c r="D848" s="32"/>
      <c r="E848" s="36"/>
      <c r="F848" s="33"/>
      <c r="G848" s="33"/>
      <c r="H848" s="34"/>
      <c r="I848" s="33"/>
      <c r="J848" s="33"/>
      <c r="K848" s="33"/>
      <c r="L848" s="43"/>
      <c r="M848" s="16"/>
      <c r="O848" s="44"/>
    </row>
    <row r="849" spans="1:15" ht="15.75">
      <c r="A849" s="42" t="s">
        <v>96</v>
      </c>
      <c r="B849" s="10"/>
      <c r="C849" s="28"/>
      <c r="D849" s="32"/>
      <c r="E849" s="36"/>
      <c r="F849" s="33"/>
      <c r="G849" s="33"/>
      <c r="H849" s="34"/>
      <c r="I849" s="33"/>
      <c r="J849" s="33"/>
      <c r="K849" s="33"/>
      <c r="L849" s="43"/>
      <c r="M849" s="16"/>
    </row>
    <row r="850" spans="1:15" ht="15.75">
      <c r="A850" s="42" t="s">
        <v>96</v>
      </c>
      <c r="B850" s="10"/>
      <c r="C850" s="10"/>
      <c r="D850" s="17"/>
      <c r="E850" s="45"/>
      <c r="F850" s="11"/>
      <c r="G850" s="11"/>
      <c r="H850" s="30"/>
      <c r="I850" s="11"/>
      <c r="J850" s="11"/>
      <c r="K850" s="11"/>
      <c r="L850" s="11"/>
      <c r="M850" s="16"/>
      <c r="N850" s="16"/>
      <c r="O850" s="16"/>
    </row>
    <row r="851" spans="1:15" ht="16.5" thickBot="1">
      <c r="A851" s="17"/>
      <c r="B851" s="10"/>
      <c r="C851" s="10"/>
      <c r="D851" s="11"/>
      <c r="E851" s="11"/>
      <c r="F851" s="11"/>
      <c r="G851" s="12"/>
      <c r="H851" s="13"/>
      <c r="I851" s="14" t="s">
        <v>27</v>
      </c>
      <c r="J851" s="14"/>
      <c r="K851" s="15"/>
      <c r="L851" s="15"/>
      <c r="M851" s="16"/>
      <c r="N851" s="16"/>
      <c r="O851" s="16"/>
    </row>
    <row r="852" spans="1:15" ht="15.75">
      <c r="A852" s="17"/>
      <c r="B852" s="10"/>
      <c r="C852" s="10"/>
      <c r="D852" s="216" t="s">
        <v>28</v>
      </c>
      <c r="E852" s="216"/>
      <c r="F852" s="18">
        <v>6</v>
      </c>
      <c r="G852" s="19">
        <f>'BTST OPTION CALLS'!G853+'BTST OPTION CALLS'!G854+'BTST OPTION CALLS'!G855+'BTST OPTION CALLS'!G856+'BTST OPTION CALLS'!G857+'BTST OPTION CALLS'!G858</f>
        <v>100</v>
      </c>
      <c r="H852" s="11">
        <v>6</v>
      </c>
      <c r="I852" s="20">
        <f>'BTST OPTION CALLS'!H853/'BTST OPTION CALLS'!H852%</f>
        <v>83.333333333333343</v>
      </c>
      <c r="J852" s="20"/>
      <c r="K852" s="20"/>
      <c r="L852" s="21"/>
      <c r="M852" s="16"/>
    </row>
    <row r="853" spans="1:15" ht="15.75">
      <c r="A853" s="17"/>
      <c r="B853" s="10"/>
      <c r="C853" s="10"/>
      <c r="D853" s="217" t="s">
        <v>29</v>
      </c>
      <c r="E853" s="217"/>
      <c r="F853" s="22">
        <v>5</v>
      </c>
      <c r="G853" s="23">
        <f>('BTST OPTION CALLS'!F853/'BTST OPTION CALLS'!F852)*100</f>
        <v>83.333333333333343</v>
      </c>
      <c r="H853" s="11">
        <v>5</v>
      </c>
      <c r="I853" s="15"/>
      <c r="J853" s="15"/>
      <c r="K853" s="11"/>
      <c r="L853" s="15"/>
      <c r="N853" s="11" t="s">
        <v>30</v>
      </c>
      <c r="O853" s="11"/>
    </row>
    <row r="854" spans="1:15" ht="15.75">
      <c r="A854" s="24"/>
      <c r="B854" s="10"/>
      <c r="C854" s="10"/>
      <c r="D854" s="217" t="s">
        <v>31</v>
      </c>
      <c r="E854" s="217"/>
      <c r="F854" s="22">
        <v>0</v>
      </c>
      <c r="G854" s="23">
        <f>('BTST OPTION CALLS'!F854/'BTST OPTION CALLS'!F852)*100</f>
        <v>0</v>
      </c>
      <c r="H854" s="25"/>
      <c r="I854" s="11"/>
      <c r="J854" s="11"/>
      <c r="K854" s="11"/>
      <c r="L854" s="15"/>
      <c r="M854" s="16"/>
      <c r="N854" s="17"/>
      <c r="O854" s="17"/>
    </row>
    <row r="855" spans="1:15" ht="15.75">
      <c r="A855" s="24"/>
      <c r="B855" s="10"/>
      <c r="C855" s="10"/>
      <c r="D855" s="217" t="s">
        <v>32</v>
      </c>
      <c r="E855" s="217"/>
      <c r="F855" s="22">
        <v>0</v>
      </c>
      <c r="G855" s="23">
        <f>('BTST OPTION CALLS'!F855/'BTST OPTION CALLS'!F852)*100</f>
        <v>0</v>
      </c>
      <c r="H855" s="25"/>
      <c r="I855" s="11"/>
      <c r="J855" s="11"/>
      <c r="K855" s="11"/>
      <c r="L855" s="15"/>
      <c r="M855" s="16"/>
      <c r="N855" s="16"/>
      <c r="O855" s="16"/>
    </row>
    <row r="856" spans="1:15" ht="15.75">
      <c r="A856" s="24"/>
      <c r="B856" s="10"/>
      <c r="C856" s="10"/>
      <c r="D856" s="217" t="s">
        <v>33</v>
      </c>
      <c r="E856" s="217"/>
      <c r="F856" s="22">
        <v>1</v>
      </c>
      <c r="G856" s="23">
        <f>('BTST OPTION CALLS'!F856/'BTST OPTION CALLS'!F852)*100</f>
        <v>16.666666666666664</v>
      </c>
      <c r="H856" s="25"/>
      <c r="I856" s="11" t="s">
        <v>34</v>
      </c>
      <c r="J856" s="11"/>
      <c r="K856" s="15"/>
      <c r="L856" s="15"/>
      <c r="M856" s="16"/>
      <c r="N856" s="16"/>
      <c r="O856" s="16"/>
    </row>
    <row r="857" spans="1:15" ht="15.75">
      <c r="A857" s="24"/>
      <c r="B857" s="10"/>
      <c r="C857" s="10"/>
      <c r="D857" s="217" t="s">
        <v>35</v>
      </c>
      <c r="E857" s="217"/>
      <c r="F857" s="22">
        <v>0</v>
      </c>
      <c r="G857" s="23">
        <f>('BTST OPTION CALLS'!F857/'BTST OPTION CALLS'!F852)*100</f>
        <v>0</v>
      </c>
      <c r="H857" s="25"/>
      <c r="I857" s="11"/>
      <c r="J857" s="11"/>
      <c r="K857" s="15"/>
      <c r="L857" s="15"/>
      <c r="M857" s="16"/>
      <c r="N857" s="16"/>
      <c r="O857" s="16"/>
    </row>
    <row r="858" spans="1:15" ht="16.5" thickBot="1">
      <c r="A858" s="24"/>
      <c r="B858" s="10"/>
      <c r="C858" s="10"/>
      <c r="D858" s="218" t="s">
        <v>36</v>
      </c>
      <c r="E858" s="218"/>
      <c r="F858" s="26"/>
      <c r="G858" s="27">
        <f>('BTST OPTION CALLS'!F858/'BTST OPTION CALLS'!F852)*100</f>
        <v>0</v>
      </c>
      <c r="H858" s="25"/>
      <c r="I858" s="11"/>
      <c r="J858" s="11"/>
      <c r="K858" s="21"/>
      <c r="L858" s="21"/>
      <c r="N858" s="16"/>
      <c r="O858" s="16"/>
    </row>
    <row r="859" spans="1:15" ht="15.75">
      <c r="A859" s="24"/>
      <c r="B859" s="10"/>
      <c r="C859" s="10"/>
      <c r="D859" s="16"/>
      <c r="E859" s="16"/>
      <c r="F859" s="16"/>
      <c r="G859" s="15"/>
      <c r="H859" s="25"/>
      <c r="I859" s="20"/>
      <c r="J859" s="20"/>
      <c r="K859" s="15"/>
      <c r="L859" s="20"/>
      <c r="M859" s="16"/>
      <c r="N859" s="16"/>
      <c r="O859" s="16"/>
    </row>
    <row r="860" spans="1:15" ht="15.75">
      <c r="A860" s="24"/>
      <c r="B860" s="28"/>
      <c r="C860" s="10"/>
      <c r="D860" s="17"/>
      <c r="E860" s="29"/>
      <c r="F860" s="11"/>
      <c r="G860" s="11"/>
      <c r="H860" s="30"/>
      <c r="I860" s="15"/>
      <c r="J860" s="15"/>
      <c r="K860" s="15"/>
      <c r="L860" s="12"/>
      <c r="M860" s="16"/>
    </row>
    <row r="861" spans="1:15" ht="15.75">
      <c r="A861" s="31" t="s">
        <v>37</v>
      </c>
      <c r="B861" s="28"/>
      <c r="C861" s="28"/>
      <c r="D861" s="32"/>
      <c r="E861" s="32"/>
      <c r="F861" s="33"/>
      <c r="G861" s="33"/>
      <c r="H861" s="34"/>
      <c r="I861" s="35"/>
      <c r="J861" s="35"/>
      <c r="K861" s="35"/>
      <c r="L861" s="33"/>
      <c r="M861" s="16"/>
      <c r="N861" s="29"/>
      <c r="O861" s="29"/>
    </row>
    <row r="862" spans="1:15" ht="15.75">
      <c r="A862" s="36" t="s">
        <v>38</v>
      </c>
      <c r="B862" s="28"/>
      <c r="C862" s="28"/>
      <c r="D862" s="37"/>
      <c r="E862" s="38"/>
      <c r="F862" s="32"/>
      <c r="G862" s="35"/>
      <c r="H862" s="34"/>
      <c r="I862" s="35"/>
      <c r="J862" s="35"/>
      <c r="K862" s="35"/>
      <c r="L862" s="33"/>
      <c r="M862" s="16"/>
      <c r="N862" s="17"/>
      <c r="O862" s="17"/>
    </row>
    <row r="863" spans="1:15" ht="15.75">
      <c r="A863" s="36" t="s">
        <v>39</v>
      </c>
      <c r="B863" s="28"/>
      <c r="C863" s="28"/>
      <c r="D863" s="32"/>
      <c r="E863" s="38"/>
      <c r="F863" s="32"/>
      <c r="G863" s="35"/>
      <c r="H863" s="34"/>
      <c r="I863" s="39"/>
      <c r="J863" s="39"/>
      <c r="K863" s="39"/>
      <c r="L863" s="33"/>
      <c r="M863" s="16"/>
      <c r="N863" s="16"/>
      <c r="O863" s="16"/>
    </row>
    <row r="864" spans="1:15" ht="15.75">
      <c r="A864" s="36" t="s">
        <v>40</v>
      </c>
      <c r="B864" s="37"/>
      <c r="C864" s="28"/>
      <c r="D864" s="32"/>
      <c r="E864" s="38"/>
      <c r="F864" s="32"/>
      <c r="G864" s="35"/>
      <c r="H864" s="40"/>
      <c r="I864" s="39"/>
      <c r="J864" s="39"/>
      <c r="K864" s="39"/>
      <c r="L864" s="33"/>
      <c r="M864" s="16"/>
      <c r="N864" s="16"/>
      <c r="O864" s="16"/>
    </row>
    <row r="865" spans="1:15" ht="15.75">
      <c r="A865" s="36" t="s">
        <v>41</v>
      </c>
      <c r="B865" s="24"/>
      <c r="C865" s="37"/>
      <c r="D865" s="32"/>
      <c r="E865" s="41"/>
      <c r="F865" s="35"/>
      <c r="G865" s="35"/>
      <c r="H865" s="40"/>
      <c r="I865" s="39"/>
      <c r="J865" s="39"/>
      <c r="K865" s="39"/>
      <c r="L865" s="35"/>
      <c r="M865" s="16"/>
      <c r="N865" s="16"/>
      <c r="O865" s="16"/>
    </row>
    <row r="867" spans="1:15" ht="16.5" customHeight="1">
      <c r="A867" s="227" t="s">
        <v>0</v>
      </c>
      <c r="B867" s="227"/>
      <c r="C867" s="227"/>
      <c r="D867" s="227"/>
      <c r="E867" s="227"/>
      <c r="F867" s="227"/>
      <c r="G867" s="227"/>
      <c r="H867" s="227"/>
      <c r="I867" s="227"/>
      <c r="J867" s="227"/>
      <c r="K867" s="227"/>
      <c r="L867" s="227"/>
      <c r="M867" s="227"/>
      <c r="N867" s="227"/>
      <c r="O867" s="227"/>
    </row>
    <row r="868" spans="1:15" ht="16.5" customHeight="1">
      <c r="A868" s="227"/>
      <c r="B868" s="227"/>
      <c r="C868" s="227"/>
      <c r="D868" s="227"/>
      <c r="E868" s="227"/>
      <c r="F868" s="227"/>
      <c r="G868" s="227"/>
      <c r="H868" s="227"/>
      <c r="I868" s="227"/>
      <c r="J868" s="227"/>
      <c r="K868" s="227"/>
      <c r="L868" s="227"/>
      <c r="M868" s="227"/>
      <c r="N868" s="227"/>
      <c r="O868" s="227"/>
    </row>
    <row r="869" spans="1:15" ht="16.5" customHeight="1">
      <c r="A869" s="227"/>
      <c r="B869" s="227"/>
      <c r="C869" s="227"/>
      <c r="D869" s="227"/>
      <c r="E869" s="227"/>
      <c r="F869" s="227"/>
      <c r="G869" s="227"/>
      <c r="H869" s="227"/>
      <c r="I869" s="227"/>
      <c r="J869" s="227"/>
      <c r="K869" s="227"/>
      <c r="L869" s="227"/>
      <c r="M869" s="227"/>
      <c r="N869" s="227"/>
      <c r="O869" s="227"/>
    </row>
    <row r="870" spans="1:15" ht="15.75">
      <c r="A870" s="224" t="s">
        <v>1</v>
      </c>
      <c r="B870" s="224"/>
      <c r="C870" s="224"/>
      <c r="D870" s="224"/>
      <c r="E870" s="224"/>
      <c r="F870" s="224"/>
      <c r="G870" s="224"/>
      <c r="H870" s="224"/>
      <c r="I870" s="224"/>
      <c r="J870" s="224"/>
      <c r="K870" s="224"/>
      <c r="L870" s="224"/>
      <c r="M870" s="224"/>
      <c r="N870" s="224"/>
      <c r="O870" s="224"/>
    </row>
    <row r="871" spans="1:15" ht="15.75">
      <c r="A871" s="224" t="s">
        <v>2</v>
      </c>
      <c r="B871" s="224"/>
      <c r="C871" s="224"/>
      <c r="D871" s="224"/>
      <c r="E871" s="224"/>
      <c r="F871" s="224"/>
      <c r="G871" s="224"/>
      <c r="H871" s="224"/>
      <c r="I871" s="224"/>
      <c r="J871" s="224"/>
      <c r="K871" s="224"/>
      <c r="L871" s="224"/>
      <c r="M871" s="224"/>
      <c r="N871" s="224"/>
      <c r="O871" s="224"/>
    </row>
    <row r="872" spans="1:15" ht="15.75">
      <c r="A872" s="225" t="s">
        <v>3</v>
      </c>
      <c r="B872" s="225"/>
      <c r="C872" s="225"/>
      <c r="D872" s="225"/>
      <c r="E872" s="225"/>
      <c r="F872" s="225"/>
      <c r="G872" s="225"/>
      <c r="H872" s="225"/>
      <c r="I872" s="225"/>
      <c r="J872" s="225"/>
      <c r="K872" s="225"/>
      <c r="L872" s="225"/>
      <c r="M872" s="225"/>
      <c r="N872" s="225"/>
      <c r="O872" s="225"/>
    </row>
    <row r="873" spans="1:15" ht="15.75">
      <c r="A873" s="226" t="s">
        <v>42</v>
      </c>
      <c r="B873" s="226"/>
      <c r="C873" s="226"/>
      <c r="D873" s="226"/>
      <c r="E873" s="226"/>
      <c r="F873" s="226"/>
      <c r="G873" s="226"/>
      <c r="H873" s="226"/>
      <c r="I873" s="226"/>
      <c r="J873" s="226"/>
      <c r="K873" s="226"/>
      <c r="L873" s="226"/>
      <c r="M873" s="226"/>
      <c r="N873" s="226"/>
      <c r="O873" s="226"/>
    </row>
    <row r="874" spans="1:15" ht="13.9" customHeight="1">
      <c r="A874" s="219" t="s">
        <v>5</v>
      </c>
      <c r="B874" s="219"/>
      <c r="C874" s="219"/>
      <c r="D874" s="219"/>
      <c r="E874" s="219"/>
      <c r="F874" s="219"/>
      <c r="G874" s="219"/>
      <c r="H874" s="219"/>
      <c r="I874" s="219"/>
      <c r="J874" s="219"/>
      <c r="K874" s="219"/>
      <c r="L874" s="219"/>
      <c r="M874" s="219"/>
      <c r="N874" s="219"/>
      <c r="O874" s="219"/>
    </row>
    <row r="875" spans="1:15">
      <c r="A875" s="220" t="s">
        <v>6</v>
      </c>
      <c r="B875" s="221" t="s">
        <v>7</v>
      </c>
      <c r="C875" s="222" t="s">
        <v>8</v>
      </c>
      <c r="D875" s="221" t="s">
        <v>9</v>
      </c>
      <c r="E875" s="220" t="s">
        <v>10</v>
      </c>
      <c r="F875" s="220" t="s">
        <v>11</v>
      </c>
      <c r="G875" s="221" t="s">
        <v>12</v>
      </c>
      <c r="H875" s="221" t="s">
        <v>13</v>
      </c>
      <c r="I875" s="222" t="s">
        <v>14</v>
      </c>
      <c r="J875" s="222" t="s">
        <v>15</v>
      </c>
      <c r="K875" s="222" t="s">
        <v>16</v>
      </c>
      <c r="L875" s="223" t="s">
        <v>17</v>
      </c>
      <c r="M875" s="221" t="s">
        <v>18</v>
      </c>
      <c r="N875" s="221" t="s">
        <v>19</v>
      </c>
      <c r="O875" s="221" t="s">
        <v>20</v>
      </c>
    </row>
    <row r="876" spans="1:15">
      <c r="A876" s="220"/>
      <c r="B876" s="221"/>
      <c r="C876" s="222"/>
      <c r="D876" s="221"/>
      <c r="E876" s="220"/>
      <c r="F876" s="220"/>
      <c r="G876" s="221"/>
      <c r="H876" s="221"/>
      <c r="I876" s="222"/>
      <c r="J876" s="222"/>
      <c r="K876" s="222"/>
      <c r="L876" s="223"/>
      <c r="M876" s="221"/>
      <c r="N876" s="221"/>
      <c r="O876" s="221"/>
    </row>
    <row r="877" spans="1:15" ht="15.75">
      <c r="A877" s="9">
        <v>1</v>
      </c>
      <c r="B877" s="4">
        <v>42941</v>
      </c>
      <c r="C877" s="5">
        <v>120</v>
      </c>
      <c r="D877" s="5" t="s">
        <v>21</v>
      </c>
      <c r="E877" s="5" t="s">
        <v>22</v>
      </c>
      <c r="F877" s="5" t="s">
        <v>53</v>
      </c>
      <c r="G877" s="6">
        <v>2.5</v>
      </c>
      <c r="H877" s="6">
        <v>1.5</v>
      </c>
      <c r="I877" s="6">
        <v>3</v>
      </c>
      <c r="J877" s="6">
        <v>3.5</v>
      </c>
      <c r="K877" s="6">
        <v>4</v>
      </c>
      <c r="L877" s="6">
        <v>3</v>
      </c>
      <c r="M877" s="5">
        <v>11000</v>
      </c>
      <c r="N877" s="7">
        <f>IF('BTST OPTION CALLS'!E877="BUY",('BTST OPTION CALLS'!L877-'BTST OPTION CALLS'!G877)*('BTST OPTION CALLS'!M877),('BTST OPTION CALLS'!G877-'BTST OPTION CALLS'!L877)*('BTST OPTION CALLS'!M877))</f>
        <v>5500</v>
      </c>
      <c r="O877" s="8">
        <f>'BTST OPTION CALLS'!N877/('BTST OPTION CALLS'!M877)/'BTST OPTION CALLS'!G877%</f>
        <v>20</v>
      </c>
    </row>
    <row r="878" spans="1:15" ht="15.75">
      <c r="A878" s="9">
        <v>2</v>
      </c>
      <c r="B878" s="4">
        <v>42930</v>
      </c>
      <c r="C878" s="5">
        <v>740</v>
      </c>
      <c r="D878" s="5" t="s">
        <v>21</v>
      </c>
      <c r="E878" s="5" t="s">
        <v>22</v>
      </c>
      <c r="F878" s="5" t="s">
        <v>182</v>
      </c>
      <c r="G878" s="6">
        <v>27</v>
      </c>
      <c r="H878" s="6">
        <v>20</v>
      </c>
      <c r="I878" s="6">
        <v>31</v>
      </c>
      <c r="J878" s="6">
        <v>35</v>
      </c>
      <c r="K878" s="6">
        <v>39</v>
      </c>
      <c r="L878" s="6">
        <v>20</v>
      </c>
      <c r="M878" s="5">
        <v>800</v>
      </c>
      <c r="N878" s="7">
        <f>IF('BTST OPTION CALLS'!E878="BUY",('BTST OPTION CALLS'!L878-'BTST OPTION CALLS'!G878)*('BTST OPTION CALLS'!M878),('BTST OPTION CALLS'!G878-'BTST OPTION CALLS'!L878)*('BTST OPTION CALLS'!M878))</f>
        <v>-5600</v>
      </c>
      <c r="O878" s="8">
        <f>'BTST OPTION CALLS'!N878/('BTST OPTION CALLS'!M878)/'BTST OPTION CALLS'!G878%</f>
        <v>-25.925925925925924</v>
      </c>
    </row>
    <row r="879" spans="1:15" ht="15.75">
      <c r="A879" s="9">
        <v>3</v>
      </c>
      <c r="B879" s="4">
        <v>42929</v>
      </c>
      <c r="C879" s="5">
        <v>200</v>
      </c>
      <c r="D879" s="5" t="s">
        <v>21</v>
      </c>
      <c r="E879" s="5" t="s">
        <v>22</v>
      </c>
      <c r="F879" s="5" t="s">
        <v>24</v>
      </c>
      <c r="G879" s="6">
        <v>8</v>
      </c>
      <c r="H879" s="6">
        <v>7</v>
      </c>
      <c r="I879" s="6">
        <v>9</v>
      </c>
      <c r="J879" s="6">
        <v>10</v>
      </c>
      <c r="K879" s="6">
        <v>11</v>
      </c>
      <c r="L879" s="6">
        <v>9</v>
      </c>
      <c r="M879" s="5">
        <v>3500</v>
      </c>
      <c r="N879" s="7">
        <f>IF('BTST OPTION CALLS'!E879="BUY",('BTST OPTION CALLS'!L879-'BTST OPTION CALLS'!G879)*('BTST OPTION CALLS'!M879),('BTST OPTION CALLS'!G879-'BTST OPTION CALLS'!L879)*('BTST OPTION CALLS'!M879))</f>
        <v>3500</v>
      </c>
      <c r="O879" s="8">
        <f>'BTST OPTION CALLS'!N879/('BTST OPTION CALLS'!M879)/'BTST OPTION CALLS'!G879%</f>
        <v>12.5</v>
      </c>
    </row>
    <row r="880" spans="1:15" ht="15.75">
      <c r="A880" s="42" t="s">
        <v>95</v>
      </c>
      <c r="B880" s="28"/>
      <c r="C880" s="28"/>
      <c r="D880" s="32"/>
      <c r="E880" s="36"/>
      <c r="F880" s="33"/>
      <c r="G880" s="33"/>
      <c r="H880" s="34"/>
      <c r="I880" s="33"/>
      <c r="J880" s="33"/>
      <c r="K880" s="33"/>
      <c r="L880" s="43"/>
      <c r="M880" s="16"/>
      <c r="O880" s="44"/>
    </row>
    <row r="881" spans="1:15" ht="15.75">
      <c r="A881" s="42" t="s">
        <v>96</v>
      </c>
      <c r="B881" s="10"/>
      <c r="C881" s="28"/>
      <c r="D881" s="32"/>
      <c r="E881" s="36"/>
      <c r="F881" s="33"/>
      <c r="G881" s="33"/>
      <c r="H881" s="34"/>
      <c r="I881" s="33"/>
      <c r="J881" s="33"/>
      <c r="K881" s="33"/>
      <c r="L881" s="43"/>
      <c r="M881" s="16"/>
    </row>
    <row r="882" spans="1:15" ht="15.75">
      <c r="A882" s="42" t="s">
        <v>96</v>
      </c>
      <c r="B882" s="10"/>
      <c r="C882" s="10"/>
      <c r="D882" s="17"/>
      <c r="E882" s="45"/>
      <c r="F882" s="11"/>
      <c r="G882" s="11"/>
      <c r="H882" s="30"/>
      <c r="I882" s="11"/>
      <c r="J882" s="11"/>
      <c r="K882" s="11"/>
      <c r="L882" s="11"/>
      <c r="M882" s="16"/>
      <c r="N882" s="16"/>
      <c r="O882" s="16"/>
    </row>
    <row r="883" spans="1:15" ht="16.5" thickBot="1">
      <c r="A883" s="17"/>
      <c r="B883" s="10"/>
      <c r="C883" s="10"/>
      <c r="D883" s="11"/>
      <c r="E883" s="11"/>
      <c r="F883" s="11"/>
      <c r="G883" s="12"/>
      <c r="H883" s="13"/>
      <c r="I883" s="14" t="s">
        <v>27</v>
      </c>
      <c r="J883" s="14"/>
      <c r="K883" s="15"/>
      <c r="L883" s="15"/>
      <c r="M883" s="16"/>
      <c r="N883" s="16"/>
      <c r="O883" s="16"/>
    </row>
    <row r="884" spans="1:15" ht="15.75">
      <c r="A884" s="17"/>
      <c r="B884" s="10"/>
      <c r="C884" s="10"/>
      <c r="D884" s="216" t="s">
        <v>28</v>
      </c>
      <c r="E884" s="216"/>
      <c r="F884" s="18">
        <v>3</v>
      </c>
      <c r="G884" s="19">
        <f>'BTST OPTION CALLS'!G885+'BTST OPTION CALLS'!G886+'BTST OPTION CALLS'!G887+'BTST OPTION CALLS'!G888+'BTST OPTION CALLS'!G889+'BTST OPTION CALLS'!G890</f>
        <v>99.999999999999986</v>
      </c>
      <c r="H884" s="11">
        <v>3</v>
      </c>
      <c r="I884" s="20">
        <f>'BTST OPTION CALLS'!H885/'BTST OPTION CALLS'!H884%</f>
        <v>66.666666666666671</v>
      </c>
      <c r="J884" s="20"/>
      <c r="K884" s="20"/>
      <c r="L884" s="21"/>
      <c r="M884" s="16"/>
    </row>
    <row r="885" spans="1:15" ht="15.75">
      <c r="A885" s="17"/>
      <c r="B885" s="10"/>
      <c r="C885" s="10"/>
      <c r="D885" s="217" t="s">
        <v>29</v>
      </c>
      <c r="E885" s="217"/>
      <c r="F885" s="22">
        <v>2</v>
      </c>
      <c r="G885" s="23">
        <f>('BTST OPTION CALLS'!F885/'BTST OPTION CALLS'!F884)*100</f>
        <v>66.666666666666657</v>
      </c>
      <c r="H885" s="11">
        <v>2</v>
      </c>
      <c r="I885" s="15"/>
      <c r="J885" s="15"/>
      <c r="K885" s="11"/>
      <c r="L885" s="15"/>
      <c r="N885" s="11" t="s">
        <v>30</v>
      </c>
      <c r="O885" s="11"/>
    </row>
    <row r="886" spans="1:15" ht="15.75">
      <c r="A886" s="24"/>
      <c r="B886" s="10"/>
      <c r="C886" s="10"/>
      <c r="D886" s="217" t="s">
        <v>31</v>
      </c>
      <c r="E886" s="217"/>
      <c r="F886" s="22">
        <v>0</v>
      </c>
      <c r="G886" s="23">
        <f>('BTST OPTION CALLS'!F886/'BTST OPTION CALLS'!F884)*100</f>
        <v>0</v>
      </c>
      <c r="H886" s="25"/>
      <c r="I886" s="11"/>
      <c r="J886" s="11"/>
      <c r="K886" s="11"/>
      <c r="L886" s="15"/>
      <c r="M886" s="16"/>
      <c r="N886" s="17"/>
      <c r="O886" s="17"/>
    </row>
    <row r="887" spans="1:15" ht="15.75">
      <c r="A887" s="24"/>
      <c r="B887" s="10"/>
      <c r="C887" s="10"/>
      <c r="D887" s="217" t="s">
        <v>32</v>
      </c>
      <c r="E887" s="217"/>
      <c r="F887" s="22">
        <v>0</v>
      </c>
      <c r="G887" s="23">
        <f>('BTST OPTION CALLS'!F887/'BTST OPTION CALLS'!F884)*100</f>
        <v>0</v>
      </c>
      <c r="H887" s="25"/>
      <c r="I887" s="11"/>
      <c r="J887" s="11"/>
      <c r="K887" s="11"/>
      <c r="L887" s="15"/>
      <c r="M887" s="16"/>
      <c r="N887" s="16"/>
      <c r="O887" s="16"/>
    </row>
    <row r="888" spans="1:15" ht="15.75">
      <c r="A888" s="24"/>
      <c r="B888" s="10"/>
      <c r="C888" s="10"/>
      <c r="D888" s="217" t="s">
        <v>33</v>
      </c>
      <c r="E888" s="217"/>
      <c r="F888" s="22">
        <v>1</v>
      </c>
      <c r="G888" s="23">
        <f>('BTST OPTION CALLS'!F888/'BTST OPTION CALLS'!F884)*100</f>
        <v>33.333333333333329</v>
      </c>
      <c r="H888" s="25"/>
      <c r="I888" s="11" t="s">
        <v>34</v>
      </c>
      <c r="J888" s="11"/>
      <c r="K888" s="15"/>
      <c r="L888" s="15"/>
      <c r="M888" s="16"/>
      <c r="N888" s="16"/>
      <c r="O888" s="16"/>
    </row>
    <row r="889" spans="1:15" ht="15.75">
      <c r="A889" s="24"/>
      <c r="B889" s="10"/>
      <c r="C889" s="10"/>
      <c r="D889" s="217" t="s">
        <v>35</v>
      </c>
      <c r="E889" s="217"/>
      <c r="F889" s="22">
        <v>0</v>
      </c>
      <c r="G889" s="23">
        <f>('BTST OPTION CALLS'!F889/'BTST OPTION CALLS'!F884)*100</f>
        <v>0</v>
      </c>
      <c r="H889" s="25"/>
      <c r="I889" s="11"/>
      <c r="J889" s="11"/>
      <c r="K889" s="15"/>
      <c r="L889" s="15"/>
      <c r="M889" s="16"/>
      <c r="N889" s="16"/>
      <c r="O889" s="16"/>
    </row>
    <row r="890" spans="1:15" ht="16.5" thickBot="1">
      <c r="A890" s="24"/>
      <c r="B890" s="10"/>
      <c r="C890" s="10"/>
      <c r="D890" s="218" t="s">
        <v>36</v>
      </c>
      <c r="E890" s="218"/>
      <c r="F890" s="26"/>
      <c r="G890" s="27">
        <f>('BTST OPTION CALLS'!F890/'BTST OPTION CALLS'!F884)*100</f>
        <v>0</v>
      </c>
      <c r="H890" s="25"/>
      <c r="I890" s="11"/>
      <c r="J890" s="11"/>
      <c r="K890" s="21"/>
      <c r="L890" s="21"/>
      <c r="N890" s="16"/>
      <c r="O890" s="16"/>
    </row>
    <row r="891" spans="1:15" ht="15.75">
      <c r="A891" s="31" t="s">
        <v>37</v>
      </c>
      <c r="B891" s="28"/>
      <c r="C891" s="28"/>
      <c r="D891" s="32"/>
      <c r="E891" s="32"/>
      <c r="F891" s="33"/>
      <c r="G891" s="33"/>
      <c r="H891" s="34"/>
      <c r="I891" s="35"/>
      <c r="J891" s="35"/>
      <c r="K891" s="35"/>
      <c r="L891" s="33"/>
      <c r="M891" s="16"/>
      <c r="N891" s="29"/>
      <c r="O891" s="29"/>
    </row>
    <row r="892" spans="1:15" ht="15.75">
      <c r="A892" s="36" t="s">
        <v>38</v>
      </c>
      <c r="B892" s="28"/>
      <c r="C892" s="28"/>
      <c r="D892" s="37"/>
      <c r="E892" s="38"/>
      <c r="F892" s="32"/>
      <c r="G892" s="35"/>
      <c r="H892" s="34"/>
      <c r="I892" s="35"/>
      <c r="J892" s="35"/>
      <c r="K892" s="35"/>
      <c r="L892" s="33"/>
      <c r="M892" s="16"/>
      <c r="N892" s="17"/>
      <c r="O892" s="17"/>
    </row>
    <row r="893" spans="1:15" ht="15" customHeight="1">
      <c r="A893" s="36" t="s">
        <v>39</v>
      </c>
      <c r="B893" s="28"/>
      <c r="C893" s="28"/>
      <c r="D893" s="32"/>
      <c r="E893" s="38"/>
      <c r="F893" s="32"/>
      <c r="G893" s="35"/>
      <c r="H893" s="34"/>
      <c r="I893" s="39"/>
      <c r="J893" s="39"/>
      <c r="K893" s="39"/>
      <c r="L893" s="33"/>
      <c r="M893" s="16"/>
      <c r="N893" s="16"/>
      <c r="O893" s="16"/>
    </row>
    <row r="894" spans="1:15" ht="15.75">
      <c r="A894" s="36" t="s">
        <v>40</v>
      </c>
      <c r="B894" s="37"/>
      <c r="C894" s="28"/>
      <c r="D894" s="32"/>
      <c r="E894" s="38"/>
      <c r="F894" s="32"/>
      <c r="G894" s="35"/>
      <c r="H894" s="40"/>
      <c r="I894" s="39"/>
      <c r="J894" s="39"/>
      <c r="K894" s="39"/>
      <c r="L894" s="33"/>
      <c r="M894" s="16"/>
      <c r="N894" s="16"/>
      <c r="O894" s="16"/>
    </row>
    <row r="895" spans="1:15" ht="15.75">
      <c r="A895" s="36" t="s">
        <v>41</v>
      </c>
      <c r="B895" s="24"/>
      <c r="C895" s="37"/>
      <c r="D895" s="32"/>
      <c r="E895" s="41"/>
      <c r="F895" s="35"/>
      <c r="G895" s="35"/>
      <c r="H895" s="40"/>
      <c r="I895" s="39"/>
      <c r="J895" s="39"/>
      <c r="K895" s="39"/>
      <c r="L895" s="35"/>
      <c r="M895" s="16"/>
      <c r="N895" s="16"/>
      <c r="O895" s="16"/>
    </row>
    <row r="896" spans="1:15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6">
      <c r="A897" s="227" t="s">
        <v>0</v>
      </c>
      <c r="B897" s="227"/>
      <c r="C897" s="227"/>
      <c r="D897" s="227"/>
      <c r="E897" s="227"/>
      <c r="F897" s="227"/>
      <c r="G897" s="227"/>
      <c r="H897" s="227"/>
      <c r="I897" s="227"/>
      <c r="J897" s="227"/>
      <c r="K897" s="227"/>
      <c r="L897" s="227"/>
      <c r="M897" s="227"/>
      <c r="N897" s="227"/>
      <c r="O897" s="227"/>
    </row>
    <row r="898" spans="1:16">
      <c r="A898" s="227"/>
      <c r="B898" s="227"/>
      <c r="C898" s="227"/>
      <c r="D898" s="227"/>
      <c r="E898" s="227"/>
      <c r="F898" s="227"/>
      <c r="G898" s="227"/>
      <c r="H898" s="227"/>
      <c r="I898" s="227"/>
      <c r="J898" s="227"/>
      <c r="K898" s="227"/>
      <c r="L898" s="227"/>
      <c r="M898" s="227"/>
      <c r="N898" s="227"/>
      <c r="O898" s="227"/>
    </row>
    <row r="899" spans="1:16">
      <c r="A899" s="227"/>
      <c r="B899" s="227"/>
      <c r="C899" s="227"/>
      <c r="D899" s="227"/>
      <c r="E899" s="227"/>
      <c r="F899" s="227"/>
      <c r="G899" s="227"/>
      <c r="H899" s="227"/>
      <c r="I899" s="227"/>
      <c r="J899" s="227"/>
      <c r="K899" s="227"/>
      <c r="L899" s="227"/>
      <c r="M899" s="227"/>
      <c r="N899" s="227"/>
      <c r="O899" s="227"/>
    </row>
    <row r="900" spans="1:16" ht="15.75">
      <c r="A900" s="224" t="s">
        <v>1</v>
      </c>
      <c r="B900" s="224"/>
      <c r="C900" s="224"/>
      <c r="D900" s="224"/>
      <c r="E900" s="224"/>
      <c r="F900" s="224"/>
      <c r="G900" s="224"/>
      <c r="H900" s="224"/>
      <c r="I900" s="224"/>
      <c r="J900" s="224"/>
      <c r="K900" s="224"/>
      <c r="L900" s="224"/>
      <c r="M900" s="224"/>
      <c r="N900" s="224"/>
      <c r="O900" s="224"/>
    </row>
    <row r="901" spans="1:16" ht="15.75">
      <c r="A901" s="224" t="s">
        <v>2</v>
      </c>
      <c r="B901" s="224"/>
      <c r="C901" s="224"/>
      <c r="D901" s="224"/>
      <c r="E901" s="224"/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</row>
    <row r="902" spans="1:16" ht="15.75">
      <c r="A902" s="225" t="s">
        <v>3</v>
      </c>
      <c r="B902" s="225"/>
      <c r="C902" s="225"/>
      <c r="D902" s="225"/>
      <c r="E902" s="225"/>
      <c r="F902" s="225"/>
      <c r="G902" s="225"/>
      <c r="H902" s="225"/>
      <c r="I902" s="225"/>
      <c r="J902" s="225"/>
      <c r="K902" s="225"/>
      <c r="L902" s="225"/>
      <c r="M902" s="225"/>
      <c r="N902" s="225"/>
      <c r="O902" s="225"/>
    </row>
    <row r="903" spans="1:16" ht="15.75">
      <c r="A903" s="226" t="s">
        <v>73</v>
      </c>
      <c r="B903" s="226"/>
      <c r="C903" s="226"/>
      <c r="D903" s="226"/>
      <c r="E903" s="226"/>
      <c r="F903" s="226"/>
      <c r="G903" s="226"/>
      <c r="H903" s="226"/>
      <c r="I903" s="226"/>
      <c r="J903" s="226"/>
      <c r="K903" s="226"/>
      <c r="L903" s="226"/>
      <c r="M903" s="226"/>
      <c r="N903" s="226"/>
      <c r="O903" s="226"/>
    </row>
    <row r="904" spans="1:16" ht="15.75">
      <c r="A904" s="219" t="s">
        <v>5</v>
      </c>
      <c r="B904" s="219"/>
      <c r="C904" s="219"/>
      <c r="D904" s="219"/>
      <c r="E904" s="219"/>
      <c r="F904" s="219"/>
      <c r="G904" s="219"/>
      <c r="H904" s="219"/>
      <c r="I904" s="219"/>
      <c r="J904" s="219"/>
      <c r="K904" s="219"/>
      <c r="L904" s="219"/>
      <c r="M904" s="219"/>
      <c r="N904" s="219"/>
      <c r="O904" s="219"/>
    </row>
    <row r="905" spans="1:16" ht="13.9" customHeight="1">
      <c r="A905" s="220" t="s">
        <v>6</v>
      </c>
      <c r="B905" s="221" t="s">
        <v>7</v>
      </c>
      <c r="C905" s="222" t="s">
        <v>8</v>
      </c>
      <c r="D905" s="221" t="s">
        <v>9</v>
      </c>
      <c r="E905" s="220" t="s">
        <v>10</v>
      </c>
      <c r="F905" s="220" t="s">
        <v>11</v>
      </c>
      <c r="G905" s="228" t="s">
        <v>12</v>
      </c>
      <c r="H905" s="228" t="s">
        <v>13</v>
      </c>
      <c r="I905" s="222" t="s">
        <v>14</v>
      </c>
      <c r="J905" s="222" t="s">
        <v>15</v>
      </c>
      <c r="K905" s="222" t="s">
        <v>16</v>
      </c>
      <c r="L905" s="229" t="s">
        <v>17</v>
      </c>
      <c r="M905" s="221" t="s">
        <v>18</v>
      </c>
      <c r="N905" s="221" t="s">
        <v>19</v>
      </c>
      <c r="O905" s="221" t="s">
        <v>20</v>
      </c>
    </row>
    <row r="906" spans="1:16">
      <c r="A906" s="220"/>
      <c r="B906" s="221"/>
      <c r="C906" s="222"/>
      <c r="D906" s="221"/>
      <c r="E906" s="220"/>
      <c r="F906" s="220"/>
      <c r="G906" s="228"/>
      <c r="H906" s="228"/>
      <c r="I906" s="222"/>
      <c r="J906" s="222"/>
      <c r="K906" s="222"/>
      <c r="L906" s="229"/>
      <c r="M906" s="221"/>
      <c r="N906" s="221"/>
      <c r="O906" s="221"/>
    </row>
    <row r="907" spans="1:16" ht="15.75">
      <c r="A907" s="9">
        <v>1</v>
      </c>
      <c r="B907" s="4">
        <v>42913</v>
      </c>
      <c r="C907" s="5">
        <v>470</v>
      </c>
      <c r="D907" s="5" t="s">
        <v>21</v>
      </c>
      <c r="E907" s="5" t="s">
        <v>22</v>
      </c>
      <c r="F907" s="5" t="s">
        <v>90</v>
      </c>
      <c r="G907" s="6">
        <v>4</v>
      </c>
      <c r="H907" s="6">
        <v>2</v>
      </c>
      <c r="I907" s="6">
        <v>5</v>
      </c>
      <c r="J907" s="6">
        <v>6</v>
      </c>
      <c r="K907" s="6">
        <v>7</v>
      </c>
      <c r="L907" s="6">
        <v>5</v>
      </c>
      <c r="M907" s="5">
        <v>2500</v>
      </c>
      <c r="N907" s="7">
        <f>IF('BTST OPTION CALLS'!E907="BUY",('BTST OPTION CALLS'!L907-'BTST OPTION CALLS'!G907)*('BTST OPTION CALLS'!M907),('BTST OPTION CALLS'!G907-'BTST OPTION CALLS'!L907)*('BTST OPTION CALLS'!M907))</f>
        <v>2500</v>
      </c>
      <c r="O907" s="8">
        <f>'BTST OPTION CALLS'!N907/('BTST OPTION CALLS'!M907)/'BTST OPTION CALLS'!G907%</f>
        <v>25</v>
      </c>
    </row>
    <row r="908" spans="1:16" ht="15.75">
      <c r="A908" s="9">
        <v>2</v>
      </c>
      <c r="B908" s="4">
        <v>42907</v>
      </c>
      <c r="C908" s="5">
        <v>1420</v>
      </c>
      <c r="D908" s="5" t="s">
        <v>21</v>
      </c>
      <c r="E908" s="5" t="s">
        <v>22</v>
      </c>
      <c r="F908" s="5" t="s">
        <v>163</v>
      </c>
      <c r="G908" s="6">
        <v>22</v>
      </c>
      <c r="H908" s="6">
        <v>5</v>
      </c>
      <c r="I908" s="6">
        <v>32</v>
      </c>
      <c r="J908" s="6">
        <v>42</v>
      </c>
      <c r="K908" s="6">
        <v>52</v>
      </c>
      <c r="L908" s="6">
        <v>32</v>
      </c>
      <c r="M908" s="5">
        <v>500</v>
      </c>
      <c r="N908" s="7">
        <f>IF('BTST OPTION CALLS'!E908="BUY",('BTST OPTION CALLS'!L908-'BTST OPTION CALLS'!G908)*('BTST OPTION CALLS'!M908),('BTST OPTION CALLS'!G908-'BTST OPTION CALLS'!L908)*('BTST OPTION CALLS'!M908))</f>
        <v>5000</v>
      </c>
      <c r="O908" s="8">
        <f>'BTST OPTION CALLS'!N908/('BTST OPTION CALLS'!M908)/'BTST OPTION CALLS'!G908%</f>
        <v>45.454545454545453</v>
      </c>
    </row>
    <row r="909" spans="1:16" ht="15.75">
      <c r="A909" s="9">
        <v>3</v>
      </c>
      <c r="B909" s="4">
        <v>42899</v>
      </c>
      <c r="C909" s="5">
        <v>450</v>
      </c>
      <c r="D909" s="5" t="s">
        <v>47</v>
      </c>
      <c r="E909" s="5" t="s">
        <v>22</v>
      </c>
      <c r="F909" s="5" t="s">
        <v>67</v>
      </c>
      <c r="G909" s="6">
        <v>10</v>
      </c>
      <c r="H909" s="6">
        <v>7</v>
      </c>
      <c r="I909" s="6">
        <v>12</v>
      </c>
      <c r="J909" s="6">
        <v>14</v>
      </c>
      <c r="K909" s="6">
        <v>16</v>
      </c>
      <c r="L909" s="6">
        <v>7</v>
      </c>
      <c r="M909" s="5">
        <v>1500</v>
      </c>
      <c r="N909" s="7">
        <f>IF('BTST OPTION CALLS'!E909="BUY",('BTST OPTION CALLS'!L909-'BTST OPTION CALLS'!G909)*('BTST OPTION CALLS'!M909),('BTST OPTION CALLS'!G909-'BTST OPTION CALLS'!L909)*('BTST OPTION CALLS'!M909))</f>
        <v>-4500</v>
      </c>
      <c r="O909" s="8">
        <f>'BTST OPTION CALLS'!N909/('BTST OPTION CALLS'!M909)/'BTST OPTION CALLS'!G909%</f>
        <v>-30</v>
      </c>
      <c r="P909" t="s">
        <v>72</v>
      </c>
    </row>
    <row r="911" spans="1:16" ht="15.75">
      <c r="A911" s="42" t="s">
        <v>95</v>
      </c>
      <c r="B911" s="28"/>
      <c r="C911" s="28"/>
      <c r="D911" s="32"/>
      <c r="E911" s="36"/>
      <c r="F911" s="33"/>
      <c r="G911" s="33"/>
      <c r="H911" s="34"/>
      <c r="I911" s="33"/>
      <c r="J911" s="33"/>
      <c r="K911" s="33"/>
      <c r="L911" s="43"/>
      <c r="M911" s="16"/>
      <c r="N911" s="1"/>
      <c r="O911" s="157"/>
    </row>
    <row r="912" spans="1:16" ht="15.75">
      <c r="A912" s="42" t="s">
        <v>96</v>
      </c>
      <c r="B912" s="10"/>
      <c r="C912" s="28"/>
      <c r="D912" s="32"/>
      <c r="E912" s="36"/>
      <c r="F912" s="33"/>
      <c r="G912" s="33"/>
      <c r="H912" s="34"/>
      <c r="I912" s="33"/>
      <c r="J912" s="33"/>
      <c r="K912" s="33"/>
      <c r="L912" s="43"/>
      <c r="M912" s="16"/>
      <c r="N912" s="1"/>
      <c r="O912" s="29"/>
    </row>
    <row r="913" spans="1:16" ht="15.75">
      <c r="A913" s="42" t="s">
        <v>96</v>
      </c>
      <c r="B913" s="10"/>
      <c r="C913" s="10"/>
      <c r="D913" s="17"/>
      <c r="E913" s="45"/>
      <c r="F913" s="11"/>
      <c r="G913" s="11"/>
      <c r="H913" s="30"/>
      <c r="I913" s="11"/>
      <c r="J913" s="11"/>
      <c r="K913" s="11"/>
      <c r="L913" s="11"/>
      <c r="M913" s="16"/>
      <c r="N913" s="16"/>
      <c r="O913" s="16"/>
    </row>
    <row r="914" spans="1:16" ht="16.5" thickBot="1">
      <c r="A914" s="17"/>
      <c r="B914" s="10"/>
      <c r="C914" s="10"/>
      <c r="D914" s="11"/>
      <c r="E914" s="11"/>
      <c r="F914" s="11"/>
      <c r="G914" s="12"/>
      <c r="H914" s="13"/>
      <c r="I914" s="14" t="s">
        <v>27</v>
      </c>
      <c r="J914" s="14"/>
      <c r="K914" s="15"/>
      <c r="L914" s="15"/>
      <c r="M914" s="16"/>
      <c r="N914" s="16"/>
      <c r="O914" s="16"/>
    </row>
    <row r="915" spans="1:16" ht="15.75">
      <c r="A915" s="17"/>
      <c r="B915" s="10"/>
      <c r="C915" s="10"/>
      <c r="D915" s="216" t="s">
        <v>28</v>
      </c>
      <c r="E915" s="216"/>
      <c r="F915" s="18">
        <v>3</v>
      </c>
      <c r="G915" s="19">
        <f>'BTST OPTION CALLS'!G916+'BTST OPTION CALLS'!G917+'BTST OPTION CALLS'!G918+'BTST OPTION CALLS'!G919+'BTST OPTION CALLS'!G920+'BTST OPTION CALLS'!G921</f>
        <v>99.999999999999986</v>
      </c>
      <c r="H915" s="11">
        <v>3</v>
      </c>
      <c r="I915" s="20">
        <f>'BTST OPTION CALLS'!H916/'BTST OPTION CALLS'!H915%</f>
        <v>66.666666666666671</v>
      </c>
      <c r="J915" s="20"/>
      <c r="K915" s="20"/>
      <c r="L915" s="21"/>
      <c r="M915" s="16"/>
      <c r="N915" s="1"/>
      <c r="O915" s="1"/>
    </row>
    <row r="916" spans="1:16" ht="15.75">
      <c r="A916" s="17"/>
      <c r="B916" s="10"/>
      <c r="C916" s="10"/>
      <c r="D916" s="217" t="s">
        <v>29</v>
      </c>
      <c r="E916" s="217"/>
      <c r="F916" s="22">
        <v>2</v>
      </c>
      <c r="G916" s="23">
        <f>('BTST OPTION CALLS'!F916/'BTST OPTION CALLS'!F915)*100</f>
        <v>66.666666666666657</v>
      </c>
      <c r="H916" s="11">
        <v>2</v>
      </c>
      <c r="I916" s="15"/>
      <c r="J916" s="15"/>
      <c r="K916" s="11"/>
      <c r="L916" s="15"/>
      <c r="M916" s="1"/>
      <c r="N916" s="11" t="s">
        <v>30</v>
      </c>
      <c r="O916" s="11"/>
    </row>
    <row r="917" spans="1:16" ht="15.75">
      <c r="A917" s="24"/>
      <c r="B917" s="10"/>
      <c r="C917" s="10"/>
      <c r="D917" s="217" t="s">
        <v>31</v>
      </c>
      <c r="E917" s="217"/>
      <c r="F917" s="22">
        <v>0</v>
      </c>
      <c r="G917" s="23">
        <f>('BTST OPTION CALLS'!F917/'BTST OPTION CALLS'!F915)*100</f>
        <v>0</v>
      </c>
      <c r="H917" s="25"/>
      <c r="I917" s="11"/>
      <c r="J917" s="11"/>
      <c r="K917" s="11"/>
      <c r="L917" s="15"/>
      <c r="M917" s="16"/>
      <c r="N917" s="17"/>
      <c r="O917" s="17"/>
    </row>
    <row r="918" spans="1:16" ht="15.75">
      <c r="A918" s="24"/>
      <c r="B918" s="10"/>
      <c r="C918" s="10"/>
      <c r="D918" s="217" t="s">
        <v>32</v>
      </c>
      <c r="E918" s="217"/>
      <c r="F918" s="22">
        <v>0</v>
      </c>
      <c r="G918" s="23">
        <f>('BTST OPTION CALLS'!F918/'BTST OPTION CALLS'!F915)*100</f>
        <v>0</v>
      </c>
      <c r="H918" s="25"/>
      <c r="I918" s="11"/>
      <c r="J918" s="11"/>
      <c r="K918" s="11"/>
      <c r="L918" s="15"/>
      <c r="M918" s="16"/>
      <c r="N918" s="16"/>
      <c r="O918" s="16"/>
    </row>
    <row r="919" spans="1:16" ht="15.75">
      <c r="A919" s="24"/>
      <c r="B919" s="10"/>
      <c r="C919" s="10"/>
      <c r="D919" s="217" t="s">
        <v>33</v>
      </c>
      <c r="E919" s="217"/>
      <c r="F919" s="22">
        <v>1</v>
      </c>
      <c r="G919" s="23">
        <f>('BTST OPTION CALLS'!F919/'BTST OPTION CALLS'!F915)*100</f>
        <v>33.333333333333329</v>
      </c>
      <c r="H919" s="25"/>
      <c r="I919" s="11" t="s">
        <v>34</v>
      </c>
      <c r="J919" s="11"/>
      <c r="K919" s="15"/>
      <c r="L919" s="15"/>
      <c r="M919" s="16"/>
      <c r="N919" s="16"/>
      <c r="O919" s="16"/>
    </row>
    <row r="920" spans="1:16" ht="15.75">
      <c r="A920" s="24"/>
      <c r="B920" s="10"/>
      <c r="C920" s="10"/>
      <c r="D920" s="217" t="s">
        <v>35</v>
      </c>
      <c r="E920" s="217"/>
      <c r="F920" s="22">
        <v>0</v>
      </c>
      <c r="G920" s="23">
        <f>('BTST OPTION CALLS'!F920/'BTST OPTION CALLS'!F915)*100</f>
        <v>0</v>
      </c>
      <c r="H920" s="25"/>
      <c r="I920" s="11"/>
      <c r="J920" s="11"/>
      <c r="K920" s="15"/>
      <c r="L920" s="15"/>
      <c r="M920" s="16"/>
      <c r="N920" s="16"/>
      <c r="O920" s="16"/>
    </row>
    <row r="921" spans="1:16" ht="16.5" thickBot="1">
      <c r="A921" s="24"/>
      <c r="B921" s="10"/>
      <c r="C921" s="10"/>
      <c r="D921" s="218" t="s">
        <v>36</v>
      </c>
      <c r="E921" s="218"/>
      <c r="F921" s="26"/>
      <c r="G921" s="27">
        <f>('BTST OPTION CALLS'!F921/'BTST OPTION CALLS'!F915)*100</f>
        <v>0</v>
      </c>
      <c r="H921" s="25"/>
      <c r="I921" s="11"/>
      <c r="J921" s="11"/>
      <c r="K921" s="21"/>
      <c r="L921" s="21"/>
      <c r="M921" s="1"/>
      <c r="N921" s="16"/>
      <c r="O921" s="16"/>
    </row>
    <row r="922" spans="1:16" ht="15.75">
      <c r="A922" s="24"/>
      <c r="B922" s="10"/>
      <c r="C922" s="10"/>
      <c r="D922" s="16"/>
      <c r="E922" s="16"/>
      <c r="F922" s="16"/>
      <c r="G922" s="15"/>
      <c r="H922" s="25"/>
      <c r="I922" s="20"/>
      <c r="J922" s="20"/>
      <c r="K922" s="15"/>
      <c r="L922" s="20"/>
      <c r="M922" s="16"/>
      <c r="N922" s="16"/>
      <c r="O922" s="16"/>
    </row>
    <row r="923" spans="1:16" ht="15.75">
      <c r="A923" s="31" t="s">
        <v>37</v>
      </c>
      <c r="B923" s="28"/>
      <c r="C923" s="28"/>
      <c r="D923" s="32"/>
      <c r="E923" s="32"/>
      <c r="F923" s="33"/>
      <c r="G923" s="33"/>
      <c r="H923" s="34"/>
      <c r="I923" s="35"/>
      <c r="J923" s="35"/>
      <c r="K923" s="35"/>
      <c r="L923" s="33"/>
      <c r="M923" s="16"/>
      <c r="N923" s="29"/>
      <c r="O923" s="29"/>
    </row>
    <row r="924" spans="1:16" ht="15.75">
      <c r="A924" s="36" t="s">
        <v>38</v>
      </c>
      <c r="B924" s="28"/>
      <c r="C924" s="28"/>
      <c r="D924" s="37"/>
      <c r="E924" s="38"/>
      <c r="F924" s="32"/>
      <c r="G924" s="35"/>
      <c r="H924" s="34"/>
      <c r="I924" s="35"/>
      <c r="J924" s="35"/>
      <c r="K924" s="35"/>
      <c r="L924" s="33"/>
      <c r="M924" s="16"/>
      <c r="N924" s="17"/>
      <c r="O924" s="17"/>
    </row>
    <row r="925" spans="1:16" ht="15.75">
      <c r="A925" s="36" t="s">
        <v>39</v>
      </c>
      <c r="B925" s="28"/>
      <c r="C925" s="28"/>
      <c r="D925" s="32"/>
      <c r="E925" s="38"/>
      <c r="F925" s="32"/>
      <c r="G925" s="35"/>
      <c r="H925" s="34"/>
      <c r="I925" s="39"/>
      <c r="J925" s="39"/>
      <c r="K925" s="39"/>
      <c r="L925" s="33"/>
      <c r="M925" s="16"/>
      <c r="N925" s="16"/>
      <c r="O925" s="16"/>
    </row>
    <row r="926" spans="1:16" ht="15.75">
      <c r="A926" s="36" t="s">
        <v>40</v>
      </c>
      <c r="B926" s="37"/>
      <c r="C926" s="28"/>
      <c r="D926" s="32"/>
      <c r="E926" s="38"/>
      <c r="F926" s="32"/>
      <c r="G926" s="35"/>
      <c r="H926" s="40"/>
      <c r="I926" s="39"/>
      <c r="J926" s="39"/>
      <c r="K926" s="39"/>
      <c r="L926" s="33"/>
      <c r="M926" s="16"/>
      <c r="N926" s="16"/>
      <c r="O926" s="16"/>
    </row>
    <row r="927" spans="1:16" ht="15.75">
      <c r="A927" s="36" t="s">
        <v>41</v>
      </c>
      <c r="B927" s="24"/>
      <c r="C927" s="37"/>
      <c r="D927" s="32"/>
      <c r="E927" s="41"/>
      <c r="F927" s="35"/>
      <c r="G927" s="35"/>
      <c r="H927" s="40"/>
      <c r="I927" s="39"/>
      <c r="J927" s="39"/>
      <c r="K927" s="39"/>
      <c r="L927" s="35"/>
      <c r="M927" s="16"/>
      <c r="N927" s="16"/>
      <c r="O927" s="16"/>
      <c r="P927" t="s">
        <v>72</v>
      </c>
    </row>
  </sheetData>
  <mergeCells count="756">
    <mergeCell ref="A70:O72"/>
    <mergeCell ref="A73:O73"/>
    <mergeCell ref="A74:O74"/>
    <mergeCell ref="A75:O75"/>
    <mergeCell ref="A76:O76"/>
    <mergeCell ref="A77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180:L181"/>
    <mergeCell ref="M180:M181"/>
    <mergeCell ref="N180:N181"/>
    <mergeCell ref="O180:O181"/>
    <mergeCell ref="D132:E132"/>
    <mergeCell ref="D133:E133"/>
    <mergeCell ref="A106:O108"/>
    <mergeCell ref="A109:O109"/>
    <mergeCell ref="A110:O110"/>
    <mergeCell ref="A111:O111"/>
    <mergeCell ref="A112:O112"/>
    <mergeCell ref="A113:O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K252:K253"/>
    <mergeCell ref="L252:L253"/>
    <mergeCell ref="M252:M253"/>
    <mergeCell ref="N252:N253"/>
    <mergeCell ref="O252:O253"/>
    <mergeCell ref="L147:L148"/>
    <mergeCell ref="M147:M148"/>
    <mergeCell ref="A247:O247"/>
    <mergeCell ref="A248:O248"/>
    <mergeCell ref="A249:O249"/>
    <mergeCell ref="A250:O250"/>
    <mergeCell ref="L217:L218"/>
    <mergeCell ref="M217:M218"/>
    <mergeCell ref="N217:N218"/>
    <mergeCell ref="O217:O218"/>
    <mergeCell ref="D232:E232"/>
    <mergeCell ref="D233:E233"/>
    <mergeCell ref="D234:E234"/>
    <mergeCell ref="D235:E235"/>
    <mergeCell ref="D236:E236"/>
    <mergeCell ref="D237:E237"/>
    <mergeCell ref="D238:E238"/>
    <mergeCell ref="A214:O214"/>
    <mergeCell ref="D197:E197"/>
    <mergeCell ref="A244:O246"/>
    <mergeCell ref="A273:O275"/>
    <mergeCell ref="A276:O276"/>
    <mergeCell ref="A277:O277"/>
    <mergeCell ref="A278:O278"/>
    <mergeCell ref="A279:O279"/>
    <mergeCell ref="D261:E261"/>
    <mergeCell ref="D262:E262"/>
    <mergeCell ref="D263:E263"/>
    <mergeCell ref="D264:E264"/>
    <mergeCell ref="D265:E265"/>
    <mergeCell ref="D266:E266"/>
    <mergeCell ref="D267:E267"/>
    <mergeCell ref="A251:O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A280:O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D373:E373"/>
    <mergeCell ref="A314:O316"/>
    <mergeCell ref="A317:O317"/>
    <mergeCell ref="A318:O318"/>
    <mergeCell ref="A319:O319"/>
    <mergeCell ref="A320:O320"/>
    <mergeCell ref="A321:O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L322:L323"/>
    <mergeCell ref="M322:M323"/>
    <mergeCell ref="N322:N323"/>
    <mergeCell ref="O322:O323"/>
    <mergeCell ref="J322:J323"/>
    <mergeCell ref="K322:K323"/>
    <mergeCell ref="D370:E370"/>
    <mergeCell ref="D302:E302"/>
    <mergeCell ref="D303:E303"/>
    <mergeCell ref="D304:E304"/>
    <mergeCell ref="D305:E305"/>
    <mergeCell ref="D306:E306"/>
    <mergeCell ref="D307:E307"/>
    <mergeCell ref="D308:E308"/>
    <mergeCell ref="E356:E357"/>
    <mergeCell ref="F356:F357"/>
    <mergeCell ref="D336:E336"/>
    <mergeCell ref="D337:E337"/>
    <mergeCell ref="D338:E338"/>
    <mergeCell ref="D339:E339"/>
    <mergeCell ref="D340:E340"/>
    <mergeCell ref="D341:E341"/>
    <mergeCell ref="D342:E342"/>
    <mergeCell ref="D472:E472"/>
    <mergeCell ref="D473:E473"/>
    <mergeCell ref="D474:E474"/>
    <mergeCell ref="D475:E475"/>
    <mergeCell ref="D476:E476"/>
    <mergeCell ref="A454:O454"/>
    <mergeCell ref="A455:A456"/>
    <mergeCell ref="B455:B456"/>
    <mergeCell ref="C455:C456"/>
    <mergeCell ref="D455:D456"/>
    <mergeCell ref="E455:E456"/>
    <mergeCell ref="F455:F456"/>
    <mergeCell ref="G455:G456"/>
    <mergeCell ref="H455:H456"/>
    <mergeCell ref="M455:M456"/>
    <mergeCell ref="N455:N456"/>
    <mergeCell ref="O455:O456"/>
    <mergeCell ref="D470:E470"/>
    <mergeCell ref="D471:E471"/>
    <mergeCell ref="I455:I456"/>
    <mergeCell ref="J455:J456"/>
    <mergeCell ref="K455:K456"/>
    <mergeCell ref="L455:L456"/>
    <mergeCell ref="A521:O523"/>
    <mergeCell ref="A524:O524"/>
    <mergeCell ref="N491:N492"/>
    <mergeCell ref="O491:O492"/>
    <mergeCell ref="D508:E508"/>
    <mergeCell ref="D509:E509"/>
    <mergeCell ref="D510:E510"/>
    <mergeCell ref="D511:E511"/>
    <mergeCell ref="D512:E512"/>
    <mergeCell ref="A525:O525"/>
    <mergeCell ref="A526:O526"/>
    <mergeCell ref="A527:O527"/>
    <mergeCell ref="D513:E513"/>
    <mergeCell ref="D514:E514"/>
    <mergeCell ref="A483:O485"/>
    <mergeCell ref="A486:O486"/>
    <mergeCell ref="A487:O487"/>
    <mergeCell ref="A488:O488"/>
    <mergeCell ref="A489:O489"/>
    <mergeCell ref="A490:O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M491:M492"/>
    <mergeCell ref="A528:O528"/>
    <mergeCell ref="A529:A530"/>
    <mergeCell ref="B529:B530"/>
    <mergeCell ref="C529:C530"/>
    <mergeCell ref="D529:D530"/>
    <mergeCell ref="E529:E530"/>
    <mergeCell ref="F529:F530"/>
    <mergeCell ref="G529:G530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A556:O558"/>
    <mergeCell ref="A559:O559"/>
    <mergeCell ref="A560:O560"/>
    <mergeCell ref="A561:O561"/>
    <mergeCell ref="A562:O562"/>
    <mergeCell ref="D544:E544"/>
    <mergeCell ref="D545:E545"/>
    <mergeCell ref="D546:E546"/>
    <mergeCell ref="D547:E547"/>
    <mergeCell ref="D548:E548"/>
    <mergeCell ref="D549:E549"/>
    <mergeCell ref="D550:E550"/>
    <mergeCell ref="A697:O697"/>
    <mergeCell ref="A698:O698"/>
    <mergeCell ref="D684:E684"/>
    <mergeCell ref="D685:E685"/>
    <mergeCell ref="A657:O659"/>
    <mergeCell ref="A660:O660"/>
    <mergeCell ref="A661:O661"/>
    <mergeCell ref="A662:O662"/>
    <mergeCell ref="A663:O663"/>
    <mergeCell ref="A664:O664"/>
    <mergeCell ref="A665:A666"/>
    <mergeCell ref="B665:B666"/>
    <mergeCell ref="C665:C666"/>
    <mergeCell ref="D665:D666"/>
    <mergeCell ref="E665:E666"/>
    <mergeCell ref="F665:F666"/>
    <mergeCell ref="G665:G666"/>
    <mergeCell ref="H665:H666"/>
    <mergeCell ref="I665:I666"/>
    <mergeCell ref="D680:E680"/>
    <mergeCell ref="D681:E681"/>
    <mergeCell ref="D682:E682"/>
    <mergeCell ref="D683:E683"/>
    <mergeCell ref="A692:O694"/>
    <mergeCell ref="A695:O695"/>
    <mergeCell ref="A696:O696"/>
    <mergeCell ref="D613:E613"/>
    <mergeCell ref="D614:E614"/>
    <mergeCell ref="H595:H596"/>
    <mergeCell ref="I595:I596"/>
    <mergeCell ref="J595:J596"/>
    <mergeCell ref="K595:K596"/>
    <mergeCell ref="L595:L596"/>
    <mergeCell ref="M595:M596"/>
    <mergeCell ref="N595:N596"/>
    <mergeCell ref="D644:E644"/>
    <mergeCell ref="L665:L666"/>
    <mergeCell ref="M665:M666"/>
    <mergeCell ref="N665:N666"/>
    <mergeCell ref="O665:O666"/>
    <mergeCell ref="D679:E679"/>
    <mergeCell ref="D645:E645"/>
    <mergeCell ref="D646:E646"/>
    <mergeCell ref="D647:E647"/>
    <mergeCell ref="D648:E648"/>
    <mergeCell ref="D649:E649"/>
    <mergeCell ref="D650:E650"/>
    <mergeCell ref="J665:J666"/>
    <mergeCell ref="A699:O699"/>
    <mergeCell ref="A700:A701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O700:O701"/>
    <mergeCell ref="D714:E714"/>
    <mergeCell ref="L735:L736"/>
    <mergeCell ref="M735:M736"/>
    <mergeCell ref="N735:N736"/>
    <mergeCell ref="O735:O736"/>
    <mergeCell ref="D747:E747"/>
    <mergeCell ref="K735:K736"/>
    <mergeCell ref="D715:E715"/>
    <mergeCell ref="D716:E716"/>
    <mergeCell ref="D717:E717"/>
    <mergeCell ref="D718:E718"/>
    <mergeCell ref="D719:E719"/>
    <mergeCell ref="D720:E720"/>
    <mergeCell ref="A794:O796"/>
    <mergeCell ref="A797:O797"/>
    <mergeCell ref="A798:O798"/>
    <mergeCell ref="A799:O799"/>
    <mergeCell ref="A800:O800"/>
    <mergeCell ref="A767:O767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I768:I769"/>
    <mergeCell ref="J768:J769"/>
    <mergeCell ref="K768:K769"/>
    <mergeCell ref="O768:O769"/>
    <mergeCell ref="L768:L769"/>
    <mergeCell ref="M768:M769"/>
    <mergeCell ref="A801:O801"/>
    <mergeCell ref="D781:E781"/>
    <mergeCell ref="D782:E782"/>
    <mergeCell ref="D783:E783"/>
    <mergeCell ref="D784:E784"/>
    <mergeCell ref="D785:E785"/>
    <mergeCell ref="D786:E786"/>
    <mergeCell ref="D787:E787"/>
    <mergeCell ref="A873:O873"/>
    <mergeCell ref="A838:O838"/>
    <mergeCell ref="A839:A840"/>
    <mergeCell ref="B839:B840"/>
    <mergeCell ref="C839:C840"/>
    <mergeCell ref="D839:D840"/>
    <mergeCell ref="E839:E840"/>
    <mergeCell ref="F839:F840"/>
    <mergeCell ref="G839:G840"/>
    <mergeCell ref="H839:H840"/>
    <mergeCell ref="I839:I840"/>
    <mergeCell ref="J839:J840"/>
    <mergeCell ref="K839:K840"/>
    <mergeCell ref="L839:L840"/>
    <mergeCell ref="M839:M840"/>
    <mergeCell ref="N839:N840"/>
    <mergeCell ref="D918:E918"/>
    <mergeCell ref="D919:E919"/>
    <mergeCell ref="D884:E884"/>
    <mergeCell ref="D885:E885"/>
    <mergeCell ref="D886:E886"/>
    <mergeCell ref="D887:E887"/>
    <mergeCell ref="D888:E888"/>
    <mergeCell ref="D889:E889"/>
    <mergeCell ref="D890:E890"/>
    <mergeCell ref="A897:O899"/>
    <mergeCell ref="A900:O900"/>
    <mergeCell ref="D920:E920"/>
    <mergeCell ref="D921:E921"/>
    <mergeCell ref="A901:O901"/>
    <mergeCell ref="A902:O902"/>
    <mergeCell ref="A903:O903"/>
    <mergeCell ref="A904:O904"/>
    <mergeCell ref="A905:A906"/>
    <mergeCell ref="B905:B906"/>
    <mergeCell ref="C905:C906"/>
    <mergeCell ref="D905:D906"/>
    <mergeCell ref="E905:E906"/>
    <mergeCell ref="F905:F906"/>
    <mergeCell ref="G905:G906"/>
    <mergeCell ref="H905:H906"/>
    <mergeCell ref="I905:I906"/>
    <mergeCell ref="J905:J906"/>
    <mergeCell ref="K905:K906"/>
    <mergeCell ref="L905:L906"/>
    <mergeCell ref="M905:M906"/>
    <mergeCell ref="N905:N906"/>
    <mergeCell ref="O905:O906"/>
    <mergeCell ref="D915:E915"/>
    <mergeCell ref="D916:E916"/>
    <mergeCell ref="D917:E917"/>
    <mergeCell ref="D820:E820"/>
    <mergeCell ref="D821:E821"/>
    <mergeCell ref="D822:E822"/>
    <mergeCell ref="D823:E823"/>
    <mergeCell ref="L875:L876"/>
    <mergeCell ref="M875:M876"/>
    <mergeCell ref="N875:N876"/>
    <mergeCell ref="O875:O876"/>
    <mergeCell ref="D852:E852"/>
    <mergeCell ref="D853:E853"/>
    <mergeCell ref="D854:E854"/>
    <mergeCell ref="D855:E855"/>
    <mergeCell ref="D856:E856"/>
    <mergeCell ref="D857:E857"/>
    <mergeCell ref="D858:E858"/>
    <mergeCell ref="A867:O869"/>
    <mergeCell ref="A870:O870"/>
    <mergeCell ref="C875:C876"/>
    <mergeCell ref="D875:D876"/>
    <mergeCell ref="E875:E876"/>
    <mergeCell ref="F875:F876"/>
    <mergeCell ref="G875:G876"/>
    <mergeCell ref="H875:H876"/>
    <mergeCell ref="I875:I876"/>
    <mergeCell ref="J875:J876"/>
    <mergeCell ref="K875:K876"/>
    <mergeCell ref="A871:O871"/>
    <mergeCell ref="A872:O872"/>
    <mergeCell ref="A874:O874"/>
    <mergeCell ref="A875:A876"/>
    <mergeCell ref="B875:B876"/>
    <mergeCell ref="O839:O840"/>
    <mergeCell ref="A831:O833"/>
    <mergeCell ref="A834:O834"/>
    <mergeCell ref="A835:O835"/>
    <mergeCell ref="A836:O836"/>
    <mergeCell ref="A837:O837"/>
    <mergeCell ref="D817:E817"/>
    <mergeCell ref="D818:E818"/>
    <mergeCell ref="D819:E819"/>
    <mergeCell ref="N768:N769"/>
    <mergeCell ref="A760:O762"/>
    <mergeCell ref="A763:O763"/>
    <mergeCell ref="A764:O764"/>
    <mergeCell ref="A765:O765"/>
    <mergeCell ref="A766:O766"/>
    <mergeCell ref="L802:L803"/>
    <mergeCell ref="M802:M803"/>
    <mergeCell ref="N802:N803"/>
    <mergeCell ref="O802:O803"/>
    <mergeCell ref="A802:A803"/>
    <mergeCell ref="B802:B803"/>
    <mergeCell ref="C802:C803"/>
    <mergeCell ref="D802:D803"/>
    <mergeCell ref="E802:E803"/>
    <mergeCell ref="F802:F803"/>
    <mergeCell ref="G802:G803"/>
    <mergeCell ref="H802:H803"/>
    <mergeCell ref="I802:I803"/>
    <mergeCell ref="J802:J803"/>
    <mergeCell ref="K802:K803"/>
    <mergeCell ref="D752:E752"/>
    <mergeCell ref="D753:E753"/>
    <mergeCell ref="A727:O729"/>
    <mergeCell ref="A730:O730"/>
    <mergeCell ref="A731:O731"/>
    <mergeCell ref="A732:O732"/>
    <mergeCell ref="A733:O733"/>
    <mergeCell ref="A734:O734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5:I736"/>
    <mergeCell ref="J735:J736"/>
    <mergeCell ref="D748:E748"/>
    <mergeCell ref="D749:E749"/>
    <mergeCell ref="D750:E750"/>
    <mergeCell ref="D751:E751"/>
    <mergeCell ref="K665:K666"/>
    <mergeCell ref="A630:O630"/>
    <mergeCell ref="A631:A632"/>
    <mergeCell ref="B631:B632"/>
    <mergeCell ref="C631:C632"/>
    <mergeCell ref="D631:D632"/>
    <mergeCell ref="E631:E632"/>
    <mergeCell ref="F631:F632"/>
    <mergeCell ref="G631:G632"/>
    <mergeCell ref="H631:H632"/>
    <mergeCell ref="I631:I632"/>
    <mergeCell ref="J631:J632"/>
    <mergeCell ref="K631:K632"/>
    <mergeCell ref="L631:L632"/>
    <mergeCell ref="M631:M632"/>
    <mergeCell ref="N631:N632"/>
    <mergeCell ref="O631:O632"/>
    <mergeCell ref="A626:O626"/>
    <mergeCell ref="A627:O627"/>
    <mergeCell ref="A628:O628"/>
    <mergeCell ref="A629:O629"/>
    <mergeCell ref="D615:E615"/>
    <mergeCell ref="D616:E616"/>
    <mergeCell ref="A587:O589"/>
    <mergeCell ref="A590:O590"/>
    <mergeCell ref="A591:O591"/>
    <mergeCell ref="A592:O592"/>
    <mergeCell ref="A593:O593"/>
    <mergeCell ref="A594:O594"/>
    <mergeCell ref="A595:A596"/>
    <mergeCell ref="B595:B596"/>
    <mergeCell ref="C595:C596"/>
    <mergeCell ref="D595:D596"/>
    <mergeCell ref="E595:E596"/>
    <mergeCell ref="F595:F596"/>
    <mergeCell ref="G595:G596"/>
    <mergeCell ref="O595:O596"/>
    <mergeCell ref="D610:E610"/>
    <mergeCell ref="D611:E611"/>
    <mergeCell ref="D612:E612"/>
    <mergeCell ref="A623:O625"/>
    <mergeCell ref="D575:E575"/>
    <mergeCell ref="D576:E576"/>
    <mergeCell ref="D577:E577"/>
    <mergeCell ref="D578:E578"/>
    <mergeCell ref="D579:E579"/>
    <mergeCell ref="D580:E580"/>
    <mergeCell ref="D581:E581"/>
    <mergeCell ref="A563:O563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D407:E407"/>
    <mergeCell ref="D408:E408"/>
    <mergeCell ref="D409:E409"/>
    <mergeCell ref="A420:O420"/>
    <mergeCell ref="I389:I390"/>
    <mergeCell ref="J389:J390"/>
    <mergeCell ref="A419:O419"/>
    <mergeCell ref="A421:O421"/>
    <mergeCell ref="N389:N390"/>
    <mergeCell ref="O389:O390"/>
    <mergeCell ref="A415:O417"/>
    <mergeCell ref="A418:O418"/>
    <mergeCell ref="D403:E403"/>
    <mergeCell ref="D404:E404"/>
    <mergeCell ref="D405:E405"/>
    <mergeCell ref="D406:E406"/>
    <mergeCell ref="A422:O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A447:O449"/>
    <mergeCell ref="A450:O450"/>
    <mergeCell ref="A451:O451"/>
    <mergeCell ref="A452:O452"/>
    <mergeCell ref="A453:O453"/>
    <mergeCell ref="L423:L424"/>
    <mergeCell ref="M423:M424"/>
    <mergeCell ref="N423:N424"/>
    <mergeCell ref="O423:O424"/>
    <mergeCell ref="D435:E435"/>
    <mergeCell ref="D436:E436"/>
    <mergeCell ref="D437:E437"/>
    <mergeCell ref="D438:E438"/>
    <mergeCell ref="D439:E439"/>
    <mergeCell ref="D440:E440"/>
    <mergeCell ref="D441:E441"/>
    <mergeCell ref="A381:O383"/>
    <mergeCell ref="A384:O384"/>
    <mergeCell ref="A385:O385"/>
    <mergeCell ref="A386:O386"/>
    <mergeCell ref="A387:O387"/>
    <mergeCell ref="A388:O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L389:L390"/>
    <mergeCell ref="M389:M390"/>
    <mergeCell ref="K389:K390"/>
    <mergeCell ref="D374:E374"/>
    <mergeCell ref="D375:E375"/>
    <mergeCell ref="A348:O350"/>
    <mergeCell ref="A351:O351"/>
    <mergeCell ref="A352:O352"/>
    <mergeCell ref="A353:O353"/>
    <mergeCell ref="A354:O354"/>
    <mergeCell ref="A355:O355"/>
    <mergeCell ref="A356:A357"/>
    <mergeCell ref="B356:B357"/>
    <mergeCell ref="C356:C357"/>
    <mergeCell ref="D356:D357"/>
    <mergeCell ref="I356:I357"/>
    <mergeCell ref="J356:J357"/>
    <mergeCell ref="K356:K357"/>
    <mergeCell ref="L356:L357"/>
    <mergeCell ref="M356:M357"/>
    <mergeCell ref="N356:N357"/>
    <mergeCell ref="O356:O357"/>
    <mergeCell ref="D369:E369"/>
    <mergeCell ref="D371:E371"/>
    <mergeCell ref="G356:G357"/>
    <mergeCell ref="H356:H357"/>
    <mergeCell ref="D372:E372"/>
    <mergeCell ref="A209:O211"/>
    <mergeCell ref="A212:O212"/>
    <mergeCell ref="A213:O213"/>
    <mergeCell ref="D160:E160"/>
    <mergeCell ref="D161:E161"/>
    <mergeCell ref="D162:E162"/>
    <mergeCell ref="D163:E163"/>
    <mergeCell ref="D164:E164"/>
    <mergeCell ref="D165:E165"/>
    <mergeCell ref="D166:E166"/>
    <mergeCell ref="D198:E198"/>
    <mergeCell ref="D199:E199"/>
    <mergeCell ref="D200:E200"/>
    <mergeCell ref="D201:E201"/>
    <mergeCell ref="D202:E202"/>
    <mergeCell ref="D203:E203"/>
    <mergeCell ref="A172:O174"/>
    <mergeCell ref="A175:O175"/>
    <mergeCell ref="A176:O176"/>
    <mergeCell ref="A177:O177"/>
    <mergeCell ref="A178:O178"/>
    <mergeCell ref="A179:O179"/>
    <mergeCell ref="A180:A181"/>
    <mergeCell ref="B180:B181"/>
    <mergeCell ref="A215:O215"/>
    <mergeCell ref="A216:O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A146:O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N147:N148"/>
    <mergeCell ref="O147:O148"/>
    <mergeCell ref="A139:O141"/>
    <mergeCell ref="A142:O142"/>
    <mergeCell ref="A143:O143"/>
    <mergeCell ref="A144:O144"/>
    <mergeCell ref="A145:O145"/>
    <mergeCell ref="M114:M115"/>
    <mergeCell ref="N114:N115"/>
    <mergeCell ref="O114:O115"/>
    <mergeCell ref="L78:L79"/>
    <mergeCell ref="M78:M79"/>
    <mergeCell ref="N78:N79"/>
    <mergeCell ref="O78:O79"/>
    <mergeCell ref="D127:E127"/>
    <mergeCell ref="D128:E128"/>
    <mergeCell ref="D129:E129"/>
    <mergeCell ref="D130:E130"/>
    <mergeCell ref="D131:E131"/>
    <mergeCell ref="D94:E94"/>
    <mergeCell ref="D95:E95"/>
    <mergeCell ref="D96:E96"/>
    <mergeCell ref="D97:E97"/>
    <mergeCell ref="D98:E98"/>
    <mergeCell ref="D99:E99"/>
    <mergeCell ref="D100:E100"/>
    <mergeCell ref="D62:E62"/>
    <mergeCell ref="D63:E63"/>
    <mergeCell ref="A30:O32"/>
    <mergeCell ref="A33:O33"/>
    <mergeCell ref="A34:O34"/>
    <mergeCell ref="A35:O35"/>
    <mergeCell ref="A36:O36"/>
    <mergeCell ref="A37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D57:E57"/>
    <mergeCell ref="D58:E58"/>
    <mergeCell ref="D59:E59"/>
    <mergeCell ref="D60:E60"/>
    <mergeCell ref="D61:E61"/>
    <mergeCell ref="D18:E18"/>
    <mergeCell ref="D19:E19"/>
    <mergeCell ref="D20:E20"/>
    <mergeCell ref="D21:E21"/>
    <mergeCell ref="D22:E22"/>
    <mergeCell ref="D23:E23"/>
    <mergeCell ref="D24:E24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</mergeCells>
  <conditionalFormatting sqref="O921:O923 O907:O909 O877:O879 O841:O847 N804:O812 N770:O779 N737:O744 N702:O711 N667:O674 N633:O639 N598:O599 N598:N600 O597:O604 N602 N566:O570 N531:O539 N493:O503 N457:O465 N425:O430 N391:O398 N358:O364 N324:O331 N283:O297 N254:O256 N219:O227 N182:O192 N149:O155 N116:O122 N80:O89 N40:O52 N12:O13">
    <cfRule type="cellIs" dxfId="1" priority="432" operator="lessThan">
      <formula>0</formula>
    </cfRule>
    <cfRule type="cellIs" dxfId="0" priority="43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2019-09-07T09:10:43Z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