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987"/>
  </bookViews>
  <sheets>
    <sheet name="NORMAL OPTION CALLS" sheetId="1" r:id="rId1"/>
    <sheet name="HNI OPTION CALLS" sheetId="2" r:id="rId2"/>
    <sheet name="BTST OPTION CALLS" sheetId="3" r:id="rId3"/>
  </sheet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3" i="2"/>
  <c r="O13" s="1"/>
  <c r="O17"/>
  <c r="N17"/>
  <c r="O14" i="1"/>
  <c r="N14"/>
  <c r="N15"/>
  <c r="O15" s="1"/>
  <c r="O12" i="3"/>
  <c r="N12"/>
  <c r="N13"/>
  <c r="O13" s="1"/>
  <c r="N16" i="1"/>
  <c r="O16" s="1"/>
  <c r="N17"/>
  <c r="O17" s="1"/>
  <c r="N14" i="2"/>
  <c r="O14" s="1"/>
  <c r="N18" i="1"/>
  <c r="O18" s="1"/>
  <c r="N19"/>
  <c r="O19" s="1"/>
  <c r="N20"/>
  <c r="O20" s="1"/>
  <c r="N21"/>
  <c r="O21" s="1"/>
  <c r="N15" i="2"/>
  <c r="O15" s="1"/>
  <c r="N23" i="1"/>
  <c r="O23" s="1"/>
  <c r="N22"/>
  <c r="O22" s="1"/>
  <c r="O14" i="3"/>
  <c r="N14"/>
  <c r="G25"/>
  <c r="G24"/>
  <c r="G23"/>
  <c r="G22"/>
  <c r="G21"/>
  <c r="G20"/>
  <c r="I19"/>
  <c r="N24" i="1"/>
  <c r="O24" s="1"/>
  <c r="N25"/>
  <c r="O25" s="1"/>
  <c r="N26"/>
  <c r="O26" s="1"/>
  <c r="G28" i="2"/>
  <c r="G27"/>
  <c r="G26"/>
  <c r="G25"/>
  <c r="G24"/>
  <c r="G23"/>
  <c r="I22"/>
  <c r="N27" i="1"/>
  <c r="O27" s="1"/>
  <c r="N44" i="2"/>
  <c r="O44" s="1"/>
  <c r="N29" i="1"/>
  <c r="O29" s="1"/>
  <c r="N28"/>
  <c r="O28" s="1"/>
  <c r="G41"/>
  <c r="G40"/>
  <c r="G39"/>
  <c r="G38"/>
  <c r="G37"/>
  <c r="G36"/>
  <c r="I35"/>
  <c r="N30"/>
  <c r="O30" s="1"/>
  <c r="N60"/>
  <c r="O60" s="1"/>
  <c r="N57"/>
  <c r="O57" s="1"/>
  <c r="N58"/>
  <c r="O58" s="1"/>
  <c r="N59"/>
  <c r="O59" s="1"/>
  <c r="N41" i="3"/>
  <c r="O41" s="1"/>
  <c r="N42"/>
  <c r="O42" s="1"/>
  <c r="N45" i="2"/>
  <c r="O45" s="1"/>
  <c r="N67" i="1"/>
  <c r="O67" s="1"/>
  <c r="N61"/>
  <c r="O61" s="1"/>
  <c r="N62"/>
  <c r="O62" s="1"/>
  <c r="N63"/>
  <c r="O63" s="1"/>
  <c r="N64"/>
  <c r="O64" s="1"/>
  <c r="N76"/>
  <c r="O76" s="1"/>
  <c r="N65"/>
  <c r="O65" s="1"/>
  <c r="N66"/>
  <c r="O66" s="1"/>
  <c r="N43" i="3"/>
  <c r="O43" s="1"/>
  <c r="N47" i="2"/>
  <c r="O47" s="1"/>
  <c r="N46"/>
  <c r="O46" s="1"/>
  <c r="N68" i="1"/>
  <c r="O68" s="1"/>
  <c r="N69"/>
  <c r="O69" s="1"/>
  <c r="N70"/>
  <c r="O70" s="1"/>
  <c r="N74"/>
  <c r="O74" s="1"/>
  <c r="N71"/>
  <c r="O71" s="1"/>
  <c r="N72"/>
  <c r="O72" s="1"/>
  <c r="N73"/>
  <c r="O73" s="1"/>
  <c r="N75"/>
  <c r="O75" s="1"/>
  <c r="N44" i="3"/>
  <c r="O44" s="1"/>
  <c r="N48" i="2"/>
  <c r="O48" s="1"/>
  <c r="N77" i="1"/>
  <c r="O77" s="1"/>
  <c r="N78"/>
  <c r="O78" s="1"/>
  <c r="N87"/>
  <c r="O87" s="1"/>
  <c r="N49" i="2"/>
  <c r="O49" s="1"/>
  <c r="G19" i="3" l="1"/>
  <c r="G35" i="1"/>
  <c r="N45" i="3"/>
  <c r="O45" s="1"/>
  <c r="N50" i="2"/>
  <c r="O50" s="1"/>
  <c r="N79" i="1"/>
  <c r="O79" s="1"/>
  <c r="N80"/>
  <c r="O80" s="1"/>
  <c r="N81"/>
  <c r="O81" s="1"/>
  <c r="N52" i="2"/>
  <c r="O52" s="1"/>
  <c r="N82" i="1"/>
  <c r="O82" s="1"/>
  <c r="N83"/>
  <c r="O83" s="1"/>
  <c r="N84"/>
  <c r="O84" s="1"/>
  <c r="N46" i="3"/>
  <c r="O46" s="1"/>
  <c r="N51" i="2"/>
  <c r="O51" s="1"/>
  <c r="N85" i="1"/>
  <c r="O85" s="1"/>
  <c r="N86"/>
  <c r="O86" s="1"/>
  <c r="N90"/>
  <c r="O90" s="1"/>
  <c r="N85" i="2"/>
  <c r="O85" s="1"/>
  <c r="N88" i="1"/>
  <c r="O88" s="1"/>
  <c r="N89"/>
  <c r="O89" s="1"/>
  <c r="N91"/>
  <c r="O91" s="1"/>
  <c r="N92"/>
  <c r="O92" s="1"/>
  <c r="N96"/>
  <c r="O96" s="1"/>
  <c r="N97"/>
  <c r="O97" s="1"/>
  <c r="N101"/>
  <c r="O101" s="1"/>
  <c r="N93"/>
  <c r="O93" s="1"/>
  <c r="N94"/>
  <c r="O94" s="1"/>
  <c r="N100"/>
  <c r="O100" s="1"/>
  <c r="N47" i="3"/>
  <c r="O47" s="1"/>
  <c r="N53" i="2"/>
  <c r="O53" s="1"/>
  <c r="N95" i="1"/>
  <c r="O95" s="1"/>
  <c r="N98"/>
  <c r="O98" s="1"/>
  <c r="N99"/>
  <c r="O99" s="1"/>
  <c r="N102"/>
  <c r="O102" s="1"/>
  <c r="N103"/>
  <c r="O103" s="1"/>
  <c r="N104"/>
  <c r="O104" s="1"/>
  <c r="N54" i="2"/>
  <c r="O54" s="1"/>
  <c r="N107" i="1"/>
  <c r="O107" s="1"/>
  <c r="N105"/>
  <c r="O105" s="1"/>
  <c r="N106"/>
  <c r="O106" s="1"/>
  <c r="N108"/>
  <c r="O108" s="1"/>
  <c r="N110"/>
  <c r="O110" s="1"/>
  <c r="N48" i="3"/>
  <c r="O48" s="1"/>
  <c r="N55" i="2"/>
  <c r="O55" s="1"/>
  <c r="N109" i="1"/>
  <c r="O109" s="1"/>
  <c r="N111"/>
  <c r="O111" s="1"/>
  <c r="G67" i="2"/>
  <c r="G66"/>
  <c r="G65"/>
  <c r="G64"/>
  <c r="G63"/>
  <c r="G62"/>
  <c r="I61"/>
  <c r="N49" i="3"/>
  <c r="O49" s="1"/>
  <c r="N112" i="1"/>
  <c r="O112" s="1"/>
  <c r="N113"/>
  <c r="O113" s="1"/>
  <c r="G60" i="3"/>
  <c r="G59"/>
  <c r="G58"/>
  <c r="G57"/>
  <c r="G56"/>
  <c r="G55"/>
  <c r="I54"/>
  <c r="N84" i="2"/>
  <c r="O84" s="1"/>
  <c r="N88"/>
  <c r="O88" s="1"/>
  <c r="N114" i="1"/>
  <c r="O114" s="1"/>
  <c r="G127"/>
  <c r="G126"/>
  <c r="G125"/>
  <c r="G124"/>
  <c r="G123"/>
  <c r="G122"/>
  <c r="I121"/>
  <c r="N115"/>
  <c r="O115" s="1"/>
  <c r="N147"/>
  <c r="O147" s="1"/>
  <c r="N144"/>
  <c r="O144" s="1"/>
  <c r="N145"/>
  <c r="O145" s="1"/>
  <c r="N146"/>
  <c r="O146" s="1"/>
  <c r="N150"/>
  <c r="O150" s="1"/>
  <c r="N148"/>
  <c r="O148" s="1"/>
  <c r="N149"/>
  <c r="O149" s="1"/>
  <c r="N151"/>
  <c r="O151" s="1"/>
  <c r="N152"/>
  <c r="O152" s="1"/>
  <c r="N77" i="3"/>
  <c r="O77" s="1"/>
  <c r="N86" i="2"/>
  <c r="O86" s="1"/>
  <c r="N87"/>
  <c r="O87" s="1"/>
  <c r="N153" i="1"/>
  <c r="O153" s="1"/>
  <c r="N154"/>
  <c r="O154" s="1"/>
  <c r="N78" i="3"/>
  <c r="O78" s="1"/>
  <c r="N155" i="1"/>
  <c r="O155" s="1"/>
  <c r="N91" i="2"/>
  <c r="O91" s="1"/>
  <c r="N157" i="1"/>
  <c r="O157" s="1"/>
  <c r="N156"/>
  <c r="O156" s="1"/>
  <c r="N158"/>
  <c r="O158" s="1"/>
  <c r="N161"/>
  <c r="O161" s="1"/>
  <c r="N79" i="3"/>
  <c r="O79" s="1"/>
  <c r="N89" i="2"/>
  <c r="O89" s="1"/>
  <c r="N159" i="1"/>
  <c r="O159" s="1"/>
  <c r="N160"/>
  <c r="O160" s="1"/>
  <c r="N80" i="3"/>
  <c r="O80" s="1"/>
  <c r="N90" i="2"/>
  <c r="O90" s="1"/>
  <c r="N164" i="1"/>
  <c r="O164" s="1"/>
  <c r="N163"/>
  <c r="O163" s="1"/>
  <c r="N162"/>
  <c r="O162" s="1"/>
  <c r="N165"/>
  <c r="O165" s="1"/>
  <c r="N81" i="3"/>
  <c r="O81" s="1"/>
  <c r="N167" i="1"/>
  <c r="O167" s="1"/>
  <c r="N166"/>
  <c r="O166" s="1"/>
  <c r="N168"/>
  <c r="O168" s="1"/>
  <c r="N92" i="2"/>
  <c r="O92" s="1"/>
  <c r="N93"/>
  <c r="O93" s="1"/>
  <c r="N169" i="1"/>
  <c r="O169" s="1"/>
  <c r="N170"/>
  <c r="O170" s="1"/>
  <c r="N171"/>
  <c r="O171" s="1"/>
  <c r="N82" i="3"/>
  <c r="O82" s="1"/>
  <c r="N94" i="2"/>
  <c r="O94" s="1"/>
  <c r="N172" i="1"/>
  <c r="O172" s="1"/>
  <c r="N173"/>
  <c r="O173" s="1"/>
  <c r="N174"/>
  <c r="O174" s="1"/>
  <c r="N175"/>
  <c r="O175" s="1"/>
  <c r="N83" i="3"/>
  <c r="O83" s="1"/>
  <c r="N95" i="2"/>
  <c r="O95" s="1"/>
  <c r="N176" i="1"/>
  <c r="O176" s="1"/>
  <c r="N178"/>
  <c r="O178" s="1"/>
  <c r="N177"/>
  <c r="O177" s="1"/>
  <c r="N179"/>
  <c r="O179" s="1"/>
  <c r="N96" i="2"/>
  <c r="O96" s="1"/>
  <c r="N97"/>
  <c r="O97" s="1"/>
  <c r="N99"/>
  <c r="O99" s="1"/>
  <c r="N180" i="1"/>
  <c r="O180" s="1"/>
  <c r="N181"/>
  <c r="O181" s="1"/>
  <c r="N84" i="3"/>
  <c r="O84" s="1"/>
  <c r="N182" i="1"/>
  <c r="O182" s="1"/>
  <c r="N98" i="2"/>
  <c r="O98" s="1"/>
  <c r="N183" i="1"/>
  <c r="O183" s="1"/>
  <c r="N184"/>
  <c r="O184" s="1"/>
  <c r="N185"/>
  <c r="O185" s="1"/>
  <c r="N186"/>
  <c r="O186" s="1"/>
  <c r="N187"/>
  <c r="O187" s="1"/>
  <c r="N85" i="3"/>
  <c r="O85" s="1"/>
  <c r="N188" i="1"/>
  <c r="O188" s="1"/>
  <c r="N189"/>
  <c r="O189" s="1"/>
  <c r="N196"/>
  <c r="O196" s="1"/>
  <c r="N193"/>
  <c r="O193" s="1"/>
  <c r="N191"/>
  <c r="O191" s="1"/>
  <c r="N192"/>
  <c r="O192" s="1"/>
  <c r="N190"/>
  <c r="O190" s="1"/>
  <c r="N198"/>
  <c r="O198" s="1"/>
  <c r="N100" i="2"/>
  <c r="O100" s="1"/>
  <c r="N194" i="1"/>
  <c r="O194" s="1"/>
  <c r="N197"/>
  <c r="O197" s="1"/>
  <c r="N195"/>
  <c r="O195" s="1"/>
  <c r="N101" i="2"/>
  <c r="O101" s="1"/>
  <c r="N86" i="3"/>
  <c r="O86" s="1"/>
  <c r="N102" i="2"/>
  <c r="O102" s="1"/>
  <c r="N103"/>
  <c r="O103" s="1"/>
  <c r="N199" i="1"/>
  <c r="O199" s="1"/>
  <c r="N200"/>
  <c r="O200" s="1"/>
  <c r="N201"/>
  <c r="O201" s="1"/>
  <c r="N205"/>
  <c r="O205" s="1"/>
  <c r="N203"/>
  <c r="O203" s="1"/>
  <c r="N202"/>
  <c r="O202" s="1"/>
  <c r="N87" i="3"/>
  <c r="O87" s="1"/>
  <c r="N204" i="1"/>
  <c r="O204" s="1"/>
  <c r="G98" i="3"/>
  <c r="G97"/>
  <c r="G96"/>
  <c r="G95"/>
  <c r="G94"/>
  <c r="G93"/>
  <c r="I92"/>
  <c r="G114" i="2"/>
  <c r="G113"/>
  <c r="G112"/>
  <c r="G111"/>
  <c r="G110"/>
  <c r="G109"/>
  <c r="I108"/>
  <c r="G216" i="1"/>
  <c r="G215"/>
  <c r="G214"/>
  <c r="G213"/>
  <c r="G212"/>
  <c r="G211"/>
  <c r="I210"/>
  <c r="N115" i="3"/>
  <c r="O115" s="1"/>
  <c r="N232" i="1"/>
  <c r="O232" s="1"/>
  <c r="N233"/>
  <c r="O233" s="1"/>
  <c r="N132" i="2"/>
  <c r="O132" s="1"/>
  <c r="N131"/>
  <c r="O131" s="1"/>
  <c r="N133"/>
  <c r="O133" s="1"/>
  <c r="N234" i="1"/>
  <c r="O234" s="1"/>
  <c r="N235"/>
  <c r="O235" s="1"/>
  <c r="N116" i="3"/>
  <c r="O116" s="1"/>
  <c r="N236" i="1"/>
  <c r="O236" s="1"/>
  <c r="N237"/>
  <c r="O237" s="1"/>
  <c r="N238"/>
  <c r="O238" s="1"/>
  <c r="N239"/>
  <c r="O239" s="1"/>
  <c r="N117" i="3"/>
  <c r="O117" s="1"/>
  <c r="N241" i="1"/>
  <c r="O241" s="1"/>
  <c r="N136" i="2"/>
  <c r="O136" s="1"/>
  <c r="N240" i="1"/>
  <c r="O240" s="1"/>
  <c r="N244"/>
  <c r="O244" s="1"/>
  <c r="N134" i="2"/>
  <c r="O134" s="1"/>
  <c r="N245" i="1"/>
  <c r="O245" s="1"/>
  <c r="N242"/>
  <c r="O242" s="1"/>
  <c r="N243"/>
  <c r="O243" s="1"/>
  <c r="N118" i="3"/>
  <c r="O118" s="1"/>
  <c r="N138" i="2"/>
  <c r="O138" s="1"/>
  <c r="N248" i="1"/>
  <c r="O248" s="1"/>
  <c r="N119" i="3"/>
  <c r="O119" s="1"/>
  <c r="N135" i="2"/>
  <c r="O135" s="1"/>
  <c r="N139"/>
  <c r="O139" s="1"/>
  <c r="N246" i="1"/>
  <c r="O246" s="1"/>
  <c r="N247"/>
  <c r="O247" s="1"/>
  <c r="N250"/>
  <c r="O250" s="1"/>
  <c r="N251"/>
  <c r="O251" s="1"/>
  <c r="N137" i="2"/>
  <c r="O137" s="1"/>
  <c r="N249" i="1"/>
  <c r="O249" s="1"/>
  <c r="N252"/>
  <c r="O252" s="1"/>
  <c r="N253"/>
  <c r="O253" s="1"/>
  <c r="N254"/>
  <c r="O254" s="1"/>
  <c r="N120" i="3"/>
  <c r="O120" s="1"/>
  <c r="N255" i="1"/>
  <c r="O255" s="1"/>
  <c r="N256"/>
  <c r="O256" s="1"/>
  <c r="N257"/>
  <c r="O257" s="1"/>
  <c r="N259"/>
  <c r="O259" s="1"/>
  <c r="N263"/>
  <c r="O263" s="1"/>
  <c r="N258"/>
  <c r="O258" s="1"/>
  <c r="N262"/>
  <c r="O262" s="1"/>
  <c r="N121" i="3"/>
  <c r="O121" s="1"/>
  <c r="N140" i="2"/>
  <c r="O140" s="1"/>
  <c r="N261" i="1"/>
  <c r="O261" s="1"/>
  <c r="N260"/>
  <c r="O260" s="1"/>
  <c r="N268"/>
  <c r="O268" s="1"/>
  <c r="N141" i="2"/>
  <c r="O141" s="1"/>
  <c r="N265" i="1"/>
  <c r="O265" s="1"/>
  <c r="N264"/>
  <c r="O264" s="1"/>
  <c r="N266"/>
  <c r="O266" s="1"/>
  <c r="N123" i="3"/>
  <c r="O123" s="1"/>
  <c r="N267" i="1"/>
  <c r="O267" s="1"/>
  <c r="N142" i="2"/>
  <c r="O142" s="1"/>
  <c r="N122" i="3"/>
  <c r="O122" s="1"/>
  <c r="N270" i="1"/>
  <c r="O270" s="1"/>
  <c r="G134" i="3"/>
  <c r="G133"/>
  <c r="G132"/>
  <c r="G131"/>
  <c r="G130"/>
  <c r="G129"/>
  <c r="I128"/>
  <c r="N143" i="2"/>
  <c r="O143" s="1"/>
  <c r="N269" i="1"/>
  <c r="O269" s="1"/>
  <c r="N274"/>
  <c r="O274" s="1"/>
  <c r="N273"/>
  <c r="O273" s="1"/>
  <c r="N271"/>
  <c r="O271" s="1"/>
  <c r="N272"/>
  <c r="O272" s="1"/>
  <c r="N275"/>
  <c r="O275" s="1"/>
  <c r="N144" i="2"/>
  <c r="O144" s="1"/>
  <c r="N276" i="1"/>
  <c r="O276" s="1"/>
  <c r="N304"/>
  <c r="O304" s="1"/>
  <c r="G155" i="2"/>
  <c r="G154"/>
  <c r="G153"/>
  <c r="G152"/>
  <c r="G151"/>
  <c r="G150"/>
  <c r="I149"/>
  <c r="G287" i="1"/>
  <c r="G286"/>
  <c r="G285"/>
  <c r="G284"/>
  <c r="G283"/>
  <c r="G282"/>
  <c r="I281"/>
  <c r="N150" i="3"/>
  <c r="O150" s="1"/>
  <c r="N151"/>
  <c r="O151" s="1"/>
  <c r="N152"/>
  <c r="O152" s="1"/>
  <c r="N153"/>
  <c r="O153" s="1"/>
  <c r="N154"/>
  <c r="O154" s="1"/>
  <c r="N187"/>
  <c r="N172" i="2"/>
  <c r="O172" s="1"/>
  <c r="N173"/>
  <c r="O173" s="1"/>
  <c r="N305" i="1"/>
  <c r="O305" s="1"/>
  <c r="N306"/>
  <c r="O306" s="1"/>
  <c r="N174" i="2"/>
  <c r="O174" s="1"/>
  <c r="N307" i="1"/>
  <c r="O307" s="1"/>
  <c r="N308"/>
  <c r="O308" s="1"/>
  <c r="N309"/>
  <c r="O309" s="1"/>
  <c r="N310"/>
  <c r="O310" s="1"/>
  <c r="N175" i="2"/>
  <c r="O175" s="1"/>
  <c r="N178"/>
  <c r="O178" s="1"/>
  <c r="N176"/>
  <c r="O176" s="1"/>
  <c r="N177"/>
  <c r="O177" s="1"/>
  <c r="N312" i="1"/>
  <c r="O312" s="1"/>
  <c r="N311"/>
  <c r="O311" s="1"/>
  <c r="N313"/>
  <c r="O313" s="1"/>
  <c r="N314"/>
  <c r="O314" s="1"/>
  <c r="N315"/>
  <c r="O315" s="1"/>
  <c r="N318"/>
  <c r="O318" s="1"/>
  <c r="N317"/>
  <c r="O317" s="1"/>
  <c r="N316"/>
  <c r="O316" s="1"/>
  <c r="N319"/>
  <c r="O319" s="1"/>
  <c r="N327"/>
  <c r="O327" s="1"/>
  <c r="N322"/>
  <c r="O322" s="1"/>
  <c r="N321"/>
  <c r="O321" s="1"/>
  <c r="N320"/>
  <c r="O320" s="1"/>
  <c r="N323"/>
  <c r="O323" s="1"/>
  <c r="N326"/>
  <c r="O326" s="1"/>
  <c r="N329"/>
  <c r="O329" s="1"/>
  <c r="N328"/>
  <c r="O328" s="1"/>
  <c r="N179" i="2"/>
  <c r="O179" s="1"/>
  <c r="N180"/>
  <c r="O180" s="1"/>
  <c r="N324" i="1"/>
  <c r="O324" s="1"/>
  <c r="N325"/>
  <c r="O325" s="1"/>
  <c r="N334"/>
  <c r="N330"/>
  <c r="O330" s="1"/>
  <c r="N331"/>
  <c r="O331" s="1"/>
  <c r="N333"/>
  <c r="O333" s="1"/>
  <c r="N181" i="2"/>
  <c r="O181" s="1"/>
  <c r="N332" i="1"/>
  <c r="O332" s="1"/>
  <c r="N182" i="2"/>
  <c r="O182" s="1"/>
  <c r="N337" i="1"/>
  <c r="O337" s="1"/>
  <c r="N335"/>
  <c r="O335" s="1"/>
  <c r="N336"/>
  <c r="O336" s="1"/>
  <c r="N338"/>
  <c r="O338" s="1"/>
  <c r="N341"/>
  <c r="O341" s="1"/>
  <c r="N183" i="2"/>
  <c r="O183" s="1"/>
  <c r="N339" i="1"/>
  <c r="O339" s="1"/>
  <c r="N340"/>
  <c r="O340" s="1"/>
  <c r="N343"/>
  <c r="O343" s="1"/>
  <c r="N342"/>
  <c r="O342" s="1"/>
  <c r="N344"/>
  <c r="O344" s="1"/>
  <c r="N345"/>
  <c r="O345" s="1"/>
  <c r="N347"/>
  <c r="O347" s="1"/>
  <c r="N346"/>
  <c r="O346" s="1"/>
  <c r="N348"/>
  <c r="O348" s="1"/>
  <c r="N351"/>
  <c r="O351" s="1"/>
  <c r="N349"/>
  <c r="O349" s="1"/>
  <c r="N350"/>
  <c r="O350" s="1"/>
  <c r="N352"/>
  <c r="O352" s="1"/>
  <c r="N353"/>
  <c r="O353" s="1"/>
  <c r="N357"/>
  <c r="O357" s="1"/>
  <c r="N354"/>
  <c r="O354" s="1"/>
  <c r="N184" i="2"/>
  <c r="O184" s="1"/>
  <c r="N185"/>
  <c r="O185" s="1"/>
  <c r="N355" i="1"/>
  <c r="O355" s="1"/>
  <c r="N356"/>
  <c r="O356" s="1"/>
  <c r="N358"/>
  <c r="O358" s="1"/>
  <c r="G165" i="3"/>
  <c r="G164"/>
  <c r="G163"/>
  <c r="G162"/>
  <c r="G161"/>
  <c r="G160"/>
  <c r="I159"/>
  <c r="N360" i="1"/>
  <c r="O360" s="1"/>
  <c r="N186" i="2"/>
  <c r="O186" s="1"/>
  <c r="N359" i="1"/>
  <c r="O359" s="1"/>
  <c r="N361"/>
  <c r="O361" s="1"/>
  <c r="G197" i="2"/>
  <c r="G196"/>
  <c r="G195"/>
  <c r="G194"/>
  <c r="G193"/>
  <c r="G192"/>
  <c r="I191"/>
  <c r="G374" i="1"/>
  <c r="G373"/>
  <c r="G372"/>
  <c r="G371"/>
  <c r="G370"/>
  <c r="G369"/>
  <c r="I368"/>
  <c r="N362"/>
  <c r="O362" s="1"/>
  <c r="N391"/>
  <c r="O391" s="1"/>
  <c r="N214" i="2"/>
  <c r="O214" s="1"/>
  <c r="N217"/>
  <c r="O217" s="1"/>
  <c r="N216"/>
  <c r="O216" s="1"/>
  <c r="N215"/>
  <c r="O215" s="1"/>
  <c r="N392" i="1"/>
  <c r="O392" s="1"/>
  <c r="N393"/>
  <c r="O393" s="1"/>
  <c r="N394"/>
  <c r="O394" s="1"/>
  <c r="N395"/>
  <c r="O395" s="1"/>
  <c r="N396"/>
  <c r="O396" s="1"/>
  <c r="N397"/>
  <c r="O397" s="1"/>
  <c r="N223" i="2"/>
  <c r="O223" s="1"/>
  <c r="N218"/>
  <c r="O218" s="1"/>
  <c r="N219"/>
  <c r="O219" s="1"/>
  <c r="N220"/>
  <c r="O220" s="1"/>
  <c r="N221"/>
  <c r="O221" s="1"/>
  <c r="N398" i="1"/>
  <c r="O398" s="1"/>
  <c r="N399"/>
  <c r="O399" s="1"/>
  <c r="N400"/>
  <c r="O400" s="1"/>
  <c r="G54" i="3" l="1"/>
  <c r="G121" i="1"/>
  <c r="G92" i="3"/>
  <c r="G210" i="1"/>
  <c r="G128" i="3"/>
  <c r="G281" i="1"/>
  <c r="G159" i="3"/>
  <c r="G368" i="1"/>
  <c r="N222" i="2"/>
  <c r="O222" s="1"/>
  <c r="N224"/>
  <c r="O224" s="1"/>
  <c r="N225"/>
  <c r="O225" s="1"/>
  <c r="N401" i="1"/>
  <c r="O401" s="1"/>
  <c r="N403"/>
  <c r="O403" s="1"/>
  <c r="N227" i="2"/>
  <c r="O227" s="1"/>
  <c r="N402" i="1"/>
  <c r="O402" s="1"/>
  <c r="N404"/>
  <c r="O404" s="1"/>
  <c r="N226" i="2"/>
  <c r="O226" s="1"/>
  <c r="N405" i="1"/>
  <c r="O405" s="1"/>
  <c r="N406"/>
  <c r="O406" s="1"/>
  <c r="N228" i="2"/>
  <c r="O228" s="1"/>
  <c r="N407" i="1"/>
  <c r="O407" s="1"/>
  <c r="N410"/>
  <c r="O410" s="1"/>
  <c r="N229" i="2"/>
  <c r="O229" s="1"/>
  <c r="N408" i="1"/>
  <c r="O408" s="1"/>
  <c r="N409"/>
  <c r="O409" s="1"/>
  <c r="N411"/>
  <c r="O411" s="1"/>
  <c r="N412"/>
  <c r="O412" s="1"/>
  <c r="N230" i="2"/>
  <c r="O230" s="1"/>
  <c r="N413" i="1"/>
  <c r="O413" s="1"/>
  <c r="N414"/>
  <c r="O414" s="1"/>
  <c r="N415"/>
  <c r="O415" s="1"/>
  <c r="N417"/>
  <c r="O417" s="1"/>
  <c r="G241" i="2"/>
  <c r="G240"/>
  <c r="G239"/>
  <c r="G238"/>
  <c r="G237"/>
  <c r="G236"/>
  <c r="I235"/>
  <c r="G429" i="1"/>
  <c r="G428"/>
  <c r="G427"/>
  <c r="G426"/>
  <c r="G425"/>
  <c r="G424"/>
  <c r="I423"/>
  <c r="N416"/>
  <c r="O416" s="1"/>
  <c r="N445"/>
  <c r="O445" s="1"/>
  <c r="N446"/>
  <c r="O446" s="1"/>
  <c r="N181" i="3"/>
  <c r="O181" s="1"/>
  <c r="N257" i="2"/>
  <c r="O257" s="1"/>
  <c r="N258"/>
  <c r="O258" s="1"/>
  <c r="N182" i="3"/>
  <c r="O182" s="1"/>
  <c r="N259" i="2"/>
  <c r="O259" s="1"/>
  <c r="N260"/>
  <c r="O260" s="1"/>
  <c r="N447" i="1"/>
  <c r="O447" s="1"/>
  <c r="N448"/>
  <c r="O448" s="1"/>
  <c r="N183" i="3"/>
  <c r="O183" s="1"/>
  <c r="N450" i="1"/>
  <c r="O450" s="1"/>
  <c r="N449"/>
  <c r="O449" s="1"/>
  <c r="N451"/>
  <c r="O451" s="1"/>
  <c r="N188" i="3"/>
  <c r="O188" s="1"/>
  <c r="N185"/>
  <c r="O185" s="1"/>
  <c r="N184"/>
  <c r="O184" s="1"/>
  <c r="N261" i="2"/>
  <c r="O261" s="1"/>
  <c r="N453" i="1"/>
  <c r="O453" s="1"/>
  <c r="N452"/>
  <c r="O452" s="1"/>
  <c r="N454"/>
  <c r="O454" s="1"/>
  <c r="N455"/>
  <c r="O455" s="1"/>
  <c r="N456"/>
  <c r="O456" s="1"/>
  <c r="N457"/>
  <c r="O457" s="1"/>
  <c r="N263" i="2"/>
  <c r="O263" s="1"/>
  <c r="N459" i="1"/>
  <c r="O459" s="1"/>
  <c r="N458"/>
  <c r="O458" s="1"/>
  <c r="N460"/>
  <c r="O460" s="1"/>
  <c r="N461"/>
  <c r="O461" s="1"/>
  <c r="N262" i="2"/>
  <c r="O262" s="1"/>
  <c r="N462" i="1"/>
  <c r="O462" s="1"/>
  <c r="N463"/>
  <c r="O463" s="1"/>
  <c r="N465"/>
  <c r="O465" s="1"/>
  <c r="N464"/>
  <c r="O464" s="1"/>
  <c r="N466"/>
  <c r="O466" s="1"/>
  <c r="N264" i="2"/>
  <c r="O264" s="1"/>
  <c r="N473" i="1"/>
  <c r="O473" s="1"/>
  <c r="N467"/>
  <c r="O467" s="1"/>
  <c r="N468"/>
  <c r="O468" s="1"/>
  <c r="N186" i="3"/>
  <c r="O186" s="1"/>
  <c r="O187"/>
  <c r="N469" i="1"/>
  <c r="O469" s="1"/>
  <c r="N470"/>
  <c r="O470" s="1"/>
  <c r="N265" i="2"/>
  <c r="O265" s="1"/>
  <c r="N471" i="1"/>
  <c r="O471" s="1"/>
  <c r="N472"/>
  <c r="O472" s="1"/>
  <c r="N474"/>
  <c r="O474" s="1"/>
  <c r="N475"/>
  <c r="O475" s="1"/>
  <c r="N266" i="2"/>
  <c r="O266" s="1"/>
  <c r="N476" i="1"/>
  <c r="O476" s="1"/>
  <c r="N478"/>
  <c r="O478" s="1"/>
  <c r="N477"/>
  <c r="O477" s="1"/>
  <c r="N479"/>
  <c r="O479" s="1"/>
  <c r="N484"/>
  <c r="O484" s="1"/>
  <c r="N481"/>
  <c r="O481" s="1"/>
  <c r="N480"/>
  <c r="O480" s="1"/>
  <c r="N482"/>
  <c r="O482" s="1"/>
  <c r="N483"/>
  <c r="O483" s="1"/>
  <c r="N485"/>
  <c r="O485" s="1"/>
  <c r="N486"/>
  <c r="O486" s="1"/>
  <c r="N267" i="2"/>
  <c r="O267" s="1"/>
  <c r="N488" i="1"/>
  <c r="O488" s="1"/>
  <c r="N487"/>
  <c r="O487" s="1"/>
  <c r="N489"/>
  <c r="O489" s="1"/>
  <c r="N490"/>
  <c r="O490" s="1"/>
  <c r="N491"/>
  <c r="O491" s="1"/>
  <c r="N492"/>
  <c r="O492" s="1"/>
  <c r="N493"/>
  <c r="O493" s="1"/>
  <c r="N494"/>
  <c r="O494" s="1"/>
  <c r="N495"/>
  <c r="O495" s="1"/>
  <c r="G200" i="3"/>
  <c r="G199"/>
  <c r="G198"/>
  <c r="G197"/>
  <c r="G196"/>
  <c r="G195"/>
  <c r="I194"/>
  <c r="G278" i="2"/>
  <c r="G277"/>
  <c r="G276"/>
  <c r="G275"/>
  <c r="G274"/>
  <c r="G273"/>
  <c r="I272"/>
  <c r="N496" i="1"/>
  <c r="O496" s="1"/>
  <c r="N497"/>
  <c r="O497" s="1"/>
  <c r="N498"/>
  <c r="O498" s="1"/>
  <c r="N295" i="2"/>
  <c r="O295" s="1"/>
  <c r="G509" i="1"/>
  <c r="G508"/>
  <c r="G507"/>
  <c r="G506"/>
  <c r="G505"/>
  <c r="G504"/>
  <c r="I503"/>
  <c r="N534"/>
  <c r="O534" s="1"/>
  <c r="N532"/>
  <c r="O532" s="1"/>
  <c r="N526"/>
  <c r="O526" s="1"/>
  <c r="N217" i="3"/>
  <c r="O217" s="1"/>
  <c r="N218"/>
  <c r="O218" s="1"/>
  <c r="N296" i="2"/>
  <c r="O296" s="1"/>
  <c r="N528" i="1"/>
  <c r="O528" s="1"/>
  <c r="N527"/>
  <c r="O527" s="1"/>
  <c r="N529"/>
  <c r="O529" s="1"/>
  <c r="N530"/>
  <c r="O530" s="1"/>
  <c r="N297" i="2"/>
  <c r="O297" s="1"/>
  <c r="N531" i="1"/>
  <c r="O531" s="1"/>
  <c r="N533"/>
  <c r="O533" s="1"/>
  <c r="N607"/>
  <c r="O607" s="1"/>
  <c r="N219" i="3"/>
  <c r="O219" s="1"/>
  <c r="N298" i="2"/>
  <c r="O298" s="1"/>
  <c r="N535" i="1"/>
  <c r="O535" s="1"/>
  <c r="N536"/>
  <c r="O536" s="1"/>
  <c r="N537"/>
  <c r="O537" s="1"/>
  <c r="N220" i="3"/>
  <c r="O220" s="1"/>
  <c r="N299" i="2"/>
  <c r="O299" s="1"/>
  <c r="N538" i="1"/>
  <c r="O538" s="1"/>
  <c r="N540"/>
  <c r="O540" s="1"/>
  <c r="N539"/>
  <c r="O539" s="1"/>
  <c r="N541"/>
  <c r="O541" s="1"/>
  <c r="N542"/>
  <c r="O542" s="1"/>
  <c r="N543"/>
  <c r="O543" s="1"/>
  <c r="N221" i="3"/>
  <c r="O221" s="1"/>
  <c r="N222"/>
  <c r="O222" s="1"/>
  <c r="N300" i="2"/>
  <c r="O300" s="1"/>
  <c r="N544" i="1"/>
  <c r="O544" s="1"/>
  <c r="N546"/>
  <c r="O546" s="1"/>
  <c r="N545"/>
  <c r="O545" s="1"/>
  <c r="N547"/>
  <c r="O547" s="1"/>
  <c r="N550"/>
  <c r="O550" s="1"/>
  <c r="N549"/>
  <c r="O549" s="1"/>
  <c r="N548"/>
  <c r="O548" s="1"/>
  <c r="N551"/>
  <c r="O551" s="1"/>
  <c r="N301" i="2"/>
  <c r="O301" s="1"/>
  <c r="N556" i="1"/>
  <c r="O556" s="1"/>
  <c r="N557"/>
  <c r="O557" s="1"/>
  <c r="N558"/>
  <c r="O558" s="1"/>
  <c r="N559"/>
  <c r="O559" s="1"/>
  <c r="N302" i="2"/>
  <c r="N553" i="1"/>
  <c r="O553" s="1"/>
  <c r="N552"/>
  <c r="O552" s="1"/>
  <c r="N554"/>
  <c r="O554" s="1"/>
  <c r="N555"/>
  <c r="O555" s="1"/>
  <c r="N560"/>
  <c r="O560" s="1"/>
  <c r="N303" i="2"/>
  <c r="O303" s="1"/>
  <c r="N561" i="1"/>
  <c r="O561" s="1"/>
  <c r="N562"/>
  <c r="O562" s="1"/>
  <c r="N564"/>
  <c r="O564" s="1"/>
  <c r="N563"/>
  <c r="O563" s="1"/>
  <c r="N565"/>
  <c r="O565" s="1"/>
  <c r="N566"/>
  <c r="O566" s="1"/>
  <c r="G234" i="3"/>
  <c r="G233"/>
  <c r="G232"/>
  <c r="G231"/>
  <c r="G230"/>
  <c r="G229"/>
  <c r="I228"/>
  <c r="G314" i="2"/>
  <c r="G313"/>
  <c r="G312"/>
  <c r="G311"/>
  <c r="G310"/>
  <c r="G309"/>
  <c r="I308"/>
  <c r="N567" i="1"/>
  <c r="O567" s="1"/>
  <c r="N568"/>
  <c r="O568" s="1"/>
  <c r="N569"/>
  <c r="O569" s="1"/>
  <c r="N570"/>
  <c r="O570" s="1"/>
  <c r="N571"/>
  <c r="O571" s="1"/>
  <c r="N572"/>
  <c r="O572" s="1"/>
  <c r="N573"/>
  <c r="O573" s="1"/>
  <c r="N574"/>
  <c r="O574" s="1"/>
  <c r="N575"/>
  <c r="O575" s="1"/>
  <c r="N331" i="2"/>
  <c r="O331" s="1"/>
  <c r="G588" i="1"/>
  <c r="G587"/>
  <c r="G586"/>
  <c r="G585"/>
  <c r="G584"/>
  <c r="G583"/>
  <c r="I582"/>
  <c r="N576"/>
  <c r="O576" s="1"/>
  <c r="N608"/>
  <c r="O608" s="1"/>
  <c r="N605"/>
  <c r="O605" s="1"/>
  <c r="N606"/>
  <c r="O606" s="1"/>
  <c r="N609"/>
  <c r="O609" s="1"/>
  <c r="N610"/>
  <c r="O610" s="1"/>
  <c r="N611"/>
  <c r="O611" s="1"/>
  <c r="N332" i="2"/>
  <c r="O332" s="1"/>
  <c r="N334"/>
  <c r="O334" s="1"/>
  <c r="N251" i="3"/>
  <c r="O251" s="1"/>
  <c r="N612" i="1"/>
  <c r="O612" s="1"/>
  <c r="N613"/>
  <c r="O613" s="1"/>
  <c r="N616"/>
  <c r="O616" s="1"/>
  <c r="N614"/>
  <c r="O614" s="1"/>
  <c r="N615"/>
  <c r="O615" s="1"/>
  <c r="N630"/>
  <c r="O630" s="1"/>
  <c r="N252" i="3"/>
  <c r="O252" s="1"/>
  <c r="N253"/>
  <c r="O253" s="1"/>
  <c r="N333" i="2"/>
  <c r="O333" s="1"/>
  <c r="N617" i="1"/>
  <c r="O617" s="1"/>
  <c r="N618"/>
  <c r="O618" s="1"/>
  <c r="N619"/>
  <c r="O619" s="1"/>
  <c r="N620"/>
  <c r="O620" s="1"/>
  <c r="N621"/>
  <c r="O621" s="1"/>
  <c r="N622"/>
  <c r="O622" s="1"/>
  <c r="N254" i="3"/>
  <c r="O254" s="1"/>
  <c r="N335" i="2"/>
  <c r="O335" s="1"/>
  <c r="N623" i="1"/>
  <c r="O623" s="1"/>
  <c r="N626"/>
  <c r="O626" s="1"/>
  <c r="N625"/>
  <c r="O625" s="1"/>
  <c r="N624"/>
  <c r="O624" s="1"/>
  <c r="N627"/>
  <c r="O627" s="1"/>
  <c r="N336" i="2"/>
  <c r="O336" s="1"/>
  <c r="N628" i="1"/>
  <c r="O628" s="1"/>
  <c r="N629"/>
  <c r="O629" s="1"/>
  <c r="N337" i="2"/>
  <c r="O337" s="1"/>
  <c r="N631" i="1"/>
  <c r="O631" s="1"/>
  <c r="N343" i="2"/>
  <c r="O343" s="1"/>
  <c r="N255" i="3"/>
  <c r="O255" s="1"/>
  <c r="N632" i="1"/>
  <c r="O632" s="1"/>
  <c r="N633"/>
  <c r="O633" s="1"/>
  <c r="N634"/>
  <c r="O634" s="1"/>
  <c r="N635"/>
  <c r="O635" s="1"/>
  <c r="N636"/>
  <c r="O636" s="1"/>
  <c r="N637"/>
  <c r="O637" s="1"/>
  <c r="N338" i="2"/>
  <c r="O338" s="1"/>
  <c r="N640" i="1"/>
  <c r="O640" s="1"/>
  <c r="N638"/>
  <c r="O638" s="1"/>
  <c r="N639"/>
  <c r="O639" s="1"/>
  <c r="N641"/>
  <c r="O641" s="1"/>
  <c r="N339" i="2"/>
  <c r="O339" s="1"/>
  <c r="N642" i="1"/>
  <c r="O642" s="1"/>
  <c r="N643"/>
  <c r="O643" s="1"/>
  <c r="N644"/>
  <c r="O644" s="1"/>
  <c r="N645"/>
  <c r="O645" s="1"/>
  <c r="N652"/>
  <c r="O652" s="1"/>
  <c r="N653"/>
  <c r="O653" s="1"/>
  <c r="N648"/>
  <c r="O648" s="1"/>
  <c r="N646"/>
  <c r="O646" s="1"/>
  <c r="N647"/>
  <c r="O647" s="1"/>
  <c r="N649"/>
  <c r="O649" s="1"/>
  <c r="N256" i="3"/>
  <c r="O256" s="1"/>
  <c r="N340" i="2"/>
  <c r="O340" s="1"/>
  <c r="N650" i="1"/>
  <c r="O650" s="1"/>
  <c r="N258" i="3"/>
  <c r="O258" s="1"/>
  <c r="N345" i="2"/>
  <c r="O345" s="1"/>
  <c r="N651" i="1"/>
  <c r="O651" s="1"/>
  <c r="N657"/>
  <c r="O657" s="1"/>
  <c r="N667"/>
  <c r="O667" s="1"/>
  <c r="N257" i="3"/>
  <c r="O257" s="1"/>
  <c r="N342" i="2"/>
  <c r="O342" s="1"/>
  <c r="N654" i="1"/>
  <c r="O654" s="1"/>
  <c r="N655"/>
  <c r="O655" s="1"/>
  <c r="N341" i="2"/>
  <c r="O341" s="1"/>
  <c r="N656" i="1"/>
  <c r="O656" s="1"/>
  <c r="N344" i="2"/>
  <c r="O344" s="1"/>
  <c r="N658" i="1"/>
  <c r="O658" s="1"/>
  <c r="N659"/>
  <c r="O659" s="1"/>
  <c r="N660"/>
  <c r="O660" s="1"/>
  <c r="N663"/>
  <c r="O663" s="1"/>
  <c r="N661"/>
  <c r="O661" s="1"/>
  <c r="N662"/>
  <c r="O662" s="1"/>
  <c r="N664"/>
  <c r="O664" s="1"/>
  <c r="N665"/>
  <c r="O665" s="1"/>
  <c r="N666"/>
  <c r="O666" s="1"/>
  <c r="N286" i="3"/>
  <c r="O286" s="1"/>
  <c r="N699" i="1"/>
  <c r="O699" s="1"/>
  <c r="N700"/>
  <c r="O700" s="1"/>
  <c r="N668"/>
  <c r="O668" s="1"/>
  <c r="N669"/>
  <c r="O669" s="1"/>
  <c r="G269" i="3"/>
  <c r="G268"/>
  <c r="G267"/>
  <c r="G266"/>
  <c r="G265"/>
  <c r="G264"/>
  <c r="I263"/>
  <c r="G358" i="2"/>
  <c r="G357"/>
  <c r="G356"/>
  <c r="G355"/>
  <c r="G354"/>
  <c r="G353"/>
  <c r="I352"/>
  <c r="N346"/>
  <c r="O346" s="1"/>
  <c r="G682" i="1"/>
  <c r="G681"/>
  <c r="G680"/>
  <c r="G679"/>
  <c r="G678"/>
  <c r="G677"/>
  <c r="I676"/>
  <c r="N670"/>
  <c r="O670" s="1"/>
  <c r="N287" i="3"/>
  <c r="O287" s="1"/>
  <c r="N701" i="1"/>
  <c r="O701" s="1"/>
  <c r="N702"/>
  <c r="O702" s="1"/>
  <c r="N703"/>
  <c r="O703" s="1"/>
  <c r="N704"/>
  <c r="O704" s="1"/>
  <c r="N288" i="3"/>
  <c r="O288" s="1"/>
  <c r="N375" i="2"/>
  <c r="O375" s="1"/>
  <c r="N376"/>
  <c r="O376" s="1"/>
  <c r="N705" i="1"/>
  <c r="O705" s="1"/>
  <c r="N706"/>
  <c r="O706" s="1"/>
  <c r="N707"/>
  <c r="O707" s="1"/>
  <c r="N709"/>
  <c r="O709" s="1"/>
  <c r="N710"/>
  <c r="O710" s="1"/>
  <c r="N720"/>
  <c r="O720" s="1"/>
  <c r="N708"/>
  <c r="O708" s="1"/>
  <c r="N292" i="3"/>
  <c r="O292" s="1"/>
  <c r="N723" i="1"/>
  <c r="O723" s="1"/>
  <c r="N290" i="3"/>
  <c r="O290" s="1"/>
  <c r="N711" i="1"/>
  <c r="O711" s="1"/>
  <c r="N717"/>
  <c r="O717" s="1"/>
  <c r="N289" i="3"/>
  <c r="O289" s="1"/>
  <c r="N713" i="1"/>
  <c r="O713" s="1"/>
  <c r="N712"/>
  <c r="O712" s="1"/>
  <c r="N714"/>
  <c r="O714" s="1"/>
  <c r="N715"/>
  <c r="O715" s="1"/>
  <c r="N377" i="2"/>
  <c r="O377" s="1"/>
  <c r="N716" i="1"/>
  <c r="O716" s="1"/>
  <c r="N718"/>
  <c r="O718" s="1"/>
  <c r="N291" i="3"/>
  <c r="O291" s="1"/>
  <c r="N719" i="1"/>
  <c r="O719" s="1"/>
  <c r="N293" i="3"/>
  <c r="O293" s="1"/>
  <c r="N378" i="2"/>
  <c r="O378" s="1"/>
  <c r="N379"/>
  <c r="O379" s="1"/>
  <c r="N721" i="1"/>
  <c r="O721" s="1"/>
  <c r="N722"/>
  <c r="O722" s="1"/>
  <c r="N728"/>
  <c r="O728" s="1"/>
  <c r="N380" i="2"/>
  <c r="O380" s="1"/>
  <c r="N724" i="1"/>
  <c r="O724" s="1"/>
  <c r="N725"/>
  <c r="O725" s="1"/>
  <c r="N726"/>
  <c r="O726" s="1"/>
  <c r="N727"/>
  <c r="O727" s="1"/>
  <c r="N732"/>
  <c r="O732" s="1"/>
  <c r="N729"/>
  <c r="O729" s="1"/>
  <c r="N730"/>
  <c r="O730" s="1"/>
  <c r="N731"/>
  <c r="O731" s="1"/>
  <c r="N733"/>
  <c r="O733" s="1"/>
  <c r="N734"/>
  <c r="O734" s="1"/>
  <c r="N735"/>
  <c r="O735" s="1"/>
  <c r="N743"/>
  <c r="O743" s="1"/>
  <c r="N738"/>
  <c r="O738" s="1"/>
  <c r="N386" i="2"/>
  <c r="O386" s="1"/>
  <c r="N381"/>
  <c r="O381" s="1"/>
  <c r="N736" i="1"/>
  <c r="O736" s="1"/>
  <c r="N737"/>
  <c r="O737" s="1"/>
  <c r="N382" i="2"/>
  <c r="O382" s="1"/>
  <c r="N739" i="1"/>
  <c r="O739" s="1"/>
  <c r="N295" i="3"/>
  <c r="O295" s="1"/>
  <c r="N383" i="2"/>
  <c r="O383" s="1"/>
  <c r="N740" i="1"/>
  <c r="O740" s="1"/>
  <c r="N741"/>
  <c r="O741" s="1"/>
  <c r="N742"/>
  <c r="O742" s="1"/>
  <c r="N750"/>
  <c r="O750" s="1"/>
  <c r="G304" i="3"/>
  <c r="G303"/>
  <c r="G302"/>
  <c r="G301"/>
  <c r="G300"/>
  <c r="G299"/>
  <c r="I298"/>
  <c r="N294"/>
  <c r="O294" s="1"/>
  <c r="N384" i="2"/>
  <c r="O384" s="1"/>
  <c r="N744" i="1"/>
  <c r="O744" s="1"/>
  <c r="N745"/>
  <c r="O745" s="1"/>
  <c r="N746"/>
  <c r="O746" s="1"/>
  <c r="N385" i="2"/>
  <c r="O385" s="1"/>
  <c r="N387"/>
  <c r="N747" i="1"/>
  <c r="O747" s="1"/>
  <c r="N748"/>
  <c r="O748" s="1"/>
  <c r="N749"/>
  <c r="O749" s="1"/>
  <c r="N751"/>
  <c r="O751" s="1"/>
  <c r="N752"/>
  <c r="O752" s="1"/>
  <c r="N753"/>
  <c r="O753" s="1"/>
  <c r="G423" l="1"/>
  <c r="G194" i="3"/>
  <c r="G503" i="1"/>
  <c r="O302" i="2"/>
  <c r="G228" i="3"/>
  <c r="G582" i="1"/>
  <c r="G263" i="3"/>
  <c r="G676" i="1"/>
  <c r="G298" i="3"/>
  <c r="N754" i="1"/>
  <c r="O754" s="1"/>
  <c r="N756"/>
  <c r="O756" s="1"/>
  <c r="N755"/>
  <c r="O755" s="1"/>
  <c r="G396" i="2"/>
  <c r="G395"/>
  <c r="G394"/>
  <c r="G393"/>
  <c r="G392"/>
  <c r="G391"/>
  <c r="I390"/>
  <c r="N757" i="1"/>
  <c r="O757" s="1"/>
  <c r="N758"/>
  <c r="O758" s="1"/>
  <c r="N413" i="2"/>
  <c r="O413" s="1"/>
  <c r="N414"/>
  <c r="O414" s="1"/>
  <c r="N759" i="1"/>
  <c r="G769"/>
  <c r="G768"/>
  <c r="G767"/>
  <c r="G766"/>
  <c r="G765"/>
  <c r="G764"/>
  <c r="I763"/>
  <c r="N760"/>
  <c r="O760" s="1"/>
  <c r="N415" i="2"/>
  <c r="O415" s="1"/>
  <c r="N418"/>
  <c r="O418" s="1"/>
  <c r="N788" i="1"/>
  <c r="O788" s="1"/>
  <c r="N787"/>
  <c r="O787" s="1"/>
  <c r="N416" i="2"/>
  <c r="O416" s="1"/>
  <c r="N419"/>
  <c r="O419" s="1"/>
  <c r="N786" i="1"/>
  <c r="O786" s="1"/>
  <c r="N796"/>
  <c r="O796" s="1"/>
  <c r="N417" i="2"/>
  <c r="O417" s="1"/>
  <c r="N789" i="1"/>
  <c r="O789" s="1"/>
  <c r="N790"/>
  <c r="O790" s="1"/>
  <c r="N791"/>
  <c r="O791" s="1"/>
  <c r="N792"/>
  <c r="O792" s="1"/>
  <c r="N793"/>
  <c r="O793" s="1"/>
  <c r="N794"/>
  <c r="O794" s="1"/>
  <c r="N795"/>
  <c r="O795" s="1"/>
  <c r="N797"/>
  <c r="O797" s="1"/>
  <c r="N798"/>
  <c r="O798" s="1"/>
  <c r="N799"/>
  <c r="O799" s="1"/>
  <c r="N321" i="3"/>
  <c r="O321" s="1"/>
  <c r="N322"/>
  <c r="O322" s="1"/>
  <c r="N420" i="2"/>
  <c r="N421"/>
  <c r="O421" s="1"/>
  <c r="N802" i="1"/>
  <c r="O802" s="1"/>
  <c r="N800"/>
  <c r="O800" s="1"/>
  <c r="N801"/>
  <c r="O801" s="1"/>
  <c r="N803"/>
  <c r="O803" s="1"/>
  <c r="N804"/>
  <c r="O804" s="1"/>
  <c r="N805"/>
  <c r="O805" s="1"/>
  <c r="N806"/>
  <c r="O806" s="1"/>
  <c r="N807"/>
  <c r="O807" s="1"/>
  <c r="N808"/>
  <c r="O808" s="1"/>
  <c r="N809"/>
  <c r="O809" s="1"/>
  <c r="N810"/>
  <c r="O810" s="1"/>
  <c r="N811"/>
  <c r="O811" s="1"/>
  <c r="N323" i="3"/>
  <c r="O323" s="1"/>
  <c r="N812" i="1"/>
  <c r="O812" s="1"/>
  <c r="N813"/>
  <c r="O813" s="1"/>
  <c r="N814"/>
  <c r="O814" s="1"/>
  <c r="N815"/>
  <c r="O815" s="1"/>
  <c r="N816"/>
  <c r="O816" s="1"/>
  <c r="N817"/>
  <c r="O817" s="1"/>
  <c r="N818"/>
  <c r="O818" s="1"/>
  <c r="N819"/>
  <c r="O819" s="1"/>
  <c r="N820"/>
  <c r="O820" s="1"/>
  <c r="N821"/>
  <c r="O821" s="1"/>
  <c r="N832"/>
  <c r="O832" s="1"/>
  <c r="N833"/>
  <c r="O833" s="1"/>
  <c r="N324" i="3"/>
  <c r="O324" s="1"/>
  <c r="N822" i="1"/>
  <c r="O822" s="1"/>
  <c r="N823"/>
  <c r="O823" s="1"/>
  <c r="N824"/>
  <c r="O824" s="1"/>
  <c r="N825"/>
  <c r="O825" s="1"/>
  <c r="N325" i="3"/>
  <c r="O325" s="1"/>
  <c r="N826" i="1"/>
  <c r="O826" s="1"/>
  <c r="N827"/>
  <c r="O827" s="1"/>
  <c r="N828"/>
  <c r="O828" s="1"/>
  <c r="N829"/>
  <c r="O829" s="1"/>
  <c r="N830"/>
  <c r="O830" s="1"/>
  <c r="N831"/>
  <c r="O831" s="1"/>
  <c r="N834"/>
  <c r="O834" s="1"/>
  <c r="N835"/>
  <c r="O835" s="1"/>
  <c r="N422" i="2"/>
  <c r="O422" s="1"/>
  <c r="N326" i="3"/>
  <c r="O326" s="1"/>
  <c r="N327"/>
  <c r="O327" s="1"/>
  <c r="N328"/>
  <c r="O328" s="1"/>
  <c r="N423" i="2"/>
  <c r="O423" s="1"/>
  <c r="N836" i="1"/>
  <c r="O836" s="1"/>
  <c r="N837"/>
  <c r="O837" s="1"/>
  <c r="N838"/>
  <c r="O838" s="1"/>
  <c r="N843"/>
  <c r="O843" s="1"/>
  <c r="N424" i="2"/>
  <c r="O424" s="1"/>
  <c r="N425"/>
  <c r="O425" s="1"/>
  <c r="N839" i="1"/>
  <c r="O839" s="1"/>
  <c r="N840"/>
  <c r="O840" s="1"/>
  <c r="N841"/>
  <c r="O841" s="1"/>
  <c r="N842"/>
  <c r="O842" s="1"/>
  <c r="N844"/>
  <c r="O844" s="1"/>
  <c r="N845"/>
  <c r="O845" s="1"/>
  <c r="N846"/>
  <c r="O846" s="1"/>
  <c r="N847"/>
  <c r="O847" s="1"/>
  <c r="N848"/>
  <c r="O848" s="1"/>
  <c r="G337" i="3"/>
  <c r="G336"/>
  <c r="G335"/>
  <c r="G334"/>
  <c r="G333"/>
  <c r="G332"/>
  <c r="I331"/>
  <c r="G433" i="2"/>
  <c r="G432"/>
  <c r="G431"/>
  <c r="G430"/>
  <c r="G429"/>
  <c r="G428"/>
  <c r="I427"/>
  <c r="N450"/>
  <c r="O450" s="1"/>
  <c r="G858" i="1"/>
  <c r="G857"/>
  <c r="G856"/>
  <c r="G855"/>
  <c r="G854"/>
  <c r="G853"/>
  <c r="I852"/>
  <c r="N849"/>
  <c r="O849" s="1"/>
  <c r="N452" i="2"/>
  <c r="O452" s="1"/>
  <c r="N451"/>
  <c r="O451" s="1"/>
  <c r="N354" i="3"/>
  <c r="N355"/>
  <c r="O355" s="1"/>
  <c r="N875" i="1"/>
  <c r="O354" i="3" s="1"/>
  <c r="N876" i="1"/>
  <c r="O876" s="1"/>
  <c r="N877"/>
  <c r="O877" s="1"/>
  <c r="N878"/>
  <c r="O878" s="1"/>
  <c r="N879"/>
  <c r="O879" s="1"/>
  <c r="N356" i="3"/>
  <c r="O356" s="1"/>
  <c r="N880" i="1"/>
  <c r="O880" s="1"/>
  <c r="N881"/>
  <c r="O881" s="1"/>
  <c r="N882"/>
  <c r="O882" s="1"/>
  <c r="N453" i="2"/>
  <c r="O453" s="1"/>
  <c r="N883" i="1"/>
  <c r="O883" s="1"/>
  <c r="N884"/>
  <c r="O884" s="1"/>
  <c r="N885"/>
  <c r="O885" s="1"/>
  <c r="N454" i="2"/>
  <c r="O454" s="1"/>
  <c r="N455"/>
  <c r="O455" s="1"/>
  <c r="N886" i="1"/>
  <c r="O886" s="1"/>
  <c r="N887"/>
  <c r="O887" s="1"/>
  <c r="N888"/>
  <c r="O888" s="1"/>
  <c r="N906"/>
  <c r="O906" s="1"/>
  <c r="N357" i="3"/>
  <c r="O357" s="1"/>
  <c r="N889" i="1"/>
  <c r="O889" s="1"/>
  <c r="N890"/>
  <c r="O890" s="1"/>
  <c r="N891"/>
  <c r="O891" s="1"/>
  <c r="N358" i="3"/>
  <c r="O358" s="1"/>
  <c r="N892" i="1"/>
  <c r="O892" s="1"/>
  <c r="N894"/>
  <c r="O894" s="1"/>
  <c r="N893"/>
  <c r="O893" s="1"/>
  <c r="N895"/>
  <c r="O895" s="1"/>
  <c r="N902"/>
  <c r="O902" s="1"/>
  <c r="N456" i="2"/>
  <c r="O456" s="1"/>
  <c r="N457"/>
  <c r="O457" s="1"/>
  <c r="N458"/>
  <c r="O458" s="1"/>
  <c r="N896" i="1"/>
  <c r="O896" s="1"/>
  <c r="N897"/>
  <c r="O897" s="1"/>
  <c r="N898"/>
  <c r="O898" s="1"/>
  <c r="N899"/>
  <c r="O899" s="1"/>
  <c r="N900"/>
  <c r="O900" s="1"/>
  <c r="N901"/>
  <c r="O901" s="1"/>
  <c r="N903"/>
  <c r="O903" s="1"/>
  <c r="N907"/>
  <c r="O907" s="1"/>
  <c r="N359" i="3"/>
  <c r="O359" s="1"/>
  <c r="N904" i="1"/>
  <c r="O904" s="1"/>
  <c r="N905"/>
  <c r="O905" s="1"/>
  <c r="N360" i="3"/>
  <c r="O360" s="1"/>
  <c r="N908" i="1"/>
  <c r="O908" s="1"/>
  <c r="N909"/>
  <c r="O909" s="1"/>
  <c r="N910"/>
  <c r="O910" s="1"/>
  <c r="N911"/>
  <c r="O911" s="1"/>
  <c r="N459" i="2"/>
  <c r="O459" s="1"/>
  <c r="N912" i="1"/>
  <c r="O912" s="1"/>
  <c r="N913"/>
  <c r="O913" s="1"/>
  <c r="N914"/>
  <c r="O914" s="1"/>
  <c r="N923"/>
  <c r="O923" s="1"/>
  <c r="N915"/>
  <c r="O915" s="1"/>
  <c r="N916"/>
  <c r="O916" s="1"/>
  <c r="N917"/>
  <c r="O917" s="1"/>
  <c r="N361" i="3"/>
  <c r="O361" s="1"/>
  <c r="N362"/>
  <c r="O362" s="1"/>
  <c r="N918" i="1"/>
  <c r="O918" s="1"/>
  <c r="N919"/>
  <c r="O919" s="1"/>
  <c r="N920"/>
  <c r="O920" s="1"/>
  <c r="N921"/>
  <c r="O921" s="1"/>
  <c r="N922"/>
  <c r="O922" s="1"/>
  <c r="N924"/>
  <c r="O924" s="1"/>
  <c r="N925"/>
  <c r="O925" s="1"/>
  <c r="N460" i="2"/>
  <c r="O460" s="1"/>
  <c r="N461"/>
  <c r="O461" s="1"/>
  <c r="N363" i="3"/>
  <c r="O363" s="1"/>
  <c r="N926" i="1"/>
  <c r="O926" s="1"/>
  <c r="N927"/>
  <c r="O927" s="1"/>
  <c r="N931"/>
  <c r="O931" s="1"/>
  <c r="N932"/>
  <c r="O932" s="1"/>
  <c r="I466" i="2"/>
  <c r="G467"/>
  <c r="G468"/>
  <c r="G469"/>
  <c r="G470"/>
  <c r="G471"/>
  <c r="G472"/>
  <c r="N462"/>
  <c r="O462" s="1"/>
  <c r="N937" i="1"/>
  <c r="O937" s="1"/>
  <c r="N928"/>
  <c r="O928" s="1"/>
  <c r="N929"/>
  <c r="O929" s="1"/>
  <c r="N930"/>
  <c r="O930" s="1"/>
  <c r="N933"/>
  <c r="O933" s="1"/>
  <c r="N934"/>
  <c r="O934" s="1"/>
  <c r="N935"/>
  <c r="O935" s="1"/>
  <c r="N936"/>
  <c r="O936" s="1"/>
  <c r="N463" i="2"/>
  <c r="O463" s="1"/>
  <c r="N464"/>
  <c r="O464" s="1"/>
  <c r="N938" i="1"/>
  <c r="O938" s="1"/>
  <c r="N939"/>
  <c r="O939" s="1"/>
  <c r="G371" i="3"/>
  <c r="G370"/>
  <c r="G369"/>
  <c r="G368"/>
  <c r="G367"/>
  <c r="G366"/>
  <c r="I365"/>
  <c r="G502" i="2"/>
  <c r="G501"/>
  <c r="G500"/>
  <c r="G499"/>
  <c r="G498"/>
  <c r="G497"/>
  <c r="I496"/>
  <c r="G496"/>
  <c r="N940" i="1"/>
  <c r="O940" s="1"/>
  <c r="N941"/>
  <c r="O941" s="1"/>
  <c r="G951"/>
  <c r="G950"/>
  <c r="G949"/>
  <c r="G948"/>
  <c r="G947"/>
  <c r="G946"/>
  <c r="I945"/>
  <c r="N942"/>
  <c r="O942" s="1"/>
  <c r="N968"/>
  <c r="O968" s="1"/>
  <c r="N969"/>
  <c r="O969" s="1"/>
  <c r="N970"/>
  <c r="O970" s="1"/>
  <c r="N971"/>
  <c r="O971" s="1"/>
  <c r="N972"/>
  <c r="O972" s="1"/>
  <c r="N973"/>
  <c r="O973" s="1"/>
  <c r="N388" i="3"/>
  <c r="O388" s="1"/>
  <c r="N489" i="2"/>
  <c r="O489" s="1"/>
  <c r="N974" i="1"/>
  <c r="O974" s="1"/>
  <c r="N975"/>
  <c r="O975" s="1"/>
  <c r="N976"/>
  <c r="O976" s="1"/>
  <c r="N977"/>
  <c r="O977" s="1"/>
  <c r="N389" i="3"/>
  <c r="O389" s="1"/>
  <c r="N490" i="2"/>
  <c r="O490" s="1"/>
  <c r="N978" i="1"/>
  <c r="O978" s="1"/>
  <c r="N979"/>
  <c r="O979" s="1"/>
  <c r="N980"/>
  <c r="O980" s="1"/>
  <c r="N981"/>
  <c r="O981" s="1"/>
  <c r="N984"/>
  <c r="O984" s="1"/>
  <c r="O759" l="1"/>
  <c r="O387" i="2"/>
  <c r="G763" i="1"/>
  <c r="O420" i="2"/>
  <c r="G331" i="3"/>
  <c r="G852" i="1"/>
  <c r="O875"/>
  <c r="G365" i="3"/>
  <c r="G945" i="1"/>
  <c r="N390" i="3"/>
  <c r="O390" s="1"/>
  <c r="N982" i="1"/>
  <c r="O982" s="1"/>
  <c r="N983"/>
  <c r="O983" s="1"/>
  <c r="N985"/>
  <c r="O985" s="1"/>
  <c r="N986"/>
  <c r="O986" s="1"/>
  <c r="N491" i="2"/>
  <c r="O491" s="1"/>
  <c r="N996" i="1"/>
  <c r="O996" s="1"/>
  <c r="N987"/>
  <c r="O987" s="1"/>
  <c r="N988"/>
  <c r="O988" s="1"/>
  <c r="N989"/>
  <c r="O989" s="1"/>
  <c r="N990"/>
  <c r="O990" s="1"/>
  <c r="N991"/>
  <c r="O991" s="1"/>
  <c r="N992"/>
  <c r="O992" s="1"/>
  <c r="N993"/>
  <c r="O993" s="1"/>
  <c r="N492" i="2"/>
  <c r="O492" s="1"/>
  <c r="N391" i="3"/>
  <c r="O391" s="1"/>
  <c r="N392"/>
  <c r="O392" s="1"/>
  <c r="N994" i="1"/>
  <c r="O994" s="1"/>
  <c r="N995"/>
  <c r="O995" s="1"/>
  <c r="N493" i="2"/>
  <c r="O493" s="1"/>
  <c r="N997" i="1"/>
  <c r="O997" s="1"/>
  <c r="N393" i="3"/>
  <c r="O393" s="1"/>
  <c r="N998" i="1"/>
  <c r="O998" s="1"/>
  <c r="N999"/>
  <c r="O999" s="1"/>
  <c r="N1001"/>
  <c r="O1001" s="1"/>
  <c r="N1008"/>
  <c r="O1008" s="1"/>
  <c r="N1000"/>
  <c r="O1000" s="1"/>
  <c r="N1002"/>
  <c r="O1002" s="1"/>
  <c r="N1003"/>
  <c r="O1003" s="1"/>
  <c r="N1004"/>
  <c r="O1004" s="1"/>
  <c r="N394" i="3"/>
  <c r="N1005" i="1"/>
  <c r="O1005" s="1"/>
  <c r="N1006"/>
  <c r="O1006" s="1"/>
  <c r="N1007"/>
  <c r="O1007" s="1"/>
  <c r="N1009"/>
  <c r="O1009" s="1"/>
  <c r="N1010"/>
  <c r="O1010" s="1"/>
  <c r="N1012"/>
  <c r="O1012" s="1"/>
  <c r="N1011"/>
  <c r="O1011" s="1"/>
  <c r="N1013"/>
  <c r="O1013" s="1"/>
  <c r="N395" i="3"/>
  <c r="N494" i="2"/>
  <c r="O494" s="1"/>
  <c r="N1014" i="1"/>
  <c r="O1014" s="1"/>
  <c r="N1015"/>
  <c r="O1015" s="1"/>
  <c r="N1016"/>
  <c r="O1016" s="1"/>
  <c r="N1017"/>
  <c r="O1017" s="1"/>
  <c r="N1018"/>
  <c r="O1018" s="1"/>
  <c r="N1019"/>
  <c r="O1019" s="1"/>
  <c r="N1020"/>
  <c r="O1020" s="1"/>
  <c r="N1021"/>
  <c r="O1021" s="1"/>
  <c r="N1022"/>
  <c r="O1022" s="1"/>
  <c r="N1023"/>
  <c r="O1023" s="1"/>
  <c r="N396" i="3"/>
  <c r="N1024" i="1"/>
  <c r="O1024" s="1"/>
  <c r="N1025"/>
  <c r="O1025" s="1"/>
  <c r="N1026"/>
  <c r="O1026" s="1"/>
  <c r="N1027"/>
  <c r="O1027" s="1"/>
  <c r="N1028"/>
  <c r="O1028" s="1"/>
  <c r="G407" i="3"/>
  <c r="G406"/>
  <c r="G405"/>
  <c r="G404"/>
  <c r="G403"/>
  <c r="G402"/>
  <c r="I401"/>
  <c r="G527" i="2"/>
  <c r="G558"/>
  <c r="N1029" i="1"/>
  <c r="O1029" s="1"/>
  <c r="N1031"/>
  <c r="O1031" s="1"/>
  <c r="N1030"/>
  <c r="O1030" s="1"/>
  <c r="N1033"/>
  <c r="O1033" s="1"/>
  <c r="G1041"/>
  <c r="G1040"/>
  <c r="G1039"/>
  <c r="G1038"/>
  <c r="G1037"/>
  <c r="G1036"/>
  <c r="I1035"/>
  <c r="N1032"/>
  <c r="O1032" s="1"/>
  <c r="N1063"/>
  <c r="O1063" s="1"/>
  <c r="N1058"/>
  <c r="O1058" s="1"/>
  <c r="N1059"/>
  <c r="O1059" s="1"/>
  <c r="N1060"/>
  <c r="O1060" s="1"/>
  <c r="N1061"/>
  <c r="O1061" s="1"/>
  <c r="N1062"/>
  <c r="O1062" s="1"/>
  <c r="N1064"/>
  <c r="O1064" s="1"/>
  <c r="N425" i="3"/>
  <c r="O425" s="1"/>
  <c r="N426"/>
  <c r="O426" s="1"/>
  <c r="N1065" i="1"/>
  <c r="O1065" s="1"/>
  <c r="N1066"/>
  <c r="O1066" s="1"/>
  <c r="N1067"/>
  <c r="O1067" s="1"/>
  <c r="N1068"/>
  <c r="O1068" s="1"/>
  <c r="N1069"/>
  <c r="O1069" s="1"/>
  <c r="N1071"/>
  <c r="O1071" s="1"/>
  <c r="N1072"/>
  <c r="O1072" s="1"/>
  <c r="N1073"/>
  <c r="O1073" s="1"/>
  <c r="N1074"/>
  <c r="O1074" s="1"/>
  <c r="N1075"/>
  <c r="O1075" s="1"/>
  <c r="N1076"/>
  <c r="O1076" s="1"/>
  <c r="N1077"/>
  <c r="O1077" s="1"/>
  <c r="N1078"/>
  <c r="O1078" s="1"/>
  <c r="N1079"/>
  <c r="O1079" s="1"/>
  <c r="N1080"/>
  <c r="O1080" s="1"/>
  <c r="N1081"/>
  <c r="O1081" s="1"/>
  <c r="N1082"/>
  <c r="O1082" s="1"/>
  <c r="N1083"/>
  <c r="O1083" s="1"/>
  <c r="N1084"/>
  <c r="O1084" s="1"/>
  <c r="N1085"/>
  <c r="O1085" s="1"/>
  <c r="N1086"/>
  <c r="O1086" s="1"/>
  <c r="N1087"/>
  <c r="O1087" s="1"/>
  <c r="N1088"/>
  <c r="O1088" s="1"/>
  <c r="N1089"/>
  <c r="O1089" s="1"/>
  <c r="N1090"/>
  <c r="O1090" s="1"/>
  <c r="N1091"/>
  <c r="O1091" s="1"/>
  <c r="N1092"/>
  <c r="O1092" s="1"/>
  <c r="N1093"/>
  <c r="O1093" s="1"/>
  <c r="N1094"/>
  <c r="O1094" s="1"/>
  <c r="N1095"/>
  <c r="O1095" s="1"/>
  <c r="N1096"/>
  <c r="O1096" s="1"/>
  <c r="N1097"/>
  <c r="O1097" s="1"/>
  <c r="N1098"/>
  <c r="O1098" s="1"/>
  <c r="N1099"/>
  <c r="O1099" s="1"/>
  <c r="N1100"/>
  <c r="O1100" s="1"/>
  <c r="N1101"/>
  <c r="O1101" s="1"/>
  <c r="N1102"/>
  <c r="O1102" s="1"/>
  <c r="N1103"/>
  <c r="O1103" s="1"/>
  <c r="N1104"/>
  <c r="O1104" s="1"/>
  <c r="N1105"/>
  <c r="O1105" s="1"/>
  <c r="N1106"/>
  <c r="O1106" s="1"/>
  <c r="N1107"/>
  <c r="O1107" s="1"/>
  <c r="N1108"/>
  <c r="O1108" s="1"/>
  <c r="N1109"/>
  <c r="O1109" s="1"/>
  <c r="N1110"/>
  <c r="O1110" s="1"/>
  <c r="N1111"/>
  <c r="O1111" s="1"/>
  <c r="N1112"/>
  <c r="O1112" s="1"/>
  <c r="N1113"/>
  <c r="O1113" s="1"/>
  <c r="N1114"/>
  <c r="O1114" s="1"/>
  <c r="N1115"/>
  <c r="O1115" s="1"/>
  <c r="N1116"/>
  <c r="O1116" s="1"/>
  <c r="N1070"/>
  <c r="O1070" s="1"/>
  <c r="N427" i="3"/>
  <c r="O427" s="1"/>
  <c r="N519" i="2"/>
  <c r="O519" s="1"/>
  <c r="N520"/>
  <c r="O520" s="1"/>
  <c r="N428" i="3"/>
  <c r="O428" s="1"/>
  <c r="N521" i="2"/>
  <c r="O521" s="1"/>
  <c r="N522"/>
  <c r="O522" s="1"/>
  <c r="N429" i="3"/>
  <c r="O429" s="1"/>
  <c r="N430"/>
  <c r="O430" s="1"/>
  <c r="N545" i="2"/>
  <c r="O545" s="1"/>
  <c r="N1563" i="1"/>
  <c r="O1563" s="1"/>
  <c r="N1146"/>
  <c r="O1146" s="1"/>
  <c r="G505" i="3"/>
  <c r="G504"/>
  <c r="G503"/>
  <c r="G502"/>
  <c r="G501"/>
  <c r="G500"/>
  <c r="I499"/>
  <c r="N493"/>
  <c r="O493" s="1"/>
  <c r="N492"/>
  <c r="O492" s="1"/>
  <c r="N491"/>
  <c r="O491" s="1"/>
  <c r="G474"/>
  <c r="G473"/>
  <c r="G472"/>
  <c r="G471"/>
  <c r="G470"/>
  <c r="G469"/>
  <c r="I468"/>
  <c r="N463"/>
  <c r="O463" s="1"/>
  <c r="N462"/>
  <c r="O462" s="1"/>
  <c r="N461"/>
  <c r="O461" s="1"/>
  <c r="G442"/>
  <c r="G441"/>
  <c r="G440"/>
  <c r="G439"/>
  <c r="G438"/>
  <c r="G437"/>
  <c r="I436"/>
  <c r="G591" i="2"/>
  <c r="G590"/>
  <c r="G589"/>
  <c r="G588"/>
  <c r="G587"/>
  <c r="G586"/>
  <c r="I585"/>
  <c r="N579"/>
  <c r="O579" s="1"/>
  <c r="N578"/>
  <c r="O578" s="1"/>
  <c r="N577"/>
  <c r="O577" s="1"/>
  <c r="N576"/>
  <c r="O576" s="1"/>
  <c r="G564"/>
  <c r="G563"/>
  <c r="G562"/>
  <c r="G561"/>
  <c r="G560"/>
  <c r="G559"/>
  <c r="I558"/>
  <c r="N552"/>
  <c r="O552" s="1"/>
  <c r="N551"/>
  <c r="O551" s="1"/>
  <c r="N550"/>
  <c r="O550" s="1"/>
  <c r="N549"/>
  <c r="O549" s="1"/>
  <c r="N548"/>
  <c r="O548" s="1"/>
  <c r="N547"/>
  <c r="O547" s="1"/>
  <c r="N546"/>
  <c r="O546" s="1"/>
  <c r="G533"/>
  <c r="G532"/>
  <c r="G531"/>
  <c r="G530"/>
  <c r="G529"/>
  <c r="G528"/>
  <c r="I527"/>
  <c r="G1673" i="1"/>
  <c r="G1672"/>
  <c r="G1671"/>
  <c r="G1670"/>
  <c r="G1669"/>
  <c r="G1668"/>
  <c r="I1667"/>
  <c r="N1660"/>
  <c r="O1660" s="1"/>
  <c r="N1659"/>
  <c r="O1659" s="1"/>
  <c r="N1658"/>
  <c r="O1658" s="1"/>
  <c r="N1657"/>
  <c r="O1657" s="1"/>
  <c r="N1656"/>
  <c r="O1656" s="1"/>
  <c r="N1655"/>
  <c r="O1655" s="1"/>
  <c r="N1654"/>
  <c r="O1654" s="1"/>
  <c r="N1653"/>
  <c r="O1653" s="1"/>
  <c r="N1652"/>
  <c r="O1652" s="1"/>
  <c r="N1651"/>
  <c r="O1651" s="1"/>
  <c r="N1650"/>
  <c r="O1650" s="1"/>
  <c r="N1649"/>
  <c r="O1649" s="1"/>
  <c r="N1648"/>
  <c r="O1648" s="1"/>
  <c r="N1647"/>
  <c r="O1647" s="1"/>
  <c r="N1646"/>
  <c r="O1646" s="1"/>
  <c r="N1645"/>
  <c r="O1645" s="1"/>
  <c r="N1644"/>
  <c r="O1644" s="1"/>
  <c r="N1643"/>
  <c r="O1643" s="1"/>
  <c r="N1642"/>
  <c r="O1642" s="1"/>
  <c r="N1641"/>
  <c r="O1641" s="1"/>
  <c r="N1640"/>
  <c r="O1640" s="1"/>
  <c r="N1639"/>
  <c r="O1639" s="1"/>
  <c r="N1638"/>
  <c r="O1638" s="1"/>
  <c r="N1637"/>
  <c r="O1637" s="1"/>
  <c r="N1636"/>
  <c r="O1636" s="1"/>
  <c r="N1635"/>
  <c r="O1635" s="1"/>
  <c r="N1634"/>
  <c r="O1634" s="1"/>
  <c r="N1633"/>
  <c r="O1633" s="1"/>
  <c r="N1632"/>
  <c r="O1632" s="1"/>
  <c r="N1631"/>
  <c r="O1631" s="1"/>
  <c r="N1630"/>
  <c r="O1630" s="1"/>
  <c r="N1629"/>
  <c r="O1629" s="1"/>
  <c r="N1628"/>
  <c r="O1628" s="1"/>
  <c r="N1627"/>
  <c r="O1627" s="1"/>
  <c r="N1626"/>
  <c r="O1626" s="1"/>
  <c r="N1625"/>
  <c r="O1625" s="1"/>
  <c r="N1624"/>
  <c r="O1624" s="1"/>
  <c r="N1623"/>
  <c r="O1623" s="1"/>
  <c r="N1622"/>
  <c r="O1622" s="1"/>
  <c r="N1621"/>
  <c r="O1621" s="1"/>
  <c r="N1620"/>
  <c r="O1620" s="1"/>
  <c r="N1619"/>
  <c r="O1619" s="1"/>
  <c r="N1618"/>
  <c r="O1618" s="1"/>
  <c r="N1617"/>
  <c r="O1617" s="1"/>
  <c r="N1616"/>
  <c r="O1616" s="1"/>
  <c r="N1615"/>
  <c r="O1615" s="1"/>
  <c r="N1614"/>
  <c r="O1614" s="1"/>
  <c r="N1613"/>
  <c r="O1613" s="1"/>
  <c r="N1612"/>
  <c r="O1612" s="1"/>
  <c r="N1611"/>
  <c r="O1611" s="1"/>
  <c r="N1610"/>
  <c r="O1610" s="1"/>
  <c r="N1609"/>
  <c r="O1609" s="1"/>
  <c r="N1608"/>
  <c r="O1608" s="1"/>
  <c r="N1607"/>
  <c r="O1607" s="1"/>
  <c r="N1606"/>
  <c r="O1606" s="1"/>
  <c r="N1605"/>
  <c r="O1605" s="1"/>
  <c r="N1604"/>
  <c r="O1604" s="1"/>
  <c r="N1603"/>
  <c r="O1603" s="1"/>
  <c r="N1602"/>
  <c r="O1602" s="1"/>
  <c r="N1601"/>
  <c r="O1601" s="1"/>
  <c r="N1600"/>
  <c r="O1600" s="1"/>
  <c r="N1599"/>
  <c r="O1599" s="1"/>
  <c r="N1598"/>
  <c r="O1598" s="1"/>
  <c r="N1597"/>
  <c r="O1597" s="1"/>
  <c r="G1575"/>
  <c r="G1574"/>
  <c r="G1573"/>
  <c r="G1572"/>
  <c r="G1571"/>
  <c r="G1570"/>
  <c r="I1569"/>
  <c r="N1562"/>
  <c r="O1562" s="1"/>
  <c r="N1561"/>
  <c r="O1561" s="1"/>
  <c r="N1560"/>
  <c r="O1560" s="1"/>
  <c r="N1559"/>
  <c r="O1559" s="1"/>
  <c r="N1558"/>
  <c r="O1558" s="1"/>
  <c r="N1557"/>
  <c r="O1557" s="1"/>
  <c r="N1556"/>
  <c r="O1556" s="1"/>
  <c r="N1555"/>
  <c r="O1555" s="1"/>
  <c r="N1554"/>
  <c r="O1554" s="1"/>
  <c r="N1553"/>
  <c r="O1553" s="1"/>
  <c r="N1552"/>
  <c r="O1552" s="1"/>
  <c r="N1551"/>
  <c r="O1551" s="1"/>
  <c r="N1550"/>
  <c r="O1550" s="1"/>
  <c r="N1549"/>
  <c r="O1549" s="1"/>
  <c r="N1548"/>
  <c r="O1548" s="1"/>
  <c r="N1547"/>
  <c r="O1547" s="1"/>
  <c r="N1546"/>
  <c r="O1546" s="1"/>
  <c r="N1545"/>
  <c r="O1545" s="1"/>
  <c r="N1544"/>
  <c r="O1544" s="1"/>
  <c r="N1543"/>
  <c r="O1543" s="1"/>
  <c r="N1542"/>
  <c r="O1542" s="1"/>
  <c r="N1541"/>
  <c r="O1541" s="1"/>
  <c r="N1540"/>
  <c r="O1540" s="1"/>
  <c r="N1539"/>
  <c r="O1539" s="1"/>
  <c r="N1538"/>
  <c r="O1538" s="1"/>
  <c r="N1537"/>
  <c r="O1537" s="1"/>
  <c r="N1536"/>
  <c r="O1536" s="1"/>
  <c r="N1535"/>
  <c r="O1535" s="1"/>
  <c r="N1534"/>
  <c r="O1534" s="1"/>
  <c r="N1533"/>
  <c r="O1533" s="1"/>
  <c r="N1532"/>
  <c r="O1532" s="1"/>
  <c r="N1531"/>
  <c r="O1531" s="1"/>
  <c r="N1530"/>
  <c r="O1530" s="1"/>
  <c r="N1529"/>
  <c r="O1529" s="1"/>
  <c r="N1528"/>
  <c r="O1528" s="1"/>
  <c r="N1527"/>
  <c r="O1527" s="1"/>
  <c r="N1526"/>
  <c r="O1526" s="1"/>
  <c r="N1525"/>
  <c r="O1525" s="1"/>
  <c r="N1524"/>
  <c r="O1524" s="1"/>
  <c r="N1523"/>
  <c r="O1523" s="1"/>
  <c r="N1522"/>
  <c r="O1522" s="1"/>
  <c r="N1521"/>
  <c r="O1521" s="1"/>
  <c r="N1520"/>
  <c r="O1520" s="1"/>
  <c r="N1519"/>
  <c r="O1519" s="1"/>
  <c r="N1518"/>
  <c r="O1518" s="1"/>
  <c r="N1517"/>
  <c r="O1517" s="1"/>
  <c r="N1516"/>
  <c r="O1516" s="1"/>
  <c r="N1515"/>
  <c r="O1515" s="1"/>
  <c r="N1514"/>
  <c r="O1514" s="1"/>
  <c r="N1513"/>
  <c r="O1513" s="1"/>
  <c r="N1512"/>
  <c r="O1512" s="1"/>
  <c r="N1511"/>
  <c r="O1511" s="1"/>
  <c r="N1510"/>
  <c r="O1510" s="1"/>
  <c r="N1509"/>
  <c r="O1509" s="1"/>
  <c r="N1508"/>
  <c r="O1508" s="1"/>
  <c r="N1507"/>
  <c r="O1507" s="1"/>
  <c r="N1506"/>
  <c r="O1506" s="1"/>
  <c r="N1505"/>
  <c r="O1505" s="1"/>
  <c r="N1504"/>
  <c r="O1504" s="1"/>
  <c r="N1503"/>
  <c r="O1503" s="1"/>
  <c r="N1502"/>
  <c r="O1502" s="1"/>
  <c r="N1501"/>
  <c r="O1501" s="1"/>
  <c r="N1500"/>
  <c r="O1500" s="1"/>
  <c r="N1499"/>
  <c r="O1499" s="1"/>
  <c r="N1498"/>
  <c r="O1498" s="1"/>
  <c r="N1497"/>
  <c r="O1497" s="1"/>
  <c r="N1496"/>
  <c r="O1496" s="1"/>
  <c r="N1495"/>
  <c r="O1495" s="1"/>
  <c r="N1494"/>
  <c r="O1494" s="1"/>
  <c r="N1493"/>
  <c r="O1493" s="1"/>
  <c r="N1492"/>
  <c r="O1492" s="1"/>
  <c r="N1491"/>
  <c r="O1491" s="1"/>
  <c r="N1490"/>
  <c r="O1490" s="1"/>
  <c r="N1489"/>
  <c r="O1489" s="1"/>
  <c r="N1488"/>
  <c r="O1488" s="1"/>
  <c r="N1487"/>
  <c r="O1487" s="1"/>
  <c r="N1486"/>
  <c r="O1486" s="1"/>
  <c r="N1485"/>
  <c r="O1485" s="1"/>
  <c r="N1484"/>
  <c r="O1484" s="1"/>
  <c r="G1463"/>
  <c r="G1462"/>
  <c r="G1461"/>
  <c r="G1460"/>
  <c r="G1459"/>
  <c r="G1458"/>
  <c r="I1457"/>
  <c r="N1451"/>
  <c r="O1451" s="1"/>
  <c r="N1450"/>
  <c r="O1450" s="1"/>
  <c r="N1449"/>
  <c r="O1449" s="1"/>
  <c r="N1448"/>
  <c r="O1448" s="1"/>
  <c r="N1447"/>
  <c r="O1447" s="1"/>
  <c r="N1446"/>
  <c r="O1446" s="1"/>
  <c r="N1445"/>
  <c r="O1445" s="1"/>
  <c r="N1444"/>
  <c r="O1444" s="1"/>
  <c r="N1443"/>
  <c r="O1443" s="1"/>
  <c r="N1442"/>
  <c r="O1442" s="1"/>
  <c r="N1441"/>
  <c r="O1441" s="1"/>
  <c r="N1440"/>
  <c r="O1440" s="1"/>
  <c r="N1439"/>
  <c r="O1439" s="1"/>
  <c r="N1438"/>
  <c r="O1438" s="1"/>
  <c r="N1437"/>
  <c r="O1437" s="1"/>
  <c r="N1436"/>
  <c r="O1436" s="1"/>
  <c r="N1435"/>
  <c r="O1435" s="1"/>
  <c r="N1434"/>
  <c r="O1434" s="1"/>
  <c r="N1433"/>
  <c r="O1433" s="1"/>
  <c r="N1432"/>
  <c r="O1432" s="1"/>
  <c r="N1431"/>
  <c r="O1431" s="1"/>
  <c r="N1430"/>
  <c r="O1430" s="1"/>
  <c r="N1429"/>
  <c r="O1429" s="1"/>
  <c r="N1428"/>
  <c r="O1428" s="1"/>
  <c r="N1427"/>
  <c r="O1427" s="1"/>
  <c r="N1426"/>
  <c r="O1426" s="1"/>
  <c r="N1425"/>
  <c r="O1425" s="1"/>
  <c r="N1424"/>
  <c r="O1424" s="1"/>
  <c r="N1423"/>
  <c r="O1423" s="1"/>
  <c r="N1422"/>
  <c r="O1422" s="1"/>
  <c r="N1421"/>
  <c r="O1421" s="1"/>
  <c r="N1420"/>
  <c r="O1420" s="1"/>
  <c r="N1419"/>
  <c r="O1419" s="1"/>
  <c r="N1418"/>
  <c r="O1418" s="1"/>
  <c r="N1417"/>
  <c r="O1417" s="1"/>
  <c r="N1416"/>
  <c r="O1416" s="1"/>
  <c r="N1415"/>
  <c r="O1415" s="1"/>
  <c r="N1414"/>
  <c r="O1414" s="1"/>
  <c r="N1413"/>
  <c r="O1413" s="1"/>
  <c r="N1412"/>
  <c r="O1412" s="1"/>
  <c r="N1411"/>
  <c r="O1411" s="1"/>
  <c r="N1410"/>
  <c r="O1410" s="1"/>
  <c r="N1409"/>
  <c r="O1409" s="1"/>
  <c r="N1408"/>
  <c r="O1408" s="1"/>
  <c r="N1407"/>
  <c r="O1407" s="1"/>
  <c r="N1406"/>
  <c r="O1406" s="1"/>
  <c r="N1405"/>
  <c r="O1405" s="1"/>
  <c r="N1404"/>
  <c r="O1404" s="1"/>
  <c r="N1403"/>
  <c r="O1403" s="1"/>
  <c r="G1382"/>
  <c r="G1381"/>
  <c r="G1380"/>
  <c r="G1379"/>
  <c r="G1378"/>
  <c r="G1377"/>
  <c r="I1376"/>
  <c r="N1370"/>
  <c r="O1370" s="1"/>
  <c r="N1369"/>
  <c r="O1369" s="1"/>
  <c r="N1368"/>
  <c r="O1368" s="1"/>
  <c r="N1367"/>
  <c r="O1367" s="1"/>
  <c r="N1366"/>
  <c r="O1366" s="1"/>
  <c r="N1365"/>
  <c r="O1365" s="1"/>
  <c r="N1364"/>
  <c r="O1364" s="1"/>
  <c r="N1363"/>
  <c r="O1363" s="1"/>
  <c r="N1362"/>
  <c r="O1362" s="1"/>
  <c r="N1361"/>
  <c r="O1361" s="1"/>
  <c r="N1360"/>
  <c r="O1360" s="1"/>
  <c r="N1359"/>
  <c r="O1359" s="1"/>
  <c r="N1358"/>
  <c r="O1358" s="1"/>
  <c r="N1357"/>
  <c r="O1357" s="1"/>
  <c r="N1356"/>
  <c r="O1356" s="1"/>
  <c r="N1355"/>
  <c r="O1355" s="1"/>
  <c r="N1354"/>
  <c r="O1354" s="1"/>
  <c r="N1353"/>
  <c r="O1353" s="1"/>
  <c r="N1352"/>
  <c r="O1352" s="1"/>
  <c r="N1351"/>
  <c r="O1351" s="1"/>
  <c r="N1350"/>
  <c r="O1350" s="1"/>
  <c r="N1349"/>
  <c r="O1349" s="1"/>
  <c r="N1348"/>
  <c r="O1348" s="1"/>
  <c r="N1347"/>
  <c r="O1347" s="1"/>
  <c r="N1346"/>
  <c r="O1346" s="1"/>
  <c r="N1345"/>
  <c r="O1345" s="1"/>
  <c r="N1344"/>
  <c r="O1344" s="1"/>
  <c r="N1343"/>
  <c r="O1343" s="1"/>
  <c r="N1342"/>
  <c r="O1342" s="1"/>
  <c r="N1341"/>
  <c r="O1341" s="1"/>
  <c r="N1340"/>
  <c r="O1340" s="1"/>
  <c r="N1339"/>
  <c r="O1339" s="1"/>
  <c r="N1338"/>
  <c r="O1338" s="1"/>
  <c r="N1337"/>
  <c r="O1337" s="1"/>
  <c r="N1336"/>
  <c r="O1336" s="1"/>
  <c r="N1335"/>
  <c r="O1335" s="1"/>
  <c r="N1334"/>
  <c r="O1334" s="1"/>
  <c r="N1333"/>
  <c r="O1333" s="1"/>
  <c r="N1332"/>
  <c r="O1332" s="1"/>
  <c r="N1331"/>
  <c r="O1331" s="1"/>
  <c r="N1330"/>
  <c r="O1330" s="1"/>
  <c r="N1329"/>
  <c r="O1329" s="1"/>
  <c r="N1328"/>
  <c r="O1328" s="1"/>
  <c r="N1327"/>
  <c r="O1327" s="1"/>
  <c r="N1326"/>
  <c r="O1326" s="1"/>
  <c r="N1325"/>
  <c r="O1325" s="1"/>
  <c r="N1324"/>
  <c r="O1324" s="1"/>
  <c r="N1323"/>
  <c r="O1323" s="1"/>
  <c r="N1322"/>
  <c r="O1322" s="1"/>
  <c r="N1321"/>
  <c r="O1321" s="1"/>
  <c r="N1320"/>
  <c r="O1320" s="1"/>
  <c r="N1319"/>
  <c r="O1319" s="1"/>
  <c r="N1318"/>
  <c r="O1318" s="1"/>
  <c r="N1317"/>
  <c r="O1317" s="1"/>
  <c r="N1316"/>
  <c r="O1316" s="1"/>
  <c r="N1315"/>
  <c r="O1315" s="1"/>
  <c r="N1314"/>
  <c r="O1314" s="1"/>
  <c r="N1313"/>
  <c r="O1313" s="1"/>
  <c r="N1312"/>
  <c r="O1312" s="1"/>
  <c r="N1311"/>
  <c r="O1311" s="1"/>
  <c r="N1310"/>
  <c r="O1310" s="1"/>
  <c r="N1309"/>
  <c r="O1309" s="1"/>
  <c r="N1308"/>
  <c r="O1308" s="1"/>
  <c r="N1307"/>
  <c r="O1307" s="1"/>
  <c r="N1306"/>
  <c r="O1306" s="1"/>
  <c r="N1305"/>
  <c r="O1305" s="1"/>
  <c r="N1304"/>
  <c r="O1304" s="1"/>
  <c r="N1303"/>
  <c r="O1303" s="1"/>
  <c r="G1282"/>
  <c r="G1281"/>
  <c r="G1280"/>
  <c r="G1279"/>
  <c r="G1278"/>
  <c r="G1277"/>
  <c r="I1276"/>
  <c r="N1270"/>
  <c r="O1270" s="1"/>
  <c r="N1269"/>
  <c r="O1269" s="1"/>
  <c r="N1268"/>
  <c r="O1268" s="1"/>
  <c r="N1267"/>
  <c r="O1267" s="1"/>
  <c r="N1266"/>
  <c r="O1266" s="1"/>
  <c r="N1265"/>
  <c r="O1265" s="1"/>
  <c r="N1264"/>
  <c r="O1264" s="1"/>
  <c r="N1263"/>
  <c r="O1263" s="1"/>
  <c r="N1262"/>
  <c r="O1262" s="1"/>
  <c r="N1261"/>
  <c r="O1261" s="1"/>
  <c r="N1260"/>
  <c r="O1260" s="1"/>
  <c r="N1259"/>
  <c r="O1259" s="1"/>
  <c r="N1258"/>
  <c r="O1258" s="1"/>
  <c r="N1257"/>
  <c r="O1257" s="1"/>
  <c r="N1256"/>
  <c r="O1256" s="1"/>
  <c r="N1255"/>
  <c r="O1255" s="1"/>
  <c r="N1254"/>
  <c r="O1254" s="1"/>
  <c r="N1253"/>
  <c r="O1253" s="1"/>
  <c r="N1252"/>
  <c r="O1252" s="1"/>
  <c r="N1251"/>
  <c r="O1251" s="1"/>
  <c r="N1250"/>
  <c r="O1250" s="1"/>
  <c r="N1249"/>
  <c r="O1249" s="1"/>
  <c r="N1248"/>
  <c r="O1248" s="1"/>
  <c r="N1247"/>
  <c r="O1247" s="1"/>
  <c r="N1246"/>
  <c r="O1246" s="1"/>
  <c r="N1245"/>
  <c r="O1245" s="1"/>
  <c r="N1244"/>
  <c r="O1244" s="1"/>
  <c r="N1243"/>
  <c r="O1243" s="1"/>
  <c r="N1242"/>
  <c r="O1242" s="1"/>
  <c r="N1241"/>
  <c r="O1241" s="1"/>
  <c r="N1240"/>
  <c r="O1240" s="1"/>
  <c r="N1239"/>
  <c r="O1239" s="1"/>
  <c r="N1238"/>
  <c r="O1238" s="1"/>
  <c r="N1237"/>
  <c r="O1237" s="1"/>
  <c r="N1236"/>
  <c r="O1236" s="1"/>
  <c r="N1235"/>
  <c r="O1235" s="1"/>
  <c r="N1234"/>
  <c r="O1234" s="1"/>
  <c r="N1233"/>
  <c r="O1233" s="1"/>
  <c r="N1232"/>
  <c r="O1232" s="1"/>
  <c r="N1231"/>
  <c r="O1231" s="1"/>
  <c r="N1230"/>
  <c r="O1230" s="1"/>
  <c r="N1229"/>
  <c r="O1229" s="1"/>
  <c r="N1228"/>
  <c r="O1228" s="1"/>
  <c r="N1227"/>
  <c r="O1227" s="1"/>
  <c r="N1226"/>
  <c r="O1226" s="1"/>
  <c r="N1225"/>
  <c r="O1225" s="1"/>
  <c r="G1205"/>
  <c r="G1204"/>
  <c r="G1203"/>
  <c r="G1202"/>
  <c r="G1201"/>
  <c r="G1200"/>
  <c r="I1199"/>
  <c r="N1196"/>
  <c r="O1196" s="1"/>
  <c r="N1195"/>
  <c r="O1195" s="1"/>
  <c r="N1194"/>
  <c r="O1194" s="1"/>
  <c r="N1193"/>
  <c r="O1193" s="1"/>
  <c r="N1192"/>
  <c r="O1192" s="1"/>
  <c r="N1191"/>
  <c r="O1191" s="1"/>
  <c r="N1190"/>
  <c r="O1190" s="1"/>
  <c r="N1189"/>
  <c r="O1189" s="1"/>
  <c r="N1188"/>
  <c r="O1188" s="1"/>
  <c r="N1187"/>
  <c r="O1187" s="1"/>
  <c r="N1186"/>
  <c r="O1186" s="1"/>
  <c r="N1185"/>
  <c r="O1185" s="1"/>
  <c r="N1184"/>
  <c r="O1184" s="1"/>
  <c r="N1183"/>
  <c r="O1183" s="1"/>
  <c r="N1182"/>
  <c r="O1182" s="1"/>
  <c r="N1181"/>
  <c r="O1181" s="1"/>
  <c r="N1180"/>
  <c r="O1180" s="1"/>
  <c r="N1179"/>
  <c r="O1179" s="1"/>
  <c r="N1178"/>
  <c r="O1178" s="1"/>
  <c r="N1177"/>
  <c r="O1177" s="1"/>
  <c r="N1176"/>
  <c r="O1176" s="1"/>
  <c r="N1175"/>
  <c r="O1175" s="1"/>
  <c r="N1174"/>
  <c r="O1174" s="1"/>
  <c r="N1173"/>
  <c r="O1173" s="1"/>
  <c r="N1172"/>
  <c r="O1172" s="1"/>
  <c r="N1171"/>
  <c r="O1171" s="1"/>
  <c r="N1170"/>
  <c r="O1170" s="1"/>
  <c r="N1169"/>
  <c r="O1169" s="1"/>
  <c r="N1168"/>
  <c r="O1168" s="1"/>
  <c r="N1167"/>
  <c r="O1167" s="1"/>
  <c r="N1166"/>
  <c r="O1166" s="1"/>
  <c r="N1165"/>
  <c r="O1165" s="1"/>
  <c r="N1164"/>
  <c r="O1164" s="1"/>
  <c r="N1163"/>
  <c r="O1163" s="1"/>
  <c r="N1162"/>
  <c r="O1162" s="1"/>
  <c r="N1161"/>
  <c r="O1161" s="1"/>
  <c r="N1160"/>
  <c r="O1160" s="1"/>
  <c r="N1159"/>
  <c r="O1159" s="1"/>
  <c r="N1158"/>
  <c r="O1158" s="1"/>
  <c r="N1157"/>
  <c r="O1157" s="1"/>
  <c r="N1156"/>
  <c r="O1156" s="1"/>
  <c r="N1155"/>
  <c r="O1155" s="1"/>
  <c r="N1154"/>
  <c r="O1154" s="1"/>
  <c r="N1153"/>
  <c r="O1153" s="1"/>
  <c r="N1152"/>
  <c r="O1152" s="1"/>
  <c r="N1151"/>
  <c r="O1151" s="1"/>
  <c r="N1150"/>
  <c r="O1150" s="1"/>
  <c r="N1149"/>
  <c r="O1149" s="1"/>
  <c r="N1148"/>
  <c r="O1148" s="1"/>
  <c r="N1147"/>
  <c r="O1147" s="1"/>
  <c r="G1125"/>
  <c r="G1124"/>
  <c r="G1123"/>
  <c r="G1122"/>
  <c r="G1121"/>
  <c r="G1120"/>
  <c r="I1119"/>
  <c r="O395" i="3" l="1"/>
  <c r="O394"/>
  <c r="O396"/>
  <c r="G401"/>
  <c r="G585" i="2"/>
  <c r="G1035" i="1"/>
  <c r="G1667"/>
  <c r="G436" i="3"/>
  <c r="G1276" i="1"/>
  <c r="G1376"/>
  <c r="G1457"/>
  <c r="G499" i="3"/>
  <c r="G468"/>
  <c r="G1569" i="1"/>
  <c r="G1199"/>
  <c r="G1119"/>
</calcChain>
</file>

<file path=xl/sharedStrings.xml><?xml version="1.0" encoding="utf-8"?>
<sst xmlns="http://schemas.openxmlformats.org/spreadsheetml/2006/main" count="6176" uniqueCount="321">
  <si>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</si>
  <si>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</si>
  <si>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</si>
  <si>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</si>
  <si>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OPTION Daily Call Performance Report  AUGUST – 2017</t>
  </si>
  <si>
    <t xml:space="preserve"> Calls Performance</t>
  </si>
  <si>
    <t>S. No.</t>
  </si>
  <si>
    <t>DATE</t>
  </si>
  <si>
    <t>STRIKE PRICE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</si>
  <si>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</si>
  <si>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</si>
  <si>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</si>
  <si>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</si>
  <si>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</si>
  <si>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</si>
  <si>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</si>
  <si>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</si>
  <si>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</si>
  <si>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</si>
  <si>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</si>
  <si>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</si>
  <si>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CALL</t>
  </si>
  <si>
    <t>BUY</t>
  </si>
  <si>
    <t>HIND PETRO</t>
  </si>
  <si>
    <t>HINDALCO</t>
  </si>
  <si>
    <t>ASHOK LELYND</t>
  </si>
  <si>
    <t>TVS MOTORS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</si>
  <si>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</si>
  <si>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</si>
  <si>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</si>
  <si>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</si>
  <si>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</si>
  <si>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</si>
  <si>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</si>
  <si>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</si>
  <si>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</si>
  <si>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</si>
  <si>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</si>
  <si>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</si>
  <si>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</si>
  <si>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</si>
  <si>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</si>
  <si>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OPTION Daily Call Performance Report  JULY-2017</t>
  </si>
  <si>
    <t>JSW STEEL</t>
  </si>
  <si>
    <t>TATASTEEL</t>
  </si>
  <si>
    <t>KSCL</t>
  </si>
  <si>
    <t>IDEA</t>
  </si>
  <si>
    <t>PUT</t>
  </si>
  <si>
    <t xml:space="preserve">JAIN IRRIGATION </t>
  </si>
  <si>
    <t>SBI</t>
  </si>
  <si>
    <t>BAJAJ FINANCE</t>
  </si>
  <si>
    <t>JINDAL STEEL</t>
  </si>
  <si>
    <t>TCS</t>
  </si>
  <si>
    <t>FEDERAL BANK</t>
  </si>
  <si>
    <t>UPL</t>
  </si>
  <si>
    <t>YES BANK</t>
  </si>
  <si>
    <t>IOC</t>
  </si>
  <si>
    <t>BAJAJ AUTO</t>
  </si>
  <si>
    <t>AXIS BANK</t>
  </si>
  <si>
    <t>PFC</t>
  </si>
  <si>
    <t>HDFC BANK</t>
  </si>
  <si>
    <t>CANBANK</t>
  </si>
  <si>
    <t>POWERGRID</t>
  </si>
  <si>
    <t>ICICIBANK</t>
  </si>
  <si>
    <t>REC</t>
  </si>
  <si>
    <t>SINTEX</t>
  </si>
  <si>
    <t>YESBANK</t>
  </si>
  <si>
    <t>TATAMOTORS</t>
  </si>
  <si>
    <t>INDUSIND BANK</t>
  </si>
  <si>
    <t>DLF</t>
  </si>
  <si>
    <t>ASHOK LEYLAND</t>
  </si>
  <si>
    <t>HDIL</t>
  </si>
  <si>
    <t>.</t>
  </si>
  <si>
    <t>EQUITY OPTION Daily Call Performance Report  JUNE-2017</t>
  </si>
  <si>
    <t>VEDANTA</t>
  </si>
  <si>
    <t>TATA MOTORS</t>
  </si>
  <si>
    <t>BPCL</t>
  </si>
  <si>
    <t>LIC HOUSING</t>
  </si>
  <si>
    <t>DHFL</t>
  </si>
  <si>
    <t>TATMOTORS</t>
  </si>
  <si>
    <t>HCL TECH</t>
  </si>
  <si>
    <t>BHARAT FORGE</t>
  </si>
  <si>
    <t>CAN BANK</t>
  </si>
  <si>
    <t>INDIA CEMENT</t>
  </si>
  <si>
    <t>CENTURY TEXT</t>
  </si>
  <si>
    <t>BHARAT FINANCE</t>
  </si>
  <si>
    <t>ALAHABAD BANK</t>
  </si>
  <si>
    <t>APOLLO TYRE</t>
  </si>
  <si>
    <t>RELCAPITAL</t>
  </si>
  <si>
    <t>BHEL</t>
  </si>
  <si>
    <t>MOTHERSONSUMI</t>
  </si>
  <si>
    <t>ICICI BANK</t>
  </si>
  <si>
    <t>HAVELLS</t>
  </si>
  <si>
    <t>ESCORT</t>
  </si>
  <si>
    <t>VOLTAS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</si>
  <si>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</si>
  <si>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</si>
  <si>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EQUITY OPTION Daily Call Performance Report  MAY-2017</t>
  </si>
  <si>
    <t>MARUTI SUZUKI</t>
  </si>
  <si>
    <t>TATA STEEL</t>
  </si>
  <si>
    <t>DISHTV</t>
  </si>
  <si>
    <t>GAIL</t>
  </si>
  <si>
    <t>ARVIND</t>
  </si>
  <si>
    <t xml:space="preserve">BANK BARODA </t>
  </si>
  <si>
    <t>APOLO TYRE</t>
  </si>
  <si>
    <t>CESC</t>
  </si>
  <si>
    <t>INDIA BULL REAL</t>
  </si>
  <si>
    <t>CENTURY TEXT.</t>
  </si>
  <si>
    <t>SUN TV</t>
  </si>
  <si>
    <t xml:space="preserve"> ESCORT </t>
  </si>
  <si>
    <t>IDFC</t>
  </si>
  <si>
    <t>IBULL HOUSING FIN</t>
  </si>
  <si>
    <t>CANARA BANK</t>
  </si>
  <si>
    <t xml:space="preserve">ORIENTAL BANK </t>
  </si>
  <si>
    <t>PETRONET</t>
  </si>
  <si>
    <t>EQUITY OPTION Daily Call Performance Report  APRIL-2017</t>
  </si>
  <si>
    <t>PNB</t>
  </si>
  <si>
    <t xml:space="preserve">IDFC </t>
  </si>
  <si>
    <t xml:space="preserve"> YES BANK</t>
  </si>
  <si>
    <t>CEAT</t>
  </si>
  <si>
    <t xml:space="preserve">BHARTI AIRTEL </t>
  </si>
  <si>
    <t>JINDALSTEEL AND POWER</t>
  </si>
  <si>
    <t xml:space="preserve">UPL </t>
  </si>
  <si>
    <t>ADANI ENT</t>
  </si>
  <si>
    <t>BANK BARODA</t>
  </si>
  <si>
    <t>POWER GRID CORP.</t>
  </si>
  <si>
    <t xml:space="preserve"> BANK BARODA</t>
  </si>
  <si>
    <t xml:space="preserve">HIND ZINC </t>
  </si>
  <si>
    <t xml:space="preserve">CIPLA </t>
  </si>
  <si>
    <t xml:space="preserve">YES BANK </t>
  </si>
  <si>
    <t>BHARTI INFRATEL</t>
  </si>
  <si>
    <t>LT</t>
  </si>
  <si>
    <t>RELIANCE</t>
  </si>
  <si>
    <t>EQUITY OPTION Daily Call Performance Report  MARCH-2017</t>
  </si>
  <si>
    <t>ADANI ENTR</t>
  </si>
  <si>
    <t>ADANI PORTS</t>
  </si>
  <si>
    <t>M &amp; M FINANCE</t>
  </si>
  <si>
    <t>CAIRN</t>
  </si>
  <si>
    <t>ORIENTAL BANK</t>
  </si>
  <si>
    <t>BANK OF BARODA</t>
  </si>
  <si>
    <t>COAL INDIA</t>
  </si>
  <si>
    <t>RELIANCE CAPITAL</t>
  </si>
  <si>
    <t>AURBINDOPHARMA</t>
  </si>
  <si>
    <t>BIOCON</t>
  </si>
  <si>
    <t>IBULL</t>
  </si>
  <si>
    <t>AUROBINDOPHARMA</t>
  </si>
  <si>
    <t>TATACOM</t>
  </si>
  <si>
    <t>LIC HOUSING FINANCE</t>
  </si>
  <si>
    <t>ASIAN PAINTS</t>
  </si>
  <si>
    <t>CENTURY TAXT</t>
  </si>
  <si>
    <t>HNI CALL</t>
  </si>
  <si>
    <t>INFOSYS</t>
  </si>
  <si>
    <t>TECH MAHINDRA</t>
  </si>
  <si>
    <t>DISH TV</t>
  </si>
  <si>
    <t>HNI PUT</t>
  </si>
  <si>
    <t>DIVIS LAB</t>
  </si>
  <si>
    <t>SRT</t>
  </si>
  <si>
    <t>WOCKPHARMA</t>
  </si>
  <si>
    <t>RELIANCE INDS</t>
  </si>
  <si>
    <t>HDFC</t>
  </si>
  <si>
    <t>KTK BANK</t>
  </si>
  <si>
    <t>SUNPHARMA</t>
  </si>
  <si>
    <t>EQUITY OPTION Daily Call Performance Report  FEB-2017</t>
  </si>
  <si>
    <t>RELIANCE IND</t>
  </si>
  <si>
    <t>INDAICEMENT</t>
  </si>
  <si>
    <t>WOCKHARDT PHARMA</t>
  </si>
  <si>
    <t>BHARATFORGE</t>
  </si>
  <si>
    <t>REL INFRA</t>
  </si>
  <si>
    <t>JUBILIANT FOOD</t>
  </si>
  <si>
    <t>TITAN</t>
  </si>
  <si>
    <t>TATA MOTERS</t>
  </si>
  <si>
    <t>M&amp;M FINANCE</t>
  </si>
  <si>
    <t>BHARTI AIRTEL</t>
  </si>
  <si>
    <t>MOTHERSUNSUMI</t>
  </si>
  <si>
    <t>ITC</t>
  </si>
  <si>
    <t>AUROBINDO PHARMA</t>
  </si>
  <si>
    <t> JAIN IRRIGATION </t>
  </si>
  <si>
    <t>//</t>
  </si>
  <si>
    <t>HNI-CALL</t>
  </si>
  <si>
    <t>JUSTDIAL</t>
  </si>
  <si>
    <t>BANK INDIA</t>
  </si>
  <si>
    <t>HNI UPL</t>
  </si>
  <si>
    <t>AUROPHARMA</t>
  </si>
  <si>
    <t>JETAIRWAYS</t>
  </si>
  <si>
    <t>LTFH</t>
  </si>
  <si>
    <t>HINDPETRO</t>
  </si>
  <si>
    <t>HDFC LTD.</t>
  </si>
  <si>
    <t>HNI-PUT</t>
  </si>
  <si>
    <t>SUNTV</t>
  </si>
  <si>
    <t>BANKBARODA</t>
  </si>
  <si>
    <t>JINDALSTEEL</t>
  </si>
  <si>
    <t>EQUITY OPTION Daily Call Performance Report  SEPT. – 2017</t>
  </si>
  <si>
    <t>ASHOKLELYND</t>
  </si>
  <si>
    <t>INDIACEMENT</t>
  </si>
  <si>
    <t>EQUITY OPTION Daily Call Performance Report  SEPT.-2017</t>
  </si>
  <si>
    <t>TATA GLOBAL</t>
  </si>
  <si>
    <t>TVSMOTORS</t>
  </si>
  <si>
    <t>BHARATFINANCE</t>
  </si>
  <si>
    <t>BATAINDIA</t>
  </si>
  <si>
    <t>TATASTELL</t>
  </si>
  <si>
    <t>BTST CALL</t>
  </si>
  <si>
    <t>ASIAN PAINT</t>
  </si>
  <si>
    <t>DIVISLAB</t>
  </si>
  <si>
    <t>AXISBANK</t>
  </si>
  <si>
    <t>DR.REDDY</t>
  </si>
  <si>
    <t>CIPLA</t>
  </si>
  <si>
    <t>1900(380)</t>
  </si>
  <si>
    <t>OIL</t>
  </si>
  <si>
    <t>ONGC</t>
  </si>
  <si>
    <t>EQUITY OPTION Daily Call Performance Report  OCTOBER – 2017</t>
  </si>
  <si>
    <t>EQUITY OPTION Daily Call Performance Report  COTOBER.-2017</t>
  </si>
  <si>
    <t>BATA INDIA</t>
  </si>
  <si>
    <t>AURO PHARMA</t>
  </si>
  <si>
    <t>JET AIRWAYS</t>
  </si>
  <si>
    <t>M.AND M.FIN.</t>
  </si>
  <si>
    <t>BHARAT FIN.</t>
  </si>
  <si>
    <t>NIIT TECH.</t>
  </si>
  <si>
    <t>HEXAWARE TECH.</t>
  </si>
  <si>
    <t>IDFC LTD.</t>
  </si>
  <si>
    <t>BTST PUT</t>
  </si>
  <si>
    <t>REL.IND.</t>
  </si>
  <si>
    <t>RELIANCE.IND.</t>
  </si>
  <si>
    <t>KOTAKMAHINDRA BANK</t>
  </si>
  <si>
    <t xml:space="preserve">COAL INDIA </t>
  </si>
  <si>
    <t>KOTAK MAHINDRA BANK</t>
  </si>
  <si>
    <t>RELIANCE IND.</t>
  </si>
  <si>
    <t>BHARTIAIRTEL</t>
  </si>
  <si>
    <t>JUST DIAL</t>
  </si>
  <si>
    <t>JUDT DIAL</t>
  </si>
  <si>
    <t>TATA COMM</t>
  </si>
  <si>
    <t>INDIABULL REAL</t>
  </si>
  <si>
    <t>EQUITY OPTION Daily Call Performance Report  NOVEMBER – 2017</t>
  </si>
  <si>
    <t>EQUITY OPTION Daily Call Performance Report  NOVEMBER.-2017</t>
  </si>
  <si>
    <t>EQUITY OPTION Daily Call Performance Report  NOVEMBER– 2017</t>
  </si>
  <si>
    <t>HEXAWARE TECH</t>
  </si>
  <si>
    <t>JINDASTEEL AND POWER</t>
  </si>
  <si>
    <t>SUN PHARMA</t>
  </si>
  <si>
    <t>AMARARAJA BATT.</t>
  </si>
  <si>
    <t>WOCK PHARMA</t>
  </si>
  <si>
    <t>JAIN IRRIGATION</t>
  </si>
  <si>
    <t>TATA ELXSI</t>
  </si>
  <si>
    <t>BHARAT ELECTRICAL</t>
  </si>
  <si>
    <t>TV 18 BROADCAST</t>
  </si>
  <si>
    <t>INDIABULLHOUSING</t>
  </si>
  <si>
    <t>TV18 BROADCAST</t>
  </si>
  <si>
    <t>JAIN IRRIGATION(DEC.)</t>
  </si>
  <si>
    <t>VOLTAS(DEC.)</t>
  </si>
  <si>
    <t>KPIT</t>
  </si>
  <si>
    <t>EQUITY OPTION Daily Call Performance Report  DECEMBER – 2017</t>
  </si>
  <si>
    <t>IGL</t>
  </si>
  <si>
    <t>EQUITY OPTION Daily Call Performance Report  DECEMBER.-2017</t>
  </si>
  <si>
    <t xml:space="preserve"> BTST CALL</t>
  </si>
  <si>
    <t>JET AIRWYS</t>
  </si>
  <si>
    <t>MARUTI</t>
  </si>
  <si>
    <t>PETRONET LNG</t>
  </si>
  <si>
    <t>ENGINEERS INDIA</t>
  </si>
  <si>
    <t>TITAN IND.</t>
  </si>
  <si>
    <t>IRB INFRA</t>
  </si>
  <si>
    <t>TATA STELL</t>
  </si>
  <si>
    <t>L.AND T.</t>
  </si>
  <si>
    <t>RAYMOND</t>
  </si>
  <si>
    <t>JINDAL STEEL &amp; POWER</t>
  </si>
  <si>
    <t>LUPIN</t>
  </si>
  <si>
    <t>EQUITY OPTION Daily Call Performance Report  JANUARY– 2018</t>
  </si>
  <si>
    <t>NMDC</t>
  </si>
  <si>
    <t>JUBLFOOD</t>
  </si>
  <si>
    <t>JINDAL STEEL&amp;POWER</t>
  </si>
  <si>
    <t>BTST-CALL</t>
  </si>
  <si>
    <t>IDFC LTD</t>
  </si>
  <si>
    <t>PC JEWELLES</t>
  </si>
  <si>
    <t>PC JEWELLERS</t>
  </si>
  <si>
    <t>JINDALSTEEL&amp;POWER</t>
  </si>
  <si>
    <t>IDFC BANK</t>
  </si>
  <si>
    <t>ULTRATECH CEM.</t>
  </si>
  <si>
    <t>INFY</t>
  </si>
  <si>
    <t>MIND TREE</t>
  </si>
  <si>
    <t>INDIA BULL HSG</t>
  </si>
  <si>
    <t>M.ANDM.</t>
  </si>
  <si>
    <t>EQUITY OPTION Daily Call Performance Report  FEBRURY– 2018</t>
  </si>
  <si>
    <t>ALLHABAD BANK</t>
  </si>
  <si>
    <t>EQUITY OPTION Daily Call Performance Report  MARCH– 2018</t>
  </si>
  <si>
    <t>NIIT TECH</t>
  </si>
  <si>
    <t>BTST-PUT</t>
  </si>
  <si>
    <t>EQUITY OPTION Daily Call Performance Report  APRIL– 2018</t>
  </si>
  <si>
    <t>WIPRO</t>
  </si>
  <si>
    <t>M AND M.</t>
  </si>
  <si>
    <t>TATA MOOTRS</t>
  </si>
  <si>
    <t>DCB BANK</t>
  </si>
  <si>
    <t>VEDL</t>
  </si>
  <si>
    <t>HOLD</t>
  </si>
  <si>
    <t>EQUITY OPTION Daily Call Performance Report  MAY– 2018</t>
  </si>
  <si>
    <t>RELIANCE CAP.</t>
  </si>
  <si>
    <t>BHARAT ELECTRIC</t>
  </si>
  <si>
    <t>FEDERAL ABNK</t>
  </si>
  <si>
    <t>BAJAJ FINSERVE</t>
  </si>
  <si>
    <t>IDBI BANK</t>
  </si>
  <si>
    <t>NCC</t>
  </si>
  <si>
    <t>BERGER PAINT</t>
  </si>
  <si>
    <t>AMBUJA CEMNT</t>
  </si>
  <si>
    <t>EQUITY OPTION Daily Call Performance Report  JUNE– 2018</t>
  </si>
  <si>
    <t xml:space="preserve">JUBL FOOD </t>
  </si>
  <si>
    <t>JINDAL STELL</t>
  </si>
  <si>
    <t>GLENMARK PHARMA</t>
  </si>
  <si>
    <t>TORRENT PHARMA</t>
  </si>
  <si>
    <t>SATR</t>
  </si>
  <si>
    <t>EQUITY OPTION Daily Call Performance Report  JULY– 2018</t>
  </si>
  <si>
    <t>DR REDDY</t>
  </si>
  <si>
    <t>HEXAWARE</t>
  </si>
  <si>
    <t>ADANI PORT</t>
  </si>
  <si>
    <t>ADANIENT</t>
  </si>
  <si>
    <t>TATAELXSI</t>
  </si>
  <si>
    <t>EQUITY OPTION Daily Call Performance Report  AUGUST– 2018</t>
  </si>
  <si>
    <t>APOLLO HOSPITAL</t>
  </si>
  <si>
    <t>STAR</t>
  </si>
  <si>
    <t>SRF</t>
  </si>
  <si>
    <t>AMBUJA CEMENT</t>
  </si>
  <si>
    <t>CANFINHOMES</t>
  </si>
  <si>
    <t>NTPC</t>
  </si>
  <si>
    <t>MINDTREE</t>
  </si>
  <si>
    <t>EQUITY OPTION Daily Call Performance Report  SEPTEMBER– 2018</t>
  </si>
  <si>
    <t>EQUITY OPTION Daily Call Performance Report SEPTEMBER– 2018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</si>
</sst>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0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993300"/>
      <name val="Arial Black"/>
      <family val="2"/>
      <charset val="1"/>
    </font>
    <font>
      <b/>
      <sz val="12"/>
      <name val="Arial"/>
      <family val="2"/>
      <charset val="1"/>
    </font>
    <font>
      <b/>
      <sz val="12"/>
      <color rgb="FF80000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FFFFFF"/>
      <name val="Arial Narrow"/>
      <family val="2"/>
      <charset val="1"/>
    </font>
    <font>
      <b/>
      <sz val="12"/>
      <color rgb="FF0099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2"/>
      <color rgb="FF000000"/>
      <name val="Arial Narrow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FF0000"/>
      <name val="Calibri"/>
      <family val="2"/>
      <charset val="1"/>
    </font>
    <font>
      <b/>
      <sz val="9"/>
      <name val="Arial Narrow"/>
      <family val="2"/>
      <charset val="1"/>
    </font>
    <font>
      <b/>
      <u/>
      <sz val="9"/>
      <name val="Arial Narrow"/>
      <family val="2"/>
      <charset val="1"/>
    </font>
    <font>
      <b/>
      <sz val="9"/>
      <color rgb="FFFF0000"/>
      <name val="Arial Narrow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Arial Narrow"/>
      <family val="2"/>
      <charset val="1"/>
    </font>
    <font>
      <b/>
      <sz val="10"/>
      <name val="Arial Narrow"/>
      <family val="2"/>
      <charset val="1"/>
    </font>
    <font>
      <b/>
      <sz val="11"/>
      <color rgb="FF002060"/>
      <name val="Calibri"/>
      <family val="2"/>
      <charset val="1"/>
    </font>
    <font>
      <sz val="11"/>
      <color rgb="FF262626"/>
      <name val="Segoe UI Symbol"/>
      <family val="2"/>
      <charset val="1"/>
    </font>
    <font>
      <b/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sz val="12"/>
      <color rgb="FF000000"/>
      <name val="Calibri"/>
      <family val="2"/>
    </font>
    <font>
      <b/>
      <sz val="11"/>
      <color rgb="FF003366"/>
      <name val="Calibri"/>
      <family val="2"/>
    </font>
    <font>
      <b/>
      <sz val="12"/>
      <color rgb="FFFF0000"/>
      <name val="Arial Narrow"/>
      <family val="2"/>
    </font>
    <font>
      <sz val="11"/>
      <color rgb="FF000000"/>
      <name val="Calibri"/>
      <family val="2"/>
    </font>
    <font>
      <b/>
      <sz val="11"/>
      <color rgb="FF00B050"/>
      <name val="Calibri"/>
      <family val="2"/>
      <charset val="1"/>
    </font>
    <font>
      <b/>
      <sz val="11"/>
      <color rgb="FF993300"/>
      <name val="Arial Black"/>
      <family val="2"/>
      <charset val="1"/>
    </font>
    <font>
      <b/>
      <sz val="11"/>
      <name val="Arial"/>
      <family val="2"/>
      <charset val="1"/>
    </font>
    <font>
      <b/>
      <sz val="11"/>
      <color rgb="FFFFFFFF"/>
      <name val="Arial Narrow"/>
      <family val="2"/>
      <charset val="1"/>
    </font>
    <font>
      <b/>
      <sz val="11"/>
      <color rgb="FF0099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b/>
      <sz val="11"/>
      <name val="Arial Narrow"/>
      <family val="2"/>
      <charset val="1"/>
    </font>
    <font>
      <b/>
      <sz val="11"/>
      <color rgb="FFFF0000"/>
      <name val="Arial Narrow"/>
      <family val="2"/>
      <charset val="1"/>
    </font>
    <font>
      <b/>
      <sz val="11"/>
      <color rgb="FF000000"/>
      <name val="Arial Narrow"/>
      <family val="2"/>
      <charset val="1"/>
    </font>
    <font>
      <sz val="11"/>
      <color rgb="FFFF0000"/>
      <name val="Calibri"/>
      <family val="2"/>
      <charset val="1"/>
    </font>
    <font>
      <b/>
      <u/>
      <sz val="11"/>
      <name val="Arial Narrow"/>
      <family val="2"/>
      <charset val="1"/>
    </font>
    <font>
      <b/>
      <sz val="11"/>
      <color rgb="FF009900"/>
      <name val="Calibri"/>
      <family val="2"/>
      <charset val="1"/>
    </font>
    <font>
      <b/>
      <sz val="11"/>
      <color rgb="FF800000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color rgb="FF000000"/>
      <name val="Arial Narrow"/>
      <family val="2"/>
      <charset val="1"/>
    </font>
    <font>
      <b/>
      <sz val="11"/>
      <color rgb="FF800000"/>
      <name val="Arial Narrow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993366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0" fillId="0" borderId="0" xfId="0" applyFont="1" applyBorder="1" applyAlignment="1">
      <alignment horizontal="center"/>
    </xf>
    <xf numFmtId="2" fontId="10" fillId="0" borderId="6" xfId="0" applyNumberFormat="1" applyFont="1" applyBorder="1" applyAlignment="1"/>
    <xf numFmtId="2" fontId="10" fillId="0" borderId="7" xfId="0" applyNumberFormat="1" applyFont="1" applyBorder="1" applyAlignment="1"/>
    <xf numFmtId="2" fontId="10" fillId="0" borderId="0" xfId="0" applyNumberFormat="1" applyFont="1" applyBorder="1" applyAlignment="1"/>
    <xf numFmtId="2" fontId="1" fillId="0" borderId="0" xfId="0" applyNumberFormat="1" applyFont="1" applyAlignment="1">
      <alignment horizontal="center"/>
    </xf>
    <xf numFmtId="2" fontId="10" fillId="0" borderId="4" xfId="0" applyNumberFormat="1" applyFont="1" applyBorder="1" applyAlignment="1"/>
    <xf numFmtId="2" fontId="10" fillId="0" borderId="9" xfId="0" applyNumberFormat="1" applyFont="1" applyBorder="1" applyAlignment="1"/>
    <xf numFmtId="0" fontId="12" fillId="0" borderId="0" xfId="0" applyFont="1" applyBorder="1" applyAlignment="1">
      <alignment horizontal="center"/>
    </xf>
    <xf numFmtId="2" fontId="13" fillId="0" borderId="0" xfId="0" applyNumberFormat="1" applyFont="1"/>
    <xf numFmtId="2" fontId="10" fillId="0" borderId="11" xfId="0" applyNumberFormat="1" applyFont="1" applyBorder="1" applyAlignment="1"/>
    <xf numFmtId="2" fontId="10" fillId="0" borderId="12" xfId="0" applyNumberFormat="1" applyFont="1" applyBorder="1" applyAlignment="1"/>
    <xf numFmtId="20" fontId="1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/>
    <xf numFmtId="2" fontId="17" fillId="0" borderId="0" xfId="0" applyNumberFormat="1" applyFont="1"/>
    <xf numFmtId="2" fontId="16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right"/>
    </xf>
    <xf numFmtId="0" fontId="18" fillId="0" borderId="0" xfId="0" applyFont="1" applyBorder="1" applyAlignment="1"/>
    <xf numFmtId="2" fontId="19" fillId="0" borderId="0" xfId="0" applyNumberFormat="1" applyFont="1" applyBorder="1" applyAlignment="1">
      <alignment horizontal="center"/>
    </xf>
    <xf numFmtId="164" fontId="20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21" fillId="0" borderId="0" xfId="0" applyFont="1"/>
    <xf numFmtId="0" fontId="0" fillId="0" borderId="4" xfId="0" applyBorder="1" applyAlignment="1">
      <alignment horizontal="center"/>
    </xf>
    <xf numFmtId="0" fontId="21" fillId="0" borderId="4" xfId="0" applyFont="1" applyBorder="1"/>
    <xf numFmtId="0" fontId="0" fillId="0" borderId="0" xfId="0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20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/>
    <xf numFmtId="2" fontId="26" fillId="0" borderId="0" xfId="0" applyNumberFormat="1" applyFont="1" applyBorder="1" applyAlignment="1">
      <alignment horizontal="center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164" fontId="28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/>
    </xf>
    <xf numFmtId="16" fontId="27" fillId="0" borderId="26" xfId="0" applyNumberFormat="1" applyFont="1" applyBorder="1" applyAlignment="1">
      <alignment horizontal="center"/>
    </xf>
    <xf numFmtId="16" fontId="27" fillId="0" borderId="0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0" fillId="0" borderId="0" xfId="0" applyFont="1"/>
    <xf numFmtId="0" fontId="30" fillId="0" borderId="26" xfId="0" applyFont="1" applyBorder="1" applyAlignment="1">
      <alignment horizontal="center"/>
    </xf>
    <xf numFmtId="16" fontId="30" fillId="0" borderId="26" xfId="0" applyNumberFormat="1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164" fontId="35" fillId="0" borderId="4" xfId="0" applyNumberFormat="1" applyFont="1" applyBorder="1" applyAlignment="1">
      <alignment horizontal="center"/>
    </xf>
    <xf numFmtId="164" fontId="36" fillId="0" borderId="4" xfId="0" applyNumberFormat="1" applyFont="1" applyBorder="1" applyAlignment="1">
      <alignment horizontal="center" vertical="center"/>
    </xf>
    <xf numFmtId="0" fontId="37" fillId="0" borderId="0" xfId="0" applyFont="1" applyFill="1" applyBorder="1" applyAlignment="1"/>
    <xf numFmtId="20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2" fontId="38" fillId="0" borderId="0" xfId="0" applyNumberFormat="1" applyFont="1" applyFill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0" fontId="40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41" fillId="0" borderId="0" xfId="0" applyNumberFormat="1" applyFont="1" applyAlignment="1">
      <alignment horizontal="center"/>
    </xf>
    <xf numFmtId="2" fontId="42" fillId="0" borderId="0" xfId="0" applyNumberFormat="1" applyFont="1"/>
    <xf numFmtId="2" fontId="0" fillId="0" borderId="0" xfId="0" applyNumberFormat="1" applyFont="1"/>
    <xf numFmtId="0" fontId="40" fillId="0" borderId="0" xfId="0" applyFont="1" applyBorder="1" applyAlignment="1">
      <alignment horizontal="center"/>
    </xf>
    <xf numFmtId="2" fontId="40" fillId="0" borderId="6" xfId="0" applyNumberFormat="1" applyFont="1" applyBorder="1" applyAlignment="1"/>
    <xf numFmtId="2" fontId="40" fillId="0" borderId="7" xfId="0" applyNumberFormat="1" applyFont="1" applyBorder="1" applyAlignment="1"/>
    <xf numFmtId="2" fontId="40" fillId="0" borderId="0" xfId="0" applyNumberFormat="1" applyFont="1" applyBorder="1" applyAlignment="1"/>
    <xf numFmtId="2" fontId="0" fillId="0" borderId="0" xfId="0" applyNumberFormat="1" applyFont="1" applyAlignment="1">
      <alignment horizontal="center"/>
    </xf>
    <xf numFmtId="2" fontId="40" fillId="0" borderId="4" xfId="0" applyNumberFormat="1" applyFont="1" applyBorder="1" applyAlignment="1"/>
    <xf numFmtId="2" fontId="40" fillId="0" borderId="9" xfId="0" applyNumberFormat="1" applyFont="1" applyBorder="1" applyAlignment="1"/>
    <xf numFmtId="0" fontId="42" fillId="0" borderId="0" xfId="0" applyFont="1" applyBorder="1" applyAlignment="1">
      <alignment horizontal="center"/>
    </xf>
    <xf numFmtId="2" fontId="43" fillId="0" borderId="0" xfId="0" applyNumberFormat="1" applyFont="1"/>
    <xf numFmtId="2" fontId="40" fillId="0" borderId="11" xfId="0" applyNumberFormat="1" applyFont="1" applyBorder="1" applyAlignment="1"/>
    <xf numFmtId="2" fontId="40" fillId="0" borderId="12" xfId="0" applyNumberFormat="1" applyFont="1" applyBorder="1" applyAlignment="1"/>
    <xf numFmtId="0" fontId="44" fillId="0" borderId="0" xfId="0" applyFont="1" applyBorder="1"/>
    <xf numFmtId="2" fontId="41" fillId="0" borderId="0" xfId="0" applyNumberFormat="1" applyFont="1" applyBorder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Border="1"/>
    <xf numFmtId="0" fontId="0" fillId="0" borderId="0" xfId="0" applyFont="1" applyBorder="1" applyAlignment="1">
      <alignment horizontal="center"/>
    </xf>
    <xf numFmtId="2" fontId="40" fillId="0" borderId="0" xfId="0" applyNumberFormat="1" applyFont="1" applyAlignment="1">
      <alignment horizontal="right"/>
    </xf>
    <xf numFmtId="0" fontId="30" fillId="0" borderId="27" xfId="0" applyFont="1" applyFill="1" applyBorder="1" applyAlignment="1">
      <alignment horizontal="center"/>
    </xf>
    <xf numFmtId="0" fontId="0" fillId="0" borderId="0" xfId="0" applyFont="1" applyBorder="1"/>
    <xf numFmtId="0" fontId="0" fillId="0" borderId="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164" fontId="45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6" fontId="0" fillId="0" borderId="4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2" fillId="0" borderId="0" xfId="0" applyFont="1" applyBorder="1" applyAlignment="1"/>
    <xf numFmtId="0" fontId="40" fillId="0" borderId="5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164" fontId="31" fillId="0" borderId="4" xfId="0" applyNumberFormat="1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2" fontId="49" fillId="0" borderId="21" xfId="0" applyNumberFormat="1" applyFont="1" applyBorder="1" applyAlignment="1">
      <alignment horizontal="right"/>
    </xf>
    <xf numFmtId="2" fontId="41" fillId="0" borderId="21" xfId="0" applyNumberFormat="1" applyFont="1" applyBorder="1" applyAlignment="1">
      <alignment horizontal="right"/>
    </xf>
    <xf numFmtId="2" fontId="49" fillId="0" borderId="22" xfId="0" applyNumberFormat="1" applyFont="1" applyBorder="1" applyAlignment="1">
      <alignment horizontal="center"/>
    </xf>
    <xf numFmtId="164" fontId="45" fillId="0" borderId="3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" fontId="0" fillId="0" borderId="26" xfId="0" applyNumberFormat="1" applyFont="1" applyBorder="1" applyAlignment="1">
      <alignment horizontal="center"/>
    </xf>
    <xf numFmtId="16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6" fontId="30" fillId="0" borderId="3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164" fontId="45" fillId="0" borderId="0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2" fontId="33" fillId="2" borderId="2" xfId="0" applyNumberFormat="1" applyFont="1" applyFill="1" applyBorder="1" applyAlignment="1">
      <alignment horizontal="center"/>
    </xf>
    <xf numFmtId="2" fontId="33" fillId="2" borderId="3" xfId="0" applyNumberFormat="1" applyFont="1" applyFill="1" applyBorder="1" applyAlignment="1">
      <alignment horizontal="center"/>
    </xf>
    <xf numFmtId="0" fontId="34" fillId="3" borderId="3" xfId="0" applyFont="1" applyFill="1" applyBorder="1" applyAlignment="1">
      <alignment horizontal="center"/>
    </xf>
    <xf numFmtId="0" fontId="34" fillId="3" borderId="4" xfId="0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 vertical="center" wrapText="1"/>
    </xf>
    <xf numFmtId="2" fontId="34" fillId="3" borderId="1" xfId="0" applyNumberFormat="1" applyFont="1" applyFill="1" applyBorder="1" applyAlignment="1">
      <alignment horizontal="center" vertical="center" wrapText="1"/>
    </xf>
    <xf numFmtId="2" fontId="34" fillId="3" borderId="4" xfId="0" applyNumberFormat="1" applyFont="1" applyFill="1" applyBorder="1" applyAlignment="1">
      <alignment horizontal="center" vertical="center" wrapText="1"/>
    </xf>
    <xf numFmtId="0" fontId="40" fillId="0" borderId="5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2" fontId="34" fillId="3" borderId="4" xfId="0" applyNumberFormat="1" applyFont="1" applyFill="1" applyBorder="1" applyAlignment="1">
      <alignment horizontal="center" vertical="center"/>
    </xf>
    <xf numFmtId="2" fontId="34" fillId="3" borderId="1" xfId="0" applyNumberFormat="1" applyFont="1" applyFill="1" applyBorder="1" applyAlignment="1">
      <alignment horizontal="right" vertical="center" wrapText="1"/>
    </xf>
    <xf numFmtId="2" fontId="34" fillId="3" borderId="4" xfId="0" applyNumberFormat="1" applyFont="1" applyFill="1" applyBorder="1" applyAlignment="1">
      <alignment horizontal="right" vertical="center"/>
    </xf>
    <xf numFmtId="0" fontId="40" fillId="0" borderId="17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2" fontId="33" fillId="2" borderId="19" xfId="0" applyNumberFormat="1" applyFont="1" applyFill="1" applyBorder="1" applyAlignment="1">
      <alignment horizontal="center"/>
    </xf>
    <xf numFmtId="0" fontId="34" fillId="3" borderId="4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2" fontId="33" fillId="2" borderId="24" xfId="0" applyNumberFormat="1" applyFont="1" applyFill="1" applyBorder="1" applyAlignment="1">
      <alignment horizontal="center"/>
    </xf>
    <xf numFmtId="2" fontId="33" fillId="2" borderId="25" xfId="0" applyNumberFormat="1" applyFont="1" applyFill="1" applyBorder="1" applyAlignment="1">
      <alignment horizontal="center"/>
    </xf>
    <xf numFmtId="2" fontId="34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right" vertical="center" wrapText="1"/>
    </xf>
    <xf numFmtId="2" fontId="6" fillId="3" borderId="4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16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C0006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682"/>
  <sheetViews>
    <sheetView tabSelected="1" workbookViewId="0">
      <selection activeCell="Q21" sqref="Q21"/>
    </sheetView>
  </sheetViews>
  <sheetFormatPr defaultRowHeight="15"/>
  <cols>
    <col min="1" max="1" width="4.5703125" style="76" customWidth="1"/>
    <col min="2" max="2" width="8.5703125" style="76" customWidth="1"/>
    <col min="3" max="3" width="10.42578125" style="76" customWidth="1"/>
    <col min="4" max="4" width="11.28515625" style="76" customWidth="1"/>
    <col min="5" max="5" width="8.7109375" style="76" customWidth="1"/>
    <col min="6" max="6" width="23.7109375" style="76" customWidth="1"/>
    <col min="7" max="7" width="10.140625" style="76" customWidth="1"/>
    <col min="8" max="8" width="9" style="76" customWidth="1"/>
    <col min="9" max="9" width="9.42578125" style="76" customWidth="1"/>
    <col min="10" max="10" width="8.5703125" style="76" customWidth="1"/>
    <col min="11" max="11" width="8.7109375" style="76" customWidth="1"/>
    <col min="12" max="12" width="10.5703125" style="76" customWidth="1"/>
    <col min="13" max="13" width="8.140625" style="76" customWidth="1"/>
    <col min="14" max="14" width="11.7109375" style="76" customWidth="1"/>
    <col min="15" max="15" width="8.5703125" style="76" customWidth="1"/>
    <col min="16" max="16" width="9.140625" style="76"/>
    <col min="17" max="34" width="8.5703125" style="76"/>
    <col min="35" max="16384" width="9.140625" style="76"/>
  </cols>
  <sheetData>
    <row r="2" spans="1:1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>
      <c r="A5" s="153" t="s">
        <v>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5">
      <c r="A6" s="153" t="s">
        <v>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5">
      <c r="A7" s="154" t="s">
        <v>3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</row>
    <row r="8" spans="1:15" ht="16.5">
      <c r="A8" s="155" t="s">
        <v>319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</row>
    <row r="9" spans="1:15" ht="16.5">
      <c r="A9" s="156" t="s">
        <v>5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</row>
    <row r="10" spans="1:15">
      <c r="A10" s="157" t="s">
        <v>6</v>
      </c>
      <c r="B10" s="158" t="s">
        <v>7</v>
      </c>
      <c r="C10" s="159" t="s">
        <v>8</v>
      </c>
      <c r="D10" s="158" t="s">
        <v>9</v>
      </c>
      <c r="E10" s="157" t="s">
        <v>10</v>
      </c>
      <c r="F10" s="157" t="s">
        <v>11</v>
      </c>
      <c r="G10" s="159" t="s">
        <v>12</v>
      </c>
      <c r="H10" s="159" t="s">
        <v>13</v>
      </c>
      <c r="I10" s="159" t="s">
        <v>14</v>
      </c>
      <c r="J10" s="159" t="s">
        <v>15</v>
      </c>
      <c r="K10" s="159" t="s">
        <v>16</v>
      </c>
      <c r="L10" s="163" t="s">
        <v>17</v>
      </c>
      <c r="M10" s="158" t="s">
        <v>18</v>
      </c>
      <c r="N10" s="158" t="s">
        <v>19</v>
      </c>
      <c r="O10" s="158" t="s">
        <v>20</v>
      </c>
    </row>
    <row r="11" spans="1:15">
      <c r="A11" s="157"/>
      <c r="B11" s="158"/>
      <c r="C11" s="159"/>
      <c r="D11" s="158"/>
      <c r="E11" s="157"/>
      <c r="F11" s="157"/>
      <c r="G11" s="159"/>
      <c r="H11" s="159"/>
      <c r="I11" s="159"/>
      <c r="J11" s="159"/>
      <c r="K11" s="159"/>
      <c r="L11" s="163"/>
      <c r="M11" s="158"/>
      <c r="N11" s="158"/>
      <c r="O11" s="158"/>
    </row>
    <row r="12" spans="1:15">
      <c r="A12" s="77">
        <v>1</v>
      </c>
      <c r="B12" s="78">
        <v>43357</v>
      </c>
      <c r="C12" s="79">
        <v>230</v>
      </c>
      <c r="D12" s="77" t="s">
        <v>21</v>
      </c>
      <c r="E12" s="77" t="s">
        <v>22</v>
      </c>
      <c r="F12" s="77" t="s">
        <v>74</v>
      </c>
      <c r="G12" s="77">
        <v>10</v>
      </c>
      <c r="H12" s="77">
        <v>5</v>
      </c>
      <c r="I12" s="77">
        <v>12.5</v>
      </c>
      <c r="J12" s="77">
        <v>15</v>
      </c>
      <c r="K12" s="77">
        <v>17.5</v>
      </c>
      <c r="L12" s="77" t="s">
        <v>289</v>
      </c>
      <c r="M12" s="77">
        <v>1750</v>
      </c>
      <c r="N12" s="80">
        <v>0</v>
      </c>
      <c r="O12" s="81">
        <v>0</v>
      </c>
    </row>
    <row r="13" spans="1:15">
      <c r="A13" s="77">
        <v>2</v>
      </c>
      <c r="B13" s="78">
        <v>43357</v>
      </c>
      <c r="C13" s="79">
        <v>240</v>
      </c>
      <c r="D13" s="77" t="s">
        <v>21</v>
      </c>
      <c r="E13" s="77" t="s">
        <v>22</v>
      </c>
      <c r="F13" s="77" t="s">
        <v>190</v>
      </c>
      <c r="G13" s="77">
        <v>7.5</v>
      </c>
      <c r="H13" s="77">
        <v>4</v>
      </c>
      <c r="I13" s="77">
        <v>9.5</v>
      </c>
      <c r="J13" s="77">
        <v>11.5</v>
      </c>
      <c r="K13" s="77">
        <v>13.5</v>
      </c>
      <c r="L13" s="77" t="s">
        <v>289</v>
      </c>
      <c r="M13" s="77">
        <v>2250</v>
      </c>
      <c r="N13" s="80">
        <v>0</v>
      </c>
      <c r="O13" s="81">
        <v>0</v>
      </c>
    </row>
    <row r="14" spans="1:15">
      <c r="A14" s="77">
        <v>3</v>
      </c>
      <c r="B14" s="78">
        <v>43355</v>
      </c>
      <c r="C14" s="79">
        <v>135</v>
      </c>
      <c r="D14" s="77" t="s">
        <v>47</v>
      </c>
      <c r="E14" s="77" t="s">
        <v>22</v>
      </c>
      <c r="F14" s="77" t="s">
        <v>124</v>
      </c>
      <c r="G14" s="77">
        <v>5.8</v>
      </c>
      <c r="H14" s="77">
        <v>3.8</v>
      </c>
      <c r="I14" s="77">
        <v>6.8</v>
      </c>
      <c r="J14" s="77">
        <v>7.8</v>
      </c>
      <c r="K14" s="77">
        <v>8.8000000000000007</v>
      </c>
      <c r="L14" s="77">
        <v>3.8</v>
      </c>
      <c r="M14" s="77">
        <v>4000</v>
      </c>
      <c r="N14" s="80">
        <f>IF('NORMAL OPTION CALLS'!E14="BUY",('NORMAL OPTION CALLS'!L14-'NORMAL OPTION CALLS'!G14)*('NORMAL OPTION CALLS'!M14),('NORMAL OPTION CALLS'!G14-'NORMAL OPTION CALLS'!L14)*('NORMAL OPTION CALLS'!M14))</f>
        <v>-8000</v>
      </c>
      <c r="O14" s="81">
        <f>'NORMAL OPTION CALLS'!N14/('NORMAL OPTION CALLS'!M14)/'NORMAL OPTION CALLS'!G14%</f>
        <v>-34.482758620689658</v>
      </c>
    </row>
    <row r="15" spans="1:15">
      <c r="A15" s="77">
        <v>4</v>
      </c>
      <c r="B15" s="78">
        <v>43355</v>
      </c>
      <c r="C15" s="79">
        <v>80</v>
      </c>
      <c r="D15" s="77" t="s">
        <v>47</v>
      </c>
      <c r="E15" s="77" t="s">
        <v>22</v>
      </c>
      <c r="F15" s="77" t="s">
        <v>116</v>
      </c>
      <c r="G15" s="77">
        <v>3</v>
      </c>
      <c r="H15" s="77">
        <v>1.6</v>
      </c>
      <c r="I15" s="77">
        <v>3.7</v>
      </c>
      <c r="J15" s="77">
        <v>4.4000000000000004</v>
      </c>
      <c r="K15" s="77">
        <v>5</v>
      </c>
      <c r="L15" s="77">
        <v>1.6</v>
      </c>
      <c r="M15" s="77">
        <v>5500</v>
      </c>
      <c r="N15" s="80">
        <f>IF('NORMAL OPTION CALLS'!E15="BUY",('NORMAL OPTION CALLS'!L15-'NORMAL OPTION CALLS'!G15)*('NORMAL OPTION CALLS'!M15),('NORMAL OPTION CALLS'!G15-'NORMAL OPTION CALLS'!L15)*('NORMAL OPTION CALLS'!M15))</f>
        <v>-7699.9999999999991</v>
      </c>
      <c r="O15" s="81">
        <f>'NORMAL OPTION CALLS'!N15/('NORMAL OPTION CALLS'!M15)/'NORMAL OPTION CALLS'!G15%</f>
        <v>-46.666666666666664</v>
      </c>
    </row>
    <row r="16" spans="1:15">
      <c r="A16" s="77">
        <v>5</v>
      </c>
      <c r="B16" s="78">
        <v>43354</v>
      </c>
      <c r="C16" s="79">
        <v>480</v>
      </c>
      <c r="D16" s="77" t="s">
        <v>21</v>
      </c>
      <c r="E16" s="77" t="s">
        <v>22</v>
      </c>
      <c r="F16" s="77" t="s">
        <v>307</v>
      </c>
      <c r="G16" s="77">
        <v>13</v>
      </c>
      <c r="H16" s="77">
        <v>8.5</v>
      </c>
      <c r="I16" s="77">
        <v>15.5</v>
      </c>
      <c r="J16" s="77">
        <v>18</v>
      </c>
      <c r="K16" s="77">
        <v>20.5</v>
      </c>
      <c r="L16" s="77">
        <v>8.5</v>
      </c>
      <c r="M16" s="77">
        <v>1500</v>
      </c>
      <c r="N16" s="80">
        <f>IF('NORMAL OPTION CALLS'!E16="BUY",('NORMAL OPTION CALLS'!L16-'NORMAL OPTION CALLS'!G16)*('NORMAL OPTION CALLS'!M16),('NORMAL OPTION CALLS'!G16-'NORMAL OPTION CALLS'!L16)*('NORMAL OPTION CALLS'!M16))</f>
        <v>-6750</v>
      </c>
      <c r="O16" s="81">
        <f>'NORMAL OPTION CALLS'!N16/('NORMAL OPTION CALLS'!M16)/'NORMAL OPTION CALLS'!G16%</f>
        <v>-34.615384615384613</v>
      </c>
    </row>
    <row r="17" spans="1:15">
      <c r="A17" s="77">
        <v>6</v>
      </c>
      <c r="B17" s="78">
        <v>43354</v>
      </c>
      <c r="C17" s="79">
        <v>1300</v>
      </c>
      <c r="D17" s="77" t="s">
        <v>47</v>
      </c>
      <c r="E17" s="77" t="s">
        <v>22</v>
      </c>
      <c r="F17" s="77" t="s">
        <v>240</v>
      </c>
      <c r="G17" s="77">
        <v>28</v>
      </c>
      <c r="H17" s="77">
        <v>19</v>
      </c>
      <c r="I17" s="77">
        <v>33</v>
      </c>
      <c r="J17" s="77">
        <v>38</v>
      </c>
      <c r="K17" s="77">
        <v>43</v>
      </c>
      <c r="L17" s="77">
        <v>38</v>
      </c>
      <c r="M17" s="77">
        <v>800</v>
      </c>
      <c r="N17" s="80">
        <f>IF('NORMAL OPTION CALLS'!E17="BUY",('NORMAL OPTION CALLS'!L17-'NORMAL OPTION CALLS'!G17)*('NORMAL OPTION CALLS'!M17),('NORMAL OPTION CALLS'!G17-'NORMAL OPTION CALLS'!L17)*('NORMAL OPTION CALLS'!M17))</f>
        <v>8000</v>
      </c>
      <c r="O17" s="81">
        <f>'NORMAL OPTION CALLS'!N17/('NORMAL OPTION CALLS'!M17)/'NORMAL OPTION CALLS'!G17%</f>
        <v>35.714285714285708</v>
      </c>
    </row>
    <row r="18" spans="1:15">
      <c r="A18" s="77">
        <v>7</v>
      </c>
      <c r="B18" s="78">
        <v>43353</v>
      </c>
      <c r="C18" s="79">
        <v>400</v>
      </c>
      <c r="D18" s="77" t="s">
        <v>21</v>
      </c>
      <c r="E18" s="77" t="s">
        <v>22</v>
      </c>
      <c r="F18" s="77" t="s">
        <v>102</v>
      </c>
      <c r="G18" s="77">
        <v>16</v>
      </c>
      <c r="H18" s="77">
        <v>12</v>
      </c>
      <c r="I18" s="77">
        <v>18</v>
      </c>
      <c r="J18" s="77">
        <v>20</v>
      </c>
      <c r="K18" s="77">
        <v>22</v>
      </c>
      <c r="L18" s="77">
        <v>12</v>
      </c>
      <c r="M18" s="77">
        <v>2000</v>
      </c>
      <c r="N18" s="80">
        <f>IF('NORMAL OPTION CALLS'!E18="BUY",('NORMAL OPTION CALLS'!L18-'NORMAL OPTION CALLS'!G18)*('NORMAL OPTION CALLS'!M18),('NORMAL OPTION CALLS'!G18-'NORMAL OPTION CALLS'!L18)*('NORMAL OPTION CALLS'!M18))</f>
        <v>-8000</v>
      </c>
      <c r="O18" s="81">
        <f>'NORMAL OPTION CALLS'!N18/('NORMAL OPTION CALLS'!M18)/'NORMAL OPTION CALLS'!G18%</f>
        <v>-25</v>
      </c>
    </row>
    <row r="19" spans="1:15">
      <c r="A19" s="77">
        <v>8</v>
      </c>
      <c r="B19" s="78">
        <v>43353</v>
      </c>
      <c r="C19" s="79">
        <v>280</v>
      </c>
      <c r="D19" s="77" t="s">
        <v>21</v>
      </c>
      <c r="E19" s="77" t="s">
        <v>22</v>
      </c>
      <c r="F19" s="77" t="s">
        <v>75</v>
      </c>
      <c r="G19" s="77">
        <v>10</v>
      </c>
      <c r="H19" s="77">
        <v>5</v>
      </c>
      <c r="I19" s="77">
        <v>12.5</v>
      </c>
      <c r="J19" s="77">
        <v>15</v>
      </c>
      <c r="K19" s="77">
        <v>17.5</v>
      </c>
      <c r="L19" s="77">
        <v>5</v>
      </c>
      <c r="M19" s="77">
        <v>1500</v>
      </c>
      <c r="N19" s="80">
        <f>IF('NORMAL OPTION CALLS'!E19="BUY",('NORMAL OPTION CALLS'!L19-'NORMAL OPTION CALLS'!G19)*('NORMAL OPTION CALLS'!M19),('NORMAL OPTION CALLS'!G19-'NORMAL OPTION CALLS'!L19)*('NORMAL OPTION CALLS'!M19))</f>
        <v>-7500</v>
      </c>
      <c r="O19" s="81">
        <f>'NORMAL OPTION CALLS'!N19/('NORMAL OPTION CALLS'!M19)/'NORMAL OPTION CALLS'!G19%</f>
        <v>-50</v>
      </c>
    </row>
    <row r="20" spans="1:15">
      <c r="A20" s="77">
        <v>9</v>
      </c>
      <c r="B20" s="78">
        <v>43353</v>
      </c>
      <c r="C20" s="79">
        <v>280</v>
      </c>
      <c r="D20" s="77" t="s">
        <v>21</v>
      </c>
      <c r="E20" s="77" t="s">
        <v>22</v>
      </c>
      <c r="F20" s="77" t="s">
        <v>213</v>
      </c>
      <c r="G20" s="77">
        <v>18.5</v>
      </c>
      <c r="H20" s="77">
        <v>13</v>
      </c>
      <c r="I20" s="77">
        <v>22</v>
      </c>
      <c r="J20" s="77">
        <v>25</v>
      </c>
      <c r="K20" s="77">
        <v>28</v>
      </c>
      <c r="L20" s="77">
        <v>13</v>
      </c>
      <c r="M20" s="77">
        <v>1200</v>
      </c>
      <c r="N20" s="80">
        <f>IF('NORMAL OPTION CALLS'!E20="BUY",('NORMAL OPTION CALLS'!L20-'NORMAL OPTION CALLS'!G20)*('NORMAL OPTION CALLS'!M20),('NORMAL OPTION CALLS'!G20-'NORMAL OPTION CALLS'!L20)*('NORMAL OPTION CALLS'!M20))</f>
        <v>-6600</v>
      </c>
      <c r="O20" s="81">
        <f>'NORMAL OPTION CALLS'!N20/('NORMAL OPTION CALLS'!M20)/'NORMAL OPTION CALLS'!G20%</f>
        <v>-29.72972972972973</v>
      </c>
    </row>
    <row r="21" spans="1:15">
      <c r="A21" s="77">
        <v>10</v>
      </c>
      <c r="B21" s="78">
        <v>43350</v>
      </c>
      <c r="C21" s="79">
        <v>90</v>
      </c>
      <c r="D21" s="77" t="s">
        <v>21</v>
      </c>
      <c r="E21" s="77" t="s">
        <v>22</v>
      </c>
      <c r="F21" s="77" t="s">
        <v>239</v>
      </c>
      <c r="G21" s="77">
        <v>3.2</v>
      </c>
      <c r="H21" s="77">
        <v>2.2000000000000002</v>
      </c>
      <c r="I21" s="77">
        <v>3.7</v>
      </c>
      <c r="J21" s="77">
        <v>4.2</v>
      </c>
      <c r="K21" s="77">
        <v>4.7</v>
      </c>
      <c r="L21" s="77">
        <v>2.2000000000000002</v>
      </c>
      <c r="M21" s="77">
        <v>9000</v>
      </c>
      <c r="N21" s="80">
        <f>IF('NORMAL OPTION CALLS'!E21="BUY",('NORMAL OPTION CALLS'!L21-'NORMAL OPTION CALLS'!G21)*('NORMAL OPTION CALLS'!M21),('NORMAL OPTION CALLS'!G21-'NORMAL OPTION CALLS'!L21)*('NORMAL OPTION CALLS'!M21))</f>
        <v>-9000</v>
      </c>
      <c r="O21" s="81">
        <f>'NORMAL OPTION CALLS'!N21/('NORMAL OPTION CALLS'!M21)/'NORMAL OPTION CALLS'!G21%</f>
        <v>-31.25</v>
      </c>
    </row>
    <row r="22" spans="1:15">
      <c r="A22" s="77">
        <v>11</v>
      </c>
      <c r="B22" s="78">
        <v>43350</v>
      </c>
      <c r="C22" s="79">
        <v>940</v>
      </c>
      <c r="D22" s="77" t="s">
        <v>21</v>
      </c>
      <c r="E22" s="77" t="s">
        <v>22</v>
      </c>
      <c r="F22" s="77" t="s">
        <v>262</v>
      </c>
      <c r="G22" s="77">
        <v>29</v>
      </c>
      <c r="H22" s="77">
        <v>18</v>
      </c>
      <c r="I22" s="77">
        <v>35</v>
      </c>
      <c r="J22" s="77">
        <v>41</v>
      </c>
      <c r="K22" s="77">
        <v>47</v>
      </c>
      <c r="L22" s="77">
        <v>41</v>
      </c>
      <c r="M22" s="77">
        <v>700</v>
      </c>
      <c r="N22" s="80">
        <f>IF('NORMAL OPTION CALLS'!E22="BUY",('NORMAL OPTION CALLS'!L22-'NORMAL OPTION CALLS'!G22)*('NORMAL OPTION CALLS'!M22),('NORMAL OPTION CALLS'!G22-'NORMAL OPTION CALLS'!L22)*('NORMAL OPTION CALLS'!M22))</f>
        <v>8400</v>
      </c>
      <c r="O22" s="81">
        <f>'NORMAL OPTION CALLS'!N22/('NORMAL OPTION CALLS'!M22)/'NORMAL OPTION CALLS'!G22%</f>
        <v>41.379310344827587</v>
      </c>
    </row>
    <row r="23" spans="1:15">
      <c r="A23" s="77">
        <v>12</v>
      </c>
      <c r="B23" s="78">
        <v>43349</v>
      </c>
      <c r="C23" s="79">
        <v>680</v>
      </c>
      <c r="D23" s="77" t="s">
        <v>21</v>
      </c>
      <c r="E23" s="77" t="s">
        <v>22</v>
      </c>
      <c r="F23" s="77" t="s">
        <v>236</v>
      </c>
      <c r="G23" s="77">
        <v>18</v>
      </c>
      <c r="H23" s="77">
        <v>12</v>
      </c>
      <c r="I23" s="77">
        <v>21.5</v>
      </c>
      <c r="J23" s="77">
        <v>25</v>
      </c>
      <c r="K23" s="77">
        <v>28.5</v>
      </c>
      <c r="L23" s="77">
        <v>21.5</v>
      </c>
      <c r="M23" s="77">
        <v>1000</v>
      </c>
      <c r="N23" s="80">
        <f>IF('NORMAL OPTION CALLS'!E23="BUY",('NORMAL OPTION CALLS'!L23-'NORMAL OPTION CALLS'!G23)*('NORMAL OPTION CALLS'!M23),('NORMAL OPTION CALLS'!G23-'NORMAL OPTION CALLS'!L23)*('NORMAL OPTION CALLS'!M23))</f>
        <v>3500</v>
      </c>
      <c r="O23" s="81">
        <f>'NORMAL OPTION CALLS'!N23/('NORMAL OPTION CALLS'!M23)/'NORMAL OPTION CALLS'!G23%</f>
        <v>19.444444444444446</v>
      </c>
    </row>
    <row r="24" spans="1:15">
      <c r="A24" s="77">
        <v>13</v>
      </c>
      <c r="B24" s="78">
        <v>43349</v>
      </c>
      <c r="C24" s="79">
        <v>740</v>
      </c>
      <c r="D24" s="77" t="s">
        <v>21</v>
      </c>
      <c r="E24" s="77" t="s">
        <v>22</v>
      </c>
      <c r="F24" s="77" t="s">
        <v>212</v>
      </c>
      <c r="G24" s="77">
        <v>27.5</v>
      </c>
      <c r="H24" s="77">
        <v>19.5</v>
      </c>
      <c r="I24" s="77">
        <v>31.5</v>
      </c>
      <c r="J24" s="77">
        <v>35.5</v>
      </c>
      <c r="K24" s="77">
        <v>39.5</v>
      </c>
      <c r="L24" s="77">
        <v>39.5</v>
      </c>
      <c r="M24" s="77">
        <v>1000</v>
      </c>
      <c r="N24" s="80">
        <f>IF('NORMAL OPTION CALLS'!E24="BUY",('NORMAL OPTION CALLS'!L24-'NORMAL OPTION CALLS'!G24)*('NORMAL OPTION CALLS'!M24),('NORMAL OPTION CALLS'!G24-'NORMAL OPTION CALLS'!L24)*('NORMAL OPTION CALLS'!M24))</f>
        <v>12000</v>
      </c>
      <c r="O24" s="81">
        <f>'NORMAL OPTION CALLS'!N24/('NORMAL OPTION CALLS'!M24)/'NORMAL OPTION CALLS'!G24%</f>
        <v>43.636363636363633</v>
      </c>
    </row>
    <row r="25" spans="1:15">
      <c r="A25" s="77">
        <v>14</v>
      </c>
      <c r="B25" s="78">
        <v>43348</v>
      </c>
      <c r="C25" s="79">
        <v>650</v>
      </c>
      <c r="D25" s="77" t="s">
        <v>47</v>
      </c>
      <c r="E25" s="77" t="s">
        <v>22</v>
      </c>
      <c r="F25" s="77" t="s">
        <v>92</v>
      </c>
      <c r="G25" s="77">
        <v>20</v>
      </c>
      <c r="H25" s="77">
        <v>13</v>
      </c>
      <c r="I25" s="77">
        <v>24</v>
      </c>
      <c r="J25" s="77">
        <v>28</v>
      </c>
      <c r="K25" s="77">
        <v>32</v>
      </c>
      <c r="L25" s="77">
        <v>13</v>
      </c>
      <c r="M25" s="77">
        <v>1000</v>
      </c>
      <c r="N25" s="80">
        <f>IF('NORMAL OPTION CALLS'!E25="BUY",('NORMAL OPTION CALLS'!L25-'NORMAL OPTION CALLS'!G25)*('NORMAL OPTION CALLS'!M25),('NORMAL OPTION CALLS'!G25-'NORMAL OPTION CALLS'!L25)*('NORMAL OPTION CALLS'!M25))</f>
        <v>-7000</v>
      </c>
      <c r="O25" s="81">
        <f>'NORMAL OPTION CALLS'!N25/('NORMAL OPTION CALLS'!M25)/'NORMAL OPTION CALLS'!G25%</f>
        <v>-35</v>
      </c>
    </row>
    <row r="26" spans="1:15">
      <c r="A26" s="77">
        <v>15</v>
      </c>
      <c r="B26" s="78">
        <v>43348</v>
      </c>
      <c r="C26" s="79">
        <v>315</v>
      </c>
      <c r="D26" s="77" t="s">
        <v>21</v>
      </c>
      <c r="E26" s="77" t="s">
        <v>22</v>
      </c>
      <c r="F26" s="77" t="s">
        <v>284</v>
      </c>
      <c r="G26" s="77">
        <v>10.5</v>
      </c>
      <c r="H26" s="77">
        <v>7.5</v>
      </c>
      <c r="I26" s="77">
        <v>12</v>
      </c>
      <c r="J26" s="77">
        <v>13.5</v>
      </c>
      <c r="K26" s="77">
        <v>15</v>
      </c>
      <c r="L26" s="77">
        <v>12</v>
      </c>
      <c r="M26" s="77">
        <v>2400</v>
      </c>
      <c r="N26" s="80">
        <f>IF('NORMAL OPTION CALLS'!E26="BUY",('NORMAL OPTION CALLS'!L26-'NORMAL OPTION CALLS'!G26)*('NORMAL OPTION CALLS'!M26),('NORMAL OPTION CALLS'!G26-'NORMAL OPTION CALLS'!L26)*('NORMAL OPTION CALLS'!M26))</f>
        <v>3600</v>
      </c>
      <c r="O26" s="81">
        <f>'NORMAL OPTION CALLS'!N26/('NORMAL OPTION CALLS'!M26)/'NORMAL OPTION CALLS'!G26%</f>
        <v>14.285714285714286</v>
      </c>
    </row>
    <row r="27" spans="1:15">
      <c r="A27" s="77">
        <v>16</v>
      </c>
      <c r="B27" s="78">
        <v>43347</v>
      </c>
      <c r="C27" s="79">
        <v>380</v>
      </c>
      <c r="D27" s="77" t="s">
        <v>47</v>
      </c>
      <c r="E27" s="77" t="s">
        <v>22</v>
      </c>
      <c r="F27" s="77" t="s">
        <v>43</v>
      </c>
      <c r="G27" s="77">
        <v>10</v>
      </c>
      <c r="H27" s="77">
        <v>7</v>
      </c>
      <c r="I27" s="77">
        <v>11.5</v>
      </c>
      <c r="J27" s="77">
        <v>13</v>
      </c>
      <c r="K27" s="77">
        <v>14.5</v>
      </c>
      <c r="L27" s="77">
        <v>7</v>
      </c>
      <c r="M27" s="77">
        <v>3000</v>
      </c>
      <c r="N27" s="80">
        <f>IF('NORMAL OPTION CALLS'!E27="BUY",('NORMAL OPTION CALLS'!L27-'NORMAL OPTION CALLS'!G27)*('NORMAL OPTION CALLS'!M27),('NORMAL OPTION CALLS'!G27-'NORMAL OPTION CALLS'!L27)*('NORMAL OPTION CALLS'!M27))</f>
        <v>-9000</v>
      </c>
      <c r="O27" s="81">
        <f>'NORMAL OPTION CALLS'!N27/('NORMAL OPTION CALLS'!M27)/'NORMAL OPTION CALLS'!G27%</f>
        <v>-30</v>
      </c>
    </row>
    <row r="28" spans="1:15">
      <c r="A28" s="77">
        <v>17</v>
      </c>
      <c r="B28" s="78">
        <v>43347</v>
      </c>
      <c r="C28" s="79">
        <v>115</v>
      </c>
      <c r="D28" s="77" t="s">
        <v>47</v>
      </c>
      <c r="E28" s="77" t="s">
        <v>22</v>
      </c>
      <c r="F28" s="77" t="s">
        <v>64</v>
      </c>
      <c r="G28" s="77">
        <v>6.2</v>
      </c>
      <c r="H28" s="77">
        <v>5</v>
      </c>
      <c r="I28" s="77">
        <v>6.8</v>
      </c>
      <c r="J28" s="77">
        <v>7.4</v>
      </c>
      <c r="K28" s="77">
        <v>8</v>
      </c>
      <c r="L28" s="77">
        <v>6.8</v>
      </c>
      <c r="M28" s="77">
        <v>6000</v>
      </c>
      <c r="N28" s="80">
        <f>IF('NORMAL OPTION CALLS'!E28="BUY",('NORMAL OPTION CALLS'!L28-'NORMAL OPTION CALLS'!G28)*('NORMAL OPTION CALLS'!M28),('NORMAL OPTION CALLS'!G28-'NORMAL OPTION CALLS'!L28)*('NORMAL OPTION CALLS'!M28))</f>
        <v>3599.9999999999977</v>
      </c>
      <c r="O28" s="81">
        <f>'NORMAL OPTION CALLS'!N28/('NORMAL OPTION CALLS'!M28)/'NORMAL OPTION CALLS'!G28%</f>
        <v>9.6774193548387046</v>
      </c>
    </row>
    <row r="29" spans="1:15">
      <c r="A29" s="77">
        <v>18</v>
      </c>
      <c r="B29" s="78">
        <v>43347</v>
      </c>
      <c r="C29" s="79">
        <v>1260</v>
      </c>
      <c r="D29" s="77" t="s">
        <v>47</v>
      </c>
      <c r="E29" s="77" t="s">
        <v>22</v>
      </c>
      <c r="F29" s="77" t="s">
        <v>155</v>
      </c>
      <c r="G29" s="77">
        <v>39</v>
      </c>
      <c r="H29" s="77">
        <v>31</v>
      </c>
      <c r="I29" s="77">
        <v>44</v>
      </c>
      <c r="J29" s="77">
        <v>49</v>
      </c>
      <c r="K29" s="77">
        <v>54</v>
      </c>
      <c r="L29" s="77">
        <v>44</v>
      </c>
      <c r="M29" s="77">
        <v>800</v>
      </c>
      <c r="N29" s="80">
        <f>IF('NORMAL OPTION CALLS'!E29="BUY",('NORMAL OPTION CALLS'!L29-'NORMAL OPTION CALLS'!G29)*('NORMAL OPTION CALLS'!M29),('NORMAL OPTION CALLS'!G29-'NORMAL OPTION CALLS'!L29)*('NORMAL OPTION CALLS'!M29))</f>
        <v>4000</v>
      </c>
      <c r="O29" s="81">
        <f>'NORMAL OPTION CALLS'!N29/('NORMAL OPTION CALLS'!M29)/'NORMAL OPTION CALLS'!G29%</f>
        <v>12.820512820512819</v>
      </c>
    </row>
    <row r="30" spans="1:15">
      <c r="A30" s="77">
        <v>19</v>
      </c>
      <c r="B30" s="78">
        <v>43346</v>
      </c>
      <c r="C30" s="79">
        <v>420</v>
      </c>
      <c r="D30" s="77" t="s">
        <v>21</v>
      </c>
      <c r="E30" s="77" t="s">
        <v>22</v>
      </c>
      <c r="F30" s="77" t="s">
        <v>291</v>
      </c>
      <c r="G30" s="77">
        <v>21.2</v>
      </c>
      <c r="H30" s="77">
        <v>16.5</v>
      </c>
      <c r="I30" s="77">
        <v>23.5</v>
      </c>
      <c r="J30" s="77">
        <v>26</v>
      </c>
      <c r="K30" s="77">
        <v>28.5</v>
      </c>
      <c r="L30" s="77">
        <v>23.5</v>
      </c>
      <c r="M30" s="77">
        <v>1500</v>
      </c>
      <c r="N30" s="80">
        <f>IF('NORMAL OPTION CALLS'!E30="BUY",('NORMAL OPTION CALLS'!L30-'NORMAL OPTION CALLS'!G30)*('NORMAL OPTION CALLS'!M30),('NORMAL OPTION CALLS'!G30-'NORMAL OPTION CALLS'!L30)*('NORMAL OPTION CALLS'!M30))</f>
        <v>3450.0000000000009</v>
      </c>
      <c r="O30" s="81">
        <f>'NORMAL OPTION CALLS'!N30/('NORMAL OPTION CALLS'!M30)/'NORMAL OPTION CALLS'!G30%</f>
        <v>10.849056603773588</v>
      </c>
    </row>
    <row r="31" spans="1:15" ht="16.5">
      <c r="A31" s="82" t="s">
        <v>95</v>
      </c>
      <c r="B31" s="83"/>
      <c r="C31" s="84"/>
      <c r="D31" s="85"/>
      <c r="E31" s="86"/>
      <c r="F31" s="86"/>
      <c r="G31" s="87"/>
      <c r="H31" s="88"/>
      <c r="I31" s="88"/>
      <c r="J31" s="88"/>
      <c r="K31" s="86"/>
      <c r="L31" s="89"/>
      <c r="M31" s="90"/>
      <c r="O31" s="90"/>
    </row>
    <row r="32" spans="1:15" ht="16.5">
      <c r="A32" s="82" t="s">
        <v>96</v>
      </c>
      <c r="B32" s="83"/>
      <c r="C32" s="84"/>
      <c r="D32" s="85"/>
      <c r="E32" s="86"/>
      <c r="F32" s="86"/>
      <c r="G32" s="87"/>
      <c r="H32" s="86"/>
      <c r="I32" s="86"/>
      <c r="J32" s="86"/>
      <c r="K32" s="86"/>
      <c r="L32" s="89"/>
      <c r="M32" s="90"/>
    </row>
    <row r="33" spans="1:15" ht="16.5">
      <c r="A33" s="82" t="s">
        <v>96</v>
      </c>
      <c r="B33" s="83"/>
      <c r="C33" s="84"/>
      <c r="D33" s="85"/>
      <c r="E33" s="86"/>
      <c r="F33" s="86"/>
      <c r="G33" s="87"/>
      <c r="H33" s="86"/>
      <c r="I33" s="86"/>
      <c r="J33" s="86"/>
      <c r="K33" s="86"/>
      <c r="L33" s="89"/>
      <c r="M33" s="89"/>
    </row>
    <row r="34" spans="1:15" ht="17.25" thickBot="1">
      <c r="A34" s="91"/>
      <c r="B34" s="92"/>
      <c r="C34" s="92"/>
      <c r="D34" s="93"/>
      <c r="E34" s="93"/>
      <c r="F34" s="93"/>
      <c r="G34" s="94"/>
      <c r="H34" s="95"/>
      <c r="I34" s="96" t="s">
        <v>27</v>
      </c>
      <c r="J34" s="96"/>
      <c r="K34" s="97"/>
      <c r="L34" s="97"/>
    </row>
    <row r="35" spans="1:15" ht="16.5">
      <c r="A35" s="98"/>
      <c r="B35" s="92"/>
      <c r="C35" s="92"/>
      <c r="D35" s="160" t="s">
        <v>28</v>
      </c>
      <c r="E35" s="160"/>
      <c r="F35" s="99">
        <v>17</v>
      </c>
      <c r="G35" s="100">
        <f>'NORMAL OPTION CALLS'!G36+'NORMAL OPTION CALLS'!G37+'NORMAL OPTION CALLS'!G38+'NORMAL OPTION CALLS'!G39+'NORMAL OPTION CALLS'!G40+'NORMAL OPTION CALLS'!G41</f>
        <v>100</v>
      </c>
      <c r="H35" s="93">
        <v>17</v>
      </c>
      <c r="I35" s="101">
        <f>'NORMAL OPTION CALLS'!H36/'NORMAL OPTION CALLS'!H35%</f>
        <v>47.058823529411761</v>
      </c>
      <c r="J35" s="101"/>
      <c r="K35" s="101"/>
      <c r="L35" s="102"/>
    </row>
    <row r="36" spans="1:15" ht="16.5">
      <c r="A36" s="98"/>
      <c r="B36" s="92"/>
      <c r="C36" s="92"/>
      <c r="D36" s="161" t="s">
        <v>29</v>
      </c>
      <c r="E36" s="161"/>
      <c r="F36" s="103">
        <v>8</v>
      </c>
      <c r="G36" s="104">
        <f>('NORMAL OPTION CALLS'!F36/'NORMAL OPTION CALLS'!F35)*100</f>
        <v>47.058823529411761</v>
      </c>
      <c r="H36" s="93">
        <v>8</v>
      </c>
      <c r="I36" s="97"/>
      <c r="J36" s="97"/>
      <c r="K36" s="93"/>
      <c r="L36" s="97"/>
      <c r="N36" s="66"/>
    </row>
    <row r="37" spans="1:15" ht="16.5">
      <c r="A37" s="105"/>
      <c r="B37" s="92"/>
      <c r="C37" s="92"/>
      <c r="D37" s="161" t="s">
        <v>31</v>
      </c>
      <c r="E37" s="161"/>
      <c r="F37" s="103">
        <v>0</v>
      </c>
      <c r="G37" s="104">
        <f>('NORMAL OPTION CALLS'!F37/'NORMAL OPTION CALLS'!F35)*100</f>
        <v>0</v>
      </c>
      <c r="H37" s="106"/>
      <c r="I37" s="93"/>
      <c r="J37" s="93"/>
      <c r="K37" s="93"/>
      <c r="L37" s="97"/>
    </row>
    <row r="38" spans="1:15" ht="16.5">
      <c r="A38" s="105"/>
      <c r="B38" s="92"/>
      <c r="C38" s="92"/>
      <c r="D38" s="161" t="s">
        <v>32</v>
      </c>
      <c r="E38" s="161"/>
      <c r="F38" s="103">
        <v>0</v>
      </c>
      <c r="G38" s="104">
        <f>('NORMAL OPTION CALLS'!F38/'NORMAL OPTION CALLS'!F35)*100</f>
        <v>0</v>
      </c>
      <c r="H38" s="106"/>
      <c r="I38" s="93"/>
      <c r="J38" s="93"/>
      <c r="K38" s="93"/>
      <c r="L38" s="97"/>
    </row>
    <row r="39" spans="1:15" ht="16.5">
      <c r="A39" s="105"/>
      <c r="B39" s="92"/>
      <c r="C39" s="92"/>
      <c r="D39" s="161" t="s">
        <v>33</v>
      </c>
      <c r="E39" s="161"/>
      <c r="F39" s="103">
        <v>9</v>
      </c>
      <c r="G39" s="104">
        <f>('NORMAL OPTION CALLS'!F39/'NORMAL OPTION CALLS'!F35)*100</f>
        <v>52.941176470588239</v>
      </c>
      <c r="H39" s="106"/>
      <c r="I39" s="93" t="s">
        <v>34</v>
      </c>
      <c r="J39" s="93"/>
      <c r="K39" s="97"/>
      <c r="L39" s="97"/>
    </row>
    <row r="40" spans="1:15" ht="16.5">
      <c r="A40" s="105"/>
      <c r="B40" s="92"/>
      <c r="C40" s="92"/>
      <c r="D40" s="161" t="s">
        <v>35</v>
      </c>
      <c r="E40" s="161"/>
      <c r="F40" s="103">
        <v>0</v>
      </c>
      <c r="G40" s="104">
        <f>('NORMAL OPTION CALLS'!F40/'NORMAL OPTION CALLS'!F35)*100</f>
        <v>0</v>
      </c>
      <c r="H40" s="106"/>
      <c r="I40" s="93"/>
      <c r="J40" s="93"/>
      <c r="K40" s="97"/>
      <c r="L40" s="97"/>
    </row>
    <row r="41" spans="1:15" ht="17.25" thickBot="1">
      <c r="A41" s="105"/>
      <c r="B41" s="92"/>
      <c r="C41" s="92"/>
      <c r="D41" s="162" t="s">
        <v>36</v>
      </c>
      <c r="E41" s="162"/>
      <c r="F41" s="107"/>
      <c r="G41" s="108">
        <f>('NORMAL OPTION CALLS'!F41/'NORMAL OPTION CALLS'!F35)*100</f>
        <v>0</v>
      </c>
      <c r="H41" s="106"/>
      <c r="I41" s="93"/>
      <c r="J41" s="93"/>
      <c r="K41" s="102"/>
      <c r="L41" s="102"/>
    </row>
    <row r="42" spans="1:15" ht="16.5">
      <c r="A42" s="109" t="s">
        <v>37</v>
      </c>
      <c r="B42" s="92"/>
      <c r="C42" s="92"/>
      <c r="D42" s="98"/>
      <c r="E42" s="98"/>
      <c r="F42" s="93"/>
      <c r="G42" s="93"/>
      <c r="H42" s="110"/>
      <c r="I42" s="111"/>
      <c r="J42" s="111"/>
      <c r="K42" s="111"/>
      <c r="L42" s="93"/>
    </row>
    <row r="43" spans="1:15" ht="16.5">
      <c r="A43" s="112" t="s">
        <v>38</v>
      </c>
      <c r="B43" s="92"/>
      <c r="C43" s="92"/>
      <c r="D43" s="113"/>
      <c r="E43" s="114"/>
      <c r="F43" s="98"/>
      <c r="G43" s="111"/>
      <c r="H43" s="110"/>
      <c r="I43" s="111"/>
      <c r="J43" s="111"/>
      <c r="K43" s="111"/>
      <c r="L43" s="93"/>
      <c r="N43" s="115"/>
    </row>
    <row r="44" spans="1:15" ht="16.5">
      <c r="A44" s="112" t="s">
        <v>39</v>
      </c>
      <c r="B44" s="92"/>
      <c r="C44" s="92"/>
      <c r="D44" s="98"/>
      <c r="E44" s="114"/>
      <c r="F44" s="98"/>
      <c r="G44" s="111"/>
      <c r="H44" s="110"/>
      <c r="I44" s="97"/>
      <c r="J44" s="97"/>
      <c r="K44" s="97"/>
      <c r="L44" s="93"/>
      <c r="N44" s="98"/>
    </row>
    <row r="45" spans="1:15" ht="16.5">
      <c r="A45" s="112" t="s">
        <v>40</v>
      </c>
      <c r="B45" s="113"/>
      <c r="C45" s="92"/>
      <c r="D45" s="98"/>
      <c r="E45" s="114"/>
      <c r="F45" s="98"/>
      <c r="G45" s="111"/>
      <c r="H45" s="95"/>
      <c r="I45" s="97"/>
      <c r="J45" s="97"/>
      <c r="K45" s="97"/>
      <c r="L45" s="93"/>
    </row>
    <row r="46" spans="1:15" ht="16.5">
      <c r="A46" s="112" t="s">
        <v>41</v>
      </c>
      <c r="B46" s="105"/>
      <c r="C46" s="113"/>
      <c r="D46" s="98"/>
      <c r="E46" s="116"/>
      <c r="F46" s="111"/>
      <c r="G46" s="111"/>
      <c r="H46" s="95"/>
      <c r="I46" s="97"/>
      <c r="J46" s="97"/>
      <c r="K46" s="97"/>
      <c r="L46" s="111"/>
    </row>
    <row r="47" spans="1:15">
      <c r="A47" s="152" t="s">
        <v>0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</row>
    <row r="48" spans="1:15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</row>
    <row r="49" spans="1:15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</row>
    <row r="50" spans="1:15">
      <c r="A50" s="153" t="s">
        <v>1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>
      <c r="A51" s="153" t="s">
        <v>2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>
      <c r="A52" s="154" t="s">
        <v>3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</row>
    <row r="53" spans="1:15" ht="16.5">
      <c r="A53" s="155" t="s">
        <v>311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</row>
    <row r="54" spans="1:15" ht="16.5">
      <c r="A54" s="156" t="s">
        <v>5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</row>
    <row r="55" spans="1:15">
      <c r="A55" s="157" t="s">
        <v>6</v>
      </c>
      <c r="B55" s="158" t="s">
        <v>7</v>
      </c>
      <c r="C55" s="159" t="s">
        <v>8</v>
      </c>
      <c r="D55" s="158" t="s">
        <v>9</v>
      </c>
      <c r="E55" s="157" t="s">
        <v>10</v>
      </c>
      <c r="F55" s="157" t="s">
        <v>11</v>
      </c>
      <c r="G55" s="159" t="s">
        <v>12</v>
      </c>
      <c r="H55" s="159" t="s">
        <v>13</v>
      </c>
      <c r="I55" s="159" t="s">
        <v>14</v>
      </c>
      <c r="J55" s="159" t="s">
        <v>15</v>
      </c>
      <c r="K55" s="159" t="s">
        <v>16</v>
      </c>
      <c r="L55" s="163" t="s">
        <v>17</v>
      </c>
      <c r="M55" s="158" t="s">
        <v>18</v>
      </c>
      <c r="N55" s="158" t="s">
        <v>19</v>
      </c>
      <c r="O55" s="158" t="s">
        <v>20</v>
      </c>
    </row>
    <row r="56" spans="1:15">
      <c r="A56" s="157"/>
      <c r="B56" s="158"/>
      <c r="C56" s="159"/>
      <c r="D56" s="158"/>
      <c r="E56" s="157"/>
      <c r="F56" s="157"/>
      <c r="G56" s="159"/>
      <c r="H56" s="159"/>
      <c r="I56" s="159"/>
      <c r="J56" s="159"/>
      <c r="K56" s="159"/>
      <c r="L56" s="163"/>
      <c r="M56" s="158"/>
      <c r="N56" s="158"/>
      <c r="O56" s="158"/>
    </row>
    <row r="57" spans="1:15" ht="16.5" customHeight="1">
      <c r="A57" s="77">
        <v>1</v>
      </c>
      <c r="B57" s="78">
        <v>43343</v>
      </c>
      <c r="C57" s="79">
        <v>1100</v>
      </c>
      <c r="D57" s="77" t="s">
        <v>21</v>
      </c>
      <c r="E57" s="77" t="s">
        <v>22</v>
      </c>
      <c r="F57" s="77" t="s">
        <v>318</v>
      </c>
      <c r="G57" s="77">
        <v>49</v>
      </c>
      <c r="H57" s="77">
        <v>43</v>
      </c>
      <c r="I57" s="77">
        <v>52</v>
      </c>
      <c r="J57" s="77">
        <v>55</v>
      </c>
      <c r="K57" s="77">
        <v>58</v>
      </c>
      <c r="L57" s="77">
        <v>58</v>
      </c>
      <c r="M57" s="77">
        <v>1200</v>
      </c>
      <c r="N57" s="80">
        <f>IF('NORMAL OPTION CALLS'!E57="BUY",('NORMAL OPTION CALLS'!L57-'NORMAL OPTION CALLS'!G57)*('NORMAL OPTION CALLS'!M57),('NORMAL OPTION CALLS'!G57-'NORMAL OPTION CALLS'!L57)*('NORMAL OPTION CALLS'!M57))</f>
        <v>10800</v>
      </c>
      <c r="O57" s="81">
        <f>'NORMAL OPTION CALLS'!N57/('NORMAL OPTION CALLS'!M57)/'NORMAL OPTION CALLS'!G57%</f>
        <v>18.367346938775512</v>
      </c>
    </row>
    <row r="58" spans="1:15" ht="16.5" customHeight="1">
      <c r="A58" s="77">
        <v>2</v>
      </c>
      <c r="B58" s="78">
        <v>43343</v>
      </c>
      <c r="C58" s="79">
        <v>920</v>
      </c>
      <c r="D58" s="77" t="s">
        <v>21</v>
      </c>
      <c r="E58" s="77" t="s">
        <v>22</v>
      </c>
      <c r="F58" s="77" t="s">
        <v>262</v>
      </c>
      <c r="G58" s="77">
        <v>37</v>
      </c>
      <c r="H58" s="77">
        <v>26</v>
      </c>
      <c r="I58" s="77">
        <v>43</v>
      </c>
      <c r="J58" s="77">
        <v>49</v>
      </c>
      <c r="K58" s="77">
        <v>55</v>
      </c>
      <c r="L58" s="77">
        <v>49</v>
      </c>
      <c r="M58" s="77">
        <v>700</v>
      </c>
      <c r="N58" s="80">
        <f>IF('NORMAL OPTION CALLS'!E58="BUY",('NORMAL OPTION CALLS'!L58-'NORMAL OPTION CALLS'!G58)*('NORMAL OPTION CALLS'!M58),('NORMAL OPTION CALLS'!G58-'NORMAL OPTION CALLS'!L58)*('NORMAL OPTION CALLS'!M58))</f>
        <v>8400</v>
      </c>
      <c r="O58" s="81">
        <f>'NORMAL OPTION CALLS'!N58/('NORMAL OPTION CALLS'!M58)/'NORMAL OPTION CALLS'!G58%</f>
        <v>32.432432432432435</v>
      </c>
    </row>
    <row r="59" spans="1:15" ht="16.5" customHeight="1">
      <c r="A59" s="77">
        <v>3</v>
      </c>
      <c r="B59" s="78">
        <v>43343</v>
      </c>
      <c r="C59" s="79">
        <v>1340</v>
      </c>
      <c r="D59" s="77" t="s">
        <v>21</v>
      </c>
      <c r="E59" s="77" t="s">
        <v>22</v>
      </c>
      <c r="F59" s="77" t="s">
        <v>155</v>
      </c>
      <c r="G59" s="77">
        <v>48</v>
      </c>
      <c r="H59" s="77">
        <v>39</v>
      </c>
      <c r="I59" s="77">
        <v>53</v>
      </c>
      <c r="J59" s="77">
        <v>58</v>
      </c>
      <c r="K59" s="77">
        <v>63</v>
      </c>
      <c r="L59" s="77">
        <v>39</v>
      </c>
      <c r="M59" s="77">
        <v>1200</v>
      </c>
      <c r="N59" s="80">
        <f>IF('NORMAL OPTION CALLS'!E59="BUY",('NORMAL OPTION CALLS'!L59-'NORMAL OPTION CALLS'!G59)*('NORMAL OPTION CALLS'!M59),('NORMAL OPTION CALLS'!G59-'NORMAL OPTION CALLS'!L59)*('NORMAL OPTION CALLS'!M59))</f>
        <v>-10800</v>
      </c>
      <c r="O59" s="81">
        <f>'NORMAL OPTION CALLS'!N59/('NORMAL OPTION CALLS'!M59)/'NORMAL OPTION CALLS'!G59%</f>
        <v>-18.75</v>
      </c>
    </row>
    <row r="60" spans="1:15" ht="16.5" customHeight="1">
      <c r="A60" s="77">
        <v>4</v>
      </c>
      <c r="B60" s="78">
        <v>43342</v>
      </c>
      <c r="C60" s="79">
        <v>125</v>
      </c>
      <c r="D60" s="77" t="s">
        <v>21</v>
      </c>
      <c r="E60" s="77" t="s">
        <v>22</v>
      </c>
      <c r="F60" s="77" t="s">
        <v>83</v>
      </c>
      <c r="G60" s="77">
        <v>7.5</v>
      </c>
      <c r="H60" s="77">
        <v>5.5</v>
      </c>
      <c r="I60" s="77">
        <v>8.5</v>
      </c>
      <c r="J60" s="77">
        <v>9.5</v>
      </c>
      <c r="K60" s="77">
        <v>10.5</v>
      </c>
      <c r="L60" s="77">
        <v>5.5</v>
      </c>
      <c r="M60" s="77">
        <v>3500</v>
      </c>
      <c r="N60" s="80">
        <f>IF('NORMAL OPTION CALLS'!E60="BUY",('NORMAL OPTION CALLS'!L60-'NORMAL OPTION CALLS'!G60)*('NORMAL OPTION CALLS'!M60),('NORMAL OPTION CALLS'!G60-'NORMAL OPTION CALLS'!L60)*('NORMAL OPTION CALLS'!M60))</f>
        <v>-7000</v>
      </c>
      <c r="O60" s="81">
        <f>'NORMAL OPTION CALLS'!N60/('NORMAL OPTION CALLS'!M60)/'NORMAL OPTION CALLS'!G60%</f>
        <v>-26.666666666666668</v>
      </c>
    </row>
    <row r="61" spans="1:15" ht="16.5" customHeight="1">
      <c r="A61" s="77">
        <v>5</v>
      </c>
      <c r="B61" s="78">
        <v>43342</v>
      </c>
      <c r="C61" s="79">
        <v>230</v>
      </c>
      <c r="D61" s="77" t="s">
        <v>21</v>
      </c>
      <c r="E61" s="77" t="s">
        <v>22</v>
      </c>
      <c r="F61" s="77" t="s">
        <v>309</v>
      </c>
      <c r="G61" s="77">
        <v>12</v>
      </c>
      <c r="H61" s="77">
        <v>10</v>
      </c>
      <c r="I61" s="77">
        <v>13</v>
      </c>
      <c r="J61" s="77">
        <v>14</v>
      </c>
      <c r="K61" s="77">
        <v>15</v>
      </c>
      <c r="L61" s="77">
        <v>13</v>
      </c>
      <c r="M61" s="77">
        <v>4000</v>
      </c>
      <c r="N61" s="80">
        <f>IF('NORMAL OPTION CALLS'!E61="BUY",('NORMAL OPTION CALLS'!L61-'NORMAL OPTION CALLS'!G61)*('NORMAL OPTION CALLS'!M61),('NORMAL OPTION CALLS'!G61-'NORMAL OPTION CALLS'!L61)*('NORMAL OPTION CALLS'!M61))</f>
        <v>4000</v>
      </c>
      <c r="O61" s="81">
        <f>'NORMAL OPTION CALLS'!N61/('NORMAL OPTION CALLS'!M61)/'NORMAL OPTION CALLS'!G61%</f>
        <v>8.3333333333333339</v>
      </c>
    </row>
    <row r="62" spans="1:15" ht="16.5" customHeight="1">
      <c r="A62" s="77">
        <v>6</v>
      </c>
      <c r="B62" s="78">
        <v>43342</v>
      </c>
      <c r="C62" s="79">
        <v>315</v>
      </c>
      <c r="D62" s="77" t="s">
        <v>21</v>
      </c>
      <c r="E62" s="77" t="s">
        <v>22</v>
      </c>
      <c r="F62" s="77" t="s">
        <v>174</v>
      </c>
      <c r="G62" s="77">
        <v>11</v>
      </c>
      <c r="H62" s="77">
        <v>8</v>
      </c>
      <c r="I62" s="77">
        <v>12.5</v>
      </c>
      <c r="J62" s="77">
        <v>14</v>
      </c>
      <c r="K62" s="77">
        <v>15.5</v>
      </c>
      <c r="L62" s="77">
        <v>12.5</v>
      </c>
      <c r="M62" s="77">
        <v>2400</v>
      </c>
      <c r="N62" s="80">
        <f>IF('NORMAL OPTION CALLS'!E62="BUY",('NORMAL OPTION CALLS'!L62-'NORMAL OPTION CALLS'!G62)*('NORMAL OPTION CALLS'!M62),('NORMAL OPTION CALLS'!G62-'NORMAL OPTION CALLS'!L62)*('NORMAL OPTION CALLS'!M62))</f>
        <v>3600</v>
      </c>
      <c r="O62" s="81">
        <f>'NORMAL OPTION CALLS'!N62/('NORMAL OPTION CALLS'!M62)/'NORMAL OPTION CALLS'!G62%</f>
        <v>13.636363636363637</v>
      </c>
    </row>
    <row r="63" spans="1:15" ht="16.5" customHeight="1">
      <c r="A63" s="77">
        <v>7</v>
      </c>
      <c r="B63" s="78">
        <v>43341</v>
      </c>
      <c r="C63" s="79">
        <v>670</v>
      </c>
      <c r="D63" s="77" t="s">
        <v>21</v>
      </c>
      <c r="E63" s="77" t="s">
        <v>22</v>
      </c>
      <c r="F63" s="77" t="s">
        <v>58</v>
      </c>
      <c r="G63" s="77">
        <v>29</v>
      </c>
      <c r="H63" s="77">
        <v>23</v>
      </c>
      <c r="I63" s="77">
        <v>32</v>
      </c>
      <c r="J63" s="77">
        <v>35</v>
      </c>
      <c r="K63" s="77">
        <v>38</v>
      </c>
      <c r="L63" s="77">
        <v>23</v>
      </c>
      <c r="M63" s="77">
        <v>1200</v>
      </c>
      <c r="N63" s="80">
        <f>IF('NORMAL OPTION CALLS'!E63="BUY",('NORMAL OPTION CALLS'!L63-'NORMAL OPTION CALLS'!G63)*('NORMAL OPTION CALLS'!M63),('NORMAL OPTION CALLS'!G63-'NORMAL OPTION CALLS'!L63)*('NORMAL OPTION CALLS'!M63))</f>
        <v>-7200</v>
      </c>
      <c r="O63" s="81">
        <f>'NORMAL OPTION CALLS'!N63/('NORMAL OPTION CALLS'!M63)/'NORMAL OPTION CALLS'!G63%</f>
        <v>-20.689655172413794</v>
      </c>
    </row>
    <row r="64" spans="1:15" ht="16.5" customHeight="1">
      <c r="A64" s="77">
        <v>8</v>
      </c>
      <c r="B64" s="78">
        <v>43341</v>
      </c>
      <c r="C64" s="79">
        <v>600</v>
      </c>
      <c r="D64" s="77" t="s">
        <v>21</v>
      </c>
      <c r="E64" s="77" t="s">
        <v>22</v>
      </c>
      <c r="F64" s="77" t="s">
        <v>99</v>
      </c>
      <c r="G64" s="77">
        <v>24</v>
      </c>
      <c r="H64" s="77">
        <v>16</v>
      </c>
      <c r="I64" s="77">
        <v>28</v>
      </c>
      <c r="J64" s="77">
        <v>32</v>
      </c>
      <c r="K64" s="77">
        <v>36</v>
      </c>
      <c r="L64" s="77">
        <v>28</v>
      </c>
      <c r="M64" s="77">
        <v>1061</v>
      </c>
      <c r="N64" s="80">
        <f>IF('NORMAL OPTION CALLS'!E64="BUY",('NORMAL OPTION CALLS'!L64-'NORMAL OPTION CALLS'!G64)*('NORMAL OPTION CALLS'!M64),('NORMAL OPTION CALLS'!G64-'NORMAL OPTION CALLS'!L64)*('NORMAL OPTION CALLS'!M64))</f>
        <v>4244</v>
      </c>
      <c r="O64" s="81">
        <f>'NORMAL OPTION CALLS'!N64/('NORMAL OPTION CALLS'!M64)/'NORMAL OPTION CALLS'!G64%</f>
        <v>16.666666666666668</v>
      </c>
    </row>
    <row r="65" spans="1:15" ht="16.5" customHeight="1">
      <c r="A65" s="77">
        <v>9</v>
      </c>
      <c r="B65" s="78">
        <v>43341</v>
      </c>
      <c r="C65" s="79">
        <v>400</v>
      </c>
      <c r="D65" s="77" t="s">
        <v>21</v>
      </c>
      <c r="E65" s="77" t="s">
        <v>22</v>
      </c>
      <c r="F65" s="77" t="s">
        <v>43</v>
      </c>
      <c r="G65" s="77">
        <v>21</v>
      </c>
      <c r="H65" s="77">
        <v>18</v>
      </c>
      <c r="I65" s="77">
        <v>22.5</v>
      </c>
      <c r="J65" s="77">
        <v>24</v>
      </c>
      <c r="K65" s="77">
        <v>25.5</v>
      </c>
      <c r="L65" s="77">
        <v>25.5</v>
      </c>
      <c r="M65" s="77">
        <v>3000</v>
      </c>
      <c r="N65" s="80">
        <f>IF('NORMAL OPTION CALLS'!E65="BUY",('NORMAL OPTION CALLS'!L65-'NORMAL OPTION CALLS'!G65)*('NORMAL OPTION CALLS'!M65),('NORMAL OPTION CALLS'!G65-'NORMAL OPTION CALLS'!L65)*('NORMAL OPTION CALLS'!M65))</f>
        <v>13500</v>
      </c>
      <c r="O65" s="81">
        <f>'NORMAL OPTION CALLS'!N65/('NORMAL OPTION CALLS'!M65)/'NORMAL OPTION CALLS'!G65%</f>
        <v>21.428571428571431</v>
      </c>
    </row>
    <row r="66" spans="1:15" ht="16.5" customHeight="1">
      <c r="A66" s="77">
        <v>10</v>
      </c>
      <c r="B66" s="78">
        <v>43341</v>
      </c>
      <c r="C66" s="79">
        <v>220</v>
      </c>
      <c r="D66" s="77" t="s">
        <v>21</v>
      </c>
      <c r="E66" s="77" t="s">
        <v>22</v>
      </c>
      <c r="F66" s="77" t="s">
        <v>190</v>
      </c>
      <c r="G66" s="77">
        <v>3</v>
      </c>
      <c r="H66" s="77">
        <v>0.5</v>
      </c>
      <c r="I66" s="77">
        <v>4.5</v>
      </c>
      <c r="J66" s="77">
        <v>6</v>
      </c>
      <c r="K66" s="77">
        <v>7.5</v>
      </c>
      <c r="L66" s="77">
        <v>4.5</v>
      </c>
      <c r="M66" s="77">
        <v>2250</v>
      </c>
      <c r="N66" s="80">
        <f>IF('NORMAL OPTION CALLS'!E66="BUY",('NORMAL OPTION CALLS'!L66-'NORMAL OPTION CALLS'!G66)*('NORMAL OPTION CALLS'!M66),('NORMAL OPTION CALLS'!G66-'NORMAL OPTION CALLS'!L66)*('NORMAL OPTION CALLS'!M66))</f>
        <v>3375</v>
      </c>
      <c r="O66" s="81">
        <f>'NORMAL OPTION CALLS'!N66/('NORMAL OPTION CALLS'!M66)/'NORMAL OPTION CALLS'!G66%</f>
        <v>50</v>
      </c>
    </row>
    <row r="67" spans="1:15" ht="16.5" customHeight="1">
      <c r="A67" s="77">
        <v>11</v>
      </c>
      <c r="B67" s="78">
        <v>43340</v>
      </c>
      <c r="C67" s="79">
        <v>630</v>
      </c>
      <c r="D67" s="77" t="s">
        <v>21</v>
      </c>
      <c r="E67" s="77" t="s">
        <v>22</v>
      </c>
      <c r="F67" s="77" t="s">
        <v>94</v>
      </c>
      <c r="G67" s="77">
        <v>9</v>
      </c>
      <c r="H67" s="77">
        <v>3</v>
      </c>
      <c r="I67" s="77">
        <v>13</v>
      </c>
      <c r="J67" s="77">
        <v>17</v>
      </c>
      <c r="K67" s="77">
        <v>21</v>
      </c>
      <c r="L67" s="77">
        <v>3</v>
      </c>
      <c r="M67" s="77">
        <v>1000</v>
      </c>
      <c r="N67" s="80">
        <f>IF('NORMAL OPTION CALLS'!E67="BUY",('NORMAL OPTION CALLS'!L67-'NORMAL OPTION CALLS'!G67)*('NORMAL OPTION CALLS'!M67),('NORMAL OPTION CALLS'!G67-'NORMAL OPTION CALLS'!L67)*('NORMAL OPTION CALLS'!M67))</f>
        <v>-6000</v>
      </c>
      <c r="O67" s="81">
        <f>'NORMAL OPTION CALLS'!N67/('NORMAL OPTION CALLS'!M67)/'NORMAL OPTION CALLS'!G67%</f>
        <v>-66.666666666666671</v>
      </c>
    </row>
    <row r="68" spans="1:15" ht="16.5" customHeight="1">
      <c r="A68" s="77">
        <v>12</v>
      </c>
      <c r="B68" s="78">
        <v>43340</v>
      </c>
      <c r="C68" s="79">
        <v>215</v>
      </c>
      <c r="D68" s="77" t="s">
        <v>21</v>
      </c>
      <c r="E68" s="77" t="s">
        <v>22</v>
      </c>
      <c r="F68" s="77" t="s">
        <v>309</v>
      </c>
      <c r="G68" s="77">
        <v>5</v>
      </c>
      <c r="H68" s="77">
        <v>3</v>
      </c>
      <c r="I68" s="77">
        <v>6</v>
      </c>
      <c r="J68" s="77">
        <v>7</v>
      </c>
      <c r="K68" s="77">
        <v>8</v>
      </c>
      <c r="L68" s="77">
        <v>8</v>
      </c>
      <c r="M68" s="77">
        <v>4000</v>
      </c>
      <c r="N68" s="80">
        <f>IF('NORMAL OPTION CALLS'!E68="BUY",('NORMAL OPTION CALLS'!L68-'NORMAL OPTION CALLS'!G68)*('NORMAL OPTION CALLS'!M68),('NORMAL OPTION CALLS'!G68-'NORMAL OPTION CALLS'!L68)*('NORMAL OPTION CALLS'!M68))</f>
        <v>12000</v>
      </c>
      <c r="O68" s="81">
        <f>'NORMAL OPTION CALLS'!N68/('NORMAL OPTION CALLS'!M68)/'NORMAL OPTION CALLS'!G68%</f>
        <v>60</v>
      </c>
    </row>
    <row r="69" spans="1:15" ht="16.5" customHeight="1">
      <c r="A69" s="77">
        <v>13</v>
      </c>
      <c r="B69" s="78">
        <v>43340</v>
      </c>
      <c r="C69" s="79">
        <v>1420</v>
      </c>
      <c r="D69" s="77" t="s">
        <v>21</v>
      </c>
      <c r="E69" s="77" t="s">
        <v>22</v>
      </c>
      <c r="F69" s="77" t="s">
        <v>151</v>
      </c>
      <c r="G69" s="77">
        <v>15</v>
      </c>
      <c r="H69" s="77">
        <v>5</v>
      </c>
      <c r="I69" s="77">
        <v>21</v>
      </c>
      <c r="J69" s="77">
        <v>27</v>
      </c>
      <c r="K69" s="77">
        <v>33</v>
      </c>
      <c r="L69" s="77">
        <v>21</v>
      </c>
      <c r="M69" s="77">
        <v>600</v>
      </c>
      <c r="N69" s="80">
        <f>IF('NORMAL OPTION CALLS'!E69="BUY",('NORMAL OPTION CALLS'!L69-'NORMAL OPTION CALLS'!G69)*('NORMAL OPTION CALLS'!M69),('NORMAL OPTION CALLS'!G69-'NORMAL OPTION CALLS'!L69)*('NORMAL OPTION CALLS'!M69))</f>
        <v>3600</v>
      </c>
      <c r="O69" s="81">
        <f>'NORMAL OPTION CALLS'!N69/('NORMAL OPTION CALLS'!M69)/'NORMAL OPTION CALLS'!G69%</f>
        <v>40</v>
      </c>
    </row>
    <row r="70" spans="1:15" ht="16.5" customHeight="1">
      <c r="A70" s="77">
        <v>14</v>
      </c>
      <c r="B70" s="78">
        <v>43339</v>
      </c>
      <c r="C70" s="79">
        <v>85</v>
      </c>
      <c r="D70" s="77" t="s">
        <v>21</v>
      </c>
      <c r="E70" s="77" t="s">
        <v>22</v>
      </c>
      <c r="F70" s="77" t="s">
        <v>59</v>
      </c>
      <c r="G70" s="77">
        <v>2</v>
      </c>
      <c r="H70" s="77">
        <v>0.8</v>
      </c>
      <c r="I70" s="77">
        <v>2.6</v>
      </c>
      <c r="J70" s="77">
        <v>3.2</v>
      </c>
      <c r="K70" s="77">
        <v>3.8</v>
      </c>
      <c r="L70" s="77">
        <v>0.8</v>
      </c>
      <c r="M70" s="77">
        <v>6000</v>
      </c>
      <c r="N70" s="80">
        <f>IF('NORMAL OPTION CALLS'!E70="BUY",('NORMAL OPTION CALLS'!L70-'NORMAL OPTION CALLS'!G70)*('NORMAL OPTION CALLS'!M70),('NORMAL OPTION CALLS'!G70-'NORMAL OPTION CALLS'!L70)*('NORMAL OPTION CALLS'!M70))</f>
        <v>-7200</v>
      </c>
      <c r="O70" s="81">
        <f>'NORMAL OPTION CALLS'!N70/('NORMAL OPTION CALLS'!M70)/'NORMAL OPTION CALLS'!G70%</f>
        <v>-60</v>
      </c>
    </row>
    <row r="71" spans="1:15" ht="16.5" customHeight="1">
      <c r="A71" s="77">
        <v>15</v>
      </c>
      <c r="B71" s="78">
        <v>43339</v>
      </c>
      <c r="C71" s="79">
        <v>1300</v>
      </c>
      <c r="D71" s="77" t="s">
        <v>21</v>
      </c>
      <c r="E71" s="77" t="s">
        <v>22</v>
      </c>
      <c r="F71" s="77" t="s">
        <v>225</v>
      </c>
      <c r="G71" s="77">
        <v>9</v>
      </c>
      <c r="H71" s="77">
        <v>2</v>
      </c>
      <c r="I71" s="77">
        <v>13</v>
      </c>
      <c r="J71" s="77">
        <v>17</v>
      </c>
      <c r="K71" s="77">
        <v>21</v>
      </c>
      <c r="L71" s="77">
        <v>13</v>
      </c>
      <c r="M71" s="77">
        <v>1000</v>
      </c>
      <c r="N71" s="80">
        <f>IF('NORMAL OPTION CALLS'!E71="BUY",('NORMAL OPTION CALLS'!L71-'NORMAL OPTION CALLS'!G71)*('NORMAL OPTION CALLS'!M71),('NORMAL OPTION CALLS'!G71-'NORMAL OPTION CALLS'!L71)*('NORMAL OPTION CALLS'!M71))</f>
        <v>4000</v>
      </c>
      <c r="O71" s="81">
        <f>'NORMAL OPTION CALLS'!N71/('NORMAL OPTION CALLS'!M71)/'NORMAL OPTION CALLS'!G71%</f>
        <v>44.444444444444443</v>
      </c>
    </row>
    <row r="72" spans="1:15" ht="16.5" customHeight="1">
      <c r="A72" s="77">
        <v>16</v>
      </c>
      <c r="B72" s="78">
        <v>43336</v>
      </c>
      <c r="C72" s="79">
        <v>80</v>
      </c>
      <c r="D72" s="77" t="s">
        <v>21</v>
      </c>
      <c r="E72" s="77" t="s">
        <v>22</v>
      </c>
      <c r="F72" s="77" t="s">
        <v>89</v>
      </c>
      <c r="G72" s="77">
        <v>1.5</v>
      </c>
      <c r="H72" s="77">
        <v>0.4</v>
      </c>
      <c r="I72" s="77">
        <v>2.2999999999999998</v>
      </c>
      <c r="J72" s="77">
        <v>3</v>
      </c>
      <c r="K72" s="77">
        <v>3.7</v>
      </c>
      <c r="L72" s="77">
        <v>3.7</v>
      </c>
      <c r="M72" s="77">
        <v>7500</v>
      </c>
      <c r="N72" s="80">
        <f>IF('NORMAL OPTION CALLS'!E72="BUY",('NORMAL OPTION CALLS'!L72-'NORMAL OPTION CALLS'!G72)*('NORMAL OPTION CALLS'!M72),('NORMAL OPTION CALLS'!G72-'NORMAL OPTION CALLS'!L72)*('NORMAL OPTION CALLS'!M72))</f>
        <v>16500</v>
      </c>
      <c r="O72" s="81">
        <f>'NORMAL OPTION CALLS'!N72/('NORMAL OPTION CALLS'!M72)/'NORMAL OPTION CALLS'!G72%</f>
        <v>146.66666666666669</v>
      </c>
    </row>
    <row r="73" spans="1:15" ht="16.5" customHeight="1">
      <c r="A73" s="77">
        <v>17</v>
      </c>
      <c r="B73" s="78">
        <v>43336</v>
      </c>
      <c r="C73" s="79">
        <v>660</v>
      </c>
      <c r="D73" s="77" t="s">
        <v>21</v>
      </c>
      <c r="E73" s="77" t="s">
        <v>22</v>
      </c>
      <c r="F73" s="77" t="s">
        <v>54</v>
      </c>
      <c r="G73" s="77">
        <v>15</v>
      </c>
      <c r="H73" s="77">
        <v>9.5</v>
      </c>
      <c r="I73" s="77">
        <v>18</v>
      </c>
      <c r="J73" s="77">
        <v>21</v>
      </c>
      <c r="K73" s="77">
        <v>24</v>
      </c>
      <c r="L73" s="77">
        <v>21</v>
      </c>
      <c r="M73" s="77">
        <v>1200</v>
      </c>
      <c r="N73" s="80">
        <f>IF('NORMAL OPTION CALLS'!E73="BUY",('NORMAL OPTION CALLS'!L73-'NORMAL OPTION CALLS'!G73)*('NORMAL OPTION CALLS'!M73),('NORMAL OPTION CALLS'!G73-'NORMAL OPTION CALLS'!L73)*('NORMAL OPTION CALLS'!M73))</f>
        <v>7200</v>
      </c>
      <c r="O73" s="81">
        <f>'NORMAL OPTION CALLS'!N73/('NORMAL OPTION CALLS'!M73)/'NORMAL OPTION CALLS'!G73%</f>
        <v>40</v>
      </c>
    </row>
    <row r="74" spans="1:15" ht="16.5" customHeight="1">
      <c r="A74" s="77">
        <v>18</v>
      </c>
      <c r="B74" s="78">
        <v>43335</v>
      </c>
      <c r="C74" s="79">
        <v>260</v>
      </c>
      <c r="D74" s="77" t="s">
        <v>47</v>
      </c>
      <c r="E74" s="77" t="s">
        <v>22</v>
      </c>
      <c r="F74" s="77" t="s">
        <v>23</v>
      </c>
      <c r="G74" s="77">
        <v>6</v>
      </c>
      <c r="H74" s="77">
        <v>2</v>
      </c>
      <c r="I74" s="77">
        <v>8.5</v>
      </c>
      <c r="J74" s="77">
        <v>11</v>
      </c>
      <c r="K74" s="77">
        <v>13.5</v>
      </c>
      <c r="L74" s="77">
        <v>2</v>
      </c>
      <c r="M74" s="77">
        <v>1750</v>
      </c>
      <c r="N74" s="80">
        <f>IF('NORMAL OPTION CALLS'!E74="BUY",('NORMAL OPTION CALLS'!L74-'NORMAL OPTION CALLS'!G74)*('NORMAL OPTION CALLS'!M74),('NORMAL OPTION CALLS'!G74-'NORMAL OPTION CALLS'!L74)*('NORMAL OPTION CALLS'!M74))</f>
        <v>-7000</v>
      </c>
      <c r="O74" s="81">
        <f>'NORMAL OPTION CALLS'!N74/('NORMAL OPTION CALLS'!M74)/'NORMAL OPTION CALLS'!G74%</f>
        <v>-66.666666666666671</v>
      </c>
    </row>
    <row r="75" spans="1:15" ht="16.5" customHeight="1">
      <c r="A75" s="77">
        <v>19</v>
      </c>
      <c r="B75" s="78">
        <v>43335</v>
      </c>
      <c r="C75" s="79">
        <v>1280</v>
      </c>
      <c r="D75" s="77" t="s">
        <v>21</v>
      </c>
      <c r="E75" s="77" t="s">
        <v>22</v>
      </c>
      <c r="F75" s="77" t="s">
        <v>225</v>
      </c>
      <c r="G75" s="77">
        <v>11</v>
      </c>
      <c r="H75" s="77">
        <v>4</v>
      </c>
      <c r="I75" s="77">
        <v>15</v>
      </c>
      <c r="J75" s="77">
        <v>19</v>
      </c>
      <c r="K75" s="77">
        <v>23</v>
      </c>
      <c r="L75" s="77">
        <v>19</v>
      </c>
      <c r="M75" s="77">
        <v>1000</v>
      </c>
      <c r="N75" s="80">
        <f>IF('NORMAL OPTION CALLS'!E75="BUY",('NORMAL OPTION CALLS'!L75-'NORMAL OPTION CALLS'!G75)*('NORMAL OPTION CALLS'!M75),('NORMAL OPTION CALLS'!G75-'NORMAL OPTION CALLS'!L75)*('NORMAL OPTION CALLS'!M75))</f>
        <v>8000</v>
      </c>
      <c r="O75" s="81">
        <f>'NORMAL OPTION CALLS'!N75/('NORMAL OPTION CALLS'!M75)/'NORMAL OPTION CALLS'!G75%</f>
        <v>72.727272727272734</v>
      </c>
    </row>
    <row r="76" spans="1:15" ht="16.5" customHeight="1">
      <c r="A76" s="77">
        <v>20</v>
      </c>
      <c r="B76" s="78">
        <v>43335</v>
      </c>
      <c r="C76" s="79">
        <v>2050</v>
      </c>
      <c r="D76" s="77" t="s">
        <v>21</v>
      </c>
      <c r="E76" s="77" t="s">
        <v>22</v>
      </c>
      <c r="F76" s="77" t="s">
        <v>52</v>
      </c>
      <c r="G76" s="77">
        <v>17</v>
      </c>
      <c r="H76" s="77">
        <v>5</v>
      </c>
      <c r="I76" s="77">
        <v>25</v>
      </c>
      <c r="J76" s="77">
        <v>33</v>
      </c>
      <c r="K76" s="77">
        <v>41</v>
      </c>
      <c r="L76" s="77">
        <v>24.45</v>
      </c>
      <c r="M76" s="77">
        <v>500</v>
      </c>
      <c r="N76" s="80">
        <f>IF('NORMAL OPTION CALLS'!E76="BUY",('NORMAL OPTION CALLS'!L76-'NORMAL OPTION CALLS'!G76)*('NORMAL OPTION CALLS'!M76),('NORMAL OPTION CALLS'!G76-'NORMAL OPTION CALLS'!L76)*('NORMAL OPTION CALLS'!M76))</f>
        <v>3724.9999999999995</v>
      </c>
      <c r="O76" s="81">
        <f>'NORMAL OPTION CALLS'!N76/('NORMAL OPTION CALLS'!M76)/'NORMAL OPTION CALLS'!G76%</f>
        <v>43.823529411764696</v>
      </c>
    </row>
    <row r="77" spans="1:15" ht="16.5" customHeight="1">
      <c r="A77" s="77">
        <v>21</v>
      </c>
      <c r="B77" s="78">
        <v>43335</v>
      </c>
      <c r="C77" s="79">
        <v>1340</v>
      </c>
      <c r="D77" s="77" t="s">
        <v>21</v>
      </c>
      <c r="E77" s="77" t="s">
        <v>22</v>
      </c>
      <c r="F77" s="77" t="s">
        <v>131</v>
      </c>
      <c r="G77" s="77">
        <v>22</v>
      </c>
      <c r="H77" s="77">
        <v>11</v>
      </c>
      <c r="I77" s="77">
        <v>28</v>
      </c>
      <c r="J77" s="77">
        <v>34</v>
      </c>
      <c r="K77" s="77">
        <v>40</v>
      </c>
      <c r="L77" s="77">
        <v>28</v>
      </c>
      <c r="M77" s="77">
        <v>750</v>
      </c>
      <c r="N77" s="80">
        <f>IF('NORMAL OPTION CALLS'!E77="BUY",('NORMAL OPTION CALLS'!L77-'NORMAL OPTION CALLS'!G77)*('NORMAL OPTION CALLS'!M77),('NORMAL OPTION CALLS'!G77-'NORMAL OPTION CALLS'!L77)*('NORMAL OPTION CALLS'!M77))</f>
        <v>4500</v>
      </c>
      <c r="O77" s="81">
        <f>'NORMAL OPTION CALLS'!N77/('NORMAL OPTION CALLS'!M77)/'NORMAL OPTION CALLS'!G77%</f>
        <v>27.272727272727273</v>
      </c>
    </row>
    <row r="78" spans="1:15" ht="16.5" customHeight="1">
      <c r="A78" s="77">
        <v>22</v>
      </c>
      <c r="B78" s="78">
        <v>43333</v>
      </c>
      <c r="C78" s="79">
        <v>1260</v>
      </c>
      <c r="D78" s="77" t="s">
        <v>21</v>
      </c>
      <c r="E78" s="77" t="s">
        <v>22</v>
      </c>
      <c r="F78" s="77" t="s">
        <v>225</v>
      </c>
      <c r="G78" s="77">
        <v>15</v>
      </c>
      <c r="H78" s="77">
        <v>7</v>
      </c>
      <c r="I78" s="77">
        <v>19</v>
      </c>
      <c r="J78" s="77">
        <v>23</v>
      </c>
      <c r="K78" s="77">
        <v>27</v>
      </c>
      <c r="L78" s="77">
        <v>23</v>
      </c>
      <c r="M78" s="77">
        <v>1000</v>
      </c>
      <c r="N78" s="80">
        <f>IF('NORMAL OPTION CALLS'!E78="BUY",('NORMAL OPTION CALLS'!L78-'NORMAL OPTION CALLS'!G78)*('NORMAL OPTION CALLS'!M78),('NORMAL OPTION CALLS'!G78-'NORMAL OPTION CALLS'!L78)*('NORMAL OPTION CALLS'!M78))</f>
        <v>8000</v>
      </c>
      <c r="O78" s="81">
        <f>'NORMAL OPTION CALLS'!N78/('NORMAL OPTION CALLS'!M78)/'NORMAL OPTION CALLS'!G78%</f>
        <v>53.333333333333336</v>
      </c>
    </row>
    <row r="79" spans="1:15" ht="16.5" customHeight="1">
      <c r="A79" s="77">
        <v>23</v>
      </c>
      <c r="B79" s="78">
        <v>43333</v>
      </c>
      <c r="C79" s="79">
        <v>340</v>
      </c>
      <c r="D79" s="77" t="s">
        <v>21</v>
      </c>
      <c r="E79" s="77" t="s">
        <v>22</v>
      </c>
      <c r="F79" s="77" t="s">
        <v>316</v>
      </c>
      <c r="G79" s="77">
        <v>9</v>
      </c>
      <c r="H79" s="77">
        <v>4</v>
      </c>
      <c r="I79" s="77">
        <v>12</v>
      </c>
      <c r="J79" s="77">
        <v>15</v>
      </c>
      <c r="K79" s="77">
        <v>18</v>
      </c>
      <c r="L79" s="77">
        <v>11.7</v>
      </c>
      <c r="M79" s="77">
        <v>1250</v>
      </c>
      <c r="N79" s="80">
        <f>IF('NORMAL OPTION CALLS'!E79="BUY",('NORMAL OPTION CALLS'!L79-'NORMAL OPTION CALLS'!G79)*('NORMAL OPTION CALLS'!M79),('NORMAL OPTION CALLS'!G79-'NORMAL OPTION CALLS'!L79)*('NORMAL OPTION CALLS'!M79))</f>
        <v>3374.9999999999991</v>
      </c>
      <c r="O79" s="81">
        <f>'NORMAL OPTION CALLS'!N79/('NORMAL OPTION CALLS'!M79)/'NORMAL OPTION CALLS'!G79%</f>
        <v>29.999999999999993</v>
      </c>
    </row>
    <row r="80" spans="1:15" ht="16.5" customHeight="1">
      <c r="A80" s="77">
        <v>24</v>
      </c>
      <c r="B80" s="78">
        <v>43333</v>
      </c>
      <c r="C80" s="79">
        <v>235</v>
      </c>
      <c r="D80" s="77" t="s">
        <v>21</v>
      </c>
      <c r="E80" s="77" t="s">
        <v>22</v>
      </c>
      <c r="F80" s="77" t="s">
        <v>315</v>
      </c>
      <c r="G80" s="77">
        <v>6</v>
      </c>
      <c r="H80" s="77">
        <v>3</v>
      </c>
      <c r="I80" s="77">
        <v>7.5</v>
      </c>
      <c r="J80" s="77">
        <v>9</v>
      </c>
      <c r="K80" s="77">
        <v>10.5</v>
      </c>
      <c r="L80" s="77">
        <v>9</v>
      </c>
      <c r="M80" s="77">
        <v>2500</v>
      </c>
      <c r="N80" s="80">
        <f>IF('NORMAL OPTION CALLS'!E80="BUY",('NORMAL OPTION CALLS'!L80-'NORMAL OPTION CALLS'!G80)*('NORMAL OPTION CALLS'!M80),('NORMAL OPTION CALLS'!G80-'NORMAL OPTION CALLS'!L80)*('NORMAL OPTION CALLS'!M80))</f>
        <v>7500</v>
      </c>
      <c r="O80" s="81">
        <f>'NORMAL OPTION CALLS'!N80/('NORMAL OPTION CALLS'!M80)/'NORMAL OPTION CALLS'!G80%</f>
        <v>50</v>
      </c>
    </row>
    <row r="81" spans="1:15" ht="16.5" customHeight="1">
      <c r="A81" s="77">
        <v>25</v>
      </c>
      <c r="B81" s="78">
        <v>43332</v>
      </c>
      <c r="C81" s="79">
        <v>600</v>
      </c>
      <c r="D81" s="77" t="s">
        <v>21</v>
      </c>
      <c r="E81" s="77" t="s">
        <v>22</v>
      </c>
      <c r="F81" s="77" t="s">
        <v>99</v>
      </c>
      <c r="G81" s="77">
        <v>12</v>
      </c>
      <c r="H81" s="77">
        <v>5</v>
      </c>
      <c r="I81" s="77">
        <v>16</v>
      </c>
      <c r="J81" s="77">
        <v>20</v>
      </c>
      <c r="K81" s="77">
        <v>24</v>
      </c>
      <c r="L81" s="77">
        <v>7</v>
      </c>
      <c r="M81" s="77">
        <v>1061</v>
      </c>
      <c r="N81" s="80">
        <f>IF('NORMAL OPTION CALLS'!E81="BUY",('NORMAL OPTION CALLS'!L81-'NORMAL OPTION CALLS'!G81)*('NORMAL OPTION CALLS'!M81),('NORMAL OPTION CALLS'!G81-'NORMAL OPTION CALLS'!L81)*('NORMAL OPTION CALLS'!M81))</f>
        <v>-5305</v>
      </c>
      <c r="O81" s="81">
        <f>'NORMAL OPTION CALLS'!N81/('NORMAL OPTION CALLS'!M81)/'NORMAL OPTION CALLS'!G81%</f>
        <v>-41.666666666666671</v>
      </c>
    </row>
    <row r="82" spans="1:15" ht="16.5" customHeight="1">
      <c r="A82" s="77">
        <v>26</v>
      </c>
      <c r="B82" s="78">
        <v>43332</v>
      </c>
      <c r="C82" s="79">
        <v>270</v>
      </c>
      <c r="D82" s="77" t="s">
        <v>21</v>
      </c>
      <c r="E82" s="77" t="s">
        <v>22</v>
      </c>
      <c r="F82" s="77" t="s">
        <v>75</v>
      </c>
      <c r="G82" s="77">
        <v>4.5</v>
      </c>
      <c r="H82" s="77">
        <v>1</v>
      </c>
      <c r="I82" s="77">
        <v>7</v>
      </c>
      <c r="J82" s="77">
        <v>9.5</v>
      </c>
      <c r="K82" s="77">
        <v>11</v>
      </c>
      <c r="L82" s="77">
        <v>7</v>
      </c>
      <c r="M82" s="77">
        <v>1500</v>
      </c>
      <c r="N82" s="80">
        <f>IF('NORMAL OPTION CALLS'!E82="BUY",('NORMAL OPTION CALLS'!L82-'NORMAL OPTION CALLS'!G82)*('NORMAL OPTION CALLS'!M82),('NORMAL OPTION CALLS'!G82-'NORMAL OPTION CALLS'!L82)*('NORMAL OPTION CALLS'!M82))</f>
        <v>3750</v>
      </c>
      <c r="O82" s="81">
        <f>'NORMAL OPTION CALLS'!N82/('NORMAL OPTION CALLS'!M82)/'NORMAL OPTION CALLS'!G82%</f>
        <v>55.555555555555557</v>
      </c>
    </row>
    <row r="83" spans="1:15" ht="16.5" customHeight="1">
      <c r="A83" s="77">
        <v>27</v>
      </c>
      <c r="B83" s="78">
        <v>43329</v>
      </c>
      <c r="C83" s="79">
        <v>440</v>
      </c>
      <c r="D83" s="77" t="s">
        <v>21</v>
      </c>
      <c r="E83" s="77" t="s">
        <v>22</v>
      </c>
      <c r="F83" s="77" t="s">
        <v>313</v>
      </c>
      <c r="G83" s="77">
        <v>20</v>
      </c>
      <c r="H83" s="77">
        <v>12</v>
      </c>
      <c r="I83" s="77">
        <v>25</v>
      </c>
      <c r="J83" s="77">
        <v>30</v>
      </c>
      <c r="K83" s="77">
        <v>35</v>
      </c>
      <c r="L83" s="77">
        <v>25</v>
      </c>
      <c r="M83" s="77">
        <v>800</v>
      </c>
      <c r="N83" s="80">
        <f>IF('NORMAL OPTION CALLS'!E83="BUY",('NORMAL OPTION CALLS'!L83-'NORMAL OPTION CALLS'!G83)*('NORMAL OPTION CALLS'!M83),('NORMAL OPTION CALLS'!G83-'NORMAL OPTION CALLS'!L83)*('NORMAL OPTION CALLS'!M83))</f>
        <v>4000</v>
      </c>
      <c r="O83" s="81">
        <f>'NORMAL OPTION CALLS'!N83/('NORMAL OPTION CALLS'!M83)/'NORMAL OPTION CALLS'!G83%</f>
        <v>25</v>
      </c>
    </row>
    <row r="84" spans="1:15" ht="16.5" customHeight="1">
      <c r="A84" s="77">
        <v>28</v>
      </c>
      <c r="B84" s="78">
        <v>43329</v>
      </c>
      <c r="C84" s="79">
        <v>660</v>
      </c>
      <c r="D84" s="77" t="s">
        <v>21</v>
      </c>
      <c r="E84" s="77" t="s">
        <v>22</v>
      </c>
      <c r="F84" s="77" t="s">
        <v>212</v>
      </c>
      <c r="G84" s="77">
        <v>17</v>
      </c>
      <c r="H84" s="77">
        <v>9.5</v>
      </c>
      <c r="I84" s="77">
        <v>21</v>
      </c>
      <c r="J84" s="77">
        <v>25</v>
      </c>
      <c r="K84" s="77">
        <v>29</v>
      </c>
      <c r="L84" s="77">
        <v>20.45</v>
      </c>
      <c r="M84" s="77">
        <v>1000</v>
      </c>
      <c r="N84" s="80">
        <f>IF('NORMAL OPTION CALLS'!E84="BUY",('NORMAL OPTION CALLS'!L84-'NORMAL OPTION CALLS'!G84)*('NORMAL OPTION CALLS'!M84),('NORMAL OPTION CALLS'!G84-'NORMAL OPTION CALLS'!L84)*('NORMAL OPTION CALLS'!M84))</f>
        <v>3449.9999999999991</v>
      </c>
      <c r="O84" s="81">
        <f>'NORMAL OPTION CALLS'!N84/('NORMAL OPTION CALLS'!M84)/'NORMAL OPTION CALLS'!G84%</f>
        <v>20.294117647058819</v>
      </c>
    </row>
    <row r="85" spans="1:15" ht="16.5" customHeight="1">
      <c r="A85" s="77">
        <v>29</v>
      </c>
      <c r="B85" s="78">
        <v>43329</v>
      </c>
      <c r="C85" s="79">
        <v>1180</v>
      </c>
      <c r="D85" s="77" t="s">
        <v>21</v>
      </c>
      <c r="E85" s="77" t="s">
        <v>22</v>
      </c>
      <c r="F85" s="77" t="s">
        <v>312</v>
      </c>
      <c r="G85" s="77">
        <v>40</v>
      </c>
      <c r="H85" s="77">
        <v>25</v>
      </c>
      <c r="I85" s="77">
        <v>48</v>
      </c>
      <c r="J85" s="77">
        <v>56</v>
      </c>
      <c r="K85" s="77">
        <v>64</v>
      </c>
      <c r="L85" s="77">
        <v>56</v>
      </c>
      <c r="M85" s="77">
        <v>500</v>
      </c>
      <c r="N85" s="80">
        <f>IF('NORMAL OPTION CALLS'!E85="BUY",('NORMAL OPTION CALLS'!L85-'NORMAL OPTION CALLS'!G85)*('NORMAL OPTION CALLS'!M85),('NORMAL OPTION CALLS'!G85-'NORMAL OPTION CALLS'!L85)*('NORMAL OPTION CALLS'!M85))</f>
        <v>8000</v>
      </c>
      <c r="O85" s="81">
        <f>'NORMAL OPTION CALLS'!N85/('NORMAL OPTION CALLS'!M85)/'NORMAL OPTION CALLS'!G85%</f>
        <v>40</v>
      </c>
    </row>
    <row r="86" spans="1:15" ht="16.5" customHeight="1">
      <c r="A86" s="77">
        <v>30</v>
      </c>
      <c r="B86" s="78">
        <v>43328</v>
      </c>
      <c r="C86" s="79">
        <v>630</v>
      </c>
      <c r="D86" s="77" t="s">
        <v>21</v>
      </c>
      <c r="E86" s="77" t="s">
        <v>22</v>
      </c>
      <c r="F86" s="77" t="s">
        <v>58</v>
      </c>
      <c r="G86" s="77">
        <v>21</v>
      </c>
      <c r="H86" s="77">
        <v>15</v>
      </c>
      <c r="I86" s="77">
        <v>24</v>
      </c>
      <c r="J86" s="77">
        <v>27</v>
      </c>
      <c r="K86" s="77">
        <v>30</v>
      </c>
      <c r="L86" s="77">
        <v>15</v>
      </c>
      <c r="M86" s="77">
        <v>1200</v>
      </c>
      <c r="N86" s="80">
        <f>IF('NORMAL OPTION CALLS'!E86="BUY",('NORMAL OPTION CALLS'!L86-'NORMAL OPTION CALLS'!G86)*('NORMAL OPTION CALLS'!M86),('NORMAL OPTION CALLS'!G86-'NORMAL OPTION CALLS'!L86)*('NORMAL OPTION CALLS'!M86))</f>
        <v>-7200</v>
      </c>
      <c r="O86" s="81">
        <f>'NORMAL OPTION CALLS'!N86/('NORMAL OPTION CALLS'!M86)/'NORMAL OPTION CALLS'!G86%</f>
        <v>-28.571428571428573</v>
      </c>
    </row>
    <row r="87" spans="1:15" ht="16.5" customHeight="1">
      <c r="A87" s="77">
        <v>31</v>
      </c>
      <c r="B87" s="78">
        <v>43328</v>
      </c>
      <c r="C87" s="79">
        <v>1600</v>
      </c>
      <c r="D87" s="77" t="s">
        <v>21</v>
      </c>
      <c r="E87" s="77" t="s">
        <v>22</v>
      </c>
      <c r="F87" s="77" t="s">
        <v>265</v>
      </c>
      <c r="G87" s="77">
        <v>15.5</v>
      </c>
      <c r="H87" s="77">
        <v>2</v>
      </c>
      <c r="I87" s="77">
        <v>23</v>
      </c>
      <c r="J87" s="77">
        <v>31</v>
      </c>
      <c r="K87" s="77">
        <v>39</v>
      </c>
      <c r="L87" s="77">
        <v>5</v>
      </c>
      <c r="M87" s="77">
        <v>500</v>
      </c>
      <c r="N87" s="80">
        <f>IF('NORMAL OPTION CALLS'!E87="BUY",('NORMAL OPTION CALLS'!L87-'NORMAL OPTION CALLS'!G87)*('NORMAL OPTION CALLS'!M87),('NORMAL OPTION CALLS'!G87-'NORMAL OPTION CALLS'!L87)*('NORMAL OPTION CALLS'!M87))</f>
        <v>-5250</v>
      </c>
      <c r="O87" s="81">
        <f>'NORMAL OPTION CALLS'!N87/('NORMAL OPTION CALLS'!M87)/'NORMAL OPTION CALLS'!G87%</f>
        <v>-67.741935483870975</v>
      </c>
    </row>
    <row r="88" spans="1:15" ht="16.5" customHeight="1">
      <c r="A88" s="77">
        <v>32</v>
      </c>
      <c r="B88" s="78">
        <v>43326</v>
      </c>
      <c r="C88" s="79">
        <v>660</v>
      </c>
      <c r="D88" s="77" t="s">
        <v>21</v>
      </c>
      <c r="E88" s="77" t="s">
        <v>22</v>
      </c>
      <c r="F88" s="77" t="s">
        <v>78</v>
      </c>
      <c r="G88" s="77">
        <v>19</v>
      </c>
      <c r="H88" s="77">
        <v>14.5</v>
      </c>
      <c r="I88" s="77">
        <v>21.5</v>
      </c>
      <c r="J88" s="77">
        <v>24</v>
      </c>
      <c r="K88" s="77">
        <v>26.5</v>
      </c>
      <c r="L88" s="77">
        <v>21.5</v>
      </c>
      <c r="M88" s="77">
        <v>1500</v>
      </c>
      <c r="N88" s="80">
        <f>IF('NORMAL OPTION CALLS'!E88="BUY",('NORMAL OPTION CALLS'!L88-'NORMAL OPTION CALLS'!G88)*('NORMAL OPTION CALLS'!M88),('NORMAL OPTION CALLS'!G88-'NORMAL OPTION CALLS'!L88)*('NORMAL OPTION CALLS'!M88))</f>
        <v>3750</v>
      </c>
      <c r="O88" s="81">
        <f>'NORMAL OPTION CALLS'!N88/('NORMAL OPTION CALLS'!M88)/'NORMAL OPTION CALLS'!G88%</f>
        <v>13.157894736842104</v>
      </c>
    </row>
    <row r="89" spans="1:15" ht="16.5" customHeight="1">
      <c r="A89" s="77">
        <v>33</v>
      </c>
      <c r="B89" s="78">
        <v>43326</v>
      </c>
      <c r="C89" s="79">
        <v>1100</v>
      </c>
      <c r="D89" s="77" t="s">
        <v>21</v>
      </c>
      <c r="E89" s="77" t="s">
        <v>22</v>
      </c>
      <c r="F89" s="77" t="s">
        <v>312</v>
      </c>
      <c r="G89" s="77">
        <v>40</v>
      </c>
      <c r="H89" s="77">
        <v>26</v>
      </c>
      <c r="I89" s="77">
        <v>47</v>
      </c>
      <c r="J89" s="77">
        <v>54</v>
      </c>
      <c r="K89" s="77">
        <v>60</v>
      </c>
      <c r="L89" s="77">
        <v>60</v>
      </c>
      <c r="M89" s="77">
        <v>500</v>
      </c>
      <c r="N89" s="80">
        <f>IF('NORMAL OPTION CALLS'!E89="BUY",('NORMAL OPTION CALLS'!L89-'NORMAL OPTION CALLS'!G89)*('NORMAL OPTION CALLS'!M89),('NORMAL OPTION CALLS'!G89-'NORMAL OPTION CALLS'!L89)*('NORMAL OPTION CALLS'!M89))</f>
        <v>10000</v>
      </c>
      <c r="O89" s="81">
        <f>'NORMAL OPTION CALLS'!N89/('NORMAL OPTION CALLS'!M89)/'NORMAL OPTION CALLS'!G89%</f>
        <v>50</v>
      </c>
    </row>
    <row r="90" spans="1:15" ht="16.5" customHeight="1">
      <c r="A90" s="77">
        <v>34</v>
      </c>
      <c r="B90" s="78">
        <v>43325</v>
      </c>
      <c r="C90" s="79">
        <v>1440</v>
      </c>
      <c r="D90" s="77" t="s">
        <v>21</v>
      </c>
      <c r="E90" s="77" t="s">
        <v>22</v>
      </c>
      <c r="F90" s="77" t="s">
        <v>240</v>
      </c>
      <c r="G90" s="77">
        <v>45</v>
      </c>
      <c r="H90" s="77">
        <v>35</v>
      </c>
      <c r="I90" s="77">
        <v>50</v>
      </c>
      <c r="J90" s="77">
        <v>55</v>
      </c>
      <c r="K90" s="77">
        <v>60</v>
      </c>
      <c r="L90" s="77">
        <v>50</v>
      </c>
      <c r="M90" s="77">
        <v>800</v>
      </c>
      <c r="N90" s="80">
        <f>IF('NORMAL OPTION CALLS'!E90="BUY",('NORMAL OPTION CALLS'!L90-'NORMAL OPTION CALLS'!G90)*('NORMAL OPTION CALLS'!M90),('NORMAL OPTION CALLS'!G90-'NORMAL OPTION CALLS'!L90)*('NORMAL OPTION CALLS'!M90))</f>
        <v>4000</v>
      </c>
      <c r="O90" s="81">
        <f>'NORMAL OPTION CALLS'!N90/('NORMAL OPTION CALLS'!M90)/'NORMAL OPTION CALLS'!G90%</f>
        <v>11.111111111111111</v>
      </c>
    </row>
    <row r="91" spans="1:15" ht="16.5" customHeight="1">
      <c r="A91" s="77">
        <v>35</v>
      </c>
      <c r="B91" s="78">
        <v>43325</v>
      </c>
      <c r="C91" s="79">
        <v>1020</v>
      </c>
      <c r="D91" s="77" t="s">
        <v>47</v>
      </c>
      <c r="E91" s="77" t="s">
        <v>22</v>
      </c>
      <c r="F91" s="77" t="s">
        <v>312</v>
      </c>
      <c r="G91" s="77">
        <v>35</v>
      </c>
      <c r="H91" s="77">
        <v>20</v>
      </c>
      <c r="I91" s="77">
        <v>43</v>
      </c>
      <c r="J91" s="77">
        <v>51</v>
      </c>
      <c r="K91" s="77">
        <v>59</v>
      </c>
      <c r="L91" s="77">
        <v>59</v>
      </c>
      <c r="M91" s="77">
        <v>500</v>
      </c>
      <c r="N91" s="80">
        <f>IF('NORMAL OPTION CALLS'!E91="BUY",('NORMAL OPTION CALLS'!L91-'NORMAL OPTION CALLS'!G91)*('NORMAL OPTION CALLS'!M91),('NORMAL OPTION CALLS'!G91-'NORMAL OPTION CALLS'!L91)*('NORMAL OPTION CALLS'!M91))</f>
        <v>12000</v>
      </c>
      <c r="O91" s="81">
        <f>'NORMAL OPTION CALLS'!N91/('NORMAL OPTION CALLS'!M91)/'NORMAL OPTION CALLS'!G91%</f>
        <v>68.571428571428569</v>
      </c>
    </row>
    <row r="92" spans="1:15" ht="16.5" customHeight="1">
      <c r="A92" s="77">
        <v>36</v>
      </c>
      <c r="B92" s="78">
        <v>43322</v>
      </c>
      <c r="C92" s="79">
        <v>620</v>
      </c>
      <c r="D92" s="77" t="s">
        <v>47</v>
      </c>
      <c r="E92" s="77" t="s">
        <v>22</v>
      </c>
      <c r="F92" s="77" t="s">
        <v>205</v>
      </c>
      <c r="G92" s="77">
        <v>20</v>
      </c>
      <c r="H92" s="77">
        <v>13</v>
      </c>
      <c r="I92" s="77">
        <v>24</v>
      </c>
      <c r="J92" s="77">
        <v>28</v>
      </c>
      <c r="K92" s="77">
        <v>32</v>
      </c>
      <c r="L92" s="77">
        <v>13</v>
      </c>
      <c r="M92" s="77">
        <v>1000</v>
      </c>
      <c r="N92" s="80">
        <f>IF('NORMAL OPTION CALLS'!E92="BUY",('NORMAL OPTION CALLS'!L92-'NORMAL OPTION CALLS'!G92)*('NORMAL OPTION CALLS'!M92),('NORMAL OPTION CALLS'!G92-'NORMAL OPTION CALLS'!L92)*('NORMAL OPTION CALLS'!M92))</f>
        <v>-7000</v>
      </c>
      <c r="O92" s="81">
        <f>'NORMAL OPTION CALLS'!N92/('NORMAL OPTION CALLS'!M92)/'NORMAL OPTION CALLS'!G92%</f>
        <v>-35</v>
      </c>
    </row>
    <row r="93" spans="1:15" ht="16.5" customHeight="1">
      <c r="A93" s="77">
        <v>37</v>
      </c>
      <c r="B93" s="78">
        <v>43322</v>
      </c>
      <c r="C93" s="79">
        <v>300</v>
      </c>
      <c r="D93" s="77" t="s">
        <v>21</v>
      </c>
      <c r="E93" s="77" t="s">
        <v>22</v>
      </c>
      <c r="F93" s="77" t="s">
        <v>174</v>
      </c>
      <c r="G93" s="77">
        <v>9</v>
      </c>
      <c r="H93" s="77">
        <v>6</v>
      </c>
      <c r="I93" s="77">
        <v>10.5</v>
      </c>
      <c r="J93" s="77">
        <v>12</v>
      </c>
      <c r="K93" s="77">
        <v>13.5</v>
      </c>
      <c r="L93" s="77">
        <v>10.5</v>
      </c>
      <c r="M93" s="77">
        <v>2400</v>
      </c>
      <c r="N93" s="80">
        <f>IF('NORMAL OPTION CALLS'!E93="BUY",('NORMAL OPTION CALLS'!L93-'NORMAL OPTION CALLS'!G93)*('NORMAL OPTION CALLS'!M93),('NORMAL OPTION CALLS'!G93-'NORMAL OPTION CALLS'!L93)*('NORMAL OPTION CALLS'!M93))</f>
        <v>3600</v>
      </c>
      <c r="O93" s="81">
        <f>'NORMAL OPTION CALLS'!N93/('NORMAL OPTION CALLS'!M93)/'NORMAL OPTION CALLS'!G93%</f>
        <v>16.666666666666668</v>
      </c>
    </row>
    <row r="94" spans="1:15" ht="16.5" customHeight="1">
      <c r="A94" s="77">
        <v>38</v>
      </c>
      <c r="B94" s="78">
        <v>43321</v>
      </c>
      <c r="C94" s="79">
        <v>130</v>
      </c>
      <c r="D94" s="77" t="s">
        <v>21</v>
      </c>
      <c r="E94" s="77" t="s">
        <v>22</v>
      </c>
      <c r="F94" s="77" t="s">
        <v>25</v>
      </c>
      <c r="G94" s="77">
        <v>4</v>
      </c>
      <c r="H94" s="77">
        <v>2</v>
      </c>
      <c r="I94" s="77">
        <v>5</v>
      </c>
      <c r="J94" s="77">
        <v>6</v>
      </c>
      <c r="K94" s="77">
        <v>7</v>
      </c>
      <c r="L94" s="77">
        <v>5</v>
      </c>
      <c r="M94" s="77">
        <v>4000</v>
      </c>
      <c r="N94" s="80">
        <f>IF('NORMAL OPTION CALLS'!E94="BUY",('NORMAL OPTION CALLS'!L94-'NORMAL OPTION CALLS'!G94)*('NORMAL OPTION CALLS'!M94),('NORMAL OPTION CALLS'!G94-'NORMAL OPTION CALLS'!L94)*('NORMAL OPTION CALLS'!M94))</f>
        <v>4000</v>
      </c>
      <c r="O94" s="81">
        <f>'NORMAL OPTION CALLS'!N94/('NORMAL OPTION CALLS'!M94)/'NORMAL OPTION CALLS'!G94%</f>
        <v>25</v>
      </c>
    </row>
    <row r="95" spans="1:15" ht="16.5" customHeight="1">
      <c r="A95" s="77">
        <v>39</v>
      </c>
      <c r="B95" s="78">
        <v>43321</v>
      </c>
      <c r="C95" s="79">
        <v>340</v>
      </c>
      <c r="D95" s="77" t="s">
        <v>21</v>
      </c>
      <c r="E95" s="77" t="s">
        <v>22</v>
      </c>
      <c r="F95" s="77" t="s">
        <v>91</v>
      </c>
      <c r="G95" s="77">
        <v>8.5</v>
      </c>
      <c r="H95" s="77">
        <v>5.5</v>
      </c>
      <c r="I95" s="77">
        <v>10</v>
      </c>
      <c r="J95" s="77">
        <v>11.5</v>
      </c>
      <c r="K95" s="77">
        <v>13</v>
      </c>
      <c r="L95" s="77">
        <v>13</v>
      </c>
      <c r="M95" s="77">
        <v>2750</v>
      </c>
      <c r="N95" s="80">
        <f>IF('NORMAL OPTION CALLS'!E95="BUY",('NORMAL OPTION CALLS'!L95-'NORMAL OPTION CALLS'!G95)*('NORMAL OPTION CALLS'!M95),('NORMAL OPTION CALLS'!G95-'NORMAL OPTION CALLS'!L95)*('NORMAL OPTION CALLS'!M95))</f>
        <v>12375</v>
      </c>
      <c r="O95" s="81">
        <f>'NORMAL OPTION CALLS'!N95/('NORMAL OPTION CALLS'!M95)/'NORMAL OPTION CALLS'!G95%</f>
        <v>52.941176470588232</v>
      </c>
    </row>
    <row r="96" spans="1:15" ht="16.5" customHeight="1">
      <c r="A96" s="77">
        <v>40</v>
      </c>
      <c r="B96" s="78">
        <v>43320</v>
      </c>
      <c r="C96" s="79">
        <v>380</v>
      </c>
      <c r="D96" s="77" t="s">
        <v>21</v>
      </c>
      <c r="E96" s="77" t="s">
        <v>22</v>
      </c>
      <c r="F96" s="77" t="s">
        <v>227</v>
      </c>
      <c r="G96" s="77">
        <v>23.5</v>
      </c>
      <c r="H96" s="77">
        <v>19</v>
      </c>
      <c r="I96" s="77">
        <v>26</v>
      </c>
      <c r="J96" s="77">
        <v>28.5</v>
      </c>
      <c r="K96" s="77">
        <v>31</v>
      </c>
      <c r="L96" s="77">
        <v>19</v>
      </c>
      <c r="M96" s="77">
        <v>1400</v>
      </c>
      <c r="N96" s="80">
        <f>IF('NORMAL OPTION CALLS'!E96="BUY",('NORMAL OPTION CALLS'!L96-'NORMAL OPTION CALLS'!G96)*('NORMAL OPTION CALLS'!M96),('NORMAL OPTION CALLS'!G96-'NORMAL OPTION CALLS'!L96)*('NORMAL OPTION CALLS'!M96))</f>
        <v>-6300</v>
      </c>
      <c r="O96" s="81">
        <f>'NORMAL OPTION CALLS'!N96/('NORMAL OPTION CALLS'!M96)/'NORMAL OPTION CALLS'!G96%</f>
        <v>-19.148936170212767</v>
      </c>
    </row>
    <row r="97" spans="1:15" ht="16.5" customHeight="1">
      <c r="A97" s="77">
        <v>41</v>
      </c>
      <c r="B97" s="78">
        <v>43320</v>
      </c>
      <c r="C97" s="79">
        <v>580</v>
      </c>
      <c r="D97" s="77" t="s">
        <v>21</v>
      </c>
      <c r="E97" s="77" t="s">
        <v>22</v>
      </c>
      <c r="F97" s="77" t="s">
        <v>99</v>
      </c>
      <c r="G97" s="77">
        <v>24</v>
      </c>
      <c r="H97" s="77">
        <v>17</v>
      </c>
      <c r="I97" s="77">
        <v>27.5</v>
      </c>
      <c r="J97" s="77">
        <v>31</v>
      </c>
      <c r="K97" s="77">
        <v>34.5</v>
      </c>
      <c r="L97" s="77">
        <v>17</v>
      </c>
      <c r="M97" s="77">
        <v>1061</v>
      </c>
      <c r="N97" s="80">
        <f>IF('NORMAL OPTION CALLS'!E97="BUY",('NORMAL OPTION CALLS'!L97-'NORMAL OPTION CALLS'!G97)*('NORMAL OPTION CALLS'!M97),('NORMAL OPTION CALLS'!G97-'NORMAL OPTION CALLS'!L97)*('NORMAL OPTION CALLS'!M97))</f>
        <v>-7427</v>
      </c>
      <c r="O97" s="81">
        <f>'NORMAL OPTION CALLS'!N97/('NORMAL OPTION CALLS'!M97)/'NORMAL OPTION CALLS'!G97%</f>
        <v>-29.166666666666668</v>
      </c>
    </row>
    <row r="98" spans="1:15" ht="16.5" customHeight="1">
      <c r="A98" s="77">
        <v>42</v>
      </c>
      <c r="B98" s="78">
        <v>43320</v>
      </c>
      <c r="C98" s="79">
        <v>125</v>
      </c>
      <c r="D98" s="77" t="s">
        <v>21</v>
      </c>
      <c r="E98" s="77" t="s">
        <v>22</v>
      </c>
      <c r="F98" s="77" t="s">
        <v>25</v>
      </c>
      <c r="G98" s="77">
        <v>5</v>
      </c>
      <c r="H98" s="77">
        <v>3</v>
      </c>
      <c r="I98" s="77">
        <v>6</v>
      </c>
      <c r="J98" s="77">
        <v>7</v>
      </c>
      <c r="K98" s="77">
        <v>8</v>
      </c>
      <c r="L98" s="77">
        <v>8</v>
      </c>
      <c r="M98" s="77">
        <v>4000</v>
      </c>
      <c r="N98" s="80">
        <f>IF('NORMAL OPTION CALLS'!E98="BUY",('NORMAL OPTION CALLS'!L98-'NORMAL OPTION CALLS'!G98)*('NORMAL OPTION CALLS'!M98),('NORMAL OPTION CALLS'!G98-'NORMAL OPTION CALLS'!L98)*('NORMAL OPTION CALLS'!M98))</f>
        <v>12000</v>
      </c>
      <c r="O98" s="81">
        <f>'NORMAL OPTION CALLS'!N98/('NORMAL OPTION CALLS'!M98)/'NORMAL OPTION CALLS'!G98%</f>
        <v>60</v>
      </c>
    </row>
    <row r="99" spans="1:15" ht="16.5" customHeight="1">
      <c r="A99" s="77">
        <v>43</v>
      </c>
      <c r="B99" s="78">
        <v>43320</v>
      </c>
      <c r="C99" s="79">
        <v>1220</v>
      </c>
      <c r="D99" s="77" t="s">
        <v>21</v>
      </c>
      <c r="E99" s="77" t="s">
        <v>22</v>
      </c>
      <c r="F99" s="77" t="s">
        <v>225</v>
      </c>
      <c r="G99" s="77">
        <v>25</v>
      </c>
      <c r="H99" s="77">
        <v>18</v>
      </c>
      <c r="I99" s="77">
        <v>29</v>
      </c>
      <c r="J99" s="77">
        <v>33</v>
      </c>
      <c r="K99" s="77">
        <v>37</v>
      </c>
      <c r="L99" s="77">
        <v>29</v>
      </c>
      <c r="M99" s="77">
        <v>1000</v>
      </c>
      <c r="N99" s="80">
        <f>IF('NORMAL OPTION CALLS'!E99="BUY",('NORMAL OPTION CALLS'!L99-'NORMAL OPTION CALLS'!G99)*('NORMAL OPTION CALLS'!M99),('NORMAL OPTION CALLS'!G99-'NORMAL OPTION CALLS'!L99)*('NORMAL OPTION CALLS'!M99))</f>
        <v>4000</v>
      </c>
      <c r="O99" s="81">
        <f>'NORMAL OPTION CALLS'!N99/('NORMAL OPTION CALLS'!M99)/'NORMAL OPTION CALLS'!G99%</f>
        <v>16</v>
      </c>
    </row>
    <row r="100" spans="1:15" ht="16.5" customHeight="1">
      <c r="A100" s="77">
        <v>44</v>
      </c>
      <c r="B100" s="78">
        <v>43319</v>
      </c>
      <c r="C100" s="79">
        <v>390</v>
      </c>
      <c r="D100" s="77" t="s">
        <v>21</v>
      </c>
      <c r="E100" s="77" t="s">
        <v>22</v>
      </c>
      <c r="F100" s="77" t="s">
        <v>55</v>
      </c>
      <c r="G100" s="77">
        <v>9</v>
      </c>
      <c r="H100" s="77">
        <v>5</v>
      </c>
      <c r="I100" s="77">
        <v>11.5</v>
      </c>
      <c r="J100" s="77">
        <v>14</v>
      </c>
      <c r="K100" s="77">
        <v>16.5</v>
      </c>
      <c r="L100" s="77">
        <v>11.5</v>
      </c>
      <c r="M100" s="77">
        <v>1750</v>
      </c>
      <c r="N100" s="80">
        <f>IF('NORMAL OPTION CALLS'!E100="BUY",('NORMAL OPTION CALLS'!L100-'NORMAL OPTION CALLS'!G100)*('NORMAL OPTION CALLS'!M100),('NORMAL OPTION CALLS'!G100-'NORMAL OPTION CALLS'!L100)*('NORMAL OPTION CALLS'!M100))</f>
        <v>4375</v>
      </c>
      <c r="O100" s="81">
        <f>'NORMAL OPTION CALLS'!N100/('NORMAL OPTION CALLS'!M100)/'NORMAL OPTION CALLS'!G100%</f>
        <v>27.777777777777779</v>
      </c>
    </row>
    <row r="101" spans="1:15" ht="16.5" customHeight="1">
      <c r="A101" s="77">
        <v>45</v>
      </c>
      <c r="B101" s="78">
        <v>43319</v>
      </c>
      <c r="C101" s="79">
        <v>250</v>
      </c>
      <c r="D101" s="77" t="s">
        <v>47</v>
      </c>
      <c r="E101" s="77" t="s">
        <v>22</v>
      </c>
      <c r="F101" s="77" t="s">
        <v>75</v>
      </c>
      <c r="G101" s="77">
        <v>7.6</v>
      </c>
      <c r="H101" s="77">
        <v>3</v>
      </c>
      <c r="I101" s="77">
        <v>10</v>
      </c>
      <c r="J101" s="77">
        <v>12.5</v>
      </c>
      <c r="K101" s="77">
        <v>15</v>
      </c>
      <c r="L101" s="77">
        <v>10</v>
      </c>
      <c r="M101" s="77">
        <v>1500</v>
      </c>
      <c r="N101" s="80">
        <f>IF('NORMAL OPTION CALLS'!E101="BUY",('NORMAL OPTION CALLS'!L101-'NORMAL OPTION CALLS'!G101)*('NORMAL OPTION CALLS'!M101),('NORMAL OPTION CALLS'!G101-'NORMAL OPTION CALLS'!L101)*('NORMAL OPTION CALLS'!M101))</f>
        <v>3600.0000000000005</v>
      </c>
      <c r="O101" s="81">
        <f>'NORMAL OPTION CALLS'!N101/('NORMAL OPTION CALLS'!M101)/'NORMAL OPTION CALLS'!G101%</f>
        <v>31.578947368421058</v>
      </c>
    </row>
    <row r="102" spans="1:15" ht="16.5" customHeight="1">
      <c r="A102" s="77">
        <v>46</v>
      </c>
      <c r="B102" s="78">
        <v>43319</v>
      </c>
      <c r="C102" s="79">
        <v>560</v>
      </c>
      <c r="D102" s="77" t="s">
        <v>21</v>
      </c>
      <c r="E102" s="77" t="s">
        <v>22</v>
      </c>
      <c r="F102" s="77" t="s">
        <v>99</v>
      </c>
      <c r="G102" s="77">
        <v>23.5</v>
      </c>
      <c r="H102" s="77">
        <v>17</v>
      </c>
      <c r="I102" s="77">
        <v>27</v>
      </c>
      <c r="J102" s="77">
        <v>30.5</v>
      </c>
      <c r="K102" s="77">
        <v>34</v>
      </c>
      <c r="L102" s="77">
        <v>27</v>
      </c>
      <c r="M102" s="77">
        <v>1061</v>
      </c>
      <c r="N102" s="80">
        <f>IF('NORMAL OPTION CALLS'!E102="BUY",('NORMAL OPTION CALLS'!L102-'NORMAL OPTION CALLS'!G102)*('NORMAL OPTION CALLS'!M102),('NORMAL OPTION CALLS'!G102-'NORMAL OPTION CALLS'!L102)*('NORMAL OPTION CALLS'!M102))</f>
        <v>3713.5</v>
      </c>
      <c r="O102" s="81">
        <f>'NORMAL OPTION CALLS'!N102/('NORMAL OPTION CALLS'!M102)/'NORMAL OPTION CALLS'!G102%</f>
        <v>14.893617021276597</v>
      </c>
    </row>
    <row r="103" spans="1:15" ht="16.5" customHeight="1">
      <c r="A103" s="77">
        <v>47</v>
      </c>
      <c r="B103" s="78">
        <v>43318</v>
      </c>
      <c r="C103" s="79">
        <v>680</v>
      </c>
      <c r="D103" s="77" t="s">
        <v>21</v>
      </c>
      <c r="E103" s="77" t="s">
        <v>22</v>
      </c>
      <c r="F103" s="77" t="s">
        <v>54</v>
      </c>
      <c r="G103" s="77">
        <v>14</v>
      </c>
      <c r="H103" s="77">
        <v>9</v>
      </c>
      <c r="I103" s="77">
        <v>17</v>
      </c>
      <c r="J103" s="77">
        <v>20</v>
      </c>
      <c r="K103" s="77">
        <v>23</v>
      </c>
      <c r="L103" s="77">
        <v>9</v>
      </c>
      <c r="M103" s="77">
        <v>1200</v>
      </c>
      <c r="N103" s="80">
        <f>IF('NORMAL OPTION CALLS'!E103="BUY",('NORMAL OPTION CALLS'!L103-'NORMAL OPTION CALLS'!G103)*('NORMAL OPTION CALLS'!M103),('NORMAL OPTION CALLS'!G103-'NORMAL OPTION CALLS'!L103)*('NORMAL OPTION CALLS'!M103))</f>
        <v>-6000</v>
      </c>
      <c r="O103" s="81">
        <f>'NORMAL OPTION CALLS'!N103/('NORMAL OPTION CALLS'!M103)/'NORMAL OPTION CALLS'!G103%</f>
        <v>-35.714285714285708</v>
      </c>
    </row>
    <row r="104" spans="1:15" ht="16.5" customHeight="1">
      <c r="A104" s="77">
        <v>48</v>
      </c>
      <c r="B104" s="78">
        <v>43318</v>
      </c>
      <c r="C104" s="79">
        <v>90</v>
      </c>
      <c r="D104" s="77" t="s">
        <v>21</v>
      </c>
      <c r="E104" s="77" t="s">
        <v>22</v>
      </c>
      <c r="F104" s="77" t="s">
        <v>116</v>
      </c>
      <c r="G104" s="77">
        <v>6.3</v>
      </c>
      <c r="H104" s="77">
        <v>4.9000000000000004</v>
      </c>
      <c r="I104" s="77">
        <v>7</v>
      </c>
      <c r="J104" s="77">
        <v>7.7</v>
      </c>
      <c r="K104" s="77">
        <v>8.4</v>
      </c>
      <c r="L104" s="77">
        <v>4.9000000000000004</v>
      </c>
      <c r="M104" s="77">
        <v>5500</v>
      </c>
      <c r="N104" s="80">
        <f>IF('NORMAL OPTION CALLS'!E104="BUY",('NORMAL OPTION CALLS'!L104-'NORMAL OPTION CALLS'!G104)*('NORMAL OPTION CALLS'!M104),('NORMAL OPTION CALLS'!G104-'NORMAL OPTION CALLS'!L104)*('NORMAL OPTION CALLS'!M104))</f>
        <v>-7699.9999999999973</v>
      </c>
      <c r="O104" s="81">
        <f>'NORMAL OPTION CALLS'!N104/('NORMAL OPTION CALLS'!M104)/'NORMAL OPTION CALLS'!G104%</f>
        <v>-22.222222222222214</v>
      </c>
    </row>
    <row r="105" spans="1:15" ht="16.5" customHeight="1">
      <c r="A105" s="77">
        <v>49</v>
      </c>
      <c r="B105" s="78">
        <v>43318</v>
      </c>
      <c r="C105" s="79">
        <v>600</v>
      </c>
      <c r="D105" s="77" t="s">
        <v>21</v>
      </c>
      <c r="E105" s="77" t="s">
        <v>22</v>
      </c>
      <c r="F105" s="77" t="s">
        <v>58</v>
      </c>
      <c r="G105" s="77">
        <v>19</v>
      </c>
      <c r="H105" s="77">
        <v>14</v>
      </c>
      <c r="I105" s="77">
        <v>22</v>
      </c>
      <c r="J105" s="77">
        <v>25</v>
      </c>
      <c r="K105" s="77">
        <v>28</v>
      </c>
      <c r="L105" s="77">
        <v>22</v>
      </c>
      <c r="M105" s="77">
        <v>1200</v>
      </c>
      <c r="N105" s="80">
        <f>IF('NORMAL OPTION CALLS'!E105="BUY",('NORMAL OPTION CALLS'!L105-'NORMAL OPTION CALLS'!G105)*('NORMAL OPTION CALLS'!M105),('NORMAL OPTION CALLS'!G105-'NORMAL OPTION CALLS'!L105)*('NORMAL OPTION CALLS'!M105))</f>
        <v>3600</v>
      </c>
      <c r="O105" s="81">
        <f>'NORMAL OPTION CALLS'!N105/('NORMAL OPTION CALLS'!M105)/'NORMAL OPTION CALLS'!G105%</f>
        <v>15.789473684210526</v>
      </c>
    </row>
    <row r="106" spans="1:15" ht="16.5" customHeight="1">
      <c r="A106" s="77">
        <v>50</v>
      </c>
      <c r="B106" s="78">
        <v>43318</v>
      </c>
      <c r="C106" s="79">
        <v>300</v>
      </c>
      <c r="D106" s="77" t="s">
        <v>21</v>
      </c>
      <c r="E106" s="77" t="s">
        <v>22</v>
      </c>
      <c r="F106" s="77" t="s">
        <v>49</v>
      </c>
      <c r="G106" s="77">
        <v>16</v>
      </c>
      <c r="H106" s="77">
        <v>13</v>
      </c>
      <c r="I106" s="77">
        <v>17.5</v>
      </c>
      <c r="J106" s="77">
        <v>19</v>
      </c>
      <c r="K106" s="77">
        <v>20.5</v>
      </c>
      <c r="L106" s="77">
        <v>20.5</v>
      </c>
      <c r="M106" s="77">
        <v>3000</v>
      </c>
      <c r="N106" s="80">
        <f>IF('NORMAL OPTION CALLS'!E106="BUY",('NORMAL OPTION CALLS'!L106-'NORMAL OPTION CALLS'!G106)*('NORMAL OPTION CALLS'!M106),('NORMAL OPTION CALLS'!G106-'NORMAL OPTION CALLS'!L106)*('NORMAL OPTION CALLS'!M106))</f>
        <v>13500</v>
      </c>
      <c r="O106" s="81">
        <f>'NORMAL OPTION CALLS'!N106/('NORMAL OPTION CALLS'!M106)/'NORMAL OPTION CALLS'!G106%</f>
        <v>28.125</v>
      </c>
    </row>
    <row r="107" spans="1:15" ht="16.5" customHeight="1">
      <c r="A107" s="77">
        <v>51</v>
      </c>
      <c r="B107" s="78">
        <v>43315</v>
      </c>
      <c r="C107" s="79">
        <v>125</v>
      </c>
      <c r="D107" s="77" t="s">
        <v>21</v>
      </c>
      <c r="E107" s="77" t="s">
        <v>22</v>
      </c>
      <c r="F107" s="77" t="s">
        <v>25</v>
      </c>
      <c r="G107" s="77">
        <v>4.5</v>
      </c>
      <c r="H107" s="77">
        <v>2.5</v>
      </c>
      <c r="I107" s="77">
        <v>5.5</v>
      </c>
      <c r="J107" s="77">
        <v>6.5</v>
      </c>
      <c r="K107" s="77">
        <v>7.5</v>
      </c>
      <c r="L107" s="77">
        <v>2.5</v>
      </c>
      <c r="M107" s="77">
        <v>4000</v>
      </c>
      <c r="N107" s="80">
        <f>IF('NORMAL OPTION CALLS'!E107="BUY",('NORMAL OPTION CALLS'!L107-'NORMAL OPTION CALLS'!G107)*('NORMAL OPTION CALLS'!M107),('NORMAL OPTION CALLS'!G107-'NORMAL OPTION CALLS'!L107)*('NORMAL OPTION CALLS'!M107))</f>
        <v>-8000</v>
      </c>
      <c r="O107" s="81">
        <f>'NORMAL OPTION CALLS'!N107/('NORMAL OPTION CALLS'!M107)/'NORMAL OPTION CALLS'!G107%</f>
        <v>-44.444444444444443</v>
      </c>
    </row>
    <row r="108" spans="1:15" ht="16.5" customHeight="1">
      <c r="A108" s="77">
        <v>52</v>
      </c>
      <c r="B108" s="78">
        <v>43315</v>
      </c>
      <c r="C108" s="79">
        <v>640</v>
      </c>
      <c r="D108" s="77" t="s">
        <v>21</v>
      </c>
      <c r="E108" s="77" t="s">
        <v>22</v>
      </c>
      <c r="F108" s="77" t="s">
        <v>78</v>
      </c>
      <c r="G108" s="77">
        <v>24</v>
      </c>
      <c r="H108" s="77">
        <v>19</v>
      </c>
      <c r="I108" s="77">
        <v>26.5</v>
      </c>
      <c r="J108" s="77">
        <v>29</v>
      </c>
      <c r="K108" s="77">
        <v>31.5</v>
      </c>
      <c r="L108" s="77">
        <v>26.5</v>
      </c>
      <c r="M108" s="77">
        <v>1500</v>
      </c>
      <c r="N108" s="80">
        <f>IF('NORMAL OPTION CALLS'!E108="BUY",('NORMAL OPTION CALLS'!L108-'NORMAL OPTION CALLS'!G108)*('NORMAL OPTION CALLS'!M108),('NORMAL OPTION CALLS'!G108-'NORMAL OPTION CALLS'!L108)*('NORMAL OPTION CALLS'!M108))</f>
        <v>3750</v>
      </c>
      <c r="O108" s="81">
        <f>'NORMAL OPTION CALLS'!N108/('NORMAL OPTION CALLS'!M108)/'NORMAL OPTION CALLS'!G108%</f>
        <v>10.416666666666668</v>
      </c>
    </row>
    <row r="109" spans="1:15" ht="16.5" customHeight="1">
      <c r="A109" s="77">
        <v>53</v>
      </c>
      <c r="B109" s="78">
        <v>43315</v>
      </c>
      <c r="C109" s="79">
        <v>200</v>
      </c>
      <c r="D109" s="77" t="s">
        <v>21</v>
      </c>
      <c r="E109" s="77" t="s">
        <v>22</v>
      </c>
      <c r="F109" s="77" t="s">
        <v>309</v>
      </c>
      <c r="G109" s="77">
        <v>16</v>
      </c>
      <c r="H109" s="77">
        <v>14</v>
      </c>
      <c r="I109" s="77">
        <v>17</v>
      </c>
      <c r="J109" s="77">
        <v>18</v>
      </c>
      <c r="K109" s="77">
        <v>19</v>
      </c>
      <c r="L109" s="77">
        <v>17</v>
      </c>
      <c r="M109" s="77">
        <v>4000</v>
      </c>
      <c r="N109" s="80">
        <f>IF('NORMAL OPTION CALLS'!E109="BUY",('NORMAL OPTION CALLS'!L109-'NORMAL OPTION CALLS'!G109)*('NORMAL OPTION CALLS'!M109),('NORMAL OPTION CALLS'!G109-'NORMAL OPTION CALLS'!L109)*('NORMAL OPTION CALLS'!M109))</f>
        <v>4000</v>
      </c>
      <c r="O109" s="81">
        <f>'NORMAL OPTION CALLS'!N109/('NORMAL OPTION CALLS'!M109)/'NORMAL OPTION CALLS'!G109%</f>
        <v>6.25</v>
      </c>
    </row>
    <row r="110" spans="1:15" ht="16.5" customHeight="1">
      <c r="A110" s="77">
        <v>54</v>
      </c>
      <c r="B110" s="78">
        <v>43314</v>
      </c>
      <c r="C110" s="79">
        <v>580</v>
      </c>
      <c r="D110" s="77" t="s">
        <v>21</v>
      </c>
      <c r="E110" s="77" t="s">
        <v>22</v>
      </c>
      <c r="F110" s="77" t="s">
        <v>236</v>
      </c>
      <c r="G110" s="77">
        <v>25</v>
      </c>
      <c r="H110" s="77">
        <v>18.5</v>
      </c>
      <c r="I110" s="77">
        <v>28.5</v>
      </c>
      <c r="J110" s="77">
        <v>32</v>
      </c>
      <c r="K110" s="77">
        <v>35.5</v>
      </c>
      <c r="L110" s="77">
        <v>28.5</v>
      </c>
      <c r="M110" s="77">
        <v>1100</v>
      </c>
      <c r="N110" s="80">
        <f>IF('NORMAL OPTION CALLS'!E110="BUY",('NORMAL OPTION CALLS'!L110-'NORMAL OPTION CALLS'!G110)*('NORMAL OPTION CALLS'!M110),('NORMAL OPTION CALLS'!G110-'NORMAL OPTION CALLS'!L110)*('NORMAL OPTION CALLS'!M110))</f>
        <v>3850</v>
      </c>
      <c r="O110" s="81">
        <f>'NORMAL OPTION CALLS'!N110/('NORMAL OPTION CALLS'!M110)/'NORMAL OPTION CALLS'!G110%</f>
        <v>14</v>
      </c>
    </row>
    <row r="111" spans="1:15" ht="15.75" customHeight="1">
      <c r="A111" s="77">
        <v>55</v>
      </c>
      <c r="B111" s="78">
        <v>43314</v>
      </c>
      <c r="C111" s="79">
        <v>620</v>
      </c>
      <c r="D111" s="77" t="s">
        <v>21</v>
      </c>
      <c r="E111" s="77" t="s">
        <v>22</v>
      </c>
      <c r="F111" s="77" t="s">
        <v>212</v>
      </c>
      <c r="G111" s="77">
        <v>25</v>
      </c>
      <c r="H111" s="77">
        <v>19</v>
      </c>
      <c r="I111" s="77">
        <v>29</v>
      </c>
      <c r="J111" s="77">
        <v>33</v>
      </c>
      <c r="K111" s="77">
        <v>37</v>
      </c>
      <c r="L111" s="77">
        <v>29</v>
      </c>
      <c r="M111" s="77">
        <v>1000</v>
      </c>
      <c r="N111" s="80">
        <f>IF('NORMAL OPTION CALLS'!E111="BUY",('NORMAL OPTION CALLS'!L111-'NORMAL OPTION CALLS'!G111)*('NORMAL OPTION CALLS'!M111),('NORMAL OPTION CALLS'!G111-'NORMAL OPTION CALLS'!L111)*('NORMAL OPTION CALLS'!M111))</f>
        <v>4000</v>
      </c>
      <c r="O111" s="81">
        <f>'NORMAL OPTION CALLS'!N111/('NORMAL OPTION CALLS'!M111)/'NORMAL OPTION CALLS'!G111%</f>
        <v>16</v>
      </c>
    </row>
    <row r="112" spans="1:15" ht="15" customHeight="1">
      <c r="A112" s="77">
        <v>56</v>
      </c>
      <c r="B112" s="78">
        <v>43314</v>
      </c>
      <c r="C112" s="79">
        <v>340</v>
      </c>
      <c r="D112" s="77" t="s">
        <v>21</v>
      </c>
      <c r="E112" s="77" t="s">
        <v>22</v>
      </c>
      <c r="F112" s="77" t="s">
        <v>213</v>
      </c>
      <c r="G112" s="77">
        <v>18</v>
      </c>
      <c r="H112" s="77">
        <v>11</v>
      </c>
      <c r="I112" s="77">
        <v>21</v>
      </c>
      <c r="J112" s="77">
        <v>24</v>
      </c>
      <c r="K112" s="77">
        <v>27</v>
      </c>
      <c r="L112" s="77">
        <v>21</v>
      </c>
      <c r="M112" s="77">
        <v>1200</v>
      </c>
      <c r="N112" s="80">
        <f>IF('NORMAL OPTION CALLS'!E112="BUY",('NORMAL OPTION CALLS'!L112-'NORMAL OPTION CALLS'!G112)*('NORMAL OPTION CALLS'!M112),('NORMAL OPTION CALLS'!G112-'NORMAL OPTION CALLS'!L112)*('NORMAL OPTION CALLS'!M112))</f>
        <v>3600</v>
      </c>
      <c r="O112" s="81">
        <f>'NORMAL OPTION CALLS'!N112/('NORMAL OPTION CALLS'!M112)/'NORMAL OPTION CALLS'!G112%</f>
        <v>16.666666666666668</v>
      </c>
    </row>
    <row r="113" spans="1:15" ht="13.5" customHeight="1">
      <c r="A113" s="77">
        <v>57</v>
      </c>
      <c r="B113" s="78">
        <v>43313</v>
      </c>
      <c r="C113" s="79">
        <v>90</v>
      </c>
      <c r="D113" s="77" t="s">
        <v>21</v>
      </c>
      <c r="E113" s="77" t="s">
        <v>22</v>
      </c>
      <c r="F113" s="77" t="s">
        <v>59</v>
      </c>
      <c r="G113" s="77">
        <v>3.75</v>
      </c>
      <c r="H113" s="77">
        <v>2.7</v>
      </c>
      <c r="I113" s="77">
        <v>4.4000000000000004</v>
      </c>
      <c r="J113" s="77">
        <v>5</v>
      </c>
      <c r="K113" s="77">
        <v>5.6</v>
      </c>
      <c r="L113" s="77">
        <v>2.7</v>
      </c>
      <c r="M113" s="77">
        <v>6000</v>
      </c>
      <c r="N113" s="80">
        <f>IF('NORMAL OPTION CALLS'!E113="BUY",('NORMAL OPTION CALLS'!L113-'NORMAL OPTION CALLS'!G113)*('NORMAL OPTION CALLS'!M113),('NORMAL OPTION CALLS'!G113-'NORMAL OPTION CALLS'!L113)*('NORMAL OPTION CALLS'!M113))</f>
        <v>-6299.9999999999991</v>
      </c>
      <c r="O113" s="81">
        <f>'NORMAL OPTION CALLS'!N113/('NORMAL OPTION CALLS'!M113)/'NORMAL OPTION CALLS'!G113%</f>
        <v>-27.999999999999996</v>
      </c>
    </row>
    <row r="114" spans="1:15" ht="13.5" customHeight="1">
      <c r="A114" s="77">
        <v>58</v>
      </c>
      <c r="B114" s="78">
        <v>43313</v>
      </c>
      <c r="C114" s="79">
        <v>300</v>
      </c>
      <c r="D114" s="77" t="s">
        <v>21</v>
      </c>
      <c r="E114" s="77" t="s">
        <v>22</v>
      </c>
      <c r="F114" s="77" t="s">
        <v>87</v>
      </c>
      <c r="G114" s="77">
        <v>12.5</v>
      </c>
      <c r="H114" s="77">
        <v>9.5</v>
      </c>
      <c r="I114" s="77">
        <v>14</v>
      </c>
      <c r="J114" s="77">
        <v>15.5</v>
      </c>
      <c r="K114" s="77">
        <v>17</v>
      </c>
      <c r="L114" s="77">
        <v>9.5</v>
      </c>
      <c r="M114" s="77">
        <v>3000</v>
      </c>
      <c r="N114" s="80">
        <f>IF('NORMAL OPTION CALLS'!E114="BUY",('NORMAL OPTION CALLS'!L114-'NORMAL OPTION CALLS'!G114)*('NORMAL OPTION CALLS'!M114),('NORMAL OPTION CALLS'!G114-'NORMAL OPTION CALLS'!L114)*('NORMAL OPTION CALLS'!M114))</f>
        <v>-9000</v>
      </c>
      <c r="O114" s="81">
        <f>'NORMAL OPTION CALLS'!N114/('NORMAL OPTION CALLS'!M114)/'NORMAL OPTION CALLS'!G114%</f>
        <v>-24</v>
      </c>
    </row>
    <row r="115" spans="1:15" ht="13.5" customHeight="1">
      <c r="A115" s="77">
        <v>59</v>
      </c>
      <c r="B115" s="78">
        <v>43313</v>
      </c>
      <c r="C115" s="79">
        <v>115</v>
      </c>
      <c r="D115" s="77" t="s">
        <v>21</v>
      </c>
      <c r="E115" s="77" t="s">
        <v>22</v>
      </c>
      <c r="F115" s="77" t="s">
        <v>25</v>
      </c>
      <c r="G115" s="77">
        <v>6</v>
      </c>
      <c r="H115" s="77">
        <v>5</v>
      </c>
      <c r="I115" s="77">
        <v>6.5</v>
      </c>
      <c r="J115" s="77">
        <v>7</v>
      </c>
      <c r="K115" s="77">
        <v>7.5</v>
      </c>
      <c r="L115" s="77">
        <v>7</v>
      </c>
      <c r="M115" s="77">
        <v>4000</v>
      </c>
      <c r="N115" s="80">
        <f>IF('NORMAL OPTION CALLS'!E115="BUY",('NORMAL OPTION CALLS'!L115-'NORMAL OPTION CALLS'!G115)*('NORMAL OPTION CALLS'!M115),('NORMAL OPTION CALLS'!G115-'NORMAL OPTION CALLS'!L115)*('NORMAL OPTION CALLS'!M115))</f>
        <v>4000</v>
      </c>
      <c r="O115" s="81">
        <f>'NORMAL OPTION CALLS'!N115/('NORMAL OPTION CALLS'!M115)/'NORMAL OPTION CALLS'!G115%</f>
        <v>16.666666666666668</v>
      </c>
    </row>
    <row r="116" spans="1:15" ht="12" customHeight="1"/>
    <row r="117" spans="1:15" ht="16.5">
      <c r="A117" s="82" t="s">
        <v>95</v>
      </c>
      <c r="B117" s="83"/>
      <c r="C117" s="84"/>
      <c r="D117" s="85"/>
      <c r="E117" s="86"/>
      <c r="F117" s="86"/>
      <c r="G117" s="87"/>
      <c r="H117" s="88"/>
      <c r="I117" s="88"/>
      <c r="J117" s="88"/>
      <c r="K117" s="86"/>
      <c r="L117" s="89"/>
      <c r="M117" s="90"/>
      <c r="O117" s="90"/>
    </row>
    <row r="118" spans="1:15" ht="16.5">
      <c r="A118" s="82" t="s">
        <v>96</v>
      </c>
      <c r="B118" s="83"/>
      <c r="C118" s="84"/>
      <c r="D118" s="85"/>
      <c r="E118" s="86"/>
      <c r="F118" s="86"/>
      <c r="G118" s="87"/>
      <c r="H118" s="86"/>
      <c r="I118" s="86"/>
      <c r="J118" s="86"/>
      <c r="K118" s="86"/>
      <c r="L118" s="89"/>
      <c r="M118" s="90"/>
    </row>
    <row r="119" spans="1:15" ht="16.5">
      <c r="A119" s="82" t="s">
        <v>96</v>
      </c>
      <c r="B119" s="83"/>
      <c r="C119" s="84"/>
      <c r="D119" s="85"/>
      <c r="E119" s="86"/>
      <c r="F119" s="86"/>
      <c r="G119" s="87"/>
      <c r="H119" s="86"/>
      <c r="I119" s="86"/>
      <c r="J119" s="86"/>
      <c r="K119" s="86"/>
      <c r="L119" s="89"/>
      <c r="M119" s="89"/>
    </row>
    <row r="120" spans="1:15" ht="17.25" thickBot="1">
      <c r="A120" s="91"/>
      <c r="B120" s="92"/>
      <c r="C120" s="92"/>
      <c r="D120" s="93"/>
      <c r="E120" s="93"/>
      <c r="F120" s="93"/>
      <c r="G120" s="94"/>
      <c r="H120" s="95"/>
      <c r="I120" s="96" t="s">
        <v>27</v>
      </c>
      <c r="J120" s="96"/>
      <c r="K120" s="97"/>
      <c r="L120" s="97"/>
    </row>
    <row r="121" spans="1:15" ht="16.5">
      <c r="A121" s="98"/>
      <c r="B121" s="92"/>
      <c r="C121" s="92"/>
      <c r="D121" s="160" t="s">
        <v>28</v>
      </c>
      <c r="E121" s="160"/>
      <c r="F121" s="99">
        <v>59</v>
      </c>
      <c r="G121" s="100">
        <f>'NORMAL OPTION CALLS'!G122+'NORMAL OPTION CALLS'!G123+'NORMAL OPTION CALLS'!G124+'NORMAL OPTION CALLS'!G125+'NORMAL OPTION CALLS'!G126+'NORMAL OPTION CALLS'!G127</f>
        <v>100</v>
      </c>
      <c r="H121" s="93">
        <v>59</v>
      </c>
      <c r="I121" s="101">
        <f>'NORMAL OPTION CALLS'!H122/'NORMAL OPTION CALLS'!H121%</f>
        <v>71.186440677966104</v>
      </c>
      <c r="J121" s="101"/>
      <c r="K121" s="101"/>
      <c r="L121" s="102"/>
    </row>
    <row r="122" spans="1:15" ht="16.5">
      <c r="A122" s="98"/>
      <c r="B122" s="92"/>
      <c r="C122" s="92"/>
      <c r="D122" s="161" t="s">
        <v>29</v>
      </c>
      <c r="E122" s="161"/>
      <c r="F122" s="103">
        <v>42</v>
      </c>
      <c r="G122" s="104">
        <f>('NORMAL OPTION CALLS'!F122/'NORMAL OPTION CALLS'!F121)*100</f>
        <v>71.186440677966104</v>
      </c>
      <c r="H122" s="93">
        <v>42</v>
      </c>
      <c r="I122" s="97"/>
      <c r="J122" s="97"/>
      <c r="K122" s="93"/>
      <c r="L122" s="97"/>
      <c r="N122" s="66"/>
    </row>
    <row r="123" spans="1:15" ht="16.5">
      <c r="A123" s="105"/>
      <c r="B123" s="92"/>
      <c r="C123" s="92"/>
      <c r="D123" s="161" t="s">
        <v>31</v>
      </c>
      <c r="E123" s="161"/>
      <c r="F123" s="103">
        <v>0</v>
      </c>
      <c r="G123" s="104">
        <f>('NORMAL OPTION CALLS'!F123/'NORMAL OPTION CALLS'!F121)*100</f>
        <v>0</v>
      </c>
      <c r="H123" s="106"/>
      <c r="I123" s="93"/>
      <c r="J123" s="93"/>
      <c r="K123" s="93"/>
      <c r="L123" s="97"/>
    </row>
    <row r="124" spans="1:15" ht="16.5">
      <c r="A124" s="105"/>
      <c r="B124" s="92"/>
      <c r="C124" s="92"/>
      <c r="D124" s="161" t="s">
        <v>32</v>
      </c>
      <c r="E124" s="161"/>
      <c r="F124" s="103">
        <v>0</v>
      </c>
      <c r="G124" s="104">
        <f>('NORMAL OPTION CALLS'!F124/'NORMAL OPTION CALLS'!F121)*100</f>
        <v>0</v>
      </c>
      <c r="H124" s="106"/>
      <c r="I124" s="93"/>
      <c r="J124" s="93"/>
      <c r="K124" s="93"/>
      <c r="L124" s="97"/>
    </row>
    <row r="125" spans="1:15" ht="16.5">
      <c r="A125" s="105"/>
      <c r="B125" s="92"/>
      <c r="C125" s="92"/>
      <c r="D125" s="161" t="s">
        <v>33</v>
      </c>
      <c r="E125" s="161"/>
      <c r="F125" s="103">
        <v>17</v>
      </c>
      <c r="G125" s="104">
        <f>('NORMAL OPTION CALLS'!F125/'NORMAL OPTION CALLS'!F121)*100</f>
        <v>28.8135593220339</v>
      </c>
      <c r="H125" s="106"/>
      <c r="I125" s="93" t="s">
        <v>34</v>
      </c>
      <c r="J125" s="93"/>
      <c r="K125" s="97"/>
      <c r="L125" s="97"/>
    </row>
    <row r="126" spans="1:15" ht="16.5">
      <c r="A126" s="105"/>
      <c r="B126" s="92"/>
      <c r="C126" s="92"/>
      <c r="D126" s="161" t="s">
        <v>35</v>
      </c>
      <c r="E126" s="161"/>
      <c r="F126" s="103">
        <v>0</v>
      </c>
      <c r="G126" s="104">
        <f>('NORMAL OPTION CALLS'!F126/'NORMAL OPTION CALLS'!F121)*100</f>
        <v>0</v>
      </c>
      <c r="H126" s="106"/>
      <c r="I126" s="93"/>
      <c r="J126" s="93"/>
      <c r="K126" s="97"/>
      <c r="L126" s="97"/>
    </row>
    <row r="127" spans="1:15" ht="17.25" thickBot="1">
      <c r="A127" s="105"/>
      <c r="B127" s="92"/>
      <c r="C127" s="92"/>
      <c r="D127" s="162" t="s">
        <v>36</v>
      </c>
      <c r="E127" s="162"/>
      <c r="F127" s="107"/>
      <c r="G127" s="108">
        <f>('NORMAL OPTION CALLS'!F127/'NORMAL OPTION CALLS'!F121)*100</f>
        <v>0</v>
      </c>
      <c r="H127" s="106"/>
      <c r="I127" s="93"/>
      <c r="J127" s="93"/>
      <c r="K127" s="102"/>
      <c r="L127" s="102"/>
    </row>
    <row r="128" spans="1:15" ht="16.5">
      <c r="A128" s="109" t="s">
        <v>37</v>
      </c>
      <c r="B128" s="92"/>
      <c r="C128" s="92"/>
      <c r="D128" s="98"/>
      <c r="E128" s="98"/>
      <c r="F128" s="93"/>
      <c r="G128" s="93"/>
      <c r="H128" s="110"/>
      <c r="I128" s="111"/>
      <c r="J128" s="111"/>
      <c r="K128" s="111"/>
      <c r="L128" s="93"/>
    </row>
    <row r="129" spans="1:17" ht="16.5">
      <c r="A129" s="112" t="s">
        <v>38</v>
      </c>
      <c r="B129" s="92"/>
      <c r="C129" s="92"/>
      <c r="D129" s="113"/>
      <c r="E129" s="114"/>
      <c r="F129" s="98"/>
      <c r="G129" s="111"/>
      <c r="H129" s="110"/>
      <c r="I129" s="111"/>
      <c r="J129" s="111"/>
      <c r="K129" s="111"/>
      <c r="L129" s="93"/>
      <c r="N129" s="115"/>
    </row>
    <row r="130" spans="1:17" ht="16.5">
      <c r="A130" s="112" t="s">
        <v>39</v>
      </c>
      <c r="B130" s="92"/>
      <c r="C130" s="92"/>
      <c r="D130" s="98"/>
      <c r="E130" s="114"/>
      <c r="F130" s="98"/>
      <c r="G130" s="111"/>
      <c r="H130" s="110"/>
      <c r="I130" s="97"/>
      <c r="J130" s="97"/>
      <c r="K130" s="97"/>
      <c r="L130" s="93"/>
      <c r="N130" s="98"/>
    </row>
    <row r="131" spans="1:17" ht="16.5">
      <c r="A131" s="112" t="s">
        <v>40</v>
      </c>
      <c r="B131" s="113"/>
      <c r="C131" s="92"/>
      <c r="D131" s="98"/>
      <c r="E131" s="114"/>
      <c r="F131" s="98"/>
      <c r="G131" s="111"/>
      <c r="H131" s="95"/>
      <c r="I131" s="97"/>
      <c r="J131" s="97"/>
      <c r="K131" s="97"/>
      <c r="L131" s="93"/>
    </row>
    <row r="132" spans="1:17" ht="16.5">
      <c r="A132" s="112" t="s">
        <v>41</v>
      </c>
      <c r="B132" s="105"/>
      <c r="C132" s="113"/>
      <c r="D132" s="98"/>
      <c r="E132" s="116"/>
      <c r="F132" s="111"/>
      <c r="G132" s="111"/>
      <c r="H132" s="95"/>
      <c r="I132" s="97"/>
      <c r="J132" s="97"/>
      <c r="K132" s="97"/>
      <c r="L132" s="111"/>
    </row>
    <row r="134" spans="1:17">
      <c r="A134" s="152" t="s">
        <v>0</v>
      </c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</row>
    <row r="135" spans="1:17">
      <c r="A135" s="152"/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</row>
    <row r="136" spans="1:17">
      <c r="A136" s="152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</row>
    <row r="137" spans="1:17">
      <c r="A137" s="153" t="s">
        <v>1</v>
      </c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</row>
    <row r="138" spans="1:17">
      <c r="A138" s="153" t="s">
        <v>2</v>
      </c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</row>
    <row r="139" spans="1:17">
      <c r="A139" s="154" t="s">
        <v>3</v>
      </c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</row>
    <row r="140" spans="1:17" ht="16.5">
      <c r="A140" s="155" t="s">
        <v>305</v>
      </c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</row>
    <row r="141" spans="1:17" ht="16.5">
      <c r="A141" s="156" t="s">
        <v>5</v>
      </c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</row>
    <row r="142" spans="1:17">
      <c r="A142" s="157" t="s">
        <v>6</v>
      </c>
      <c r="B142" s="158" t="s">
        <v>7</v>
      </c>
      <c r="C142" s="159" t="s">
        <v>8</v>
      </c>
      <c r="D142" s="158" t="s">
        <v>9</v>
      </c>
      <c r="E142" s="157" t="s">
        <v>10</v>
      </c>
      <c r="F142" s="157" t="s">
        <v>11</v>
      </c>
      <c r="G142" s="159" t="s">
        <v>12</v>
      </c>
      <c r="H142" s="159" t="s">
        <v>13</v>
      </c>
      <c r="I142" s="159" t="s">
        <v>14</v>
      </c>
      <c r="J142" s="159" t="s">
        <v>15</v>
      </c>
      <c r="K142" s="159" t="s">
        <v>16</v>
      </c>
      <c r="L142" s="163" t="s">
        <v>17</v>
      </c>
      <c r="M142" s="158" t="s">
        <v>18</v>
      </c>
      <c r="N142" s="158" t="s">
        <v>19</v>
      </c>
      <c r="O142" s="158" t="s">
        <v>20</v>
      </c>
    </row>
    <row r="143" spans="1:17">
      <c r="A143" s="157"/>
      <c r="B143" s="158"/>
      <c r="C143" s="159"/>
      <c r="D143" s="158"/>
      <c r="E143" s="157"/>
      <c r="F143" s="157"/>
      <c r="G143" s="159"/>
      <c r="H143" s="159"/>
      <c r="I143" s="159"/>
      <c r="J143" s="159"/>
      <c r="K143" s="159"/>
      <c r="L143" s="163"/>
      <c r="M143" s="158"/>
      <c r="N143" s="158"/>
      <c r="O143" s="158"/>
    </row>
    <row r="144" spans="1:17" ht="15.75" customHeight="1">
      <c r="A144" s="77">
        <v>1</v>
      </c>
      <c r="B144" s="78">
        <v>43312</v>
      </c>
      <c r="C144" s="79">
        <v>390</v>
      </c>
      <c r="D144" s="77" t="s">
        <v>21</v>
      </c>
      <c r="E144" s="77" t="s">
        <v>22</v>
      </c>
      <c r="F144" s="77" t="s">
        <v>172</v>
      </c>
      <c r="G144" s="77">
        <v>13.5</v>
      </c>
      <c r="H144" s="77">
        <v>8.5</v>
      </c>
      <c r="I144" s="77">
        <v>16</v>
      </c>
      <c r="J144" s="77">
        <v>18.5</v>
      </c>
      <c r="K144" s="77">
        <v>21</v>
      </c>
      <c r="L144" s="77">
        <v>16</v>
      </c>
      <c r="M144" s="77">
        <v>1600</v>
      </c>
      <c r="N144" s="80">
        <f>IF('NORMAL OPTION CALLS'!E144="BUY",('NORMAL OPTION CALLS'!L144-'NORMAL OPTION CALLS'!G144)*('NORMAL OPTION CALLS'!M144),('NORMAL OPTION CALLS'!G144-'NORMAL OPTION CALLS'!L144)*('NORMAL OPTION CALLS'!M144))</f>
        <v>4000</v>
      </c>
      <c r="O144" s="81">
        <f>'NORMAL OPTION CALLS'!N144/('NORMAL OPTION CALLS'!M144)/'NORMAL OPTION CALLS'!G144%</f>
        <v>18.518518518518519</v>
      </c>
      <c r="P144" s="117"/>
      <c r="Q144" s="118"/>
    </row>
    <row r="145" spans="1:17" ht="15.75" customHeight="1">
      <c r="A145" s="77">
        <v>2</v>
      </c>
      <c r="B145" s="78">
        <v>43312</v>
      </c>
      <c r="C145" s="79">
        <v>1180</v>
      </c>
      <c r="D145" s="77" t="s">
        <v>21</v>
      </c>
      <c r="E145" s="77" t="s">
        <v>22</v>
      </c>
      <c r="F145" s="77" t="s">
        <v>225</v>
      </c>
      <c r="G145" s="77">
        <v>30</v>
      </c>
      <c r="H145" s="77">
        <v>22</v>
      </c>
      <c r="I145" s="77">
        <v>34</v>
      </c>
      <c r="J145" s="77">
        <v>38</v>
      </c>
      <c r="K145" s="77">
        <v>42</v>
      </c>
      <c r="L145" s="77">
        <v>34</v>
      </c>
      <c r="M145" s="77">
        <v>1000</v>
      </c>
      <c r="N145" s="80">
        <f>IF('NORMAL OPTION CALLS'!E145="BUY",('NORMAL OPTION CALLS'!L145-'NORMAL OPTION CALLS'!G145)*('NORMAL OPTION CALLS'!M145),('NORMAL OPTION CALLS'!G145-'NORMAL OPTION CALLS'!L145)*('NORMAL OPTION CALLS'!M145))</f>
        <v>4000</v>
      </c>
      <c r="O145" s="81">
        <f>'NORMAL OPTION CALLS'!N145/('NORMAL OPTION CALLS'!M145)/'NORMAL OPTION CALLS'!G145%</f>
        <v>13.333333333333334</v>
      </c>
      <c r="P145" s="117"/>
      <c r="Q145" s="118"/>
    </row>
    <row r="146" spans="1:17" ht="15.75" customHeight="1">
      <c r="A146" s="77">
        <v>3</v>
      </c>
      <c r="B146" s="78">
        <v>43312</v>
      </c>
      <c r="C146" s="79">
        <v>300</v>
      </c>
      <c r="D146" s="77" t="s">
        <v>21</v>
      </c>
      <c r="E146" s="77" t="s">
        <v>22</v>
      </c>
      <c r="F146" s="77" t="s">
        <v>49</v>
      </c>
      <c r="G146" s="77">
        <v>13.5</v>
      </c>
      <c r="H146" s="77">
        <v>11</v>
      </c>
      <c r="I146" s="77">
        <v>15</v>
      </c>
      <c r="J146" s="77">
        <v>16.5</v>
      </c>
      <c r="K146" s="77">
        <v>18</v>
      </c>
      <c r="L146" s="77">
        <v>11</v>
      </c>
      <c r="M146" s="77">
        <v>3000</v>
      </c>
      <c r="N146" s="80">
        <f>IF('NORMAL OPTION CALLS'!E146="BUY",('NORMAL OPTION CALLS'!L146-'NORMAL OPTION CALLS'!G146)*('NORMAL OPTION CALLS'!M146),('NORMAL OPTION CALLS'!G146-'NORMAL OPTION CALLS'!L146)*('NORMAL OPTION CALLS'!M146))</f>
        <v>-7500</v>
      </c>
      <c r="O146" s="81">
        <f>'NORMAL OPTION CALLS'!N146/('NORMAL OPTION CALLS'!M146)/'NORMAL OPTION CALLS'!G146%</f>
        <v>-18.518518518518519</v>
      </c>
      <c r="P146" s="117"/>
      <c r="Q146" s="118"/>
    </row>
    <row r="147" spans="1:17" ht="15.75" customHeight="1">
      <c r="A147" s="77">
        <v>4</v>
      </c>
      <c r="B147" s="78">
        <v>43311</v>
      </c>
      <c r="C147" s="79">
        <v>600</v>
      </c>
      <c r="D147" s="77" t="s">
        <v>21</v>
      </c>
      <c r="E147" s="77" t="s">
        <v>22</v>
      </c>
      <c r="F147" s="77" t="s">
        <v>238</v>
      </c>
      <c r="G147" s="77">
        <v>35</v>
      </c>
      <c r="H147" s="77">
        <v>27</v>
      </c>
      <c r="I147" s="77">
        <v>39</v>
      </c>
      <c r="J147" s="77">
        <v>43</v>
      </c>
      <c r="K147" s="77">
        <v>47</v>
      </c>
      <c r="L147" s="77">
        <v>38.75</v>
      </c>
      <c r="M147" s="77">
        <v>900</v>
      </c>
      <c r="N147" s="80">
        <f>IF('NORMAL OPTION CALLS'!E147="BUY",('NORMAL OPTION CALLS'!L147-'NORMAL OPTION CALLS'!G147)*('NORMAL OPTION CALLS'!M147),('NORMAL OPTION CALLS'!G147-'NORMAL OPTION CALLS'!L147)*('NORMAL OPTION CALLS'!M147))</f>
        <v>3375</v>
      </c>
      <c r="O147" s="81">
        <f>'NORMAL OPTION CALLS'!N147/('NORMAL OPTION CALLS'!M147)/'NORMAL OPTION CALLS'!G147%</f>
        <v>10.714285714285715</v>
      </c>
      <c r="P147" s="117"/>
      <c r="Q147" s="118"/>
    </row>
    <row r="148" spans="1:17" ht="15.75" customHeight="1">
      <c r="A148" s="77">
        <v>5</v>
      </c>
      <c r="B148" s="78">
        <v>43311</v>
      </c>
      <c r="C148" s="79">
        <v>1160</v>
      </c>
      <c r="D148" s="77" t="s">
        <v>21</v>
      </c>
      <c r="E148" s="77" t="s">
        <v>22</v>
      </c>
      <c r="F148" s="77" t="s">
        <v>155</v>
      </c>
      <c r="G148" s="77">
        <v>51</v>
      </c>
      <c r="H148" s="77">
        <v>42</v>
      </c>
      <c r="I148" s="77">
        <v>56</v>
      </c>
      <c r="J148" s="77">
        <v>61</v>
      </c>
      <c r="K148" s="77">
        <v>56</v>
      </c>
      <c r="L148" s="77">
        <v>56</v>
      </c>
      <c r="M148" s="77">
        <v>800</v>
      </c>
      <c r="N148" s="80">
        <f>IF('NORMAL OPTION CALLS'!E148="BUY",('NORMAL OPTION CALLS'!L148-'NORMAL OPTION CALLS'!G148)*('NORMAL OPTION CALLS'!M148),('NORMAL OPTION CALLS'!G148-'NORMAL OPTION CALLS'!L148)*('NORMAL OPTION CALLS'!M148))</f>
        <v>4000</v>
      </c>
      <c r="O148" s="81">
        <f>'NORMAL OPTION CALLS'!N148/('NORMAL OPTION CALLS'!M148)/'NORMAL OPTION CALLS'!G148%</f>
        <v>9.8039215686274517</v>
      </c>
      <c r="P148" s="117"/>
      <c r="Q148" s="118"/>
    </row>
    <row r="149" spans="1:17" ht="15.75" customHeight="1">
      <c r="A149" s="77">
        <v>6</v>
      </c>
      <c r="B149" s="78">
        <v>43311</v>
      </c>
      <c r="C149" s="79">
        <v>100</v>
      </c>
      <c r="D149" s="77" t="s">
        <v>21</v>
      </c>
      <c r="E149" s="77" t="s">
        <v>22</v>
      </c>
      <c r="F149" s="77" t="s">
        <v>270</v>
      </c>
      <c r="G149" s="77">
        <v>8</v>
      </c>
      <c r="H149" s="77">
        <v>4</v>
      </c>
      <c r="I149" s="77">
        <v>10.5</v>
      </c>
      <c r="J149" s="77">
        <v>13</v>
      </c>
      <c r="K149" s="77">
        <v>15.5</v>
      </c>
      <c r="L149" s="77">
        <v>10.5</v>
      </c>
      <c r="M149" s="77">
        <v>1500</v>
      </c>
      <c r="N149" s="80">
        <f>IF('NORMAL OPTION CALLS'!E149="BUY",('NORMAL OPTION CALLS'!L149-'NORMAL OPTION CALLS'!G149)*('NORMAL OPTION CALLS'!M149),('NORMAL OPTION CALLS'!G149-'NORMAL OPTION CALLS'!L149)*('NORMAL OPTION CALLS'!M149))</f>
        <v>3750</v>
      </c>
      <c r="O149" s="81">
        <f>'NORMAL OPTION CALLS'!N149/('NORMAL OPTION CALLS'!M149)/'NORMAL OPTION CALLS'!G149%</f>
        <v>31.25</v>
      </c>
      <c r="P149" s="117"/>
      <c r="Q149" s="118"/>
    </row>
    <row r="150" spans="1:17" ht="15.75" customHeight="1">
      <c r="A150" s="77">
        <v>7</v>
      </c>
      <c r="B150" s="78">
        <v>43308</v>
      </c>
      <c r="C150" s="79">
        <v>560</v>
      </c>
      <c r="D150" s="77" t="s">
        <v>21</v>
      </c>
      <c r="E150" s="77" t="s">
        <v>22</v>
      </c>
      <c r="F150" s="77" t="s">
        <v>99</v>
      </c>
      <c r="G150" s="77">
        <v>21</v>
      </c>
      <c r="H150" s="77">
        <v>16</v>
      </c>
      <c r="I150" s="77">
        <v>24.5</v>
      </c>
      <c r="J150" s="77">
        <v>28</v>
      </c>
      <c r="K150" s="77">
        <v>31.5</v>
      </c>
      <c r="L150" s="77">
        <v>24.5</v>
      </c>
      <c r="M150" s="77">
        <v>1060</v>
      </c>
      <c r="N150" s="80">
        <f>IF('NORMAL OPTION CALLS'!E150="BUY",('NORMAL OPTION CALLS'!L150-'NORMAL OPTION CALLS'!G150)*('NORMAL OPTION CALLS'!M150),('NORMAL OPTION CALLS'!G150-'NORMAL OPTION CALLS'!L150)*('NORMAL OPTION CALLS'!M150))</f>
        <v>3710</v>
      </c>
      <c r="O150" s="81">
        <f>'NORMAL OPTION CALLS'!N150/('NORMAL OPTION CALLS'!M150)/'NORMAL OPTION CALLS'!G150%</f>
        <v>16.666666666666668</v>
      </c>
      <c r="P150" s="117"/>
      <c r="Q150" s="118"/>
    </row>
    <row r="151" spans="1:17" ht="15.75" customHeight="1">
      <c r="A151" s="77">
        <v>8</v>
      </c>
      <c r="B151" s="78">
        <v>43308</v>
      </c>
      <c r="C151" s="79">
        <v>110</v>
      </c>
      <c r="D151" s="77" t="s">
        <v>21</v>
      </c>
      <c r="E151" s="77" t="s">
        <v>22</v>
      </c>
      <c r="F151" s="77" t="s">
        <v>64</v>
      </c>
      <c r="G151" s="77">
        <v>6.8</v>
      </c>
      <c r="H151" s="77">
        <v>5.6</v>
      </c>
      <c r="I151" s="77">
        <v>7.5</v>
      </c>
      <c r="J151" s="77">
        <v>8.1999999999999993</v>
      </c>
      <c r="K151" s="77">
        <v>8.8000000000000007</v>
      </c>
      <c r="L151" s="77">
        <v>8.1999999999999993</v>
      </c>
      <c r="M151" s="77">
        <v>6000</v>
      </c>
      <c r="N151" s="80">
        <f>IF('NORMAL OPTION CALLS'!E151="BUY",('NORMAL OPTION CALLS'!L151-'NORMAL OPTION CALLS'!G151)*('NORMAL OPTION CALLS'!M151),('NORMAL OPTION CALLS'!G151-'NORMAL OPTION CALLS'!L151)*('NORMAL OPTION CALLS'!M151))</f>
        <v>8399.9999999999964</v>
      </c>
      <c r="O151" s="81">
        <f>'NORMAL OPTION CALLS'!N151/('NORMAL OPTION CALLS'!M151)/'NORMAL OPTION CALLS'!G151%</f>
        <v>20.588235294117638</v>
      </c>
      <c r="P151" s="117"/>
      <c r="Q151" s="118"/>
    </row>
    <row r="152" spans="1:17" ht="15.75" customHeight="1">
      <c r="A152" s="77">
        <v>9</v>
      </c>
      <c r="B152" s="78">
        <v>43308</v>
      </c>
      <c r="C152" s="79">
        <v>85</v>
      </c>
      <c r="D152" s="77" t="s">
        <v>21</v>
      </c>
      <c r="E152" s="77" t="s">
        <v>22</v>
      </c>
      <c r="F152" s="77" t="s">
        <v>116</v>
      </c>
      <c r="G152" s="77">
        <v>5.8</v>
      </c>
      <c r="H152" s="77">
        <v>3.8</v>
      </c>
      <c r="I152" s="77">
        <v>6.8</v>
      </c>
      <c r="J152" s="77">
        <v>7.8</v>
      </c>
      <c r="K152" s="77">
        <v>8.8000000000000007</v>
      </c>
      <c r="L152" s="77">
        <v>6.8</v>
      </c>
      <c r="M152" s="77">
        <v>5500</v>
      </c>
      <c r="N152" s="80">
        <f>IF('NORMAL OPTION CALLS'!E152="BUY",('NORMAL OPTION CALLS'!L152-'NORMAL OPTION CALLS'!G152)*('NORMAL OPTION CALLS'!M152),('NORMAL OPTION CALLS'!G152-'NORMAL OPTION CALLS'!L152)*('NORMAL OPTION CALLS'!M152))</f>
        <v>5500</v>
      </c>
      <c r="O152" s="81">
        <f>'NORMAL OPTION CALLS'!N152/('NORMAL OPTION CALLS'!M152)/'NORMAL OPTION CALLS'!G152%</f>
        <v>17.241379310344829</v>
      </c>
      <c r="P152" s="117"/>
      <c r="Q152" s="118"/>
    </row>
    <row r="153" spans="1:17" ht="15.75" customHeight="1">
      <c r="A153" s="77">
        <v>10</v>
      </c>
      <c r="B153" s="78">
        <v>43308</v>
      </c>
      <c r="C153" s="79">
        <v>300</v>
      </c>
      <c r="D153" s="77" t="s">
        <v>21</v>
      </c>
      <c r="E153" s="77" t="s">
        <v>22</v>
      </c>
      <c r="F153" s="77" t="s">
        <v>49</v>
      </c>
      <c r="G153" s="77">
        <v>10.5</v>
      </c>
      <c r="H153" s="77">
        <v>7.5</v>
      </c>
      <c r="I153" s="77">
        <v>12</v>
      </c>
      <c r="J153" s="77">
        <v>13.5</v>
      </c>
      <c r="K153" s="77">
        <v>15</v>
      </c>
      <c r="L153" s="77">
        <v>12</v>
      </c>
      <c r="M153" s="77">
        <v>3000</v>
      </c>
      <c r="N153" s="80">
        <f>IF('NORMAL OPTION CALLS'!E153="BUY",('NORMAL OPTION CALLS'!L153-'NORMAL OPTION CALLS'!G153)*('NORMAL OPTION CALLS'!M153),('NORMAL OPTION CALLS'!G153-'NORMAL OPTION CALLS'!L153)*('NORMAL OPTION CALLS'!M153))</f>
        <v>4500</v>
      </c>
      <c r="O153" s="81">
        <f>'NORMAL OPTION CALLS'!N153/('NORMAL OPTION CALLS'!M153)/'NORMAL OPTION CALLS'!G153%</f>
        <v>14.285714285714286</v>
      </c>
      <c r="P153" s="117"/>
      <c r="Q153" s="118"/>
    </row>
    <row r="154" spans="1:17" ht="15.75" customHeight="1">
      <c r="A154" s="77">
        <v>11</v>
      </c>
      <c r="B154" s="78">
        <v>43307</v>
      </c>
      <c r="C154" s="79">
        <v>140</v>
      </c>
      <c r="D154" s="77" t="s">
        <v>21</v>
      </c>
      <c r="E154" s="77" t="s">
        <v>22</v>
      </c>
      <c r="F154" s="77" t="s">
        <v>124</v>
      </c>
      <c r="G154" s="77">
        <v>8.5</v>
      </c>
      <c r="H154" s="77">
        <v>6.5</v>
      </c>
      <c r="I154" s="77">
        <v>9.5</v>
      </c>
      <c r="J154" s="77">
        <v>10.5</v>
      </c>
      <c r="K154" s="77">
        <v>11.5</v>
      </c>
      <c r="L154" s="77">
        <v>9.5</v>
      </c>
      <c r="M154" s="77">
        <v>4000</v>
      </c>
      <c r="N154" s="80">
        <f>IF('NORMAL OPTION CALLS'!E154="BUY",('NORMAL OPTION CALLS'!L154-'NORMAL OPTION CALLS'!G154)*('NORMAL OPTION CALLS'!M154),('NORMAL OPTION CALLS'!G154-'NORMAL OPTION CALLS'!L154)*('NORMAL OPTION CALLS'!M154))</f>
        <v>4000</v>
      </c>
      <c r="O154" s="81">
        <f>'NORMAL OPTION CALLS'!N154/('NORMAL OPTION CALLS'!M154)/'NORMAL OPTION CALLS'!G154%</f>
        <v>11.76470588235294</v>
      </c>
      <c r="P154" s="117"/>
      <c r="Q154" s="118"/>
    </row>
    <row r="155" spans="1:17" ht="15.75" customHeight="1">
      <c r="A155" s="77">
        <v>12</v>
      </c>
      <c r="B155" s="78">
        <v>43307</v>
      </c>
      <c r="C155" s="79">
        <v>105</v>
      </c>
      <c r="D155" s="77" t="s">
        <v>21</v>
      </c>
      <c r="E155" s="77" t="s">
        <v>22</v>
      </c>
      <c r="F155" s="77" t="s">
        <v>64</v>
      </c>
      <c r="G155" s="77">
        <v>5</v>
      </c>
      <c r="H155" s="77">
        <v>2.6</v>
      </c>
      <c r="I155" s="77">
        <v>5.7</v>
      </c>
      <c r="J155" s="77">
        <v>6.3</v>
      </c>
      <c r="K155" s="77">
        <v>7</v>
      </c>
      <c r="L155" s="77">
        <v>7</v>
      </c>
      <c r="M155" s="77">
        <v>6000</v>
      </c>
      <c r="N155" s="80">
        <f>IF('NORMAL OPTION CALLS'!E155="BUY",('NORMAL OPTION CALLS'!L155-'NORMAL OPTION CALLS'!G155)*('NORMAL OPTION CALLS'!M155),('NORMAL OPTION CALLS'!G155-'NORMAL OPTION CALLS'!L155)*('NORMAL OPTION CALLS'!M155))</f>
        <v>12000</v>
      </c>
      <c r="O155" s="81">
        <f>'NORMAL OPTION CALLS'!N155/('NORMAL OPTION CALLS'!M155)/'NORMAL OPTION CALLS'!G155%</f>
        <v>40</v>
      </c>
      <c r="P155" s="117"/>
      <c r="Q155" s="118"/>
    </row>
    <row r="156" spans="1:17" ht="15.75" customHeight="1">
      <c r="A156" s="77">
        <v>13</v>
      </c>
      <c r="B156" s="78">
        <v>43307</v>
      </c>
      <c r="C156" s="79">
        <v>280</v>
      </c>
      <c r="D156" s="77" t="s">
        <v>21</v>
      </c>
      <c r="E156" s="77" t="s">
        <v>22</v>
      </c>
      <c r="F156" s="77" t="s">
        <v>49</v>
      </c>
      <c r="G156" s="77">
        <v>13</v>
      </c>
      <c r="H156" s="77">
        <v>10</v>
      </c>
      <c r="I156" s="77">
        <v>14.5</v>
      </c>
      <c r="J156" s="77">
        <v>16</v>
      </c>
      <c r="K156" s="77">
        <v>17.5</v>
      </c>
      <c r="L156" s="77">
        <v>16</v>
      </c>
      <c r="M156" s="77">
        <v>3000</v>
      </c>
      <c r="N156" s="80">
        <f>IF('NORMAL OPTION CALLS'!E156="BUY",('NORMAL OPTION CALLS'!L156-'NORMAL OPTION CALLS'!G156)*('NORMAL OPTION CALLS'!M156),('NORMAL OPTION CALLS'!G156-'NORMAL OPTION CALLS'!L156)*('NORMAL OPTION CALLS'!M156))</f>
        <v>9000</v>
      </c>
      <c r="O156" s="81">
        <f>'NORMAL OPTION CALLS'!N156/('NORMAL OPTION CALLS'!M156)/'NORMAL OPTION CALLS'!G156%</f>
        <v>23.076923076923077</v>
      </c>
      <c r="P156" s="117"/>
      <c r="Q156" s="118"/>
    </row>
    <row r="157" spans="1:17" ht="15.75" customHeight="1">
      <c r="A157" s="77">
        <v>14</v>
      </c>
      <c r="B157" s="78">
        <v>43307</v>
      </c>
      <c r="C157" s="79">
        <v>280</v>
      </c>
      <c r="D157" s="77" t="s">
        <v>21</v>
      </c>
      <c r="E157" s="77" t="s">
        <v>22</v>
      </c>
      <c r="F157" s="77" t="s">
        <v>87</v>
      </c>
      <c r="G157" s="77">
        <v>13.5</v>
      </c>
      <c r="H157" s="77">
        <v>10.5</v>
      </c>
      <c r="I157" s="77">
        <v>15</v>
      </c>
      <c r="J157" s="77">
        <v>15.5</v>
      </c>
      <c r="K157" s="77">
        <v>18</v>
      </c>
      <c r="L157" s="77">
        <v>18</v>
      </c>
      <c r="M157" s="77">
        <v>3000</v>
      </c>
      <c r="N157" s="80">
        <f>IF('NORMAL OPTION CALLS'!E157="BUY",('NORMAL OPTION CALLS'!L157-'NORMAL OPTION CALLS'!G157)*('NORMAL OPTION CALLS'!M157),('NORMAL OPTION CALLS'!G157-'NORMAL OPTION CALLS'!L157)*('NORMAL OPTION CALLS'!M157))</f>
        <v>13500</v>
      </c>
      <c r="O157" s="81">
        <f>'NORMAL OPTION CALLS'!N157/('NORMAL OPTION CALLS'!M157)/'NORMAL OPTION CALLS'!G157%</f>
        <v>33.333333333333329</v>
      </c>
      <c r="P157" s="117"/>
      <c r="Q157" s="118"/>
    </row>
    <row r="158" spans="1:17" ht="15.75" customHeight="1">
      <c r="A158" s="77">
        <v>15</v>
      </c>
      <c r="B158" s="78">
        <v>43306</v>
      </c>
      <c r="C158" s="79">
        <v>270</v>
      </c>
      <c r="D158" s="77" t="s">
        <v>21</v>
      </c>
      <c r="E158" s="77" t="s">
        <v>22</v>
      </c>
      <c r="F158" s="77" t="s">
        <v>49</v>
      </c>
      <c r="G158" s="77">
        <v>13</v>
      </c>
      <c r="H158" s="77">
        <v>10</v>
      </c>
      <c r="I158" s="77">
        <v>14.5</v>
      </c>
      <c r="J158" s="77">
        <v>16</v>
      </c>
      <c r="K158" s="77">
        <v>17.5</v>
      </c>
      <c r="L158" s="77">
        <v>16</v>
      </c>
      <c r="M158" s="77">
        <v>3000</v>
      </c>
      <c r="N158" s="80">
        <f>IF('NORMAL OPTION CALLS'!E158="BUY",('NORMAL OPTION CALLS'!L158-'NORMAL OPTION CALLS'!G158)*('NORMAL OPTION CALLS'!M158),('NORMAL OPTION CALLS'!G158-'NORMAL OPTION CALLS'!L158)*('NORMAL OPTION CALLS'!M158))</f>
        <v>9000</v>
      </c>
      <c r="O158" s="81">
        <f>'NORMAL OPTION CALLS'!N158/('NORMAL OPTION CALLS'!M158)/'NORMAL OPTION CALLS'!G158%</f>
        <v>23.076923076923077</v>
      </c>
      <c r="P158" s="117"/>
      <c r="Q158" s="118"/>
    </row>
    <row r="159" spans="1:17" ht="15.75" customHeight="1">
      <c r="A159" s="77">
        <v>16</v>
      </c>
      <c r="B159" s="78">
        <v>43306</v>
      </c>
      <c r="C159" s="79">
        <v>1480</v>
      </c>
      <c r="D159" s="77" t="s">
        <v>21</v>
      </c>
      <c r="E159" s="77" t="s">
        <v>22</v>
      </c>
      <c r="F159" s="77" t="s">
        <v>310</v>
      </c>
      <c r="G159" s="77">
        <v>63</v>
      </c>
      <c r="H159" s="77">
        <v>53</v>
      </c>
      <c r="I159" s="77">
        <v>68</v>
      </c>
      <c r="J159" s="77">
        <v>73</v>
      </c>
      <c r="K159" s="77">
        <v>78</v>
      </c>
      <c r="L159" s="77">
        <v>67.400000000000006</v>
      </c>
      <c r="M159" s="77">
        <v>800</v>
      </c>
      <c r="N159" s="80">
        <f>IF('NORMAL OPTION CALLS'!E159="BUY",('NORMAL OPTION CALLS'!L159-'NORMAL OPTION CALLS'!G159)*('NORMAL OPTION CALLS'!M159),('NORMAL OPTION CALLS'!G159-'NORMAL OPTION CALLS'!L159)*('NORMAL OPTION CALLS'!M159))</f>
        <v>3520.0000000000045</v>
      </c>
      <c r="O159" s="81">
        <f>'NORMAL OPTION CALLS'!N159/('NORMAL OPTION CALLS'!M159)/'NORMAL OPTION CALLS'!G159%</f>
        <v>6.9841269841269931</v>
      </c>
      <c r="P159" s="117"/>
      <c r="Q159" s="118"/>
    </row>
    <row r="160" spans="1:17" ht="15.75" customHeight="1">
      <c r="A160" s="77">
        <v>17</v>
      </c>
      <c r="B160" s="78">
        <v>43306</v>
      </c>
      <c r="C160" s="79">
        <v>190</v>
      </c>
      <c r="D160" s="77" t="s">
        <v>21</v>
      </c>
      <c r="E160" s="77" t="s">
        <v>22</v>
      </c>
      <c r="F160" s="77" t="s">
        <v>309</v>
      </c>
      <c r="G160" s="77">
        <v>8</v>
      </c>
      <c r="H160" s="77">
        <v>6</v>
      </c>
      <c r="I160" s="77">
        <v>9</v>
      </c>
      <c r="J160" s="77">
        <v>10</v>
      </c>
      <c r="K160" s="77">
        <v>11</v>
      </c>
      <c r="L160" s="77">
        <v>11</v>
      </c>
      <c r="M160" s="77">
        <v>4000</v>
      </c>
      <c r="N160" s="80">
        <f>IF('NORMAL OPTION CALLS'!E160="BUY",('NORMAL OPTION CALLS'!L160-'NORMAL OPTION CALLS'!G160)*('NORMAL OPTION CALLS'!M160),('NORMAL OPTION CALLS'!G160-'NORMAL OPTION CALLS'!L160)*('NORMAL OPTION CALLS'!M160))</f>
        <v>12000</v>
      </c>
      <c r="O160" s="81">
        <f>'NORMAL OPTION CALLS'!N160/('NORMAL OPTION CALLS'!M160)/'NORMAL OPTION CALLS'!G160%</f>
        <v>37.5</v>
      </c>
      <c r="P160" s="117"/>
      <c r="Q160" s="118"/>
    </row>
    <row r="161" spans="1:17" ht="15.75" customHeight="1">
      <c r="A161" s="77">
        <v>18</v>
      </c>
      <c r="B161" s="78">
        <v>43305</v>
      </c>
      <c r="C161" s="79">
        <v>220</v>
      </c>
      <c r="D161" s="77" t="s">
        <v>21</v>
      </c>
      <c r="E161" s="77" t="s">
        <v>22</v>
      </c>
      <c r="F161" s="77" t="s">
        <v>74</v>
      </c>
      <c r="G161" s="77">
        <v>3</v>
      </c>
      <c r="H161" s="77">
        <v>0.4</v>
      </c>
      <c r="I161" s="77">
        <v>5.5</v>
      </c>
      <c r="J161" s="77">
        <v>7</v>
      </c>
      <c r="K161" s="77">
        <v>8.5</v>
      </c>
      <c r="L161" s="77">
        <v>0.4</v>
      </c>
      <c r="M161" s="77">
        <v>1750</v>
      </c>
      <c r="N161" s="80">
        <f>IF('NORMAL OPTION CALLS'!E161="BUY",('NORMAL OPTION CALLS'!L161-'NORMAL OPTION CALLS'!G161)*('NORMAL OPTION CALLS'!M161),('NORMAL OPTION CALLS'!G161-'NORMAL OPTION CALLS'!L161)*('NORMAL OPTION CALLS'!M161))</f>
        <v>-4550</v>
      </c>
      <c r="O161" s="81">
        <f>'NORMAL OPTION CALLS'!N161/('NORMAL OPTION CALLS'!M161)/'NORMAL OPTION CALLS'!G161%</f>
        <v>-86.666666666666671</v>
      </c>
      <c r="P161" s="117"/>
      <c r="Q161" s="118"/>
    </row>
    <row r="162" spans="1:17" ht="15.75" customHeight="1">
      <c r="A162" s="77">
        <v>19</v>
      </c>
      <c r="B162" s="78">
        <v>43305</v>
      </c>
      <c r="C162" s="79">
        <v>180</v>
      </c>
      <c r="D162" s="77" t="s">
        <v>21</v>
      </c>
      <c r="E162" s="77" t="s">
        <v>22</v>
      </c>
      <c r="F162" s="77" t="s">
        <v>309</v>
      </c>
      <c r="G162" s="77">
        <v>6.5</v>
      </c>
      <c r="H162" s="77">
        <v>4.5</v>
      </c>
      <c r="I162" s="77">
        <v>7.5</v>
      </c>
      <c r="J162" s="77">
        <v>8.5</v>
      </c>
      <c r="K162" s="77">
        <v>9.5</v>
      </c>
      <c r="L162" s="77">
        <v>9.5</v>
      </c>
      <c r="M162" s="77">
        <v>4000</v>
      </c>
      <c r="N162" s="80">
        <f>IF('NORMAL OPTION CALLS'!E162="BUY",('NORMAL OPTION CALLS'!L162-'NORMAL OPTION CALLS'!G162)*('NORMAL OPTION CALLS'!M162),('NORMAL OPTION CALLS'!G162-'NORMAL OPTION CALLS'!L162)*('NORMAL OPTION CALLS'!M162))</f>
        <v>12000</v>
      </c>
      <c r="O162" s="81">
        <f>'NORMAL OPTION CALLS'!N162/('NORMAL OPTION CALLS'!M162)/'NORMAL OPTION CALLS'!G162%</f>
        <v>46.153846153846153</v>
      </c>
      <c r="P162" s="117"/>
      <c r="Q162" s="118"/>
    </row>
    <row r="163" spans="1:17" ht="15.75" customHeight="1">
      <c r="A163" s="77">
        <v>20</v>
      </c>
      <c r="B163" s="78">
        <v>43305</v>
      </c>
      <c r="C163" s="79">
        <v>60</v>
      </c>
      <c r="D163" s="77" t="s">
        <v>21</v>
      </c>
      <c r="E163" s="77" t="s">
        <v>22</v>
      </c>
      <c r="F163" s="77" t="s">
        <v>46</v>
      </c>
      <c r="G163" s="77">
        <v>1.5</v>
      </c>
      <c r="H163" s="77">
        <v>0.5</v>
      </c>
      <c r="I163" s="77">
        <v>2</v>
      </c>
      <c r="J163" s="77">
        <v>2.5</v>
      </c>
      <c r="K163" s="77">
        <v>3</v>
      </c>
      <c r="L163" s="77">
        <v>3</v>
      </c>
      <c r="M163" s="77">
        <v>7000</v>
      </c>
      <c r="N163" s="80">
        <f>IF('NORMAL OPTION CALLS'!E163="BUY",('NORMAL OPTION CALLS'!L163-'NORMAL OPTION CALLS'!G163)*('NORMAL OPTION CALLS'!M163),('NORMAL OPTION CALLS'!G163-'NORMAL OPTION CALLS'!L163)*('NORMAL OPTION CALLS'!M163))</f>
        <v>10500</v>
      </c>
      <c r="O163" s="81">
        <f>'NORMAL OPTION CALLS'!N163/('NORMAL OPTION CALLS'!M163)/'NORMAL OPTION CALLS'!G163%</f>
        <v>100</v>
      </c>
      <c r="P163" s="117"/>
      <c r="Q163" s="118"/>
    </row>
    <row r="164" spans="1:17" ht="15.75" customHeight="1">
      <c r="A164" s="77">
        <v>21</v>
      </c>
      <c r="B164" s="78">
        <v>43305</v>
      </c>
      <c r="C164" s="79">
        <v>200</v>
      </c>
      <c r="D164" s="77" t="s">
        <v>21</v>
      </c>
      <c r="E164" s="77" t="s">
        <v>22</v>
      </c>
      <c r="F164" s="77" t="s">
        <v>301</v>
      </c>
      <c r="G164" s="77">
        <v>2.5</v>
      </c>
      <c r="H164" s="77">
        <v>0.4</v>
      </c>
      <c r="I164" s="77">
        <v>4</v>
      </c>
      <c r="J164" s="77">
        <v>5.5</v>
      </c>
      <c r="K164" s="77">
        <v>7</v>
      </c>
      <c r="L164" s="77">
        <v>4</v>
      </c>
      <c r="M164" s="77">
        <v>2250</v>
      </c>
      <c r="N164" s="80">
        <f>IF('NORMAL OPTION CALLS'!E164="BUY",('NORMAL OPTION CALLS'!L164-'NORMAL OPTION CALLS'!G164)*('NORMAL OPTION CALLS'!M164),('NORMAL OPTION CALLS'!G164-'NORMAL OPTION CALLS'!L164)*('NORMAL OPTION CALLS'!M164))</f>
        <v>3375</v>
      </c>
      <c r="O164" s="81">
        <f>'NORMAL OPTION CALLS'!N164/('NORMAL OPTION CALLS'!M164)/'NORMAL OPTION CALLS'!G164%</f>
        <v>60</v>
      </c>
      <c r="P164" s="117"/>
      <c r="Q164" s="118"/>
    </row>
    <row r="165" spans="1:17" ht="15.75" customHeight="1">
      <c r="A165" s="77">
        <v>22</v>
      </c>
      <c r="B165" s="78">
        <v>43304</v>
      </c>
      <c r="C165" s="79">
        <v>600</v>
      </c>
      <c r="D165" s="77" t="s">
        <v>21</v>
      </c>
      <c r="E165" s="77" t="s">
        <v>22</v>
      </c>
      <c r="F165" s="77" t="s">
        <v>92</v>
      </c>
      <c r="G165" s="77">
        <v>20</v>
      </c>
      <c r="H165" s="77">
        <v>12</v>
      </c>
      <c r="I165" s="77">
        <v>24</v>
      </c>
      <c r="J165" s="77">
        <v>28</v>
      </c>
      <c r="K165" s="77">
        <v>32</v>
      </c>
      <c r="L165" s="77">
        <v>24</v>
      </c>
      <c r="M165" s="77">
        <v>1000</v>
      </c>
      <c r="N165" s="80">
        <f>IF('NORMAL OPTION CALLS'!E165="BUY",('NORMAL OPTION CALLS'!L165-'NORMAL OPTION CALLS'!G165)*('NORMAL OPTION CALLS'!M165),('NORMAL OPTION CALLS'!G165-'NORMAL OPTION CALLS'!L165)*('NORMAL OPTION CALLS'!M165))</f>
        <v>4000</v>
      </c>
      <c r="O165" s="81">
        <f>'NORMAL OPTION CALLS'!N165/('NORMAL OPTION CALLS'!M165)/'NORMAL OPTION CALLS'!G165%</f>
        <v>20</v>
      </c>
      <c r="P165" s="117"/>
      <c r="Q165" s="118"/>
    </row>
    <row r="166" spans="1:17" ht="15.75" customHeight="1">
      <c r="A166" s="77">
        <v>23</v>
      </c>
      <c r="B166" s="78">
        <v>43304</v>
      </c>
      <c r="C166" s="79">
        <v>165</v>
      </c>
      <c r="D166" s="77" t="s">
        <v>21</v>
      </c>
      <c r="E166" s="77" t="s">
        <v>22</v>
      </c>
      <c r="F166" s="77" t="s">
        <v>309</v>
      </c>
      <c r="G166" s="77">
        <v>6</v>
      </c>
      <c r="H166" s="77">
        <v>4</v>
      </c>
      <c r="I166" s="77">
        <v>7</v>
      </c>
      <c r="J166" s="77">
        <v>8</v>
      </c>
      <c r="K166" s="77">
        <v>9</v>
      </c>
      <c r="L166" s="77">
        <v>9</v>
      </c>
      <c r="M166" s="77">
        <v>4000</v>
      </c>
      <c r="N166" s="80">
        <f>IF('NORMAL OPTION CALLS'!E166="BUY",('NORMAL OPTION CALLS'!L166-'NORMAL OPTION CALLS'!G166)*('NORMAL OPTION CALLS'!M166),('NORMAL OPTION CALLS'!G166-'NORMAL OPTION CALLS'!L166)*('NORMAL OPTION CALLS'!M166))</f>
        <v>12000</v>
      </c>
      <c r="O166" s="81">
        <f>'NORMAL OPTION CALLS'!N166/('NORMAL OPTION CALLS'!M166)/'NORMAL OPTION CALLS'!G166%</f>
        <v>50</v>
      </c>
      <c r="Q166" s="118"/>
    </row>
    <row r="167" spans="1:17" ht="15.75" customHeight="1">
      <c r="A167" s="77">
        <v>24</v>
      </c>
      <c r="B167" s="78">
        <v>43304</v>
      </c>
      <c r="C167" s="79">
        <v>120</v>
      </c>
      <c r="D167" s="77" t="s">
        <v>21</v>
      </c>
      <c r="E167" s="77" t="s">
        <v>22</v>
      </c>
      <c r="F167" s="77" t="s">
        <v>124</v>
      </c>
      <c r="G167" s="77">
        <v>4</v>
      </c>
      <c r="H167" s="77">
        <v>2</v>
      </c>
      <c r="I167" s="77">
        <v>5</v>
      </c>
      <c r="J167" s="77">
        <v>6</v>
      </c>
      <c r="K167" s="77">
        <v>7</v>
      </c>
      <c r="L167" s="77">
        <v>7</v>
      </c>
      <c r="M167" s="77">
        <v>4000</v>
      </c>
      <c r="N167" s="80">
        <f>IF('NORMAL OPTION CALLS'!E167="BUY",('NORMAL OPTION CALLS'!L167-'NORMAL OPTION CALLS'!G167)*('NORMAL OPTION CALLS'!M167),('NORMAL OPTION CALLS'!G167-'NORMAL OPTION CALLS'!L167)*('NORMAL OPTION CALLS'!M167))</f>
        <v>12000</v>
      </c>
      <c r="O167" s="81">
        <f>'NORMAL OPTION CALLS'!N167/('NORMAL OPTION CALLS'!M167)/'NORMAL OPTION CALLS'!G167%</f>
        <v>75</v>
      </c>
      <c r="Q167" s="118"/>
    </row>
    <row r="168" spans="1:17" ht="15.75" customHeight="1">
      <c r="A168" s="77">
        <v>25</v>
      </c>
      <c r="B168" s="78">
        <v>43301</v>
      </c>
      <c r="C168" s="79">
        <v>2700</v>
      </c>
      <c r="D168" s="77" t="s">
        <v>21</v>
      </c>
      <c r="E168" s="77" t="s">
        <v>22</v>
      </c>
      <c r="F168" s="77" t="s">
        <v>50</v>
      </c>
      <c r="G168" s="77">
        <v>50</v>
      </c>
      <c r="H168" s="77">
        <v>36</v>
      </c>
      <c r="I168" s="77">
        <v>58</v>
      </c>
      <c r="J168" s="77">
        <v>66</v>
      </c>
      <c r="K168" s="77">
        <v>74</v>
      </c>
      <c r="L168" s="77">
        <v>74</v>
      </c>
      <c r="M168" s="77">
        <v>750</v>
      </c>
      <c r="N168" s="80">
        <f>IF('NORMAL OPTION CALLS'!E168="BUY",('NORMAL OPTION CALLS'!L168-'NORMAL OPTION CALLS'!G168)*('NORMAL OPTION CALLS'!M168),('NORMAL OPTION CALLS'!G168-'NORMAL OPTION CALLS'!L168)*('NORMAL OPTION CALLS'!M168))</f>
        <v>18000</v>
      </c>
      <c r="O168" s="81">
        <f>'NORMAL OPTION CALLS'!N168/('NORMAL OPTION CALLS'!M168)/'NORMAL OPTION CALLS'!G168%</f>
        <v>48</v>
      </c>
      <c r="Q168" s="118"/>
    </row>
    <row r="169" spans="1:17" ht="15.75" customHeight="1">
      <c r="A169" s="77">
        <v>26</v>
      </c>
      <c r="B169" s="78">
        <v>43301</v>
      </c>
      <c r="C169" s="79">
        <v>160</v>
      </c>
      <c r="D169" s="77" t="s">
        <v>21</v>
      </c>
      <c r="E169" s="77" t="s">
        <v>22</v>
      </c>
      <c r="F169" s="77" t="s">
        <v>309</v>
      </c>
      <c r="G169" s="77">
        <v>5.5</v>
      </c>
      <c r="H169" s="77">
        <v>3.5</v>
      </c>
      <c r="I169" s="77">
        <v>6.5</v>
      </c>
      <c r="J169" s="77">
        <v>7.5</v>
      </c>
      <c r="K169" s="77">
        <v>8.5</v>
      </c>
      <c r="L169" s="77">
        <v>7.5</v>
      </c>
      <c r="M169" s="77">
        <v>4000</v>
      </c>
      <c r="N169" s="80">
        <f>IF('NORMAL OPTION CALLS'!E169="BUY",('NORMAL OPTION CALLS'!L169-'NORMAL OPTION CALLS'!G169)*('NORMAL OPTION CALLS'!M169),('NORMAL OPTION CALLS'!G169-'NORMAL OPTION CALLS'!L169)*('NORMAL OPTION CALLS'!M169))</f>
        <v>8000</v>
      </c>
      <c r="O169" s="81">
        <f>'NORMAL OPTION CALLS'!N169/('NORMAL OPTION CALLS'!M169)/'NORMAL OPTION CALLS'!G169%</f>
        <v>36.363636363636367</v>
      </c>
    </row>
    <row r="170" spans="1:17" ht="15.75" customHeight="1">
      <c r="A170" s="77">
        <v>27</v>
      </c>
      <c r="B170" s="78">
        <v>43301</v>
      </c>
      <c r="C170" s="79">
        <v>1475</v>
      </c>
      <c r="D170" s="77" t="s">
        <v>21</v>
      </c>
      <c r="E170" s="77" t="s">
        <v>22</v>
      </c>
      <c r="F170" s="77" t="s">
        <v>265</v>
      </c>
      <c r="G170" s="77">
        <v>48</v>
      </c>
      <c r="H170" s="77">
        <v>33</v>
      </c>
      <c r="I170" s="77">
        <v>56</v>
      </c>
      <c r="J170" s="77">
        <v>64</v>
      </c>
      <c r="K170" s="77">
        <v>72</v>
      </c>
      <c r="L170" s="77">
        <v>64</v>
      </c>
      <c r="M170" s="77">
        <v>500</v>
      </c>
      <c r="N170" s="80">
        <f>IF('NORMAL OPTION CALLS'!E170="BUY",('NORMAL OPTION CALLS'!L170-'NORMAL OPTION CALLS'!G170)*('NORMAL OPTION CALLS'!M170),('NORMAL OPTION CALLS'!G170-'NORMAL OPTION CALLS'!L170)*('NORMAL OPTION CALLS'!M170))</f>
        <v>8000</v>
      </c>
      <c r="O170" s="81">
        <f>'NORMAL OPTION CALLS'!N170/('NORMAL OPTION CALLS'!M170)/'NORMAL OPTION CALLS'!G170%</f>
        <v>33.333333333333336</v>
      </c>
    </row>
    <row r="171" spans="1:17" ht="15.75" customHeight="1">
      <c r="A171" s="77">
        <v>28</v>
      </c>
      <c r="B171" s="78">
        <v>43300</v>
      </c>
      <c r="C171" s="79">
        <v>860</v>
      </c>
      <c r="D171" s="77" t="s">
        <v>21</v>
      </c>
      <c r="E171" s="77" t="s">
        <v>22</v>
      </c>
      <c r="F171" s="77" t="s">
        <v>169</v>
      </c>
      <c r="G171" s="77">
        <v>16.5</v>
      </c>
      <c r="H171" s="77">
        <v>6</v>
      </c>
      <c r="I171" s="77">
        <v>23</v>
      </c>
      <c r="J171" s="77">
        <v>29</v>
      </c>
      <c r="K171" s="77">
        <v>35</v>
      </c>
      <c r="L171" s="77">
        <v>21.95</v>
      </c>
      <c r="M171" s="77">
        <v>750</v>
      </c>
      <c r="N171" s="80">
        <f>IF('NORMAL OPTION CALLS'!E171="BUY",('NORMAL OPTION CALLS'!L171-'NORMAL OPTION CALLS'!G171)*('NORMAL OPTION CALLS'!M171),('NORMAL OPTION CALLS'!G171-'NORMAL OPTION CALLS'!L171)*('NORMAL OPTION CALLS'!M171))</f>
        <v>4087.4999999999995</v>
      </c>
      <c r="O171" s="81">
        <f>'NORMAL OPTION CALLS'!N171/('NORMAL OPTION CALLS'!M171)/'NORMAL OPTION CALLS'!G171%</f>
        <v>33.030303030303024</v>
      </c>
    </row>
    <row r="172" spans="1:17" ht="15.75" customHeight="1">
      <c r="A172" s="77">
        <v>29</v>
      </c>
      <c r="B172" s="78">
        <v>43300</v>
      </c>
      <c r="C172" s="79">
        <v>1100</v>
      </c>
      <c r="D172" s="77" t="s">
        <v>21</v>
      </c>
      <c r="E172" s="77" t="s">
        <v>22</v>
      </c>
      <c r="F172" s="77" t="s">
        <v>225</v>
      </c>
      <c r="G172" s="77">
        <v>22</v>
      </c>
      <c r="H172" s="77">
        <v>14</v>
      </c>
      <c r="I172" s="77">
        <v>26</v>
      </c>
      <c r="J172" s="77">
        <v>30</v>
      </c>
      <c r="K172" s="77">
        <v>34</v>
      </c>
      <c r="L172" s="77">
        <v>26</v>
      </c>
      <c r="M172" s="77">
        <v>1000</v>
      </c>
      <c r="N172" s="80">
        <f>IF('NORMAL OPTION CALLS'!E172="BUY",('NORMAL OPTION CALLS'!L172-'NORMAL OPTION CALLS'!G172)*('NORMAL OPTION CALLS'!M172),('NORMAL OPTION CALLS'!G172-'NORMAL OPTION CALLS'!L172)*('NORMAL OPTION CALLS'!M172))</f>
        <v>4000</v>
      </c>
      <c r="O172" s="81">
        <f>'NORMAL OPTION CALLS'!N172/('NORMAL OPTION CALLS'!M172)/'NORMAL OPTION CALLS'!G172%</f>
        <v>18.181818181818183</v>
      </c>
    </row>
    <row r="173" spans="1:17" ht="15.75" customHeight="1">
      <c r="A173" s="77">
        <v>30</v>
      </c>
      <c r="B173" s="78">
        <v>43300</v>
      </c>
      <c r="C173" s="79">
        <v>145</v>
      </c>
      <c r="D173" s="77" t="s">
        <v>21</v>
      </c>
      <c r="E173" s="77" t="s">
        <v>22</v>
      </c>
      <c r="F173" s="77" t="s">
        <v>309</v>
      </c>
      <c r="G173" s="77">
        <v>5</v>
      </c>
      <c r="H173" s="77">
        <v>3</v>
      </c>
      <c r="I173" s="77">
        <v>6</v>
      </c>
      <c r="J173" s="77">
        <v>7</v>
      </c>
      <c r="K173" s="77">
        <v>8</v>
      </c>
      <c r="L173" s="77">
        <v>8</v>
      </c>
      <c r="M173" s="77">
        <v>4000</v>
      </c>
      <c r="N173" s="80">
        <f>IF('NORMAL OPTION CALLS'!E173="BUY",('NORMAL OPTION CALLS'!L173-'NORMAL OPTION CALLS'!G173)*('NORMAL OPTION CALLS'!M173),('NORMAL OPTION CALLS'!G173-'NORMAL OPTION CALLS'!L173)*('NORMAL OPTION CALLS'!M173))</f>
        <v>12000</v>
      </c>
      <c r="O173" s="81">
        <f>'NORMAL OPTION CALLS'!N173/('NORMAL OPTION CALLS'!M173)/'NORMAL OPTION CALLS'!G173%</f>
        <v>60</v>
      </c>
    </row>
    <row r="174" spans="1:17" ht="15.75" customHeight="1">
      <c r="A174" s="77">
        <v>31</v>
      </c>
      <c r="B174" s="78">
        <v>43299</v>
      </c>
      <c r="C174" s="79">
        <v>390</v>
      </c>
      <c r="D174" s="77" t="s">
        <v>21</v>
      </c>
      <c r="E174" s="77" t="s">
        <v>22</v>
      </c>
      <c r="F174" s="77" t="s">
        <v>55</v>
      </c>
      <c r="G174" s="77">
        <v>10</v>
      </c>
      <c r="H174" s="77">
        <v>5</v>
      </c>
      <c r="I174" s="77">
        <v>12.5</v>
      </c>
      <c r="J174" s="77">
        <v>15</v>
      </c>
      <c r="K174" s="77">
        <v>17.5</v>
      </c>
      <c r="L174" s="77">
        <v>12.5</v>
      </c>
      <c r="M174" s="77">
        <v>1750</v>
      </c>
      <c r="N174" s="80">
        <f>IF('NORMAL OPTION CALLS'!E174="BUY",('NORMAL OPTION CALLS'!L174-'NORMAL OPTION CALLS'!G174)*('NORMAL OPTION CALLS'!M174),('NORMAL OPTION CALLS'!G174-'NORMAL OPTION CALLS'!L174)*('NORMAL OPTION CALLS'!M174))</f>
        <v>4375</v>
      </c>
      <c r="O174" s="81">
        <f>'NORMAL OPTION CALLS'!N174/('NORMAL OPTION CALLS'!M174)/'NORMAL OPTION CALLS'!G174%</f>
        <v>25</v>
      </c>
    </row>
    <row r="175" spans="1:17" ht="15.75" customHeight="1">
      <c r="A175" s="77">
        <v>32</v>
      </c>
      <c r="B175" s="78">
        <v>43299</v>
      </c>
      <c r="C175" s="79">
        <v>400</v>
      </c>
      <c r="D175" s="77" t="s">
        <v>21</v>
      </c>
      <c r="E175" s="77" t="s">
        <v>22</v>
      </c>
      <c r="F175" s="77" t="s">
        <v>76</v>
      </c>
      <c r="G175" s="77">
        <v>10</v>
      </c>
      <c r="H175" s="77">
        <v>6</v>
      </c>
      <c r="I175" s="77">
        <v>12</v>
      </c>
      <c r="J175" s="77">
        <v>14</v>
      </c>
      <c r="K175" s="77">
        <v>16</v>
      </c>
      <c r="L175" s="77">
        <v>6</v>
      </c>
      <c r="M175" s="77">
        <v>1800</v>
      </c>
      <c r="N175" s="80">
        <f>IF('NORMAL OPTION CALLS'!E175="BUY",('NORMAL OPTION CALLS'!L175-'NORMAL OPTION CALLS'!G175)*('NORMAL OPTION CALLS'!M175),('NORMAL OPTION CALLS'!G175-'NORMAL OPTION CALLS'!L175)*('NORMAL OPTION CALLS'!M175))</f>
        <v>-7200</v>
      </c>
      <c r="O175" s="81">
        <f>'NORMAL OPTION CALLS'!N175/('NORMAL OPTION CALLS'!M175)/'NORMAL OPTION CALLS'!G175%</f>
        <v>-40</v>
      </c>
    </row>
    <row r="176" spans="1:17" ht="15.75" customHeight="1">
      <c r="A176" s="77">
        <v>33</v>
      </c>
      <c r="B176" s="78">
        <v>43299</v>
      </c>
      <c r="C176" s="79">
        <v>300</v>
      </c>
      <c r="D176" s="77" t="s">
        <v>21</v>
      </c>
      <c r="E176" s="77" t="s">
        <v>22</v>
      </c>
      <c r="F176" s="77" t="s">
        <v>247</v>
      </c>
      <c r="G176" s="77">
        <v>6.5</v>
      </c>
      <c r="H176" s="77">
        <v>5</v>
      </c>
      <c r="I176" s="77">
        <v>7.3</v>
      </c>
      <c r="J176" s="77">
        <v>8.1</v>
      </c>
      <c r="K176" s="77">
        <v>9</v>
      </c>
      <c r="L176" s="77">
        <v>8.1</v>
      </c>
      <c r="M176" s="77">
        <v>4500</v>
      </c>
      <c r="N176" s="80">
        <f>IF('NORMAL OPTION CALLS'!E176="BUY",('NORMAL OPTION CALLS'!L176-'NORMAL OPTION CALLS'!G176)*('NORMAL OPTION CALLS'!M176),('NORMAL OPTION CALLS'!G176-'NORMAL OPTION CALLS'!L176)*('NORMAL OPTION CALLS'!M176))</f>
        <v>7199.9999999999982</v>
      </c>
      <c r="O176" s="81">
        <f>'NORMAL OPTION CALLS'!N176/('NORMAL OPTION CALLS'!M176)/'NORMAL OPTION CALLS'!G176%</f>
        <v>24.61538461538461</v>
      </c>
    </row>
    <row r="177" spans="1:15" ht="15.75" customHeight="1">
      <c r="A177" s="77">
        <v>34</v>
      </c>
      <c r="B177" s="78">
        <v>43299</v>
      </c>
      <c r="C177" s="79">
        <v>160</v>
      </c>
      <c r="D177" s="77" t="s">
        <v>21</v>
      </c>
      <c r="E177" s="77" t="s">
        <v>22</v>
      </c>
      <c r="F177" s="77" t="s">
        <v>208</v>
      </c>
      <c r="G177" s="77">
        <v>4.5</v>
      </c>
      <c r="H177" s="77">
        <v>2.5</v>
      </c>
      <c r="I177" s="77">
        <v>5.5</v>
      </c>
      <c r="J177" s="77">
        <v>6.5</v>
      </c>
      <c r="K177" s="77">
        <v>7.5</v>
      </c>
      <c r="L177" s="77">
        <v>5.5</v>
      </c>
      <c r="M177" s="77">
        <v>3750</v>
      </c>
      <c r="N177" s="80">
        <f>IF('NORMAL OPTION CALLS'!E177="BUY",('NORMAL OPTION CALLS'!L177-'NORMAL OPTION CALLS'!G177)*('NORMAL OPTION CALLS'!M177),('NORMAL OPTION CALLS'!G177-'NORMAL OPTION CALLS'!L177)*('NORMAL OPTION CALLS'!M177))</f>
        <v>3750</v>
      </c>
      <c r="O177" s="81">
        <f>'NORMAL OPTION CALLS'!N177/('NORMAL OPTION CALLS'!M177)/'NORMAL OPTION CALLS'!G177%</f>
        <v>22.222222222222221</v>
      </c>
    </row>
    <row r="178" spans="1:15" ht="15.75" customHeight="1">
      <c r="A178" s="77">
        <v>35</v>
      </c>
      <c r="B178" s="78">
        <v>43299</v>
      </c>
      <c r="C178" s="79">
        <v>150</v>
      </c>
      <c r="D178" s="77" t="s">
        <v>21</v>
      </c>
      <c r="E178" s="77" t="s">
        <v>22</v>
      </c>
      <c r="F178" s="77" t="s">
        <v>184</v>
      </c>
      <c r="G178" s="77">
        <v>4.8</v>
      </c>
      <c r="H178" s="77">
        <v>3.2</v>
      </c>
      <c r="I178" s="77">
        <v>5.6</v>
      </c>
      <c r="J178" s="77">
        <v>6.4</v>
      </c>
      <c r="K178" s="77">
        <v>7.2</v>
      </c>
      <c r="L178" s="77">
        <v>5.6</v>
      </c>
      <c r="M178" s="77">
        <v>4500</v>
      </c>
      <c r="N178" s="80">
        <f>IF('NORMAL OPTION CALLS'!E178="BUY",('NORMAL OPTION CALLS'!L178-'NORMAL OPTION CALLS'!G178)*('NORMAL OPTION CALLS'!M178),('NORMAL OPTION CALLS'!G178-'NORMAL OPTION CALLS'!L178)*('NORMAL OPTION CALLS'!M178))</f>
        <v>3599.9999999999991</v>
      </c>
      <c r="O178" s="81">
        <f>'NORMAL OPTION CALLS'!N178/('NORMAL OPTION CALLS'!M178)/'NORMAL OPTION CALLS'!G178%</f>
        <v>16.666666666666664</v>
      </c>
    </row>
    <row r="179" spans="1:15" ht="15.75" customHeight="1">
      <c r="A179" s="77">
        <v>36</v>
      </c>
      <c r="B179" s="78">
        <v>43298</v>
      </c>
      <c r="C179" s="79">
        <v>640</v>
      </c>
      <c r="D179" s="77" t="s">
        <v>21</v>
      </c>
      <c r="E179" s="77" t="s">
        <v>22</v>
      </c>
      <c r="F179" s="77" t="s">
        <v>205</v>
      </c>
      <c r="G179" s="77">
        <v>11.5</v>
      </c>
      <c r="H179" s="77">
        <v>5</v>
      </c>
      <c r="I179" s="77">
        <v>15.5</v>
      </c>
      <c r="J179" s="77">
        <v>19</v>
      </c>
      <c r="K179" s="77">
        <v>22.5</v>
      </c>
      <c r="L179" s="77">
        <v>15.5</v>
      </c>
      <c r="M179" s="77">
        <v>1000</v>
      </c>
      <c r="N179" s="80">
        <f>IF('NORMAL OPTION CALLS'!E179="BUY",('NORMAL OPTION CALLS'!L179-'NORMAL OPTION CALLS'!G179)*('NORMAL OPTION CALLS'!M179),('NORMAL OPTION CALLS'!G179-'NORMAL OPTION CALLS'!L179)*('NORMAL OPTION CALLS'!M179))</f>
        <v>4000</v>
      </c>
      <c r="O179" s="81">
        <f>'NORMAL OPTION CALLS'!N179/('NORMAL OPTION CALLS'!M179)/'NORMAL OPTION CALLS'!G179%</f>
        <v>34.782608695652172</v>
      </c>
    </row>
    <row r="180" spans="1:15" ht="15.75" customHeight="1">
      <c r="A180" s="77">
        <v>37</v>
      </c>
      <c r="B180" s="78">
        <v>43298</v>
      </c>
      <c r="C180" s="79">
        <v>840</v>
      </c>
      <c r="D180" s="77" t="s">
        <v>21</v>
      </c>
      <c r="E180" s="77" t="s">
        <v>22</v>
      </c>
      <c r="F180" s="77" t="s">
        <v>169</v>
      </c>
      <c r="G180" s="77">
        <v>19</v>
      </c>
      <c r="H180" s="77">
        <v>10</v>
      </c>
      <c r="I180" s="77">
        <v>24</v>
      </c>
      <c r="J180" s="77">
        <v>29</v>
      </c>
      <c r="K180" s="77">
        <v>34</v>
      </c>
      <c r="L180" s="77">
        <v>24</v>
      </c>
      <c r="M180" s="77">
        <v>750</v>
      </c>
      <c r="N180" s="80">
        <f>IF('NORMAL OPTION CALLS'!E180="BUY",('NORMAL OPTION CALLS'!L180-'NORMAL OPTION CALLS'!G180)*('NORMAL OPTION CALLS'!M180),('NORMAL OPTION CALLS'!G180-'NORMAL OPTION CALLS'!L180)*('NORMAL OPTION CALLS'!M180))</f>
        <v>3750</v>
      </c>
      <c r="O180" s="81">
        <f>'NORMAL OPTION CALLS'!N180/('NORMAL OPTION CALLS'!M180)/'NORMAL OPTION CALLS'!G180%</f>
        <v>26.315789473684209</v>
      </c>
    </row>
    <row r="181" spans="1:15" ht="15.75" customHeight="1">
      <c r="A181" s="77">
        <v>38</v>
      </c>
      <c r="B181" s="78">
        <v>43297</v>
      </c>
      <c r="C181" s="79">
        <v>95</v>
      </c>
      <c r="D181" s="77" t="s">
        <v>47</v>
      </c>
      <c r="E181" s="77" t="s">
        <v>22</v>
      </c>
      <c r="F181" s="77" t="s">
        <v>64</v>
      </c>
      <c r="G181" s="77">
        <v>3.35</v>
      </c>
      <c r="H181" s="77">
        <v>2.1</v>
      </c>
      <c r="I181" s="77">
        <v>4</v>
      </c>
      <c r="J181" s="77">
        <v>4.5999999999999996</v>
      </c>
      <c r="K181" s="77">
        <v>5.2</v>
      </c>
      <c r="L181" s="77">
        <v>2.1</v>
      </c>
      <c r="M181" s="77">
        <v>6000</v>
      </c>
      <c r="N181" s="80">
        <f>IF('NORMAL OPTION CALLS'!E181="BUY",('NORMAL OPTION CALLS'!L181-'NORMAL OPTION CALLS'!G181)*('NORMAL OPTION CALLS'!M181),('NORMAL OPTION CALLS'!G181-'NORMAL OPTION CALLS'!L181)*('NORMAL OPTION CALLS'!M181))</f>
        <v>-7500</v>
      </c>
      <c r="O181" s="81">
        <f>'NORMAL OPTION CALLS'!N181/('NORMAL OPTION CALLS'!M181)/'NORMAL OPTION CALLS'!G181%</f>
        <v>-37.31343283582089</v>
      </c>
    </row>
    <row r="182" spans="1:15" ht="15.75" customHeight="1">
      <c r="A182" s="77">
        <v>39</v>
      </c>
      <c r="B182" s="78">
        <v>43297</v>
      </c>
      <c r="C182" s="79">
        <v>135</v>
      </c>
      <c r="D182" s="77" t="s">
        <v>21</v>
      </c>
      <c r="E182" s="77" t="s">
        <v>22</v>
      </c>
      <c r="F182" s="77" t="s">
        <v>309</v>
      </c>
      <c r="G182" s="77">
        <v>6</v>
      </c>
      <c r="H182" s="77">
        <v>4</v>
      </c>
      <c r="I182" s="77">
        <v>7</v>
      </c>
      <c r="J182" s="77">
        <v>8</v>
      </c>
      <c r="K182" s="77">
        <v>9</v>
      </c>
      <c r="L182" s="77">
        <v>8</v>
      </c>
      <c r="M182" s="77">
        <v>4000</v>
      </c>
      <c r="N182" s="80">
        <f>IF('NORMAL OPTION CALLS'!E182="BUY",('NORMAL OPTION CALLS'!L182-'NORMAL OPTION CALLS'!G182)*('NORMAL OPTION CALLS'!M182),('NORMAL OPTION CALLS'!G182-'NORMAL OPTION CALLS'!L182)*('NORMAL OPTION CALLS'!M182))</f>
        <v>8000</v>
      </c>
      <c r="O182" s="81">
        <f>'NORMAL OPTION CALLS'!N182/('NORMAL OPTION CALLS'!M182)/'NORMAL OPTION CALLS'!G182%</f>
        <v>33.333333333333336</v>
      </c>
    </row>
    <row r="183" spans="1:15" ht="15.75" customHeight="1">
      <c r="A183" s="77">
        <v>40</v>
      </c>
      <c r="B183" s="78">
        <v>43297</v>
      </c>
      <c r="C183" s="79">
        <v>1300</v>
      </c>
      <c r="D183" s="77" t="s">
        <v>21</v>
      </c>
      <c r="E183" s="77" t="s">
        <v>22</v>
      </c>
      <c r="F183" s="77" t="s">
        <v>156</v>
      </c>
      <c r="G183" s="77">
        <v>24</v>
      </c>
      <c r="H183" s="77">
        <v>12</v>
      </c>
      <c r="I183" s="77">
        <v>30</v>
      </c>
      <c r="J183" s="77">
        <v>36</v>
      </c>
      <c r="K183" s="77">
        <v>42</v>
      </c>
      <c r="L183" s="77">
        <v>12</v>
      </c>
      <c r="M183" s="77">
        <v>600</v>
      </c>
      <c r="N183" s="80">
        <f>IF('NORMAL OPTION CALLS'!E183="BUY",('NORMAL OPTION CALLS'!L183-'NORMAL OPTION CALLS'!G183)*('NORMAL OPTION CALLS'!M183),('NORMAL OPTION CALLS'!G183-'NORMAL OPTION CALLS'!L183)*('NORMAL OPTION CALLS'!M183))</f>
        <v>-7200</v>
      </c>
      <c r="O183" s="81">
        <f>'NORMAL OPTION CALLS'!N183/('NORMAL OPTION CALLS'!M183)/'NORMAL OPTION CALLS'!G183%</f>
        <v>-50</v>
      </c>
    </row>
    <row r="184" spans="1:15" ht="15.75" customHeight="1">
      <c r="A184" s="77">
        <v>41</v>
      </c>
      <c r="B184" s="78">
        <v>43294</v>
      </c>
      <c r="C184" s="79">
        <v>840</v>
      </c>
      <c r="D184" s="77" t="s">
        <v>21</v>
      </c>
      <c r="E184" s="77" t="s">
        <v>22</v>
      </c>
      <c r="F184" s="77" t="s">
        <v>169</v>
      </c>
      <c r="G184" s="77">
        <v>20</v>
      </c>
      <c r="H184" s="77">
        <v>15</v>
      </c>
      <c r="I184" s="77">
        <v>22.5</v>
      </c>
      <c r="J184" s="77">
        <v>25</v>
      </c>
      <c r="K184" s="77">
        <v>27.5</v>
      </c>
      <c r="L184" s="77">
        <v>22.5</v>
      </c>
      <c r="M184" s="77">
        <v>1500</v>
      </c>
      <c r="N184" s="80">
        <f>IF('NORMAL OPTION CALLS'!E184="BUY",('NORMAL OPTION CALLS'!L184-'NORMAL OPTION CALLS'!G184)*('NORMAL OPTION CALLS'!M184),('NORMAL OPTION CALLS'!G184-'NORMAL OPTION CALLS'!L184)*('NORMAL OPTION CALLS'!M184))</f>
        <v>3750</v>
      </c>
      <c r="O184" s="81">
        <f>'NORMAL OPTION CALLS'!N184/('NORMAL OPTION CALLS'!M184)/'NORMAL OPTION CALLS'!G184%</f>
        <v>12.5</v>
      </c>
    </row>
    <row r="185" spans="1:15" ht="15.75" customHeight="1">
      <c r="A185" s="77">
        <v>42</v>
      </c>
      <c r="B185" s="78">
        <v>43294</v>
      </c>
      <c r="C185" s="79">
        <v>130</v>
      </c>
      <c r="D185" s="77" t="s">
        <v>21</v>
      </c>
      <c r="E185" s="77" t="s">
        <v>22</v>
      </c>
      <c r="F185" s="77" t="s">
        <v>309</v>
      </c>
      <c r="G185" s="77">
        <v>5.5</v>
      </c>
      <c r="H185" s="77">
        <v>3.5</v>
      </c>
      <c r="I185" s="77">
        <v>6.5</v>
      </c>
      <c r="J185" s="77">
        <v>7.5</v>
      </c>
      <c r="K185" s="77">
        <v>8.5</v>
      </c>
      <c r="L185" s="77">
        <v>6.5</v>
      </c>
      <c r="M185" s="77">
        <v>4000</v>
      </c>
      <c r="N185" s="80">
        <f>IF('NORMAL OPTION CALLS'!E185="BUY",('NORMAL OPTION CALLS'!L185-'NORMAL OPTION CALLS'!G185)*('NORMAL OPTION CALLS'!M185),('NORMAL OPTION CALLS'!G185-'NORMAL OPTION CALLS'!L185)*('NORMAL OPTION CALLS'!M185))</f>
        <v>4000</v>
      </c>
      <c r="O185" s="81">
        <f>'NORMAL OPTION CALLS'!N185/('NORMAL OPTION CALLS'!M185)/'NORMAL OPTION CALLS'!G185%</f>
        <v>18.181818181818183</v>
      </c>
    </row>
    <row r="186" spans="1:15" ht="15.75" customHeight="1">
      <c r="A186" s="77">
        <v>43</v>
      </c>
      <c r="B186" s="78">
        <v>43294</v>
      </c>
      <c r="C186" s="79">
        <v>1250</v>
      </c>
      <c r="D186" s="77" t="s">
        <v>21</v>
      </c>
      <c r="E186" s="77" t="s">
        <v>22</v>
      </c>
      <c r="F186" s="77" t="s">
        <v>156</v>
      </c>
      <c r="G186" s="77">
        <v>35</v>
      </c>
      <c r="H186" s="77">
        <v>22</v>
      </c>
      <c r="I186" s="77">
        <v>42</v>
      </c>
      <c r="J186" s="77">
        <v>50</v>
      </c>
      <c r="K186" s="77">
        <v>57</v>
      </c>
      <c r="L186" s="77">
        <v>42</v>
      </c>
      <c r="M186" s="77">
        <v>600</v>
      </c>
      <c r="N186" s="80">
        <f>IF('NORMAL OPTION CALLS'!E186="BUY",('NORMAL OPTION CALLS'!L186-'NORMAL OPTION CALLS'!G186)*('NORMAL OPTION CALLS'!M186),('NORMAL OPTION CALLS'!G186-'NORMAL OPTION CALLS'!L186)*('NORMAL OPTION CALLS'!M186))</f>
        <v>4200</v>
      </c>
      <c r="O186" s="81">
        <f>'NORMAL OPTION CALLS'!N186/('NORMAL OPTION CALLS'!M186)/'NORMAL OPTION CALLS'!G186%</f>
        <v>20</v>
      </c>
    </row>
    <row r="187" spans="1:15" ht="15.75" customHeight="1">
      <c r="A187" s="77">
        <v>44</v>
      </c>
      <c r="B187" s="78">
        <v>43293</v>
      </c>
      <c r="C187" s="79">
        <v>300</v>
      </c>
      <c r="D187" s="77" t="s">
        <v>21</v>
      </c>
      <c r="E187" s="77" t="s">
        <v>22</v>
      </c>
      <c r="F187" s="77" t="s">
        <v>247</v>
      </c>
      <c r="G187" s="77">
        <v>7.5</v>
      </c>
      <c r="H187" s="77">
        <v>5.8</v>
      </c>
      <c r="I187" s="77">
        <v>8.5</v>
      </c>
      <c r="J187" s="77">
        <v>9.5</v>
      </c>
      <c r="K187" s="77">
        <v>10.5</v>
      </c>
      <c r="L187" s="77">
        <v>8.4</v>
      </c>
      <c r="M187" s="77">
        <v>4500</v>
      </c>
      <c r="N187" s="80">
        <f>IF('NORMAL OPTION CALLS'!E187="BUY",('NORMAL OPTION CALLS'!L187-'NORMAL OPTION CALLS'!G187)*('NORMAL OPTION CALLS'!M187),('NORMAL OPTION CALLS'!G187-'NORMAL OPTION CALLS'!L187)*('NORMAL OPTION CALLS'!M187))</f>
        <v>4050.0000000000018</v>
      </c>
      <c r="O187" s="81">
        <f>'NORMAL OPTION CALLS'!N187/('NORMAL OPTION CALLS'!M187)/'NORMAL OPTION CALLS'!G187%</f>
        <v>12.000000000000005</v>
      </c>
    </row>
    <row r="188" spans="1:15" ht="15.75" customHeight="1">
      <c r="A188" s="77">
        <v>45</v>
      </c>
      <c r="B188" s="78">
        <v>43293</v>
      </c>
      <c r="C188" s="79">
        <v>380</v>
      </c>
      <c r="D188" s="77" t="s">
        <v>21</v>
      </c>
      <c r="E188" s="77" t="s">
        <v>22</v>
      </c>
      <c r="F188" s="77" t="s">
        <v>55</v>
      </c>
      <c r="G188" s="77">
        <v>13</v>
      </c>
      <c r="H188" s="77">
        <v>9</v>
      </c>
      <c r="I188" s="77">
        <v>15.5</v>
      </c>
      <c r="J188" s="77">
        <v>18</v>
      </c>
      <c r="K188" s="77">
        <v>20.5</v>
      </c>
      <c r="L188" s="77">
        <v>15.5</v>
      </c>
      <c r="M188" s="77">
        <v>1750</v>
      </c>
      <c r="N188" s="80">
        <f>IF('NORMAL OPTION CALLS'!E188="BUY",('NORMAL OPTION CALLS'!L188-'NORMAL OPTION CALLS'!G188)*('NORMAL OPTION CALLS'!M188),('NORMAL OPTION CALLS'!G188-'NORMAL OPTION CALLS'!L188)*('NORMAL OPTION CALLS'!M188))</f>
        <v>4375</v>
      </c>
      <c r="O188" s="81">
        <f>'NORMAL OPTION CALLS'!N188/('NORMAL OPTION CALLS'!M188)/'NORMAL OPTION CALLS'!G188%</f>
        <v>19.23076923076923</v>
      </c>
    </row>
    <row r="189" spans="1:15" ht="15.75" customHeight="1">
      <c r="A189" s="77">
        <v>46</v>
      </c>
      <c r="B189" s="78">
        <v>43292</v>
      </c>
      <c r="C189" s="79">
        <v>1340</v>
      </c>
      <c r="D189" s="77" t="s">
        <v>21</v>
      </c>
      <c r="E189" s="77" t="s">
        <v>22</v>
      </c>
      <c r="F189" s="77" t="s">
        <v>151</v>
      </c>
      <c r="G189" s="77">
        <v>32</v>
      </c>
      <c r="H189" s="77">
        <v>19</v>
      </c>
      <c r="I189" s="77">
        <v>39</v>
      </c>
      <c r="J189" s="77">
        <v>46</v>
      </c>
      <c r="K189" s="77">
        <v>53</v>
      </c>
      <c r="L189" s="77">
        <v>39</v>
      </c>
      <c r="M189" s="77">
        <v>600</v>
      </c>
      <c r="N189" s="80">
        <f>IF('NORMAL OPTION CALLS'!E189="BUY",('NORMAL OPTION CALLS'!L189-'NORMAL OPTION CALLS'!G189)*('NORMAL OPTION CALLS'!M189),('NORMAL OPTION CALLS'!G189-'NORMAL OPTION CALLS'!L189)*('NORMAL OPTION CALLS'!M189))</f>
        <v>4200</v>
      </c>
      <c r="O189" s="81">
        <f>'NORMAL OPTION CALLS'!N189/('NORMAL OPTION CALLS'!M189)/'NORMAL OPTION CALLS'!G189%</f>
        <v>21.875</v>
      </c>
    </row>
    <row r="190" spans="1:15" ht="15.75" customHeight="1">
      <c r="A190" s="77">
        <v>47</v>
      </c>
      <c r="B190" s="78">
        <v>43292</v>
      </c>
      <c r="C190" s="79">
        <v>2000</v>
      </c>
      <c r="D190" s="77" t="s">
        <v>21</v>
      </c>
      <c r="E190" s="77" t="s">
        <v>22</v>
      </c>
      <c r="F190" s="77" t="s">
        <v>52</v>
      </c>
      <c r="G190" s="77">
        <v>21</v>
      </c>
      <c r="H190" s="77">
        <v>5</v>
      </c>
      <c r="I190" s="77">
        <v>29</v>
      </c>
      <c r="J190" s="77">
        <v>37</v>
      </c>
      <c r="K190" s="77">
        <v>45</v>
      </c>
      <c r="L190" s="77">
        <v>29</v>
      </c>
      <c r="M190" s="77">
        <v>500</v>
      </c>
      <c r="N190" s="80">
        <f>IF('NORMAL OPTION CALLS'!E190="BUY",('NORMAL OPTION CALLS'!L190-'NORMAL OPTION CALLS'!G190)*('NORMAL OPTION CALLS'!M190),('NORMAL OPTION CALLS'!G190-'NORMAL OPTION CALLS'!L190)*('NORMAL OPTION CALLS'!M190))</f>
        <v>4000</v>
      </c>
      <c r="O190" s="81">
        <f>'NORMAL OPTION CALLS'!N190/('NORMAL OPTION CALLS'!M190)/'NORMAL OPTION CALLS'!G190%</f>
        <v>38.095238095238095</v>
      </c>
    </row>
    <row r="191" spans="1:15" ht="15.75" customHeight="1">
      <c r="A191" s="77">
        <v>48</v>
      </c>
      <c r="B191" s="78">
        <v>43292</v>
      </c>
      <c r="C191" s="79">
        <v>380</v>
      </c>
      <c r="D191" s="77" t="s">
        <v>21</v>
      </c>
      <c r="E191" s="77" t="s">
        <v>22</v>
      </c>
      <c r="F191" s="77" t="s">
        <v>308</v>
      </c>
      <c r="G191" s="77">
        <v>8</v>
      </c>
      <c r="H191" s="77">
        <v>5</v>
      </c>
      <c r="I191" s="77">
        <v>9.5</v>
      </c>
      <c r="J191" s="77">
        <v>11</v>
      </c>
      <c r="K191" s="77">
        <v>12.5</v>
      </c>
      <c r="L191" s="77">
        <v>9.4</v>
      </c>
      <c r="M191" s="77">
        <v>2500</v>
      </c>
      <c r="N191" s="80">
        <f>IF('NORMAL OPTION CALLS'!E191="BUY",('NORMAL OPTION CALLS'!L191-'NORMAL OPTION CALLS'!G191)*('NORMAL OPTION CALLS'!M191),('NORMAL OPTION CALLS'!G191-'NORMAL OPTION CALLS'!L191)*('NORMAL OPTION CALLS'!M191))</f>
        <v>3500.0000000000009</v>
      </c>
      <c r="O191" s="81">
        <f>'NORMAL OPTION CALLS'!N191/('NORMAL OPTION CALLS'!M191)/'NORMAL OPTION CALLS'!G191%</f>
        <v>17.500000000000004</v>
      </c>
    </row>
    <row r="192" spans="1:15" ht="15.75" customHeight="1">
      <c r="A192" s="77">
        <v>49</v>
      </c>
      <c r="B192" s="78">
        <v>43291</v>
      </c>
      <c r="C192" s="79">
        <v>230</v>
      </c>
      <c r="D192" s="77" t="s">
        <v>21</v>
      </c>
      <c r="E192" s="77" t="s">
        <v>22</v>
      </c>
      <c r="F192" s="77" t="s">
        <v>301</v>
      </c>
      <c r="G192" s="77">
        <v>8</v>
      </c>
      <c r="H192" s="77">
        <v>4</v>
      </c>
      <c r="I192" s="77">
        <v>10</v>
      </c>
      <c r="J192" s="77">
        <v>12</v>
      </c>
      <c r="K192" s="77">
        <v>14</v>
      </c>
      <c r="L192" s="77">
        <v>4</v>
      </c>
      <c r="M192" s="77">
        <v>3000</v>
      </c>
      <c r="N192" s="80">
        <f>IF('NORMAL OPTION CALLS'!E192="BUY",('NORMAL OPTION CALLS'!L192-'NORMAL OPTION CALLS'!G192)*('NORMAL OPTION CALLS'!M192),('NORMAL OPTION CALLS'!G192-'NORMAL OPTION CALLS'!L192)*('NORMAL OPTION CALLS'!M192))</f>
        <v>-12000</v>
      </c>
      <c r="O192" s="81">
        <f>'NORMAL OPTION CALLS'!N192/('NORMAL OPTION CALLS'!M192)/'NORMAL OPTION CALLS'!G192%</f>
        <v>-50</v>
      </c>
    </row>
    <row r="193" spans="1:15" ht="15.75" customHeight="1">
      <c r="A193" s="77">
        <v>50</v>
      </c>
      <c r="B193" s="78">
        <v>43291</v>
      </c>
      <c r="C193" s="79">
        <v>540</v>
      </c>
      <c r="D193" s="77" t="s">
        <v>21</v>
      </c>
      <c r="E193" s="77" t="s">
        <v>22</v>
      </c>
      <c r="F193" s="77" t="s">
        <v>94</v>
      </c>
      <c r="G193" s="77">
        <v>15</v>
      </c>
      <c r="H193" s="77">
        <v>8</v>
      </c>
      <c r="I193" s="77">
        <v>19</v>
      </c>
      <c r="J193" s="77">
        <v>23</v>
      </c>
      <c r="K193" s="77">
        <v>27</v>
      </c>
      <c r="L193" s="77">
        <v>19</v>
      </c>
      <c r="M193" s="77">
        <v>1000</v>
      </c>
      <c r="N193" s="80">
        <f>IF('NORMAL OPTION CALLS'!E193="BUY",('NORMAL OPTION CALLS'!L193-'NORMAL OPTION CALLS'!G193)*('NORMAL OPTION CALLS'!M193),('NORMAL OPTION CALLS'!G193-'NORMAL OPTION CALLS'!L193)*('NORMAL OPTION CALLS'!M193))</f>
        <v>4000</v>
      </c>
      <c r="O193" s="81">
        <f>'NORMAL OPTION CALLS'!N193/('NORMAL OPTION CALLS'!M193)/'NORMAL OPTION CALLS'!G193%</f>
        <v>26.666666666666668</v>
      </c>
    </row>
    <row r="194" spans="1:15" ht="18" customHeight="1">
      <c r="A194" s="77">
        <v>51</v>
      </c>
      <c r="B194" s="78">
        <v>43290</v>
      </c>
      <c r="C194" s="79">
        <v>1380</v>
      </c>
      <c r="D194" s="77" t="s">
        <v>21</v>
      </c>
      <c r="E194" s="77" t="s">
        <v>22</v>
      </c>
      <c r="F194" s="77" t="s">
        <v>201</v>
      </c>
      <c r="G194" s="77">
        <v>23</v>
      </c>
      <c r="H194" s="77">
        <v>11</v>
      </c>
      <c r="I194" s="77">
        <v>29</v>
      </c>
      <c r="J194" s="77">
        <v>35</v>
      </c>
      <c r="K194" s="77">
        <v>41</v>
      </c>
      <c r="L194" s="77">
        <v>29</v>
      </c>
      <c r="M194" s="77">
        <v>600</v>
      </c>
      <c r="N194" s="80">
        <f>IF('NORMAL OPTION CALLS'!E194="BUY",('NORMAL OPTION CALLS'!L194-'NORMAL OPTION CALLS'!G194)*('NORMAL OPTION CALLS'!M194),('NORMAL OPTION CALLS'!G194-'NORMAL OPTION CALLS'!L194)*('NORMAL OPTION CALLS'!M194))</f>
        <v>3600</v>
      </c>
      <c r="O194" s="81">
        <f>'NORMAL OPTION CALLS'!N194/('NORMAL OPTION CALLS'!M194)/'NORMAL OPTION CALLS'!G194%</f>
        <v>26.086956521739129</v>
      </c>
    </row>
    <row r="195" spans="1:15" ht="18" customHeight="1">
      <c r="A195" s="77">
        <v>52</v>
      </c>
      <c r="B195" s="78">
        <v>43290</v>
      </c>
      <c r="C195" s="79">
        <v>600</v>
      </c>
      <c r="D195" s="77" t="s">
        <v>21</v>
      </c>
      <c r="E195" s="77" t="s">
        <v>22</v>
      </c>
      <c r="F195" s="77" t="s">
        <v>227</v>
      </c>
      <c r="G195" s="77">
        <v>31</v>
      </c>
      <c r="H195" s="77">
        <v>25</v>
      </c>
      <c r="I195" s="77">
        <v>34</v>
      </c>
      <c r="J195" s="77">
        <v>37</v>
      </c>
      <c r="K195" s="77">
        <v>40</v>
      </c>
      <c r="L195" s="77">
        <v>25</v>
      </c>
      <c r="M195" s="77">
        <v>1400</v>
      </c>
      <c r="N195" s="80">
        <f>IF('NORMAL OPTION CALLS'!E195="BUY",('NORMAL OPTION CALLS'!L195-'NORMAL OPTION CALLS'!G195)*('NORMAL OPTION CALLS'!M195),('NORMAL OPTION CALLS'!G195-'NORMAL OPTION CALLS'!L195)*('NORMAL OPTION CALLS'!M195))</f>
        <v>-8400</v>
      </c>
      <c r="O195" s="81">
        <f>'NORMAL OPTION CALLS'!N195/('NORMAL OPTION CALLS'!M195)/'NORMAL OPTION CALLS'!G195%</f>
        <v>-19.35483870967742</v>
      </c>
    </row>
    <row r="196" spans="1:15" ht="18" customHeight="1">
      <c r="A196" s="77">
        <v>53</v>
      </c>
      <c r="B196" s="78">
        <v>43287</v>
      </c>
      <c r="C196" s="79">
        <v>270</v>
      </c>
      <c r="D196" s="77" t="s">
        <v>21</v>
      </c>
      <c r="E196" s="77" t="s">
        <v>22</v>
      </c>
      <c r="F196" s="77" t="s">
        <v>23</v>
      </c>
      <c r="G196" s="77">
        <v>11</v>
      </c>
      <c r="H196" s="77">
        <v>6.5</v>
      </c>
      <c r="I196" s="77">
        <v>13.5</v>
      </c>
      <c r="J196" s="77">
        <v>16</v>
      </c>
      <c r="K196" s="77">
        <v>18.5</v>
      </c>
      <c r="L196" s="77">
        <v>16</v>
      </c>
      <c r="M196" s="77">
        <v>1575</v>
      </c>
      <c r="N196" s="80">
        <f>IF('NORMAL OPTION CALLS'!E196="BUY",('NORMAL OPTION CALLS'!L196-'NORMAL OPTION CALLS'!G196)*('NORMAL OPTION CALLS'!M196),('NORMAL OPTION CALLS'!G196-'NORMAL OPTION CALLS'!L196)*('NORMAL OPTION CALLS'!M196))</f>
        <v>7875</v>
      </c>
      <c r="O196" s="81">
        <f>'NORMAL OPTION CALLS'!N196/('NORMAL OPTION CALLS'!M196)/'NORMAL OPTION CALLS'!G196%</f>
        <v>45.454545454545453</v>
      </c>
    </row>
    <row r="197" spans="1:15">
      <c r="A197" s="77">
        <v>54</v>
      </c>
      <c r="B197" s="78">
        <v>43287</v>
      </c>
      <c r="C197" s="79">
        <v>490</v>
      </c>
      <c r="D197" s="77" t="s">
        <v>21</v>
      </c>
      <c r="E197" s="77" t="s">
        <v>22</v>
      </c>
      <c r="F197" s="77" t="s">
        <v>77</v>
      </c>
      <c r="G197" s="77">
        <v>13</v>
      </c>
      <c r="H197" s="77">
        <v>5</v>
      </c>
      <c r="I197" s="77">
        <v>17</v>
      </c>
      <c r="J197" s="77">
        <v>21</v>
      </c>
      <c r="K197" s="77">
        <v>25</v>
      </c>
      <c r="L197" s="77">
        <v>16.5</v>
      </c>
      <c r="M197" s="77">
        <v>1100</v>
      </c>
      <c r="N197" s="80">
        <f>IF('NORMAL OPTION CALLS'!E197="BUY",('NORMAL OPTION CALLS'!L197-'NORMAL OPTION CALLS'!G197)*('NORMAL OPTION CALLS'!M197),('NORMAL OPTION CALLS'!G197-'NORMAL OPTION CALLS'!L197)*('NORMAL OPTION CALLS'!M197))</f>
        <v>3850</v>
      </c>
      <c r="O197" s="81">
        <f>'NORMAL OPTION CALLS'!N197/('NORMAL OPTION CALLS'!M197)/'NORMAL OPTION CALLS'!G197%</f>
        <v>26.923076923076923</v>
      </c>
    </row>
    <row r="198" spans="1:15">
      <c r="A198" s="77">
        <v>55</v>
      </c>
      <c r="B198" s="78">
        <v>43287</v>
      </c>
      <c r="C198" s="79">
        <v>380</v>
      </c>
      <c r="D198" s="77" t="s">
        <v>21</v>
      </c>
      <c r="E198" s="77" t="s">
        <v>22</v>
      </c>
      <c r="F198" s="77" t="s">
        <v>76</v>
      </c>
      <c r="G198" s="77">
        <v>14</v>
      </c>
      <c r="H198" s="77">
        <v>10</v>
      </c>
      <c r="I198" s="77">
        <v>16</v>
      </c>
      <c r="J198" s="77">
        <v>18</v>
      </c>
      <c r="K198" s="77">
        <v>20</v>
      </c>
      <c r="L198" s="77">
        <v>10</v>
      </c>
      <c r="M198" s="77">
        <v>1800</v>
      </c>
      <c r="N198" s="80">
        <f>IF('NORMAL OPTION CALLS'!E198="BUY",('NORMAL OPTION CALLS'!L198-'NORMAL OPTION CALLS'!G198)*('NORMAL OPTION CALLS'!M198),('NORMAL OPTION CALLS'!G198-'NORMAL OPTION CALLS'!L198)*('NORMAL OPTION CALLS'!M198))</f>
        <v>-7200</v>
      </c>
      <c r="O198" s="81">
        <f>'NORMAL OPTION CALLS'!N198/('NORMAL OPTION CALLS'!M198)/'NORMAL OPTION CALLS'!G198%</f>
        <v>-28.571428571428569</v>
      </c>
    </row>
    <row r="199" spans="1:15">
      <c r="A199" s="77">
        <v>56</v>
      </c>
      <c r="B199" s="78">
        <v>43286</v>
      </c>
      <c r="C199" s="79">
        <v>1900</v>
      </c>
      <c r="D199" s="77" t="s">
        <v>21</v>
      </c>
      <c r="E199" s="77" t="s">
        <v>22</v>
      </c>
      <c r="F199" s="77" t="s">
        <v>52</v>
      </c>
      <c r="G199" s="77">
        <v>41</v>
      </c>
      <c r="H199" s="77">
        <v>26</v>
      </c>
      <c r="I199" s="77">
        <v>49</v>
      </c>
      <c r="J199" s="77">
        <v>57</v>
      </c>
      <c r="K199" s="77">
        <v>65</v>
      </c>
      <c r="L199" s="77">
        <v>49</v>
      </c>
      <c r="M199" s="77">
        <v>500</v>
      </c>
      <c r="N199" s="80">
        <f>IF('NORMAL OPTION CALLS'!E199="BUY",('NORMAL OPTION CALLS'!L199-'NORMAL OPTION CALLS'!G199)*('NORMAL OPTION CALLS'!M199),('NORMAL OPTION CALLS'!G199-'NORMAL OPTION CALLS'!L199)*('NORMAL OPTION CALLS'!M199))</f>
        <v>4000</v>
      </c>
      <c r="O199" s="81">
        <f>'NORMAL OPTION CALLS'!N199/('NORMAL OPTION CALLS'!M199)/'NORMAL OPTION CALLS'!G199%</f>
        <v>19.512195121951219</v>
      </c>
    </row>
    <row r="200" spans="1:15">
      <c r="A200" s="77">
        <v>57</v>
      </c>
      <c r="B200" s="78">
        <v>43285</v>
      </c>
      <c r="C200" s="79">
        <v>600</v>
      </c>
      <c r="D200" s="77" t="s">
        <v>21</v>
      </c>
      <c r="E200" s="77" t="s">
        <v>22</v>
      </c>
      <c r="F200" s="77" t="s">
        <v>236</v>
      </c>
      <c r="G200" s="77">
        <v>14</v>
      </c>
      <c r="H200" s="77">
        <v>7</v>
      </c>
      <c r="I200" s="77">
        <v>18</v>
      </c>
      <c r="J200" s="77">
        <v>22</v>
      </c>
      <c r="K200" s="77">
        <v>26</v>
      </c>
      <c r="L200" s="77">
        <v>7</v>
      </c>
      <c r="M200" s="77">
        <v>1100</v>
      </c>
      <c r="N200" s="80">
        <f>IF('NORMAL OPTION CALLS'!E200="BUY",('NORMAL OPTION CALLS'!L200-'NORMAL OPTION CALLS'!G200)*('NORMAL OPTION CALLS'!M200),('NORMAL OPTION CALLS'!G200-'NORMAL OPTION CALLS'!L200)*('NORMAL OPTION CALLS'!M200))</f>
        <v>-7700</v>
      </c>
      <c r="O200" s="81">
        <f>'NORMAL OPTION CALLS'!N200/('NORMAL OPTION CALLS'!M200)/'NORMAL OPTION CALLS'!G200%</f>
        <v>-49.999999999999993</v>
      </c>
    </row>
    <row r="201" spans="1:15">
      <c r="A201" s="77">
        <v>58</v>
      </c>
      <c r="B201" s="78">
        <v>43284</v>
      </c>
      <c r="C201" s="79">
        <v>470</v>
      </c>
      <c r="D201" s="77" t="s">
        <v>21</v>
      </c>
      <c r="E201" s="77" t="s">
        <v>22</v>
      </c>
      <c r="F201" s="77" t="s">
        <v>307</v>
      </c>
      <c r="G201" s="77">
        <v>15</v>
      </c>
      <c r="H201" s="77">
        <v>10</v>
      </c>
      <c r="I201" s="77">
        <v>17.5</v>
      </c>
      <c r="J201" s="77">
        <v>20</v>
      </c>
      <c r="K201" s="77">
        <v>22.5</v>
      </c>
      <c r="L201" s="77">
        <v>10</v>
      </c>
      <c r="M201" s="77">
        <v>1500</v>
      </c>
      <c r="N201" s="80">
        <f>IF('NORMAL OPTION CALLS'!E201="BUY",('NORMAL OPTION CALLS'!L201-'NORMAL OPTION CALLS'!G201)*('NORMAL OPTION CALLS'!M201),('NORMAL OPTION CALLS'!G201-'NORMAL OPTION CALLS'!L201)*('NORMAL OPTION CALLS'!M201))</f>
        <v>-7500</v>
      </c>
      <c r="O201" s="81">
        <f>'NORMAL OPTION CALLS'!N201/('NORMAL OPTION CALLS'!M201)/'NORMAL OPTION CALLS'!G201%</f>
        <v>-33.333333333333336</v>
      </c>
    </row>
    <row r="202" spans="1:15">
      <c r="A202" s="77">
        <v>59</v>
      </c>
      <c r="B202" s="78">
        <v>43284</v>
      </c>
      <c r="C202" s="79">
        <v>2300</v>
      </c>
      <c r="D202" s="77" t="s">
        <v>21</v>
      </c>
      <c r="E202" s="77" t="s">
        <v>22</v>
      </c>
      <c r="F202" s="77" t="s">
        <v>306</v>
      </c>
      <c r="G202" s="77">
        <v>75</v>
      </c>
      <c r="H202" s="77">
        <v>49</v>
      </c>
      <c r="I202" s="77">
        <v>90</v>
      </c>
      <c r="J202" s="77">
        <v>105</v>
      </c>
      <c r="K202" s="77">
        <v>120</v>
      </c>
      <c r="L202" s="77">
        <v>90</v>
      </c>
      <c r="M202" s="77">
        <v>250</v>
      </c>
      <c r="N202" s="80">
        <f>IF('NORMAL OPTION CALLS'!E202="BUY",('NORMAL OPTION CALLS'!L202-'NORMAL OPTION CALLS'!G202)*('NORMAL OPTION CALLS'!M202),('NORMAL OPTION CALLS'!G202-'NORMAL OPTION CALLS'!L202)*('NORMAL OPTION CALLS'!M202))</f>
        <v>3750</v>
      </c>
      <c r="O202" s="81">
        <f>'NORMAL OPTION CALLS'!N202/('NORMAL OPTION CALLS'!M202)/'NORMAL OPTION CALLS'!G202%</f>
        <v>20</v>
      </c>
    </row>
    <row r="203" spans="1:15">
      <c r="A203" s="77">
        <v>60</v>
      </c>
      <c r="B203" s="78">
        <v>43284</v>
      </c>
      <c r="C203" s="79">
        <v>640</v>
      </c>
      <c r="D203" s="77" t="s">
        <v>21</v>
      </c>
      <c r="E203" s="77" t="s">
        <v>22</v>
      </c>
      <c r="F203" s="77" t="s">
        <v>143</v>
      </c>
      <c r="G203" s="77">
        <v>15</v>
      </c>
      <c r="H203" s="77">
        <v>8</v>
      </c>
      <c r="I203" s="77">
        <v>19</v>
      </c>
      <c r="J203" s="77">
        <v>23</v>
      </c>
      <c r="K203" s="77">
        <v>27</v>
      </c>
      <c r="L203" s="77">
        <v>18.7</v>
      </c>
      <c r="M203" s="77">
        <v>900</v>
      </c>
      <c r="N203" s="80">
        <f>IF('NORMAL OPTION CALLS'!E203="BUY",('NORMAL OPTION CALLS'!L203-'NORMAL OPTION CALLS'!G203)*('NORMAL OPTION CALLS'!M203),('NORMAL OPTION CALLS'!G203-'NORMAL OPTION CALLS'!L203)*('NORMAL OPTION CALLS'!M203))</f>
        <v>3329.9999999999995</v>
      </c>
      <c r="O203" s="81">
        <f>'NORMAL OPTION CALLS'!N203/('NORMAL OPTION CALLS'!M203)/'NORMAL OPTION CALLS'!G203%</f>
        <v>24.666666666666664</v>
      </c>
    </row>
    <row r="204" spans="1:15">
      <c r="A204" s="77">
        <v>61</v>
      </c>
      <c r="B204" s="78">
        <v>43283</v>
      </c>
      <c r="C204" s="79">
        <v>1340</v>
      </c>
      <c r="D204" s="77" t="s">
        <v>21</v>
      </c>
      <c r="E204" s="77" t="s">
        <v>22</v>
      </c>
      <c r="F204" s="77" t="s">
        <v>151</v>
      </c>
      <c r="G204" s="77">
        <v>38</v>
      </c>
      <c r="H204" s="77">
        <v>26</v>
      </c>
      <c r="I204" s="77">
        <v>46</v>
      </c>
      <c r="J204" s="77">
        <v>54</v>
      </c>
      <c r="K204" s="77">
        <v>60</v>
      </c>
      <c r="L204" s="77">
        <v>45.9</v>
      </c>
      <c r="M204" s="77">
        <v>600</v>
      </c>
      <c r="N204" s="80">
        <f>IF('NORMAL OPTION CALLS'!E204="BUY",('NORMAL OPTION CALLS'!L204-'NORMAL OPTION CALLS'!G204)*('NORMAL OPTION CALLS'!M204),('NORMAL OPTION CALLS'!G204-'NORMAL OPTION CALLS'!L204)*('NORMAL OPTION CALLS'!M204))</f>
        <v>4739.9999999999991</v>
      </c>
      <c r="O204" s="81">
        <f>'NORMAL OPTION CALLS'!N204/('NORMAL OPTION CALLS'!M204)/'NORMAL OPTION CALLS'!G204%</f>
        <v>20.789473684210524</v>
      </c>
    </row>
    <row r="205" spans="1:15">
      <c r="A205" s="77">
        <v>62</v>
      </c>
      <c r="B205" s="78">
        <v>43283</v>
      </c>
      <c r="C205" s="79">
        <v>900</v>
      </c>
      <c r="D205" s="77" t="s">
        <v>21</v>
      </c>
      <c r="E205" s="77" t="s">
        <v>22</v>
      </c>
      <c r="F205" s="77" t="s">
        <v>169</v>
      </c>
      <c r="G205" s="77">
        <v>29</v>
      </c>
      <c r="H205" s="77">
        <v>19</v>
      </c>
      <c r="I205" s="77">
        <v>35</v>
      </c>
      <c r="J205" s="77">
        <v>41</v>
      </c>
      <c r="K205" s="77">
        <v>47</v>
      </c>
      <c r="L205" s="77">
        <v>19</v>
      </c>
      <c r="M205" s="77">
        <v>750</v>
      </c>
      <c r="N205" s="80">
        <f>IF('NORMAL OPTION CALLS'!E205="BUY",('NORMAL OPTION CALLS'!L205-'NORMAL OPTION CALLS'!G205)*('NORMAL OPTION CALLS'!M205),('NORMAL OPTION CALLS'!G205-'NORMAL OPTION CALLS'!L205)*('NORMAL OPTION CALLS'!M205))</f>
        <v>-7500</v>
      </c>
      <c r="O205" s="81">
        <f>'NORMAL OPTION CALLS'!N205/('NORMAL OPTION CALLS'!M205)/'NORMAL OPTION CALLS'!G205%</f>
        <v>-34.482758620689658</v>
      </c>
    </row>
    <row r="206" spans="1:15" ht="16.5">
      <c r="A206" s="82" t="s">
        <v>95</v>
      </c>
      <c r="B206" s="83"/>
      <c r="C206" s="84"/>
      <c r="D206" s="85"/>
      <c r="E206" s="86"/>
      <c r="F206" s="86"/>
      <c r="G206" s="87"/>
      <c r="H206" s="88"/>
      <c r="I206" s="88"/>
      <c r="J206" s="88"/>
      <c r="K206" s="86"/>
      <c r="L206" s="89"/>
      <c r="M206" s="90"/>
      <c r="O206" s="90"/>
    </row>
    <row r="207" spans="1:15" ht="16.5">
      <c r="A207" s="82" t="s">
        <v>96</v>
      </c>
      <c r="B207" s="83"/>
      <c r="C207" s="84"/>
      <c r="D207" s="85"/>
      <c r="E207" s="86"/>
      <c r="F207" s="86"/>
      <c r="G207" s="87"/>
      <c r="H207" s="86"/>
      <c r="I207" s="86"/>
      <c r="J207" s="86"/>
      <c r="K207" s="86"/>
      <c r="L207" s="89"/>
      <c r="M207" s="90"/>
      <c r="N207" s="66"/>
    </row>
    <row r="208" spans="1:15" ht="16.5">
      <c r="A208" s="82" t="s">
        <v>96</v>
      </c>
      <c r="B208" s="83"/>
      <c r="C208" s="84"/>
      <c r="D208" s="85"/>
      <c r="E208" s="86"/>
      <c r="F208" s="86"/>
      <c r="G208" s="87"/>
      <c r="H208" s="86"/>
      <c r="I208" s="86"/>
      <c r="J208" s="86"/>
      <c r="K208" s="86"/>
      <c r="L208" s="89"/>
      <c r="M208" s="89"/>
    </row>
    <row r="209" spans="1:16" ht="17.25" thickBot="1">
      <c r="A209" s="91"/>
      <c r="B209" s="92"/>
      <c r="C209" s="92"/>
      <c r="D209" s="93"/>
      <c r="E209" s="93"/>
      <c r="F209" s="93"/>
      <c r="G209" s="94"/>
      <c r="H209" s="95"/>
      <c r="I209" s="96" t="s">
        <v>27</v>
      </c>
      <c r="J209" s="96"/>
      <c r="K209" s="97"/>
      <c r="L209" s="97"/>
    </row>
    <row r="210" spans="1:16" ht="16.5">
      <c r="A210" s="98"/>
      <c r="B210" s="92"/>
      <c r="C210" s="92"/>
      <c r="D210" s="160" t="s">
        <v>28</v>
      </c>
      <c r="E210" s="160"/>
      <c r="F210" s="99">
        <v>62</v>
      </c>
      <c r="G210" s="100">
        <f>'NORMAL OPTION CALLS'!G211+'NORMAL OPTION CALLS'!G212+'NORMAL OPTION CALLS'!G213+'NORMAL OPTION CALLS'!G214+'NORMAL OPTION CALLS'!G215+'NORMAL OPTION CALLS'!G216</f>
        <v>100</v>
      </c>
      <c r="H210" s="93">
        <v>62</v>
      </c>
      <c r="I210" s="101">
        <f>'NORMAL OPTION CALLS'!H211/'NORMAL OPTION CALLS'!H210%</f>
        <v>82.258064516129039</v>
      </c>
      <c r="J210" s="101"/>
      <c r="K210" s="101"/>
      <c r="L210" s="102"/>
    </row>
    <row r="211" spans="1:16" ht="16.5">
      <c r="A211" s="98"/>
      <c r="B211" s="92"/>
      <c r="C211" s="92"/>
      <c r="D211" s="161" t="s">
        <v>29</v>
      </c>
      <c r="E211" s="161"/>
      <c r="F211" s="103">
        <v>51</v>
      </c>
      <c r="G211" s="104">
        <f>('NORMAL OPTION CALLS'!F211/'NORMAL OPTION CALLS'!F210)*100</f>
        <v>82.258064516129039</v>
      </c>
      <c r="H211" s="93">
        <v>51</v>
      </c>
      <c r="I211" s="97"/>
      <c r="J211" s="97"/>
      <c r="K211" s="93"/>
      <c r="L211" s="97"/>
    </row>
    <row r="212" spans="1:16" ht="16.5">
      <c r="A212" s="105"/>
      <c r="B212" s="92"/>
      <c r="C212" s="92"/>
      <c r="D212" s="161" t="s">
        <v>31</v>
      </c>
      <c r="E212" s="161"/>
      <c r="F212" s="103">
        <v>0</v>
      </c>
      <c r="G212" s="104">
        <f>('NORMAL OPTION CALLS'!F212/'NORMAL OPTION CALLS'!F210)*100</f>
        <v>0</v>
      </c>
      <c r="H212" s="106"/>
      <c r="I212" s="93"/>
      <c r="J212" s="93"/>
      <c r="K212" s="93"/>
      <c r="L212" s="97"/>
    </row>
    <row r="213" spans="1:16" ht="16.5">
      <c r="A213" s="105"/>
      <c r="B213" s="92"/>
      <c r="C213" s="92"/>
      <c r="D213" s="161" t="s">
        <v>32</v>
      </c>
      <c r="E213" s="161"/>
      <c r="F213" s="103">
        <v>0</v>
      </c>
      <c r="G213" s="104">
        <f>('NORMAL OPTION CALLS'!F213/'NORMAL OPTION CALLS'!F210)*100</f>
        <v>0</v>
      </c>
      <c r="H213" s="106"/>
      <c r="I213" s="93"/>
      <c r="J213" s="93"/>
      <c r="K213" s="93"/>
      <c r="L213" s="97"/>
    </row>
    <row r="214" spans="1:16" ht="16.5">
      <c r="A214" s="105"/>
      <c r="B214" s="92"/>
      <c r="C214" s="92"/>
      <c r="D214" s="161" t="s">
        <v>33</v>
      </c>
      <c r="E214" s="161"/>
      <c r="F214" s="103">
        <v>11</v>
      </c>
      <c r="G214" s="104">
        <f>('NORMAL OPTION CALLS'!F214/'NORMAL OPTION CALLS'!F210)*100</f>
        <v>17.741935483870968</v>
      </c>
      <c r="H214" s="106"/>
      <c r="I214" s="93" t="s">
        <v>34</v>
      </c>
      <c r="J214" s="93"/>
      <c r="K214" s="97"/>
      <c r="L214" s="97"/>
      <c r="P214" s="93" t="s">
        <v>30</v>
      </c>
    </row>
    <row r="215" spans="1:16" ht="16.5">
      <c r="A215" s="105"/>
      <c r="B215" s="92"/>
      <c r="C215" s="92"/>
      <c r="D215" s="161" t="s">
        <v>35</v>
      </c>
      <c r="E215" s="161"/>
      <c r="F215" s="103">
        <v>0</v>
      </c>
      <c r="G215" s="104">
        <f>('NORMAL OPTION CALLS'!F215/'NORMAL OPTION CALLS'!F210)*100</f>
        <v>0</v>
      </c>
      <c r="H215" s="106"/>
      <c r="I215" s="93"/>
      <c r="J215" s="93"/>
      <c r="K215" s="97"/>
      <c r="L215" s="97"/>
    </row>
    <row r="216" spans="1:16" ht="17.25" thickBot="1">
      <c r="A216" s="105"/>
      <c r="B216" s="92"/>
      <c r="C216" s="92"/>
      <c r="D216" s="162" t="s">
        <v>36</v>
      </c>
      <c r="E216" s="162"/>
      <c r="F216" s="107"/>
      <c r="G216" s="108">
        <f>('NORMAL OPTION CALLS'!F216/'NORMAL OPTION CALLS'!F210)*100</f>
        <v>0</v>
      </c>
      <c r="H216" s="106"/>
      <c r="I216" s="93"/>
      <c r="J216" s="93"/>
      <c r="K216" s="102"/>
      <c r="L216" s="102"/>
    </row>
    <row r="217" spans="1:16" ht="16.5">
      <c r="A217" s="109" t="s">
        <v>37</v>
      </c>
      <c r="B217" s="92"/>
      <c r="C217" s="92"/>
      <c r="D217" s="98"/>
      <c r="E217" s="98"/>
      <c r="F217" s="93"/>
      <c r="G217" s="93"/>
      <c r="H217" s="110"/>
      <c r="I217" s="111"/>
      <c r="J217" s="111"/>
      <c r="K217" s="111"/>
      <c r="L217" s="93"/>
    </row>
    <row r="218" spans="1:16" ht="16.5">
      <c r="A218" s="112" t="s">
        <v>38</v>
      </c>
      <c r="B218" s="92"/>
      <c r="C218" s="92"/>
      <c r="D218" s="113"/>
      <c r="E218" s="114"/>
      <c r="F218" s="98"/>
      <c r="G218" s="111"/>
      <c r="H218" s="110"/>
      <c r="I218" s="111"/>
      <c r="J218" s="111"/>
      <c r="K218" s="111"/>
      <c r="L218" s="93"/>
    </row>
    <row r="219" spans="1:16" ht="16.5">
      <c r="A219" s="112" t="s">
        <v>39</v>
      </c>
      <c r="B219" s="92"/>
      <c r="C219" s="92"/>
      <c r="D219" s="98"/>
      <c r="E219" s="114"/>
      <c r="F219" s="98"/>
      <c r="G219" s="111"/>
      <c r="H219" s="110"/>
      <c r="I219" s="97"/>
      <c r="J219" s="97"/>
      <c r="K219" s="97"/>
      <c r="L219" s="93"/>
      <c r="N219" s="98"/>
    </row>
    <row r="220" spans="1:16" ht="16.5">
      <c r="A220" s="112" t="s">
        <v>40</v>
      </c>
      <c r="B220" s="113"/>
      <c r="C220" s="92"/>
      <c r="D220" s="98"/>
      <c r="E220" s="114"/>
      <c r="F220" s="98"/>
      <c r="G220" s="111"/>
      <c r="H220" s="95"/>
      <c r="I220" s="97"/>
      <c r="J220" s="97"/>
      <c r="K220" s="97"/>
      <c r="L220" s="93"/>
    </row>
    <row r="221" spans="1:16" ht="16.5">
      <c r="A221" s="112" t="s">
        <v>41</v>
      </c>
      <c r="B221" s="105"/>
      <c r="C221" s="113"/>
      <c r="D221" s="98"/>
      <c r="E221" s="116"/>
      <c r="F221" s="111"/>
      <c r="G221" s="111"/>
      <c r="H221" s="95"/>
      <c r="I221" s="97"/>
      <c r="J221" s="97"/>
      <c r="K221" s="97"/>
      <c r="L221" s="111"/>
    </row>
    <row r="222" spans="1:16">
      <c r="A222" s="152" t="s">
        <v>0</v>
      </c>
      <c r="B222" s="152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</row>
    <row r="223" spans="1:16">
      <c r="A223" s="152"/>
      <c r="B223" s="152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</row>
    <row r="224" spans="1:16">
      <c r="A224" s="152"/>
      <c r="B224" s="152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</row>
    <row r="225" spans="1:15">
      <c r="A225" s="153" t="s">
        <v>1</v>
      </c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</row>
    <row r="226" spans="1:15">
      <c r="A226" s="153" t="s">
        <v>2</v>
      </c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</row>
    <row r="227" spans="1:15">
      <c r="A227" s="154" t="s">
        <v>3</v>
      </c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</row>
    <row r="228" spans="1:15" ht="16.5">
      <c r="A228" s="155" t="s">
        <v>299</v>
      </c>
      <c r="B228" s="155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</row>
    <row r="229" spans="1:15" ht="16.5">
      <c r="A229" s="156" t="s">
        <v>5</v>
      </c>
      <c r="B229" s="156"/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</row>
    <row r="230" spans="1:15">
      <c r="A230" s="157" t="s">
        <v>6</v>
      </c>
      <c r="B230" s="158" t="s">
        <v>7</v>
      </c>
      <c r="C230" s="159" t="s">
        <v>8</v>
      </c>
      <c r="D230" s="158" t="s">
        <v>9</v>
      </c>
      <c r="E230" s="157" t="s">
        <v>10</v>
      </c>
      <c r="F230" s="157" t="s">
        <v>11</v>
      </c>
      <c r="G230" s="159" t="s">
        <v>12</v>
      </c>
      <c r="H230" s="159" t="s">
        <v>13</v>
      </c>
      <c r="I230" s="159" t="s">
        <v>14</v>
      </c>
      <c r="J230" s="159" t="s">
        <v>15</v>
      </c>
      <c r="K230" s="159" t="s">
        <v>16</v>
      </c>
      <c r="L230" s="163" t="s">
        <v>17</v>
      </c>
      <c r="M230" s="158" t="s">
        <v>18</v>
      </c>
      <c r="N230" s="158" t="s">
        <v>19</v>
      </c>
      <c r="O230" s="158" t="s">
        <v>20</v>
      </c>
    </row>
    <row r="231" spans="1:15">
      <c r="A231" s="157"/>
      <c r="B231" s="158"/>
      <c r="C231" s="159"/>
      <c r="D231" s="158"/>
      <c r="E231" s="157"/>
      <c r="F231" s="157"/>
      <c r="G231" s="159"/>
      <c r="H231" s="159"/>
      <c r="I231" s="159"/>
      <c r="J231" s="159"/>
      <c r="K231" s="159"/>
      <c r="L231" s="163"/>
      <c r="M231" s="158"/>
      <c r="N231" s="158"/>
      <c r="O231" s="158"/>
    </row>
    <row r="232" spans="1:15" ht="17.25" customHeight="1">
      <c r="A232" s="77">
        <v>1</v>
      </c>
      <c r="B232" s="78">
        <v>43280</v>
      </c>
      <c r="C232" s="79">
        <v>230</v>
      </c>
      <c r="D232" s="77" t="s">
        <v>21</v>
      </c>
      <c r="E232" s="77" t="s">
        <v>22</v>
      </c>
      <c r="F232" s="77" t="s">
        <v>24</v>
      </c>
      <c r="G232" s="77">
        <v>8.3000000000000007</v>
      </c>
      <c r="H232" s="77">
        <v>6</v>
      </c>
      <c r="I232" s="77">
        <v>9.5</v>
      </c>
      <c r="J232" s="77">
        <v>10.5</v>
      </c>
      <c r="K232" s="77">
        <v>11.5</v>
      </c>
      <c r="L232" s="77">
        <v>9.5</v>
      </c>
      <c r="M232" s="77">
        <v>3500</v>
      </c>
      <c r="N232" s="80">
        <f>IF('NORMAL OPTION CALLS'!E232="BUY",('NORMAL OPTION CALLS'!L232-'NORMAL OPTION CALLS'!G232)*('NORMAL OPTION CALLS'!M232),('NORMAL OPTION CALLS'!G232-'NORMAL OPTION CALLS'!L232)*('NORMAL OPTION CALLS'!M232))</f>
        <v>4199.9999999999973</v>
      </c>
      <c r="O232" s="81">
        <f>'NORMAL OPTION CALLS'!N232/('NORMAL OPTION CALLS'!M232)/'NORMAL OPTION CALLS'!G232%</f>
        <v>14.457831325301196</v>
      </c>
    </row>
    <row r="233" spans="1:15" ht="17.25" customHeight="1">
      <c r="A233" s="77">
        <v>2</v>
      </c>
      <c r="B233" s="78">
        <v>43279</v>
      </c>
      <c r="C233" s="79">
        <v>180</v>
      </c>
      <c r="D233" s="77" t="s">
        <v>47</v>
      </c>
      <c r="E233" s="77" t="s">
        <v>22</v>
      </c>
      <c r="F233" s="77" t="s">
        <v>69</v>
      </c>
      <c r="G233" s="77">
        <v>6</v>
      </c>
      <c r="H233" s="77">
        <v>3</v>
      </c>
      <c r="I233" s="77">
        <v>7.5</v>
      </c>
      <c r="J233" s="77">
        <v>9</v>
      </c>
      <c r="K233" s="77">
        <v>10.5</v>
      </c>
      <c r="L233" s="77">
        <v>7.4</v>
      </c>
      <c r="M233" s="77">
        <v>2500</v>
      </c>
      <c r="N233" s="80">
        <f>IF('NORMAL OPTION CALLS'!E233="BUY",('NORMAL OPTION CALLS'!L233-'NORMAL OPTION CALLS'!G233)*('NORMAL OPTION CALLS'!M233),('NORMAL OPTION CALLS'!G233-'NORMAL OPTION CALLS'!L233)*('NORMAL OPTION CALLS'!M233))</f>
        <v>3500.0000000000009</v>
      </c>
      <c r="O233" s="81">
        <f>'NORMAL OPTION CALLS'!N233/('NORMAL OPTION CALLS'!M233)/'NORMAL OPTION CALLS'!G233%</f>
        <v>23.333333333333339</v>
      </c>
    </row>
    <row r="234" spans="1:15" ht="17.25" customHeight="1">
      <c r="A234" s="77">
        <v>3</v>
      </c>
      <c r="B234" s="78">
        <v>43279</v>
      </c>
      <c r="C234" s="79">
        <v>90</v>
      </c>
      <c r="D234" s="77" t="s">
        <v>47</v>
      </c>
      <c r="E234" s="77" t="s">
        <v>22</v>
      </c>
      <c r="F234" s="77" t="s">
        <v>296</v>
      </c>
      <c r="G234" s="77">
        <v>4.2</v>
      </c>
      <c r="H234" s="77">
        <v>3.2</v>
      </c>
      <c r="I234" s="77">
        <v>4.7</v>
      </c>
      <c r="J234" s="77">
        <v>5.2</v>
      </c>
      <c r="K234" s="77">
        <v>5.7</v>
      </c>
      <c r="L234" s="77">
        <v>4.7</v>
      </c>
      <c r="M234" s="77">
        <v>8000</v>
      </c>
      <c r="N234" s="80">
        <f>IF('NORMAL OPTION CALLS'!E234="BUY",('NORMAL OPTION CALLS'!L234-'NORMAL OPTION CALLS'!G234)*('NORMAL OPTION CALLS'!M234),('NORMAL OPTION CALLS'!G234-'NORMAL OPTION CALLS'!L234)*('NORMAL OPTION CALLS'!M234))</f>
        <v>4000</v>
      </c>
      <c r="O234" s="81">
        <f>'NORMAL OPTION CALLS'!N234/('NORMAL OPTION CALLS'!M234)/'NORMAL OPTION CALLS'!G234%</f>
        <v>11.904761904761903</v>
      </c>
    </row>
    <row r="235" spans="1:15" ht="17.25" customHeight="1">
      <c r="A235" s="77">
        <v>4</v>
      </c>
      <c r="B235" s="78">
        <v>43278</v>
      </c>
      <c r="C235" s="79">
        <v>270</v>
      </c>
      <c r="D235" s="77" t="s">
        <v>47</v>
      </c>
      <c r="E235" s="77" t="s">
        <v>22</v>
      </c>
      <c r="F235" s="77" t="s">
        <v>75</v>
      </c>
      <c r="G235" s="77">
        <v>10.5</v>
      </c>
      <c r="H235" s="77">
        <v>6</v>
      </c>
      <c r="I235" s="77">
        <v>13</v>
      </c>
      <c r="J235" s="77">
        <v>15.5</v>
      </c>
      <c r="K235" s="77">
        <v>18</v>
      </c>
      <c r="L235" s="77">
        <v>13</v>
      </c>
      <c r="M235" s="77">
        <v>1500</v>
      </c>
      <c r="N235" s="80">
        <f>IF('NORMAL OPTION CALLS'!E235="BUY",('NORMAL OPTION CALLS'!L235-'NORMAL OPTION CALLS'!G235)*('NORMAL OPTION CALLS'!M235),('NORMAL OPTION CALLS'!G235-'NORMAL OPTION CALLS'!L235)*('NORMAL OPTION CALLS'!M235))</f>
        <v>3750</v>
      </c>
      <c r="O235" s="81">
        <f>'NORMAL OPTION CALLS'!N235/('NORMAL OPTION CALLS'!M235)/'NORMAL OPTION CALLS'!G235%</f>
        <v>23.80952380952381</v>
      </c>
    </row>
    <row r="236" spans="1:15" ht="17.25" customHeight="1">
      <c r="A236" s="77">
        <v>5</v>
      </c>
      <c r="B236" s="78">
        <v>43278</v>
      </c>
      <c r="C236" s="79">
        <v>160</v>
      </c>
      <c r="D236" s="77" t="s">
        <v>47</v>
      </c>
      <c r="E236" s="77" t="s">
        <v>22</v>
      </c>
      <c r="F236" s="77" t="s">
        <v>56</v>
      </c>
      <c r="G236" s="77">
        <v>7</v>
      </c>
      <c r="H236" s="77">
        <v>4</v>
      </c>
      <c r="I236" s="77">
        <v>8.5</v>
      </c>
      <c r="J236" s="77">
        <v>10</v>
      </c>
      <c r="K236" s="77">
        <v>11.5</v>
      </c>
      <c r="L236" s="77">
        <v>8.5</v>
      </c>
      <c r="M236" s="77">
        <v>3000</v>
      </c>
      <c r="N236" s="80">
        <f>IF('NORMAL OPTION CALLS'!E236="BUY",('NORMAL OPTION CALLS'!L236-'NORMAL OPTION CALLS'!G236)*('NORMAL OPTION CALLS'!M236),('NORMAL OPTION CALLS'!G236-'NORMAL OPTION CALLS'!L236)*('NORMAL OPTION CALLS'!M236))</f>
        <v>4500</v>
      </c>
      <c r="O236" s="81">
        <f>'NORMAL OPTION CALLS'!N236/('NORMAL OPTION CALLS'!M236)/'NORMAL OPTION CALLS'!G236%</f>
        <v>21.428571428571427</v>
      </c>
    </row>
    <row r="237" spans="1:15" ht="17.25" customHeight="1">
      <c r="A237" s="77">
        <v>6</v>
      </c>
      <c r="B237" s="78">
        <v>43277</v>
      </c>
      <c r="C237" s="79">
        <v>260</v>
      </c>
      <c r="D237" s="77" t="s">
        <v>21</v>
      </c>
      <c r="E237" s="77" t="s">
        <v>22</v>
      </c>
      <c r="F237" s="77" t="s">
        <v>249</v>
      </c>
      <c r="G237" s="77">
        <v>10</v>
      </c>
      <c r="H237" s="77">
        <v>7</v>
      </c>
      <c r="I237" s="77">
        <v>11.5</v>
      </c>
      <c r="J237" s="77">
        <v>13</v>
      </c>
      <c r="K237" s="77">
        <v>14.5</v>
      </c>
      <c r="L237" s="77">
        <v>11.3</v>
      </c>
      <c r="M237" s="77">
        <v>2750</v>
      </c>
      <c r="N237" s="80">
        <f>IF('NORMAL OPTION CALLS'!E237="BUY",('NORMAL OPTION CALLS'!L237-'NORMAL OPTION CALLS'!G237)*('NORMAL OPTION CALLS'!M237),('NORMAL OPTION CALLS'!G237-'NORMAL OPTION CALLS'!L237)*('NORMAL OPTION CALLS'!M237))</f>
        <v>3575.0000000000018</v>
      </c>
      <c r="O237" s="81">
        <f>'NORMAL OPTION CALLS'!N237/('NORMAL OPTION CALLS'!M237)/'NORMAL OPTION CALLS'!G237%</f>
        <v>13.000000000000007</v>
      </c>
    </row>
    <row r="238" spans="1:15">
      <c r="A238" s="77">
        <v>7</v>
      </c>
      <c r="B238" s="78">
        <v>43276</v>
      </c>
      <c r="C238" s="79">
        <v>560</v>
      </c>
      <c r="D238" s="77" t="s">
        <v>47</v>
      </c>
      <c r="E238" s="77" t="s">
        <v>22</v>
      </c>
      <c r="F238" s="77" t="s">
        <v>124</v>
      </c>
      <c r="G238" s="77">
        <v>1.3</v>
      </c>
      <c r="H238" s="77">
        <v>0.25</v>
      </c>
      <c r="I238" s="77">
        <v>2.2999999999999998</v>
      </c>
      <c r="J238" s="77">
        <v>3.3</v>
      </c>
      <c r="K238" s="77">
        <v>4.3</v>
      </c>
      <c r="L238" s="77">
        <v>2.2999999999999998</v>
      </c>
      <c r="M238" s="77">
        <v>4000</v>
      </c>
      <c r="N238" s="80">
        <f>IF('NORMAL OPTION CALLS'!E238="BUY",('NORMAL OPTION CALLS'!L238-'NORMAL OPTION CALLS'!G238)*('NORMAL OPTION CALLS'!M238),('NORMAL OPTION CALLS'!G238-'NORMAL OPTION CALLS'!L238)*('NORMAL OPTION CALLS'!M238))</f>
        <v>3999.9999999999991</v>
      </c>
      <c r="O238" s="81">
        <f>'NORMAL OPTION CALLS'!N238/('NORMAL OPTION CALLS'!M238)/'NORMAL OPTION CALLS'!G238%</f>
        <v>76.923076923076906</v>
      </c>
    </row>
    <row r="239" spans="1:15" ht="17.25" customHeight="1">
      <c r="A239" s="77">
        <v>8</v>
      </c>
      <c r="B239" s="78">
        <v>43276</v>
      </c>
      <c r="C239" s="79">
        <v>2400</v>
      </c>
      <c r="D239" s="77" t="s">
        <v>21</v>
      </c>
      <c r="E239" s="77" t="s">
        <v>22</v>
      </c>
      <c r="F239" s="77" t="s">
        <v>50</v>
      </c>
      <c r="G239" s="77">
        <v>22</v>
      </c>
      <c r="H239" s="77">
        <v>9</v>
      </c>
      <c r="I239" s="77">
        <v>30</v>
      </c>
      <c r="J239" s="77">
        <v>38</v>
      </c>
      <c r="K239" s="77">
        <v>46</v>
      </c>
      <c r="L239" s="77">
        <v>38</v>
      </c>
      <c r="M239" s="77">
        <v>500</v>
      </c>
      <c r="N239" s="80">
        <f>IF('NORMAL OPTION CALLS'!E239="BUY",('NORMAL OPTION CALLS'!L239-'NORMAL OPTION CALLS'!G239)*('NORMAL OPTION CALLS'!M239),('NORMAL OPTION CALLS'!G239-'NORMAL OPTION CALLS'!L239)*('NORMAL OPTION CALLS'!M239))</f>
        <v>8000</v>
      </c>
      <c r="O239" s="81">
        <f>'NORMAL OPTION CALLS'!N239/('NORMAL OPTION CALLS'!M239)/'NORMAL OPTION CALLS'!G239%</f>
        <v>72.727272727272734</v>
      </c>
    </row>
    <row r="240" spans="1:15">
      <c r="A240" s="77">
        <v>9</v>
      </c>
      <c r="B240" s="78">
        <v>43273</v>
      </c>
      <c r="C240" s="79">
        <v>580</v>
      </c>
      <c r="D240" s="77" t="s">
        <v>21</v>
      </c>
      <c r="E240" s="77" t="s">
        <v>22</v>
      </c>
      <c r="F240" s="77" t="s">
        <v>236</v>
      </c>
      <c r="G240" s="77">
        <v>4</v>
      </c>
      <c r="H240" s="77">
        <v>0.5</v>
      </c>
      <c r="I240" s="77">
        <v>7.5</v>
      </c>
      <c r="J240" s="77">
        <v>11</v>
      </c>
      <c r="K240" s="77">
        <v>14.5</v>
      </c>
      <c r="L240" s="77">
        <v>14.5</v>
      </c>
      <c r="M240" s="77">
        <v>1100</v>
      </c>
      <c r="N240" s="80">
        <f>IF('NORMAL OPTION CALLS'!E240="BUY",('NORMAL OPTION CALLS'!L240-'NORMAL OPTION CALLS'!G240)*('NORMAL OPTION CALLS'!M240),('NORMAL OPTION CALLS'!G240-'NORMAL OPTION CALLS'!L240)*('NORMAL OPTION CALLS'!M240))</f>
        <v>11550</v>
      </c>
      <c r="O240" s="81">
        <f>'NORMAL OPTION CALLS'!N240/('NORMAL OPTION CALLS'!M240)/'NORMAL OPTION CALLS'!G240%</f>
        <v>262.5</v>
      </c>
    </row>
    <row r="241" spans="1:15">
      <c r="A241" s="77">
        <v>10</v>
      </c>
      <c r="B241" s="78">
        <v>43272</v>
      </c>
      <c r="C241" s="79">
        <v>1280</v>
      </c>
      <c r="D241" s="77" t="s">
        <v>47</v>
      </c>
      <c r="E241" s="77" t="s">
        <v>22</v>
      </c>
      <c r="F241" s="77" t="s">
        <v>131</v>
      </c>
      <c r="G241" s="77">
        <v>9</v>
      </c>
      <c r="H241" s="77">
        <v>1</v>
      </c>
      <c r="I241" s="77">
        <v>15</v>
      </c>
      <c r="J241" s="77">
        <v>20</v>
      </c>
      <c r="K241" s="77">
        <v>25</v>
      </c>
      <c r="L241" s="77">
        <v>20</v>
      </c>
      <c r="M241" s="77">
        <v>750</v>
      </c>
      <c r="N241" s="80">
        <f>IF('NORMAL OPTION CALLS'!E241="BUY",('NORMAL OPTION CALLS'!L241-'NORMAL OPTION CALLS'!G241)*('NORMAL OPTION CALLS'!M241),('NORMAL OPTION CALLS'!G241-'NORMAL OPTION CALLS'!L241)*('NORMAL OPTION CALLS'!M241))</f>
        <v>8250</v>
      </c>
      <c r="O241" s="81">
        <f>'NORMAL OPTION CALLS'!N241/('NORMAL OPTION CALLS'!M241)/'NORMAL OPTION CALLS'!G241%</f>
        <v>122.22222222222223</v>
      </c>
    </row>
    <row r="242" spans="1:15">
      <c r="A242" s="77">
        <v>11</v>
      </c>
      <c r="B242" s="78">
        <v>43272</v>
      </c>
      <c r="C242" s="79">
        <v>300</v>
      </c>
      <c r="D242" s="77" t="s">
        <v>47</v>
      </c>
      <c r="E242" s="77" t="s">
        <v>22</v>
      </c>
      <c r="F242" s="77" t="s">
        <v>23</v>
      </c>
      <c r="G242" s="77">
        <v>8</v>
      </c>
      <c r="H242" s="77">
        <v>3.5</v>
      </c>
      <c r="I242" s="77">
        <v>10.5</v>
      </c>
      <c r="J242" s="77">
        <v>13</v>
      </c>
      <c r="K242" s="77">
        <v>15.5</v>
      </c>
      <c r="L242" s="77">
        <v>4</v>
      </c>
      <c r="M242" s="77">
        <v>1575</v>
      </c>
      <c r="N242" s="80">
        <f>IF('NORMAL OPTION CALLS'!E242="BUY",('NORMAL OPTION CALLS'!L242-'NORMAL OPTION CALLS'!G242)*('NORMAL OPTION CALLS'!M242),('NORMAL OPTION CALLS'!G242-'NORMAL OPTION CALLS'!L242)*('NORMAL OPTION CALLS'!M242))</f>
        <v>-6300</v>
      </c>
      <c r="O242" s="81">
        <f>'NORMAL OPTION CALLS'!N242/('NORMAL OPTION CALLS'!M242)/'NORMAL OPTION CALLS'!G242%</f>
        <v>-50</v>
      </c>
    </row>
    <row r="243" spans="1:15">
      <c r="A243" s="77">
        <v>12</v>
      </c>
      <c r="B243" s="78">
        <v>43271</v>
      </c>
      <c r="C243" s="79">
        <v>125</v>
      </c>
      <c r="D243" s="77" t="s">
        <v>47</v>
      </c>
      <c r="E243" s="77" t="s">
        <v>22</v>
      </c>
      <c r="F243" s="77" t="s">
        <v>124</v>
      </c>
      <c r="G243" s="77">
        <v>3</v>
      </c>
      <c r="H243" s="77">
        <v>1</v>
      </c>
      <c r="I243" s="77">
        <v>4</v>
      </c>
      <c r="J243" s="77">
        <v>5</v>
      </c>
      <c r="K243" s="77">
        <v>6</v>
      </c>
      <c r="L243" s="77">
        <v>4</v>
      </c>
      <c r="M243" s="77">
        <v>4000</v>
      </c>
      <c r="N243" s="80">
        <f>IF('NORMAL OPTION CALLS'!E243="BUY",('NORMAL OPTION CALLS'!L243-'NORMAL OPTION CALLS'!G243)*('NORMAL OPTION CALLS'!M243),('NORMAL OPTION CALLS'!G243-'NORMAL OPTION CALLS'!L243)*('NORMAL OPTION CALLS'!M243))</f>
        <v>4000</v>
      </c>
      <c r="O243" s="81">
        <f>'NORMAL OPTION CALLS'!N243/('NORMAL OPTION CALLS'!M243)/'NORMAL OPTION CALLS'!G243%</f>
        <v>33.333333333333336</v>
      </c>
    </row>
    <row r="244" spans="1:15">
      <c r="A244" s="77">
        <v>13</v>
      </c>
      <c r="B244" s="78">
        <v>43271</v>
      </c>
      <c r="C244" s="79">
        <v>110</v>
      </c>
      <c r="D244" s="77" t="s">
        <v>47</v>
      </c>
      <c r="E244" s="77" t="s">
        <v>22</v>
      </c>
      <c r="F244" s="77" t="s">
        <v>83</v>
      </c>
      <c r="G244" s="77">
        <v>4.3</v>
      </c>
      <c r="H244" s="77">
        <v>2.2999999999999998</v>
      </c>
      <c r="I244" s="77">
        <v>5.3</v>
      </c>
      <c r="J244" s="77">
        <v>6.3</v>
      </c>
      <c r="K244" s="77">
        <v>7.3</v>
      </c>
      <c r="L244" s="77">
        <v>2.2999999999999998</v>
      </c>
      <c r="M244" s="77">
        <v>3500</v>
      </c>
      <c r="N244" s="80">
        <f>IF('NORMAL OPTION CALLS'!E244="BUY",('NORMAL OPTION CALLS'!L244-'NORMAL OPTION CALLS'!G244)*('NORMAL OPTION CALLS'!M244),('NORMAL OPTION CALLS'!G244-'NORMAL OPTION CALLS'!L244)*('NORMAL OPTION CALLS'!M244))</f>
        <v>-7000</v>
      </c>
      <c r="O244" s="81">
        <f>'NORMAL OPTION CALLS'!N244/('NORMAL OPTION CALLS'!M244)/'NORMAL OPTION CALLS'!G244%</f>
        <v>-46.511627906976749</v>
      </c>
    </row>
    <row r="245" spans="1:15">
      <c r="A245" s="77">
        <v>14</v>
      </c>
      <c r="B245" s="78">
        <v>43270</v>
      </c>
      <c r="C245" s="79">
        <v>270</v>
      </c>
      <c r="D245" s="77" t="s">
        <v>47</v>
      </c>
      <c r="E245" s="77" t="s">
        <v>22</v>
      </c>
      <c r="F245" s="77" t="s">
        <v>49</v>
      </c>
      <c r="G245" s="77">
        <v>4.5</v>
      </c>
      <c r="H245" s="77">
        <v>1.5</v>
      </c>
      <c r="I245" s="77">
        <v>6</v>
      </c>
      <c r="J245" s="77">
        <v>7.5</v>
      </c>
      <c r="K245" s="77">
        <v>9</v>
      </c>
      <c r="L245" s="77">
        <v>6</v>
      </c>
      <c r="M245" s="77">
        <v>3000</v>
      </c>
      <c r="N245" s="80">
        <f>IF('NORMAL OPTION CALLS'!E245="BUY",('NORMAL OPTION CALLS'!L245-'NORMAL OPTION CALLS'!G245)*('NORMAL OPTION CALLS'!M245),('NORMAL OPTION CALLS'!G245-'NORMAL OPTION CALLS'!L245)*('NORMAL OPTION CALLS'!M245))</f>
        <v>4500</v>
      </c>
      <c r="O245" s="81">
        <f>'NORMAL OPTION CALLS'!N245/('NORMAL OPTION CALLS'!M245)/'NORMAL OPTION CALLS'!G245%</f>
        <v>33.333333333333336</v>
      </c>
    </row>
    <row r="246" spans="1:15">
      <c r="A246" s="77">
        <v>15</v>
      </c>
      <c r="B246" s="78">
        <v>43270</v>
      </c>
      <c r="C246" s="79">
        <v>580</v>
      </c>
      <c r="D246" s="77" t="s">
        <v>21</v>
      </c>
      <c r="E246" s="77" t="s">
        <v>22</v>
      </c>
      <c r="F246" s="77" t="s">
        <v>45</v>
      </c>
      <c r="G246" s="77">
        <v>17</v>
      </c>
      <c r="H246" s="77">
        <v>11</v>
      </c>
      <c r="I246" s="77">
        <v>20</v>
      </c>
      <c r="J246" s="77">
        <v>23</v>
      </c>
      <c r="K246" s="77">
        <v>26</v>
      </c>
      <c r="L246" s="77">
        <v>20</v>
      </c>
      <c r="M246" s="77">
        <v>1100</v>
      </c>
      <c r="N246" s="80">
        <f>IF('NORMAL OPTION CALLS'!E246="BUY",('NORMAL OPTION CALLS'!L246-'NORMAL OPTION CALLS'!G246)*('NORMAL OPTION CALLS'!M246),('NORMAL OPTION CALLS'!G246-'NORMAL OPTION CALLS'!L246)*('NORMAL OPTION CALLS'!M246))</f>
        <v>3300</v>
      </c>
      <c r="O246" s="81">
        <f>'NORMAL OPTION CALLS'!N246/('NORMAL OPTION CALLS'!M246)/'NORMAL OPTION CALLS'!G246%</f>
        <v>17.647058823529409</v>
      </c>
    </row>
    <row r="247" spans="1:15">
      <c r="A247" s="77">
        <v>16</v>
      </c>
      <c r="B247" s="78">
        <v>43270</v>
      </c>
      <c r="C247" s="79">
        <v>150</v>
      </c>
      <c r="D247" s="77" t="s">
        <v>47</v>
      </c>
      <c r="E247" s="77" t="s">
        <v>22</v>
      </c>
      <c r="F247" s="77" t="s">
        <v>25</v>
      </c>
      <c r="G247" s="77">
        <v>5</v>
      </c>
      <c r="H247" s="77">
        <v>4</v>
      </c>
      <c r="I247" s="77">
        <v>5.5</v>
      </c>
      <c r="J247" s="77">
        <v>6</v>
      </c>
      <c r="K247" s="77">
        <v>6.5</v>
      </c>
      <c r="L247" s="77">
        <v>5.5</v>
      </c>
      <c r="M247" s="77">
        <v>7000</v>
      </c>
      <c r="N247" s="80">
        <f>IF('NORMAL OPTION CALLS'!E247="BUY",('NORMAL OPTION CALLS'!L247-'NORMAL OPTION CALLS'!G247)*('NORMAL OPTION CALLS'!M247),('NORMAL OPTION CALLS'!G247-'NORMAL OPTION CALLS'!L247)*('NORMAL OPTION CALLS'!M247))</f>
        <v>3500</v>
      </c>
      <c r="O247" s="81">
        <f>'NORMAL OPTION CALLS'!N247/('NORMAL OPTION CALLS'!M247)/'NORMAL OPTION CALLS'!G247%</f>
        <v>10</v>
      </c>
    </row>
    <row r="248" spans="1:15">
      <c r="A248" s="77">
        <v>17</v>
      </c>
      <c r="B248" s="78">
        <v>43269</v>
      </c>
      <c r="C248" s="79">
        <v>2850</v>
      </c>
      <c r="D248" s="77" t="s">
        <v>21</v>
      </c>
      <c r="E248" s="77" t="s">
        <v>22</v>
      </c>
      <c r="F248" s="77" t="s">
        <v>265</v>
      </c>
      <c r="G248" s="77">
        <v>48</v>
      </c>
      <c r="H248" s="77">
        <v>22</v>
      </c>
      <c r="I248" s="77">
        <v>63</v>
      </c>
      <c r="J248" s="77">
        <v>78</v>
      </c>
      <c r="K248" s="77">
        <v>93</v>
      </c>
      <c r="L248" s="77">
        <v>22</v>
      </c>
      <c r="M248" s="77">
        <v>250</v>
      </c>
      <c r="N248" s="80">
        <f>IF('NORMAL OPTION CALLS'!E248="BUY",('NORMAL OPTION CALLS'!L248-'NORMAL OPTION CALLS'!G248)*('NORMAL OPTION CALLS'!M248),('NORMAL OPTION CALLS'!G248-'NORMAL OPTION CALLS'!L248)*('NORMAL OPTION CALLS'!M248))</f>
        <v>-6500</v>
      </c>
      <c r="O248" s="81">
        <f>'NORMAL OPTION CALLS'!N248/('NORMAL OPTION CALLS'!M248)/'NORMAL OPTION CALLS'!G248%</f>
        <v>-54.166666666666671</v>
      </c>
    </row>
    <row r="249" spans="1:15">
      <c r="A249" s="77">
        <v>18</v>
      </c>
      <c r="B249" s="78">
        <v>43269</v>
      </c>
      <c r="C249" s="79">
        <v>800</v>
      </c>
      <c r="D249" s="77" t="s">
        <v>21</v>
      </c>
      <c r="E249" s="77" t="s">
        <v>22</v>
      </c>
      <c r="F249" s="77" t="s">
        <v>211</v>
      </c>
      <c r="G249" s="77">
        <v>17</v>
      </c>
      <c r="H249" s="77">
        <v>10</v>
      </c>
      <c r="I249" s="77">
        <v>20.5</v>
      </c>
      <c r="J249" s="77">
        <v>24</v>
      </c>
      <c r="K249" s="77">
        <v>27.5</v>
      </c>
      <c r="L249" s="77">
        <v>24</v>
      </c>
      <c r="M249" s="77">
        <v>1100</v>
      </c>
      <c r="N249" s="80">
        <f>IF('NORMAL OPTION CALLS'!E249="BUY",('NORMAL OPTION CALLS'!L249-'NORMAL OPTION CALLS'!G249)*('NORMAL OPTION CALLS'!M249),('NORMAL OPTION CALLS'!G249-'NORMAL OPTION CALLS'!L249)*('NORMAL OPTION CALLS'!M249))</f>
        <v>7700</v>
      </c>
      <c r="O249" s="81">
        <f>'NORMAL OPTION CALLS'!N249/('NORMAL OPTION CALLS'!M249)/'NORMAL OPTION CALLS'!G249%</f>
        <v>41.17647058823529</v>
      </c>
    </row>
    <row r="250" spans="1:15">
      <c r="A250" s="77">
        <v>19</v>
      </c>
      <c r="B250" s="78">
        <v>43266</v>
      </c>
      <c r="C250" s="79">
        <v>580</v>
      </c>
      <c r="D250" s="77" t="s">
        <v>21</v>
      </c>
      <c r="E250" s="77" t="s">
        <v>22</v>
      </c>
      <c r="F250" s="77" t="s">
        <v>236</v>
      </c>
      <c r="G250" s="77">
        <v>12</v>
      </c>
      <c r="H250" s="77">
        <v>6</v>
      </c>
      <c r="I250" s="77">
        <v>16</v>
      </c>
      <c r="J250" s="77">
        <v>20</v>
      </c>
      <c r="K250" s="77">
        <v>24</v>
      </c>
      <c r="L250" s="77">
        <v>6</v>
      </c>
      <c r="M250" s="77">
        <v>1100</v>
      </c>
      <c r="N250" s="80">
        <f>IF('NORMAL OPTION CALLS'!E250="BUY",('NORMAL OPTION CALLS'!L250-'NORMAL OPTION CALLS'!G250)*('NORMAL OPTION CALLS'!M250),('NORMAL OPTION CALLS'!G250-'NORMAL OPTION CALLS'!L250)*('NORMAL OPTION CALLS'!M250))</f>
        <v>-6600</v>
      </c>
      <c r="O250" s="81">
        <f>'NORMAL OPTION CALLS'!N250/('NORMAL OPTION CALLS'!M250)/'NORMAL OPTION CALLS'!G250%</f>
        <v>-50</v>
      </c>
    </row>
    <row r="251" spans="1:15">
      <c r="A251" s="77">
        <v>20</v>
      </c>
      <c r="B251" s="78">
        <v>43266</v>
      </c>
      <c r="C251" s="79">
        <v>1020</v>
      </c>
      <c r="D251" s="77" t="s">
        <v>21</v>
      </c>
      <c r="E251" s="77" t="s">
        <v>22</v>
      </c>
      <c r="F251" s="77" t="s">
        <v>225</v>
      </c>
      <c r="G251" s="77">
        <v>16</v>
      </c>
      <c r="H251" s="77">
        <v>9</v>
      </c>
      <c r="I251" s="77">
        <v>20</v>
      </c>
      <c r="J251" s="77">
        <v>24</v>
      </c>
      <c r="K251" s="77">
        <v>28</v>
      </c>
      <c r="L251" s="77">
        <v>9</v>
      </c>
      <c r="M251" s="77">
        <v>1000</v>
      </c>
      <c r="N251" s="80">
        <f>IF('NORMAL OPTION CALLS'!E251="BUY",('NORMAL OPTION CALLS'!L251-'NORMAL OPTION CALLS'!G251)*('NORMAL OPTION CALLS'!M251),('NORMAL OPTION CALLS'!G251-'NORMAL OPTION CALLS'!L251)*('NORMAL OPTION CALLS'!M251))</f>
        <v>-7000</v>
      </c>
      <c r="O251" s="81">
        <f>'NORMAL OPTION CALLS'!N251/('NORMAL OPTION CALLS'!M251)/'NORMAL OPTION CALLS'!G251%</f>
        <v>-43.75</v>
      </c>
    </row>
    <row r="252" spans="1:15">
      <c r="A252" s="77">
        <v>21</v>
      </c>
      <c r="B252" s="78">
        <v>43266</v>
      </c>
      <c r="C252" s="79">
        <v>1500</v>
      </c>
      <c r="D252" s="77" t="s">
        <v>21</v>
      </c>
      <c r="E252" s="77" t="s">
        <v>22</v>
      </c>
      <c r="F252" s="77" t="s">
        <v>303</v>
      </c>
      <c r="G252" s="77">
        <v>38</v>
      </c>
      <c r="H252" s="77">
        <v>25</v>
      </c>
      <c r="I252" s="77">
        <v>46</v>
      </c>
      <c r="J252" s="77">
        <v>54</v>
      </c>
      <c r="K252" s="77">
        <v>62</v>
      </c>
      <c r="L252" s="77">
        <v>46</v>
      </c>
      <c r="M252" s="77">
        <v>500</v>
      </c>
      <c r="N252" s="80">
        <f>IF('NORMAL OPTION CALLS'!E252="BUY",('NORMAL OPTION CALLS'!L252-'NORMAL OPTION CALLS'!G252)*('NORMAL OPTION CALLS'!M252),('NORMAL OPTION CALLS'!G252-'NORMAL OPTION CALLS'!L252)*('NORMAL OPTION CALLS'!M252))</f>
        <v>4000</v>
      </c>
      <c r="O252" s="81">
        <f>'NORMAL OPTION CALLS'!N252/('NORMAL OPTION CALLS'!M252)/'NORMAL OPTION CALLS'!G252%</f>
        <v>21.05263157894737</v>
      </c>
    </row>
    <row r="253" spans="1:15">
      <c r="A253" s="77">
        <v>22</v>
      </c>
      <c r="B253" s="78">
        <v>43265</v>
      </c>
      <c r="C253" s="79">
        <v>580</v>
      </c>
      <c r="D253" s="77" t="s">
        <v>21</v>
      </c>
      <c r="E253" s="77" t="s">
        <v>22</v>
      </c>
      <c r="F253" s="77" t="s">
        <v>302</v>
      </c>
      <c r="G253" s="77">
        <v>20</v>
      </c>
      <c r="H253" s="77">
        <v>11</v>
      </c>
      <c r="I253" s="77">
        <v>25</v>
      </c>
      <c r="J253" s="77">
        <v>30</v>
      </c>
      <c r="K253" s="77">
        <v>35</v>
      </c>
      <c r="L253" s="77">
        <v>25</v>
      </c>
      <c r="M253" s="77">
        <v>900</v>
      </c>
      <c r="N253" s="80">
        <f>IF('NORMAL OPTION CALLS'!E253="BUY",('NORMAL OPTION CALLS'!L253-'NORMAL OPTION CALLS'!G253)*('NORMAL OPTION CALLS'!M253),('NORMAL OPTION CALLS'!G253-'NORMAL OPTION CALLS'!L253)*('NORMAL OPTION CALLS'!M253))</f>
        <v>4500</v>
      </c>
      <c r="O253" s="81">
        <f>'NORMAL OPTION CALLS'!N253/('NORMAL OPTION CALLS'!M253)/'NORMAL OPTION CALLS'!G253%</f>
        <v>25</v>
      </c>
    </row>
    <row r="254" spans="1:15">
      <c r="A254" s="77">
        <v>23</v>
      </c>
      <c r="B254" s="78">
        <v>43265</v>
      </c>
      <c r="C254" s="79">
        <v>610</v>
      </c>
      <c r="D254" s="77" t="s">
        <v>21</v>
      </c>
      <c r="E254" s="77" t="s">
        <v>22</v>
      </c>
      <c r="F254" s="77" t="s">
        <v>175</v>
      </c>
      <c r="G254" s="77">
        <v>14.5</v>
      </c>
      <c r="H254" s="77">
        <v>6</v>
      </c>
      <c r="I254" s="77">
        <v>20</v>
      </c>
      <c r="J254" s="77">
        <v>25</v>
      </c>
      <c r="K254" s="77">
        <v>30</v>
      </c>
      <c r="L254" s="77">
        <v>20</v>
      </c>
      <c r="M254" s="77">
        <v>800</v>
      </c>
      <c r="N254" s="80">
        <f>IF('NORMAL OPTION CALLS'!E254="BUY",('NORMAL OPTION CALLS'!L254-'NORMAL OPTION CALLS'!G254)*('NORMAL OPTION CALLS'!M254),('NORMAL OPTION CALLS'!G254-'NORMAL OPTION CALLS'!L254)*('NORMAL OPTION CALLS'!M254))</f>
        <v>4400</v>
      </c>
      <c r="O254" s="81">
        <f>'NORMAL OPTION CALLS'!N254/('NORMAL OPTION CALLS'!M254)/'NORMAL OPTION CALLS'!G254%</f>
        <v>37.931034482758626</v>
      </c>
    </row>
    <row r="255" spans="1:15">
      <c r="A255" s="77">
        <v>24</v>
      </c>
      <c r="B255" s="78">
        <v>43265</v>
      </c>
      <c r="C255" s="79">
        <v>270</v>
      </c>
      <c r="D255" s="77" t="s">
        <v>21</v>
      </c>
      <c r="E255" s="77" t="s">
        <v>22</v>
      </c>
      <c r="F255" s="77" t="s">
        <v>195</v>
      </c>
      <c r="G255" s="77">
        <v>7</v>
      </c>
      <c r="H255" s="77">
        <v>3</v>
      </c>
      <c r="I255" s="77">
        <v>9</v>
      </c>
      <c r="J255" s="77">
        <v>11</v>
      </c>
      <c r="K255" s="77">
        <v>13</v>
      </c>
      <c r="L255" s="77">
        <v>9</v>
      </c>
      <c r="M255" s="77">
        <v>2250</v>
      </c>
      <c r="N255" s="80">
        <f>IF('NORMAL OPTION CALLS'!E255="BUY",('NORMAL OPTION CALLS'!L255-'NORMAL OPTION CALLS'!G255)*('NORMAL OPTION CALLS'!M255),('NORMAL OPTION CALLS'!G255-'NORMAL OPTION CALLS'!L255)*('NORMAL OPTION CALLS'!M255))</f>
        <v>4500</v>
      </c>
      <c r="O255" s="81">
        <f>'NORMAL OPTION CALLS'!N255/('NORMAL OPTION CALLS'!M255)/'NORMAL OPTION CALLS'!G255%</f>
        <v>28.571428571428569</v>
      </c>
    </row>
    <row r="256" spans="1:15">
      <c r="A256" s="77">
        <v>25</v>
      </c>
      <c r="B256" s="78">
        <v>43264</v>
      </c>
      <c r="C256" s="79">
        <v>245</v>
      </c>
      <c r="D256" s="77" t="s">
        <v>21</v>
      </c>
      <c r="E256" s="77" t="s">
        <v>22</v>
      </c>
      <c r="F256" s="77" t="s">
        <v>24</v>
      </c>
      <c r="G256" s="77">
        <v>7</v>
      </c>
      <c r="H256" s="77">
        <v>5</v>
      </c>
      <c r="I256" s="77">
        <v>8</v>
      </c>
      <c r="J256" s="77">
        <v>9</v>
      </c>
      <c r="K256" s="77">
        <v>10</v>
      </c>
      <c r="L256" s="77">
        <v>8</v>
      </c>
      <c r="M256" s="77">
        <v>3500</v>
      </c>
      <c r="N256" s="80">
        <f>IF('NORMAL OPTION CALLS'!E256="BUY",('NORMAL OPTION CALLS'!L256-'NORMAL OPTION CALLS'!G256)*('NORMAL OPTION CALLS'!M256),('NORMAL OPTION CALLS'!G256-'NORMAL OPTION CALLS'!L256)*('NORMAL OPTION CALLS'!M256))</f>
        <v>3500</v>
      </c>
      <c r="O256" s="81">
        <f>'NORMAL OPTION CALLS'!N256/('NORMAL OPTION CALLS'!M256)/'NORMAL OPTION CALLS'!G256%</f>
        <v>14.285714285714285</v>
      </c>
    </row>
    <row r="257" spans="1:15">
      <c r="A257" s="77">
        <v>26</v>
      </c>
      <c r="B257" s="78">
        <v>43264</v>
      </c>
      <c r="C257" s="79">
        <v>120</v>
      </c>
      <c r="D257" s="77" t="s">
        <v>21</v>
      </c>
      <c r="E257" s="77" t="s">
        <v>22</v>
      </c>
      <c r="F257" s="77" t="s">
        <v>64</v>
      </c>
      <c r="G257" s="77">
        <v>3</v>
      </c>
      <c r="H257" s="77">
        <v>1.8</v>
      </c>
      <c r="I257" s="77">
        <v>3.6</v>
      </c>
      <c r="J257" s="77">
        <v>4.2</v>
      </c>
      <c r="K257" s="77">
        <v>4.8</v>
      </c>
      <c r="L257" s="77">
        <v>1.8</v>
      </c>
      <c r="M257" s="77">
        <v>6000</v>
      </c>
      <c r="N257" s="80">
        <f>IF('NORMAL OPTION CALLS'!E257="BUY",('NORMAL OPTION CALLS'!L257-'NORMAL OPTION CALLS'!G257)*('NORMAL OPTION CALLS'!M257),('NORMAL OPTION CALLS'!G257-'NORMAL OPTION CALLS'!L257)*('NORMAL OPTION CALLS'!M257))</f>
        <v>-7200</v>
      </c>
      <c r="O257" s="81">
        <f>'NORMAL OPTION CALLS'!N257/('NORMAL OPTION CALLS'!M257)/'NORMAL OPTION CALLS'!G257%</f>
        <v>-40</v>
      </c>
    </row>
    <row r="258" spans="1:15">
      <c r="A258" s="77">
        <v>27</v>
      </c>
      <c r="B258" s="78">
        <v>43263</v>
      </c>
      <c r="C258" s="79">
        <v>600</v>
      </c>
      <c r="D258" s="77" t="s">
        <v>21</v>
      </c>
      <c r="E258" s="77" t="s">
        <v>22</v>
      </c>
      <c r="F258" s="77" t="s">
        <v>212</v>
      </c>
      <c r="G258" s="77">
        <v>15</v>
      </c>
      <c r="H258" s="77">
        <v>8</v>
      </c>
      <c r="I258" s="77">
        <v>19</v>
      </c>
      <c r="J258" s="77">
        <v>23</v>
      </c>
      <c r="K258" s="77">
        <v>27</v>
      </c>
      <c r="L258" s="77">
        <v>19</v>
      </c>
      <c r="M258" s="77">
        <v>1500</v>
      </c>
      <c r="N258" s="80">
        <f>IF('NORMAL OPTION CALLS'!E258="BUY",('NORMAL OPTION CALLS'!L258-'NORMAL OPTION CALLS'!G258)*('NORMAL OPTION CALLS'!M258),('NORMAL OPTION CALLS'!G258-'NORMAL OPTION CALLS'!L258)*('NORMAL OPTION CALLS'!M258))</f>
        <v>6000</v>
      </c>
      <c r="O258" s="81">
        <f>'NORMAL OPTION CALLS'!N258/('NORMAL OPTION CALLS'!M258)/'NORMAL OPTION CALLS'!G258%</f>
        <v>26.666666666666668</v>
      </c>
    </row>
    <row r="259" spans="1:15">
      <c r="A259" s="77">
        <v>28</v>
      </c>
      <c r="B259" s="78">
        <v>43263</v>
      </c>
      <c r="C259" s="79">
        <v>250</v>
      </c>
      <c r="D259" s="77" t="s">
        <v>21</v>
      </c>
      <c r="E259" s="77" t="s">
        <v>22</v>
      </c>
      <c r="F259" s="77" t="s">
        <v>301</v>
      </c>
      <c r="G259" s="77">
        <v>8.5</v>
      </c>
      <c r="H259" s="77">
        <v>6</v>
      </c>
      <c r="I259" s="77">
        <v>10</v>
      </c>
      <c r="J259" s="77">
        <v>11.5</v>
      </c>
      <c r="K259" s="77">
        <v>13</v>
      </c>
      <c r="L259" s="77">
        <v>6</v>
      </c>
      <c r="M259" s="77">
        <v>2250</v>
      </c>
      <c r="N259" s="80">
        <f>IF('NORMAL OPTION CALLS'!E259="BUY",('NORMAL OPTION CALLS'!L259-'NORMAL OPTION CALLS'!G259)*('NORMAL OPTION CALLS'!M259),('NORMAL OPTION CALLS'!G259-'NORMAL OPTION CALLS'!L259)*('NORMAL OPTION CALLS'!M259))</f>
        <v>-5625</v>
      </c>
      <c r="O259" s="81">
        <f>'NORMAL OPTION CALLS'!N259/('NORMAL OPTION CALLS'!M259)/'NORMAL OPTION CALLS'!G259%</f>
        <v>-29.411764705882351</v>
      </c>
    </row>
    <row r="260" spans="1:15">
      <c r="A260" s="77">
        <v>29</v>
      </c>
      <c r="B260" s="78">
        <v>43263</v>
      </c>
      <c r="C260" s="79">
        <v>860</v>
      </c>
      <c r="D260" s="77" t="s">
        <v>21</v>
      </c>
      <c r="E260" s="77" t="s">
        <v>22</v>
      </c>
      <c r="F260" s="77" t="s">
        <v>262</v>
      </c>
      <c r="G260" s="77">
        <v>21</v>
      </c>
      <c r="H260" s="77">
        <v>11</v>
      </c>
      <c r="I260" s="77">
        <v>27</v>
      </c>
      <c r="J260" s="77">
        <v>33</v>
      </c>
      <c r="K260" s="77">
        <v>39</v>
      </c>
      <c r="L260" s="77">
        <v>26.4</v>
      </c>
      <c r="M260" s="77">
        <v>600</v>
      </c>
      <c r="N260" s="80">
        <f>IF('NORMAL OPTION CALLS'!E260="BUY",('NORMAL OPTION CALLS'!L260-'NORMAL OPTION CALLS'!G260)*('NORMAL OPTION CALLS'!M260),('NORMAL OPTION CALLS'!G260-'NORMAL OPTION CALLS'!L260)*('NORMAL OPTION CALLS'!M260))</f>
        <v>3239.9999999999991</v>
      </c>
      <c r="O260" s="81">
        <f>'NORMAL OPTION CALLS'!N260/('NORMAL OPTION CALLS'!M260)/'NORMAL OPTION CALLS'!G260%</f>
        <v>25.714285714285708</v>
      </c>
    </row>
    <row r="261" spans="1:15">
      <c r="A261" s="77">
        <v>30</v>
      </c>
      <c r="B261" s="78">
        <v>43262</v>
      </c>
      <c r="C261" s="79">
        <v>150</v>
      </c>
      <c r="D261" s="77" t="s">
        <v>21</v>
      </c>
      <c r="E261" s="77" t="s">
        <v>22</v>
      </c>
      <c r="F261" s="77" t="s">
        <v>270</v>
      </c>
      <c r="G261" s="77">
        <v>20</v>
      </c>
      <c r="H261" s="77">
        <v>15.5</v>
      </c>
      <c r="I261" s="77">
        <v>22.5</v>
      </c>
      <c r="J261" s="77">
        <v>25</v>
      </c>
      <c r="K261" s="77">
        <v>27.5</v>
      </c>
      <c r="L261" s="77">
        <v>15.5</v>
      </c>
      <c r="M261" s="77">
        <v>1500</v>
      </c>
      <c r="N261" s="80">
        <f>IF('NORMAL OPTION CALLS'!E261="BUY",('NORMAL OPTION CALLS'!L261-'NORMAL OPTION CALLS'!G261)*('NORMAL OPTION CALLS'!M261),('NORMAL OPTION CALLS'!G261-'NORMAL OPTION CALLS'!L261)*('NORMAL OPTION CALLS'!M261))</f>
        <v>-6750</v>
      </c>
      <c r="O261" s="81">
        <f>'NORMAL OPTION CALLS'!N261/('NORMAL OPTION CALLS'!M261)/'NORMAL OPTION CALLS'!G261%</f>
        <v>-22.5</v>
      </c>
    </row>
    <row r="262" spans="1:15">
      <c r="A262" s="77">
        <v>31</v>
      </c>
      <c r="B262" s="78">
        <v>43259</v>
      </c>
      <c r="C262" s="79">
        <v>310</v>
      </c>
      <c r="D262" s="77" t="s">
        <v>21</v>
      </c>
      <c r="E262" s="77" t="s">
        <v>22</v>
      </c>
      <c r="F262" s="77" t="s">
        <v>75</v>
      </c>
      <c r="G262" s="77">
        <v>12</v>
      </c>
      <c r="H262" s="77">
        <v>7</v>
      </c>
      <c r="I262" s="77">
        <v>14.5</v>
      </c>
      <c r="J262" s="77">
        <v>17</v>
      </c>
      <c r="K262" s="77">
        <v>19.5</v>
      </c>
      <c r="L262" s="77">
        <v>7</v>
      </c>
      <c r="M262" s="77">
        <v>1500</v>
      </c>
      <c r="N262" s="80">
        <f>IF('NORMAL OPTION CALLS'!E262="BUY",('NORMAL OPTION CALLS'!L262-'NORMAL OPTION CALLS'!G262)*('NORMAL OPTION CALLS'!M262),('NORMAL OPTION CALLS'!G262-'NORMAL OPTION CALLS'!L262)*('NORMAL OPTION CALLS'!M262))</f>
        <v>-7500</v>
      </c>
      <c r="O262" s="81">
        <f>'NORMAL OPTION CALLS'!N262/('NORMAL OPTION CALLS'!M262)/'NORMAL OPTION CALLS'!G262%</f>
        <v>-41.666666666666671</v>
      </c>
    </row>
    <row r="263" spans="1:15">
      <c r="A263" s="77">
        <v>32</v>
      </c>
      <c r="B263" s="78">
        <v>43259</v>
      </c>
      <c r="C263" s="79">
        <v>280</v>
      </c>
      <c r="D263" s="77" t="s">
        <v>21</v>
      </c>
      <c r="E263" s="77" t="s">
        <v>22</v>
      </c>
      <c r="F263" s="77" t="s">
        <v>82</v>
      </c>
      <c r="G263" s="77">
        <v>12</v>
      </c>
      <c r="H263" s="77">
        <v>7.5</v>
      </c>
      <c r="I263" s="77">
        <v>14.5</v>
      </c>
      <c r="J263" s="77">
        <v>17</v>
      </c>
      <c r="K263" s="77">
        <v>19.5</v>
      </c>
      <c r="L263" s="77">
        <v>7.5</v>
      </c>
      <c r="M263" s="77">
        <v>1600</v>
      </c>
      <c r="N263" s="80">
        <f>IF('NORMAL OPTION CALLS'!E263="BUY",('NORMAL OPTION CALLS'!L263-'NORMAL OPTION CALLS'!G263)*('NORMAL OPTION CALLS'!M263),('NORMAL OPTION CALLS'!G263-'NORMAL OPTION CALLS'!L263)*('NORMAL OPTION CALLS'!M263))</f>
        <v>-7200</v>
      </c>
      <c r="O263" s="81">
        <f>'NORMAL OPTION CALLS'!N263/('NORMAL OPTION CALLS'!M263)/'NORMAL OPTION CALLS'!G263%</f>
        <v>-37.5</v>
      </c>
    </row>
    <row r="264" spans="1:15">
      <c r="A264" s="77">
        <v>33</v>
      </c>
      <c r="B264" s="78">
        <v>43259</v>
      </c>
      <c r="C264" s="79">
        <v>570</v>
      </c>
      <c r="D264" s="77" t="s">
        <v>21</v>
      </c>
      <c r="E264" s="77" t="s">
        <v>22</v>
      </c>
      <c r="F264" s="77" t="s">
        <v>212</v>
      </c>
      <c r="G264" s="77">
        <v>15</v>
      </c>
      <c r="H264" s="77">
        <v>7</v>
      </c>
      <c r="I264" s="77">
        <v>20</v>
      </c>
      <c r="J264" s="77">
        <v>25</v>
      </c>
      <c r="K264" s="77">
        <v>30</v>
      </c>
      <c r="L264" s="77">
        <v>30</v>
      </c>
      <c r="M264" s="77">
        <v>800</v>
      </c>
      <c r="N264" s="80">
        <f>IF('NORMAL OPTION CALLS'!E264="BUY",('NORMAL OPTION CALLS'!L264-'NORMAL OPTION CALLS'!G264)*('NORMAL OPTION CALLS'!M264),('NORMAL OPTION CALLS'!G264-'NORMAL OPTION CALLS'!L264)*('NORMAL OPTION CALLS'!M264))</f>
        <v>12000</v>
      </c>
      <c r="O264" s="81">
        <f>'NORMAL OPTION CALLS'!N264/('NORMAL OPTION CALLS'!M264)/'NORMAL OPTION CALLS'!G264%</f>
        <v>100</v>
      </c>
    </row>
    <row r="265" spans="1:15">
      <c r="A265" s="77">
        <v>34</v>
      </c>
      <c r="B265" s="78">
        <v>43259</v>
      </c>
      <c r="C265" s="79">
        <v>700</v>
      </c>
      <c r="D265" s="77" t="s">
        <v>21</v>
      </c>
      <c r="E265" s="77" t="s">
        <v>22</v>
      </c>
      <c r="F265" s="77" t="s">
        <v>238</v>
      </c>
      <c r="G265" s="77">
        <v>26</v>
      </c>
      <c r="H265" s="77">
        <v>20</v>
      </c>
      <c r="I265" s="77">
        <v>30</v>
      </c>
      <c r="J265" s="77">
        <v>34</v>
      </c>
      <c r="K265" s="77">
        <v>38</v>
      </c>
      <c r="L265" s="77">
        <v>30</v>
      </c>
      <c r="M265" s="77">
        <v>900</v>
      </c>
      <c r="N265" s="80">
        <f>IF('NORMAL OPTION CALLS'!E265="BUY",('NORMAL OPTION CALLS'!L265-'NORMAL OPTION CALLS'!G265)*('NORMAL OPTION CALLS'!M265),('NORMAL OPTION CALLS'!G265-'NORMAL OPTION CALLS'!L265)*('NORMAL OPTION CALLS'!M265))</f>
        <v>3600</v>
      </c>
      <c r="O265" s="81">
        <f>'NORMAL OPTION CALLS'!N265/('NORMAL OPTION CALLS'!M265)/'NORMAL OPTION CALLS'!G265%</f>
        <v>15.384615384615383</v>
      </c>
    </row>
    <row r="266" spans="1:15">
      <c r="A266" s="77">
        <v>35</v>
      </c>
      <c r="B266" s="78">
        <v>43258</v>
      </c>
      <c r="C266" s="79">
        <v>940</v>
      </c>
      <c r="D266" s="77" t="s">
        <v>21</v>
      </c>
      <c r="E266" s="77" t="s">
        <v>22</v>
      </c>
      <c r="F266" s="77" t="s">
        <v>188</v>
      </c>
      <c r="G266" s="77">
        <v>25</v>
      </c>
      <c r="H266" s="77">
        <v>19</v>
      </c>
      <c r="I266" s="77">
        <v>29</v>
      </c>
      <c r="J266" s="77">
        <v>33</v>
      </c>
      <c r="K266" s="77">
        <v>37</v>
      </c>
      <c r="L266" s="77">
        <v>29</v>
      </c>
      <c r="M266" s="77">
        <v>1000</v>
      </c>
      <c r="N266" s="80">
        <f>IF('NORMAL OPTION CALLS'!E266="BUY",('NORMAL OPTION CALLS'!L266-'NORMAL OPTION CALLS'!G266)*('NORMAL OPTION CALLS'!M266),('NORMAL OPTION CALLS'!G266-'NORMAL OPTION CALLS'!L266)*('NORMAL OPTION CALLS'!M266))</f>
        <v>4000</v>
      </c>
      <c r="O266" s="81">
        <f>'NORMAL OPTION CALLS'!N266/('NORMAL OPTION CALLS'!M266)/'NORMAL OPTION CALLS'!G266%</f>
        <v>16</v>
      </c>
    </row>
    <row r="267" spans="1:15">
      <c r="A267" s="77">
        <v>36</v>
      </c>
      <c r="B267" s="78">
        <v>43257</v>
      </c>
      <c r="C267" s="79">
        <v>85</v>
      </c>
      <c r="D267" s="77" t="s">
        <v>21</v>
      </c>
      <c r="E267" s="77" t="s">
        <v>22</v>
      </c>
      <c r="F267" s="77" t="s">
        <v>116</v>
      </c>
      <c r="G267" s="77">
        <v>4.4000000000000004</v>
      </c>
      <c r="H267" s="77">
        <v>3</v>
      </c>
      <c r="I267" s="77">
        <v>5.2</v>
      </c>
      <c r="J267" s="77">
        <v>6</v>
      </c>
      <c r="K267" s="77">
        <v>6.8</v>
      </c>
      <c r="L267" s="77">
        <v>6</v>
      </c>
      <c r="M267" s="77">
        <v>3500</v>
      </c>
      <c r="N267" s="80">
        <f>IF('NORMAL OPTION CALLS'!E267="BUY",('NORMAL OPTION CALLS'!L267-'NORMAL OPTION CALLS'!G267)*('NORMAL OPTION CALLS'!M267),('NORMAL OPTION CALLS'!G267-'NORMAL OPTION CALLS'!L267)*('NORMAL OPTION CALLS'!M267))</f>
        <v>5599.9999999999991</v>
      </c>
      <c r="O267" s="81">
        <f>'NORMAL OPTION CALLS'!N267/('NORMAL OPTION CALLS'!M267)/'NORMAL OPTION CALLS'!G267%</f>
        <v>36.363636363636353</v>
      </c>
    </row>
    <row r="268" spans="1:15">
      <c r="A268" s="77">
        <v>37</v>
      </c>
      <c r="B268" s="78">
        <v>43257</v>
      </c>
      <c r="C268" s="79">
        <v>175</v>
      </c>
      <c r="D268" s="77" t="s">
        <v>21</v>
      </c>
      <c r="E268" s="77" t="s">
        <v>22</v>
      </c>
      <c r="F268" s="77" t="s">
        <v>56</v>
      </c>
      <c r="G268" s="77">
        <v>5</v>
      </c>
      <c r="H268" s="77">
        <v>2</v>
      </c>
      <c r="I268" s="77">
        <v>6.5</v>
      </c>
      <c r="J268" s="77">
        <v>8</v>
      </c>
      <c r="K268" s="77">
        <v>9.5</v>
      </c>
      <c r="L268" s="77">
        <v>5.95</v>
      </c>
      <c r="M268" s="77">
        <v>3000</v>
      </c>
      <c r="N268" s="80">
        <f>IF('NORMAL OPTION CALLS'!E268="BUY",('NORMAL OPTION CALLS'!L268-'NORMAL OPTION CALLS'!G268)*('NORMAL OPTION CALLS'!M268),('NORMAL OPTION CALLS'!G268-'NORMAL OPTION CALLS'!L268)*('NORMAL OPTION CALLS'!M268))</f>
        <v>2850.0000000000005</v>
      </c>
      <c r="O268" s="81">
        <f>'NORMAL OPTION CALLS'!N268/('NORMAL OPTION CALLS'!M268)/'NORMAL OPTION CALLS'!G268%</f>
        <v>19.000000000000004</v>
      </c>
    </row>
    <row r="269" spans="1:15">
      <c r="A269" s="77">
        <v>38</v>
      </c>
      <c r="B269" s="78">
        <v>43257</v>
      </c>
      <c r="C269" s="79">
        <v>145</v>
      </c>
      <c r="D269" s="77" t="s">
        <v>21</v>
      </c>
      <c r="E269" s="77" t="s">
        <v>22</v>
      </c>
      <c r="F269" s="77" t="s">
        <v>24</v>
      </c>
      <c r="G269" s="77">
        <v>8</v>
      </c>
      <c r="H269" s="77">
        <v>6</v>
      </c>
      <c r="I269" s="77">
        <v>9</v>
      </c>
      <c r="J269" s="77">
        <v>10</v>
      </c>
      <c r="K269" s="77">
        <v>11</v>
      </c>
      <c r="L269" s="77">
        <v>11</v>
      </c>
      <c r="M269" s="77">
        <v>3500</v>
      </c>
      <c r="N269" s="80">
        <f>IF('NORMAL OPTION CALLS'!E269="BUY",('NORMAL OPTION CALLS'!L269-'NORMAL OPTION CALLS'!G269)*('NORMAL OPTION CALLS'!M269),('NORMAL OPTION CALLS'!G269-'NORMAL OPTION CALLS'!L269)*('NORMAL OPTION CALLS'!M269))</f>
        <v>10500</v>
      </c>
      <c r="O269" s="81">
        <f>'NORMAL OPTION CALLS'!N269/('NORMAL OPTION CALLS'!M269)/'NORMAL OPTION CALLS'!G269%</f>
        <v>37.5</v>
      </c>
    </row>
    <row r="270" spans="1:15">
      <c r="A270" s="77">
        <v>39</v>
      </c>
      <c r="B270" s="78">
        <v>43256</v>
      </c>
      <c r="C270" s="79">
        <v>580</v>
      </c>
      <c r="D270" s="77" t="s">
        <v>21</v>
      </c>
      <c r="E270" s="77" t="s">
        <v>22</v>
      </c>
      <c r="F270" s="77" t="s">
        <v>99</v>
      </c>
      <c r="G270" s="77">
        <v>17</v>
      </c>
      <c r="H270" s="77">
        <v>10</v>
      </c>
      <c r="I270" s="77">
        <v>21</v>
      </c>
      <c r="J270" s="77">
        <v>25</v>
      </c>
      <c r="K270" s="77">
        <v>29</v>
      </c>
      <c r="L270" s="77">
        <v>25</v>
      </c>
      <c r="M270" s="77">
        <v>1061</v>
      </c>
      <c r="N270" s="80">
        <f>IF('NORMAL OPTION CALLS'!E270="BUY",('NORMAL OPTION CALLS'!L270-'NORMAL OPTION CALLS'!G270)*('NORMAL OPTION CALLS'!M270),('NORMAL OPTION CALLS'!G270-'NORMAL OPTION CALLS'!L270)*('NORMAL OPTION CALLS'!M270))</f>
        <v>8488</v>
      </c>
      <c r="O270" s="81">
        <f>'NORMAL OPTION CALLS'!N270/('NORMAL OPTION CALLS'!M270)/'NORMAL OPTION CALLS'!G270%</f>
        <v>47.058823529411761</v>
      </c>
    </row>
    <row r="271" spans="1:15">
      <c r="A271" s="77">
        <v>40</v>
      </c>
      <c r="B271" s="78">
        <v>43256</v>
      </c>
      <c r="C271" s="79">
        <v>110</v>
      </c>
      <c r="D271" s="77" t="s">
        <v>21</v>
      </c>
      <c r="E271" s="77" t="s">
        <v>22</v>
      </c>
      <c r="F271" s="77" t="s">
        <v>296</v>
      </c>
      <c r="G271" s="77">
        <v>4.4000000000000004</v>
      </c>
      <c r="H271" s="77">
        <v>3.4</v>
      </c>
      <c r="I271" s="77">
        <v>4.9000000000000004</v>
      </c>
      <c r="J271" s="77">
        <v>5.4</v>
      </c>
      <c r="K271" s="77">
        <v>5.9</v>
      </c>
      <c r="L271" s="77">
        <v>5.9</v>
      </c>
      <c r="M271" s="77">
        <v>8000</v>
      </c>
      <c r="N271" s="80">
        <f>IF('NORMAL OPTION CALLS'!E271="BUY",('NORMAL OPTION CALLS'!L271-'NORMAL OPTION CALLS'!G271)*('NORMAL OPTION CALLS'!M271),('NORMAL OPTION CALLS'!G271-'NORMAL OPTION CALLS'!L271)*('NORMAL OPTION CALLS'!M271))</f>
        <v>12000</v>
      </c>
      <c r="O271" s="81">
        <f>'NORMAL OPTION CALLS'!N271/('NORMAL OPTION CALLS'!M271)/'NORMAL OPTION CALLS'!G271%</f>
        <v>34.090909090909086</v>
      </c>
    </row>
    <row r="272" spans="1:15">
      <c r="A272" s="77">
        <v>41</v>
      </c>
      <c r="B272" s="78">
        <v>43256</v>
      </c>
      <c r="C272" s="79">
        <v>55</v>
      </c>
      <c r="D272" s="77" t="s">
        <v>21</v>
      </c>
      <c r="E272" s="77" t="s">
        <v>22</v>
      </c>
      <c r="F272" s="77" t="s">
        <v>46</v>
      </c>
      <c r="G272" s="77">
        <v>2.5</v>
      </c>
      <c r="H272" s="77">
        <v>1.5</v>
      </c>
      <c r="I272" s="77">
        <v>3</v>
      </c>
      <c r="J272" s="77">
        <v>3.5</v>
      </c>
      <c r="K272" s="77">
        <v>4</v>
      </c>
      <c r="L272" s="77">
        <v>3</v>
      </c>
      <c r="M272" s="77">
        <v>7000</v>
      </c>
      <c r="N272" s="80">
        <f>IF('NORMAL OPTION CALLS'!E272="BUY",('NORMAL OPTION CALLS'!L272-'NORMAL OPTION CALLS'!G272)*('NORMAL OPTION CALLS'!M272),('NORMAL OPTION CALLS'!G272-'NORMAL OPTION CALLS'!L272)*('NORMAL OPTION CALLS'!M272))</f>
        <v>3500</v>
      </c>
      <c r="O272" s="81">
        <f>'NORMAL OPTION CALLS'!N272/('NORMAL OPTION CALLS'!M272)/'NORMAL OPTION CALLS'!G272%</f>
        <v>20</v>
      </c>
    </row>
    <row r="273" spans="1:15">
      <c r="A273" s="77">
        <v>42</v>
      </c>
      <c r="B273" s="78">
        <v>43255</v>
      </c>
      <c r="C273" s="79">
        <v>240</v>
      </c>
      <c r="D273" s="77" t="s">
        <v>21</v>
      </c>
      <c r="E273" s="77" t="s">
        <v>22</v>
      </c>
      <c r="F273" s="77" t="s">
        <v>24</v>
      </c>
      <c r="G273" s="77">
        <v>9.5</v>
      </c>
      <c r="H273" s="77">
        <v>7.5</v>
      </c>
      <c r="I273" s="77">
        <v>10.5</v>
      </c>
      <c r="J273" s="77">
        <v>11.5</v>
      </c>
      <c r="K273" s="77">
        <v>12.5</v>
      </c>
      <c r="L273" s="77">
        <v>10.5</v>
      </c>
      <c r="M273" s="77">
        <v>3500</v>
      </c>
      <c r="N273" s="80">
        <f>IF('NORMAL OPTION CALLS'!E273="BUY",('NORMAL OPTION CALLS'!L273-'NORMAL OPTION CALLS'!G273)*('NORMAL OPTION CALLS'!M273),('NORMAL OPTION CALLS'!G273-'NORMAL OPTION CALLS'!L273)*('NORMAL OPTION CALLS'!M273))</f>
        <v>3500</v>
      </c>
      <c r="O273" s="81">
        <f>'NORMAL OPTION CALLS'!N273/('NORMAL OPTION CALLS'!M273)/'NORMAL OPTION CALLS'!G273%</f>
        <v>10.526315789473685</v>
      </c>
    </row>
    <row r="274" spans="1:15">
      <c r="A274" s="77">
        <v>43</v>
      </c>
      <c r="B274" s="78">
        <v>43255</v>
      </c>
      <c r="C274" s="79">
        <v>40</v>
      </c>
      <c r="D274" s="77" t="s">
        <v>47</v>
      </c>
      <c r="E274" s="77" t="s">
        <v>22</v>
      </c>
      <c r="F274" s="77" t="s">
        <v>279</v>
      </c>
      <c r="G274" s="77">
        <v>2.5</v>
      </c>
      <c r="H274" s="77">
        <v>1.5</v>
      </c>
      <c r="I274" s="77">
        <v>3</v>
      </c>
      <c r="J274" s="77">
        <v>3.5</v>
      </c>
      <c r="K274" s="77">
        <v>4</v>
      </c>
      <c r="L274" s="77">
        <v>1.5</v>
      </c>
      <c r="M274" s="77">
        <v>10000</v>
      </c>
      <c r="N274" s="80">
        <f>IF('NORMAL OPTION CALLS'!E274="BUY",('NORMAL OPTION CALLS'!L274-'NORMAL OPTION CALLS'!G274)*('NORMAL OPTION CALLS'!M274),('NORMAL OPTION CALLS'!G274-'NORMAL OPTION CALLS'!L274)*('NORMAL OPTION CALLS'!M274))</f>
        <v>-10000</v>
      </c>
      <c r="O274" s="81">
        <f>'NORMAL OPTION CALLS'!N274/('NORMAL OPTION CALLS'!M274)/'NORMAL OPTION CALLS'!G274%</f>
        <v>-40</v>
      </c>
    </row>
    <row r="275" spans="1:15">
      <c r="A275" s="77">
        <v>44</v>
      </c>
      <c r="B275" s="78">
        <v>43253</v>
      </c>
      <c r="C275" s="79">
        <v>150</v>
      </c>
      <c r="D275" s="77" t="s">
        <v>47</v>
      </c>
      <c r="E275" s="77" t="s">
        <v>22</v>
      </c>
      <c r="F275" s="77" t="s">
        <v>270</v>
      </c>
      <c r="G275" s="77">
        <v>31</v>
      </c>
      <c r="H275" s="77">
        <v>26.5</v>
      </c>
      <c r="I275" s="77">
        <v>33.5</v>
      </c>
      <c r="J275" s="77">
        <v>36</v>
      </c>
      <c r="K275" s="77">
        <v>38.5</v>
      </c>
      <c r="L275" s="77">
        <v>36</v>
      </c>
      <c r="M275" s="77">
        <v>1500</v>
      </c>
      <c r="N275" s="80">
        <f>IF('NORMAL OPTION CALLS'!E275="BUY",('NORMAL OPTION CALLS'!L275-'NORMAL OPTION CALLS'!G275)*('NORMAL OPTION CALLS'!M275),('NORMAL OPTION CALLS'!G275-'NORMAL OPTION CALLS'!L275)*('NORMAL OPTION CALLS'!M275))</f>
        <v>7500</v>
      </c>
      <c r="O275" s="81">
        <f>'NORMAL OPTION CALLS'!N275/('NORMAL OPTION CALLS'!M275)/'NORMAL OPTION CALLS'!G275%</f>
        <v>16.129032258064516</v>
      </c>
    </row>
    <row r="276" spans="1:15">
      <c r="A276" s="77">
        <v>45</v>
      </c>
      <c r="B276" s="78">
        <v>43252</v>
      </c>
      <c r="C276" s="79">
        <v>260</v>
      </c>
      <c r="D276" s="77" t="s">
        <v>21</v>
      </c>
      <c r="E276" s="77" t="s">
        <v>22</v>
      </c>
      <c r="F276" s="77" t="s">
        <v>74</v>
      </c>
      <c r="G276" s="77">
        <v>10.5</v>
      </c>
      <c r="H276" s="77">
        <v>6</v>
      </c>
      <c r="I276" s="77">
        <v>13</v>
      </c>
      <c r="J276" s="77">
        <v>15.5</v>
      </c>
      <c r="K276" s="77">
        <v>18</v>
      </c>
      <c r="L276" s="77">
        <v>6</v>
      </c>
      <c r="M276" s="77">
        <v>1750</v>
      </c>
      <c r="N276" s="80">
        <f>IF('NORMAL OPTION CALLS'!E276="BUY",('NORMAL OPTION CALLS'!L276-'NORMAL OPTION CALLS'!G276)*('NORMAL OPTION CALLS'!M276),('NORMAL OPTION CALLS'!G276-'NORMAL OPTION CALLS'!L276)*('NORMAL OPTION CALLS'!M276))</f>
        <v>-7875</v>
      </c>
      <c r="O276" s="81">
        <f>'NORMAL OPTION CALLS'!N276/('NORMAL OPTION CALLS'!M276)/'NORMAL OPTION CALLS'!G276%</f>
        <v>-42.857142857142861</v>
      </c>
    </row>
    <row r="277" spans="1:15" ht="16.5">
      <c r="A277" s="82" t="s">
        <v>95</v>
      </c>
      <c r="B277" s="83"/>
      <c r="C277" s="84"/>
      <c r="D277" s="85"/>
      <c r="E277" s="86"/>
      <c r="F277" s="86"/>
      <c r="G277" s="87"/>
      <c r="H277" s="88"/>
      <c r="I277" s="88"/>
      <c r="J277" s="88"/>
      <c r="K277" s="86"/>
      <c r="L277" s="89"/>
      <c r="M277" s="90"/>
      <c r="O277" s="90"/>
    </row>
    <row r="278" spans="1:15" ht="16.5">
      <c r="A278" s="82" t="s">
        <v>96</v>
      </c>
      <c r="B278" s="83"/>
      <c r="C278" s="84"/>
      <c r="D278" s="85"/>
      <c r="E278" s="86"/>
      <c r="F278" s="86"/>
      <c r="G278" s="87"/>
      <c r="H278" s="86"/>
      <c r="I278" s="86"/>
      <c r="J278" s="86"/>
      <c r="K278" s="86"/>
      <c r="L278" s="89"/>
      <c r="M278" s="90"/>
      <c r="N278" s="66"/>
    </row>
    <row r="279" spans="1:15" ht="16.5">
      <c r="A279" s="82" t="s">
        <v>96</v>
      </c>
      <c r="B279" s="83"/>
      <c r="C279" s="84"/>
      <c r="D279" s="85"/>
      <c r="E279" s="86"/>
      <c r="F279" s="86"/>
      <c r="G279" s="87"/>
      <c r="H279" s="86"/>
      <c r="I279" s="86"/>
      <c r="J279" s="86"/>
      <c r="K279" s="86"/>
      <c r="L279" s="89"/>
      <c r="M279" s="89"/>
    </row>
    <row r="280" spans="1:15" ht="17.25" thickBot="1">
      <c r="A280" s="91"/>
      <c r="B280" s="92"/>
      <c r="C280" s="92"/>
      <c r="D280" s="93"/>
      <c r="E280" s="93"/>
      <c r="F280" s="93"/>
      <c r="G280" s="94"/>
      <c r="H280" s="95"/>
      <c r="I280" s="96" t="s">
        <v>27</v>
      </c>
      <c r="J280" s="96"/>
      <c r="K280" s="97"/>
      <c r="L280" s="97"/>
    </row>
    <row r="281" spans="1:15" ht="16.5">
      <c r="A281" s="98"/>
      <c r="B281" s="92"/>
      <c r="C281" s="92"/>
      <c r="D281" s="160" t="s">
        <v>28</v>
      </c>
      <c r="E281" s="160"/>
      <c r="F281" s="99">
        <v>45</v>
      </c>
      <c r="G281" s="100">
        <f>'NORMAL OPTION CALLS'!G282+'NORMAL OPTION CALLS'!G283+'NORMAL OPTION CALLS'!G284+'NORMAL OPTION CALLS'!G285+'NORMAL OPTION CALLS'!G286+'NORMAL OPTION CALLS'!G287</f>
        <v>100</v>
      </c>
      <c r="H281" s="93">
        <v>45</v>
      </c>
      <c r="I281" s="101">
        <f>'NORMAL OPTION CALLS'!H282/'NORMAL OPTION CALLS'!H281%</f>
        <v>73.333333333333329</v>
      </c>
      <c r="J281" s="101"/>
      <c r="K281" s="101"/>
      <c r="L281" s="102"/>
      <c r="O281" s="93" t="s">
        <v>30</v>
      </c>
    </row>
    <row r="282" spans="1:15" ht="16.5">
      <c r="A282" s="98"/>
      <c r="B282" s="92"/>
      <c r="C282" s="92"/>
      <c r="D282" s="161" t="s">
        <v>29</v>
      </c>
      <c r="E282" s="161"/>
      <c r="F282" s="103">
        <v>33</v>
      </c>
      <c r="G282" s="104">
        <f>('NORMAL OPTION CALLS'!F282/'NORMAL OPTION CALLS'!F281)*100</f>
        <v>73.333333333333329</v>
      </c>
      <c r="H282" s="93">
        <v>33</v>
      </c>
      <c r="I282" s="97"/>
      <c r="J282" s="97"/>
      <c r="K282" s="93"/>
      <c r="L282" s="97"/>
      <c r="O282" s="93"/>
    </row>
    <row r="283" spans="1:15" ht="16.5">
      <c r="A283" s="105"/>
      <c r="B283" s="92"/>
      <c r="C283" s="92"/>
      <c r="D283" s="161" t="s">
        <v>31</v>
      </c>
      <c r="E283" s="161"/>
      <c r="F283" s="103">
        <v>0</v>
      </c>
      <c r="G283" s="104">
        <f>('NORMAL OPTION CALLS'!F283/'NORMAL OPTION CALLS'!F281)*100</f>
        <v>0</v>
      </c>
      <c r="H283" s="106"/>
      <c r="I283" s="93"/>
      <c r="J283" s="93"/>
      <c r="K283" s="93"/>
      <c r="L283" s="97"/>
    </row>
    <row r="284" spans="1:15" ht="16.5">
      <c r="A284" s="105"/>
      <c r="B284" s="92"/>
      <c r="C284" s="92"/>
      <c r="D284" s="161" t="s">
        <v>32</v>
      </c>
      <c r="E284" s="161"/>
      <c r="F284" s="103">
        <v>0</v>
      </c>
      <c r="G284" s="104">
        <f>('NORMAL OPTION CALLS'!F284/'NORMAL OPTION CALLS'!F281)*100</f>
        <v>0</v>
      </c>
      <c r="H284" s="106"/>
      <c r="I284" s="93"/>
      <c r="J284" s="93"/>
      <c r="K284" s="93"/>
      <c r="L284" s="97"/>
    </row>
    <row r="285" spans="1:15" ht="16.5">
      <c r="A285" s="105"/>
      <c r="B285" s="92"/>
      <c r="C285" s="92"/>
      <c r="D285" s="161" t="s">
        <v>33</v>
      </c>
      <c r="E285" s="161"/>
      <c r="F285" s="103">
        <v>12</v>
      </c>
      <c r="G285" s="104">
        <f>('NORMAL OPTION CALLS'!F285/'NORMAL OPTION CALLS'!F281)*100</f>
        <v>26.666666666666668</v>
      </c>
      <c r="H285" s="106"/>
      <c r="I285" s="93" t="s">
        <v>34</v>
      </c>
      <c r="J285" s="93"/>
      <c r="K285" s="97"/>
      <c r="L285" s="97"/>
      <c r="N285" s="98"/>
    </row>
    <row r="286" spans="1:15" ht="16.5">
      <c r="A286" s="105"/>
      <c r="B286" s="92"/>
      <c r="C286" s="92"/>
      <c r="D286" s="161" t="s">
        <v>35</v>
      </c>
      <c r="E286" s="161"/>
      <c r="F286" s="103">
        <v>0</v>
      </c>
      <c r="G286" s="104">
        <f>('NORMAL OPTION CALLS'!F286/'NORMAL OPTION CALLS'!F281)*100</f>
        <v>0</v>
      </c>
      <c r="H286" s="106"/>
      <c r="I286" s="93"/>
      <c r="J286" s="93"/>
      <c r="K286" s="97"/>
      <c r="L286" s="97"/>
    </row>
    <row r="287" spans="1:15" ht="17.25" thickBot="1">
      <c r="A287" s="105"/>
      <c r="B287" s="92"/>
      <c r="C287" s="92"/>
      <c r="D287" s="162" t="s">
        <v>36</v>
      </c>
      <c r="E287" s="162"/>
      <c r="F287" s="107"/>
      <c r="G287" s="108">
        <f>('NORMAL OPTION CALLS'!F287/'NORMAL OPTION CALLS'!F281)*100</f>
        <v>0</v>
      </c>
      <c r="H287" s="106"/>
      <c r="I287" s="93"/>
      <c r="J287" s="93"/>
      <c r="K287" s="102"/>
      <c r="L287" s="102"/>
    </row>
    <row r="288" spans="1:15" ht="16.5">
      <c r="A288" s="109" t="s">
        <v>37</v>
      </c>
      <c r="B288" s="92"/>
      <c r="C288" s="92"/>
      <c r="D288" s="98"/>
      <c r="E288" s="98"/>
      <c r="F288" s="93"/>
      <c r="G288" s="93"/>
      <c r="H288" s="110"/>
      <c r="I288" s="111"/>
      <c r="J288" s="111"/>
      <c r="K288" s="111"/>
      <c r="L288" s="93"/>
      <c r="O288" s="115"/>
    </row>
    <row r="289" spans="1:15" ht="16.5">
      <c r="A289" s="112" t="s">
        <v>38</v>
      </c>
      <c r="B289" s="92"/>
      <c r="C289" s="92"/>
      <c r="D289" s="113"/>
      <c r="E289" s="114"/>
      <c r="F289" s="98"/>
      <c r="G289" s="111"/>
      <c r="H289" s="110"/>
      <c r="I289" s="111"/>
      <c r="J289" s="111"/>
      <c r="K289" s="111"/>
      <c r="L289" s="93"/>
      <c r="N289" s="115"/>
      <c r="O289" s="98"/>
    </row>
    <row r="290" spans="1:15" ht="16.5">
      <c r="A290" s="112" t="s">
        <v>39</v>
      </c>
      <c r="B290" s="92"/>
      <c r="C290" s="92"/>
      <c r="D290" s="98"/>
      <c r="E290" s="114"/>
      <c r="F290" s="98"/>
      <c r="G290" s="111"/>
      <c r="H290" s="110"/>
      <c r="I290" s="97"/>
      <c r="J290" s="97"/>
      <c r="K290" s="97"/>
      <c r="L290" s="93"/>
      <c r="N290" s="98"/>
    </row>
    <row r="291" spans="1:15" ht="16.5">
      <c r="A291" s="112" t="s">
        <v>40</v>
      </c>
      <c r="B291" s="113"/>
      <c r="C291" s="92"/>
      <c r="D291" s="98"/>
      <c r="E291" s="114"/>
      <c r="F291" s="98"/>
      <c r="G291" s="111"/>
      <c r="H291" s="95"/>
      <c r="I291" s="97"/>
      <c r="J291" s="97"/>
      <c r="K291" s="97"/>
      <c r="L291" s="93"/>
    </row>
    <row r="292" spans="1:15" ht="16.5">
      <c r="A292" s="112" t="s">
        <v>41</v>
      </c>
      <c r="B292" s="105"/>
      <c r="C292" s="113"/>
      <c r="D292" s="98"/>
      <c r="E292" s="116"/>
      <c r="F292" s="111"/>
      <c r="G292" s="111"/>
      <c r="H292" s="95"/>
      <c r="I292" s="97"/>
      <c r="J292" s="97"/>
      <c r="K292" s="97"/>
      <c r="L292" s="111"/>
    </row>
    <row r="294" spans="1:15">
      <c r="A294" s="152" t="s">
        <v>0</v>
      </c>
      <c r="B294" s="152"/>
      <c r="C294" s="152"/>
      <c r="D294" s="152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</row>
    <row r="295" spans="1:15">
      <c r="A295" s="152"/>
      <c r="B295" s="152"/>
      <c r="C295" s="152"/>
      <c r="D295" s="152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</row>
    <row r="296" spans="1:15">
      <c r="A296" s="152"/>
      <c r="B296" s="152"/>
      <c r="C296" s="152"/>
      <c r="D296" s="152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</row>
    <row r="297" spans="1:15">
      <c r="A297" s="153" t="s">
        <v>1</v>
      </c>
      <c r="B297" s="153"/>
      <c r="C297" s="153"/>
      <c r="D297" s="153"/>
      <c r="E297" s="153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</row>
    <row r="298" spans="1:15">
      <c r="A298" s="153" t="s">
        <v>2</v>
      </c>
      <c r="B298" s="153"/>
      <c r="C298" s="153"/>
      <c r="D298" s="153"/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</row>
    <row r="299" spans="1:15">
      <c r="A299" s="154" t="s">
        <v>3</v>
      </c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</row>
    <row r="300" spans="1:15" ht="16.5">
      <c r="A300" s="155" t="s">
        <v>290</v>
      </c>
      <c r="B300" s="155"/>
      <c r="C300" s="155"/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</row>
    <row r="301" spans="1:15" ht="16.5">
      <c r="A301" s="156" t="s">
        <v>5</v>
      </c>
      <c r="B301" s="156"/>
      <c r="C301" s="156"/>
      <c r="D301" s="156"/>
      <c r="E301" s="156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</row>
    <row r="302" spans="1:15">
      <c r="A302" s="157" t="s">
        <v>6</v>
      </c>
      <c r="B302" s="158" t="s">
        <v>7</v>
      </c>
      <c r="C302" s="159" t="s">
        <v>8</v>
      </c>
      <c r="D302" s="158" t="s">
        <v>9</v>
      </c>
      <c r="E302" s="157" t="s">
        <v>10</v>
      </c>
      <c r="F302" s="157" t="s">
        <v>11</v>
      </c>
      <c r="G302" s="159" t="s">
        <v>12</v>
      </c>
      <c r="H302" s="159" t="s">
        <v>13</v>
      </c>
      <c r="I302" s="159" t="s">
        <v>14</v>
      </c>
      <c r="J302" s="159" t="s">
        <v>15</v>
      </c>
      <c r="K302" s="159" t="s">
        <v>16</v>
      </c>
      <c r="L302" s="163" t="s">
        <v>17</v>
      </c>
      <c r="M302" s="158" t="s">
        <v>18</v>
      </c>
      <c r="N302" s="158" t="s">
        <v>19</v>
      </c>
      <c r="O302" s="158" t="s">
        <v>20</v>
      </c>
    </row>
    <row r="303" spans="1:15">
      <c r="A303" s="157"/>
      <c r="B303" s="158"/>
      <c r="C303" s="159"/>
      <c r="D303" s="158"/>
      <c r="E303" s="157"/>
      <c r="F303" s="157"/>
      <c r="G303" s="159"/>
      <c r="H303" s="159"/>
      <c r="I303" s="159"/>
      <c r="J303" s="159"/>
      <c r="K303" s="159"/>
      <c r="L303" s="163"/>
      <c r="M303" s="158"/>
      <c r="N303" s="158"/>
      <c r="O303" s="158"/>
    </row>
    <row r="304" spans="1:15">
      <c r="A304" s="77">
        <v>1</v>
      </c>
      <c r="B304" s="78">
        <v>43251</v>
      </c>
      <c r="C304" s="79">
        <v>270</v>
      </c>
      <c r="D304" s="77" t="s">
        <v>21</v>
      </c>
      <c r="E304" s="77" t="s">
        <v>22</v>
      </c>
      <c r="F304" s="77" t="s">
        <v>49</v>
      </c>
      <c r="G304" s="77">
        <v>9</v>
      </c>
      <c r="H304" s="77">
        <v>6</v>
      </c>
      <c r="I304" s="77">
        <v>10.5</v>
      </c>
      <c r="J304" s="77">
        <v>12</v>
      </c>
      <c r="K304" s="77">
        <v>13.5</v>
      </c>
      <c r="L304" s="77">
        <v>6</v>
      </c>
      <c r="M304" s="77">
        <v>3000</v>
      </c>
      <c r="N304" s="80">
        <f>IF('NORMAL OPTION CALLS'!E304="BUY",('NORMAL OPTION CALLS'!L304-'NORMAL OPTION CALLS'!G304)*('NORMAL OPTION CALLS'!M304),('NORMAL OPTION CALLS'!G304-'NORMAL OPTION CALLS'!L304)*('NORMAL OPTION CALLS'!M304))</f>
        <v>-9000</v>
      </c>
      <c r="O304" s="81">
        <f>'NORMAL OPTION CALLS'!N304/('NORMAL OPTION CALLS'!M304)/'NORMAL OPTION CALLS'!G304%</f>
        <v>-33.333333333333336</v>
      </c>
    </row>
    <row r="305" spans="1:15">
      <c r="A305" s="77">
        <v>2</v>
      </c>
      <c r="B305" s="78">
        <v>43251</v>
      </c>
      <c r="C305" s="79">
        <v>700</v>
      </c>
      <c r="D305" s="77" t="s">
        <v>21</v>
      </c>
      <c r="E305" s="77" t="s">
        <v>22</v>
      </c>
      <c r="F305" s="77" t="s">
        <v>152</v>
      </c>
      <c r="G305" s="77">
        <v>27</v>
      </c>
      <c r="H305" s="77">
        <v>21</v>
      </c>
      <c r="I305" s="77">
        <v>30</v>
      </c>
      <c r="J305" s="77">
        <v>33</v>
      </c>
      <c r="K305" s="77">
        <v>36</v>
      </c>
      <c r="L305" s="77">
        <v>30</v>
      </c>
      <c r="M305" s="77">
        <v>1200</v>
      </c>
      <c r="N305" s="80">
        <f>IF('NORMAL OPTION CALLS'!E305="BUY",('NORMAL OPTION CALLS'!L305-'NORMAL OPTION CALLS'!G305)*('NORMAL OPTION CALLS'!M305),('NORMAL OPTION CALLS'!G305-'NORMAL OPTION CALLS'!L305)*('NORMAL OPTION CALLS'!M305))</f>
        <v>3600</v>
      </c>
      <c r="O305" s="81">
        <f>'NORMAL OPTION CALLS'!N305/('NORMAL OPTION CALLS'!M305)/'NORMAL OPTION CALLS'!G305%</f>
        <v>11.111111111111111</v>
      </c>
    </row>
    <row r="306" spans="1:15">
      <c r="A306" s="77">
        <v>3</v>
      </c>
      <c r="B306" s="78">
        <v>43250</v>
      </c>
      <c r="C306" s="79">
        <v>330</v>
      </c>
      <c r="D306" s="77" t="s">
        <v>21</v>
      </c>
      <c r="E306" s="77" t="s">
        <v>22</v>
      </c>
      <c r="F306" s="77" t="s">
        <v>43</v>
      </c>
      <c r="G306" s="77">
        <v>4</v>
      </c>
      <c r="H306" s="77">
        <v>2</v>
      </c>
      <c r="I306" s="77">
        <v>5.3</v>
      </c>
      <c r="J306" s="77">
        <v>6.6</v>
      </c>
      <c r="K306" s="77">
        <v>8</v>
      </c>
      <c r="L306" s="77">
        <v>2</v>
      </c>
      <c r="M306" s="77">
        <v>3000</v>
      </c>
      <c r="N306" s="80">
        <f>IF('NORMAL OPTION CALLS'!E306="BUY",('NORMAL OPTION CALLS'!L306-'NORMAL OPTION CALLS'!G306)*('NORMAL OPTION CALLS'!M306),('NORMAL OPTION CALLS'!G306-'NORMAL OPTION CALLS'!L306)*('NORMAL OPTION CALLS'!M306))</f>
        <v>-6000</v>
      </c>
      <c r="O306" s="81">
        <f>'NORMAL OPTION CALLS'!N306/('NORMAL OPTION CALLS'!M306)/'NORMAL OPTION CALLS'!G306%</f>
        <v>-50</v>
      </c>
    </row>
    <row r="307" spans="1:15">
      <c r="A307" s="77">
        <v>4</v>
      </c>
      <c r="B307" s="78">
        <v>43249</v>
      </c>
      <c r="C307" s="79">
        <v>60</v>
      </c>
      <c r="D307" s="77" t="s">
        <v>21</v>
      </c>
      <c r="E307" s="77" t="s">
        <v>22</v>
      </c>
      <c r="F307" s="77" t="s">
        <v>46</v>
      </c>
      <c r="G307" s="77">
        <v>3</v>
      </c>
      <c r="H307" s="77">
        <v>2</v>
      </c>
      <c r="I307" s="77">
        <v>3.5</v>
      </c>
      <c r="J307" s="77">
        <v>4</v>
      </c>
      <c r="K307" s="77">
        <v>4.5</v>
      </c>
      <c r="L307" s="77">
        <v>2</v>
      </c>
      <c r="M307" s="77">
        <v>7000</v>
      </c>
      <c r="N307" s="80">
        <f>IF('NORMAL OPTION CALLS'!E307="BUY",('NORMAL OPTION CALLS'!L307-'NORMAL OPTION CALLS'!G307)*('NORMAL OPTION CALLS'!M307),('NORMAL OPTION CALLS'!G307-'NORMAL OPTION CALLS'!L307)*('NORMAL OPTION CALLS'!M307))</f>
        <v>-7000</v>
      </c>
      <c r="O307" s="81">
        <f>'NORMAL OPTION CALLS'!N307/('NORMAL OPTION CALLS'!M307)/'NORMAL OPTION CALLS'!G307%</f>
        <v>-33.333333333333336</v>
      </c>
    </row>
    <row r="308" spans="1:15">
      <c r="A308" s="77">
        <v>5</v>
      </c>
      <c r="B308" s="78">
        <v>43248</v>
      </c>
      <c r="C308" s="79">
        <v>1380</v>
      </c>
      <c r="D308" s="77" t="s">
        <v>21</v>
      </c>
      <c r="E308" s="77" t="s">
        <v>22</v>
      </c>
      <c r="F308" s="77" t="s">
        <v>131</v>
      </c>
      <c r="G308" s="77">
        <v>20</v>
      </c>
      <c r="H308" s="77">
        <v>10</v>
      </c>
      <c r="I308" s="77">
        <v>25</v>
      </c>
      <c r="J308" s="77">
        <v>30</v>
      </c>
      <c r="K308" s="77">
        <v>35</v>
      </c>
      <c r="L308" s="77">
        <v>25</v>
      </c>
      <c r="M308" s="77">
        <v>750</v>
      </c>
      <c r="N308" s="80">
        <f>IF('NORMAL OPTION CALLS'!E308="BUY",('NORMAL OPTION CALLS'!L308-'NORMAL OPTION CALLS'!G308)*('NORMAL OPTION CALLS'!M308),('NORMAL OPTION CALLS'!G308-'NORMAL OPTION CALLS'!L308)*('NORMAL OPTION CALLS'!M308))</f>
        <v>3750</v>
      </c>
      <c r="O308" s="81">
        <f>'NORMAL OPTION CALLS'!N308/('NORMAL OPTION CALLS'!M308)/'NORMAL OPTION CALLS'!G308%</f>
        <v>25</v>
      </c>
    </row>
    <row r="309" spans="1:15">
      <c r="A309" s="77">
        <v>6</v>
      </c>
      <c r="B309" s="78">
        <v>43248</v>
      </c>
      <c r="C309" s="79">
        <v>580</v>
      </c>
      <c r="D309" s="77" t="s">
        <v>21</v>
      </c>
      <c r="E309" s="77" t="s">
        <v>22</v>
      </c>
      <c r="F309" s="77" t="s">
        <v>99</v>
      </c>
      <c r="G309" s="77">
        <v>7</v>
      </c>
      <c r="H309" s="77">
        <v>1</v>
      </c>
      <c r="I309" s="77">
        <v>10.5</v>
      </c>
      <c r="J309" s="77">
        <v>14</v>
      </c>
      <c r="K309" s="77">
        <v>17.5</v>
      </c>
      <c r="L309" s="77">
        <v>10.5</v>
      </c>
      <c r="M309" s="77">
        <v>1061</v>
      </c>
      <c r="N309" s="80">
        <f>IF('NORMAL OPTION CALLS'!E309="BUY",('NORMAL OPTION CALLS'!L309-'NORMAL OPTION CALLS'!G309)*('NORMAL OPTION CALLS'!M309),('NORMAL OPTION CALLS'!G309-'NORMAL OPTION CALLS'!L309)*('NORMAL OPTION CALLS'!M309))</f>
        <v>3713.5</v>
      </c>
      <c r="O309" s="81">
        <f>'NORMAL OPTION CALLS'!N309/('NORMAL OPTION CALLS'!M309)/'NORMAL OPTION CALLS'!G309%</f>
        <v>49.999999999999993</v>
      </c>
    </row>
    <row r="310" spans="1:15">
      <c r="A310" s="77">
        <v>7</v>
      </c>
      <c r="B310" s="78">
        <v>43248</v>
      </c>
      <c r="C310" s="79">
        <v>1550</v>
      </c>
      <c r="D310" s="77" t="s">
        <v>21</v>
      </c>
      <c r="E310" s="77" t="s">
        <v>22</v>
      </c>
      <c r="F310" s="77" t="s">
        <v>156</v>
      </c>
      <c r="G310" s="77">
        <v>23</v>
      </c>
      <c r="H310" s="77">
        <v>8</v>
      </c>
      <c r="I310" s="77">
        <v>31</v>
      </c>
      <c r="J310" s="77">
        <v>39</v>
      </c>
      <c r="K310" s="77">
        <v>47</v>
      </c>
      <c r="L310" s="77">
        <v>8</v>
      </c>
      <c r="M310" s="77">
        <v>600</v>
      </c>
      <c r="N310" s="80">
        <f>IF('NORMAL OPTION CALLS'!E310="BUY",('NORMAL OPTION CALLS'!L310-'NORMAL OPTION CALLS'!G310)*('NORMAL OPTION CALLS'!M310),('NORMAL OPTION CALLS'!G310-'NORMAL OPTION CALLS'!L310)*('NORMAL OPTION CALLS'!M310))</f>
        <v>-9000</v>
      </c>
      <c r="O310" s="81">
        <f>'NORMAL OPTION CALLS'!N310/('NORMAL OPTION CALLS'!M310)/'NORMAL OPTION CALLS'!G310%</f>
        <v>-65.217391304347828</v>
      </c>
    </row>
    <row r="311" spans="1:15">
      <c r="A311" s="77">
        <v>8</v>
      </c>
      <c r="B311" s="78">
        <v>43245</v>
      </c>
      <c r="C311" s="79">
        <v>500</v>
      </c>
      <c r="D311" s="77" t="s">
        <v>21</v>
      </c>
      <c r="E311" s="77" t="s">
        <v>22</v>
      </c>
      <c r="F311" s="77" t="s">
        <v>227</v>
      </c>
      <c r="G311" s="77">
        <v>10.5</v>
      </c>
      <c r="H311" s="77">
        <v>6</v>
      </c>
      <c r="I311" s="77">
        <v>13</v>
      </c>
      <c r="J311" s="77">
        <v>15.5</v>
      </c>
      <c r="K311" s="77">
        <v>18</v>
      </c>
      <c r="L311" s="77">
        <v>18</v>
      </c>
      <c r="M311" s="77">
        <v>1400</v>
      </c>
      <c r="N311" s="80">
        <f>IF('NORMAL OPTION CALLS'!E311="BUY",('NORMAL OPTION CALLS'!L311-'NORMAL OPTION CALLS'!G311)*('NORMAL OPTION CALLS'!M311),('NORMAL OPTION CALLS'!G311-'NORMAL OPTION CALLS'!L311)*('NORMAL OPTION CALLS'!M311))</f>
        <v>10500</v>
      </c>
      <c r="O311" s="81">
        <f>'NORMAL OPTION CALLS'!N311/('NORMAL OPTION CALLS'!M311)/'NORMAL OPTION CALLS'!G311%</f>
        <v>71.428571428571431</v>
      </c>
    </row>
    <row r="312" spans="1:15">
      <c r="A312" s="77">
        <v>9</v>
      </c>
      <c r="B312" s="78">
        <v>43245</v>
      </c>
      <c r="C312" s="79">
        <v>60</v>
      </c>
      <c r="D312" s="77" t="s">
        <v>21</v>
      </c>
      <c r="E312" s="77" t="s">
        <v>22</v>
      </c>
      <c r="F312" s="77" t="s">
        <v>46</v>
      </c>
      <c r="G312" s="77">
        <v>1.6</v>
      </c>
      <c r="H312" s="77">
        <v>0.6</v>
      </c>
      <c r="I312" s="77">
        <v>2.1</v>
      </c>
      <c r="J312" s="77">
        <v>2.6</v>
      </c>
      <c r="K312" s="77">
        <v>3.1</v>
      </c>
      <c r="L312" s="77">
        <v>3.1</v>
      </c>
      <c r="M312" s="77">
        <v>7000</v>
      </c>
      <c r="N312" s="80">
        <f>IF('NORMAL OPTION CALLS'!E312="BUY",('NORMAL OPTION CALLS'!L312-'NORMAL OPTION CALLS'!G312)*('NORMAL OPTION CALLS'!M312),('NORMAL OPTION CALLS'!G312-'NORMAL OPTION CALLS'!L312)*('NORMAL OPTION CALLS'!M312))</f>
        <v>10500</v>
      </c>
      <c r="O312" s="81">
        <f>'NORMAL OPTION CALLS'!N312/('NORMAL OPTION CALLS'!M312)/'NORMAL OPTION CALLS'!G312%</f>
        <v>93.75</v>
      </c>
    </row>
    <row r="313" spans="1:15">
      <c r="A313" s="77">
        <v>10</v>
      </c>
      <c r="B313" s="78">
        <v>43244</v>
      </c>
      <c r="C313" s="79">
        <v>110</v>
      </c>
      <c r="D313" s="77" t="s">
        <v>21</v>
      </c>
      <c r="E313" s="77" t="s">
        <v>22</v>
      </c>
      <c r="F313" s="77" t="s">
        <v>64</v>
      </c>
      <c r="G313" s="77">
        <v>4.5</v>
      </c>
      <c r="H313" s="77">
        <v>3.3</v>
      </c>
      <c r="I313" s="77">
        <v>5.0999999999999996</v>
      </c>
      <c r="J313" s="77">
        <v>6.6</v>
      </c>
      <c r="K313" s="77">
        <v>7.2</v>
      </c>
      <c r="L313" s="77">
        <v>5.0999999999999996</v>
      </c>
      <c r="M313" s="77">
        <v>6000</v>
      </c>
      <c r="N313" s="80">
        <f>IF('NORMAL OPTION CALLS'!E313="BUY",('NORMAL OPTION CALLS'!L313-'NORMAL OPTION CALLS'!G313)*('NORMAL OPTION CALLS'!M313),('NORMAL OPTION CALLS'!G313-'NORMAL OPTION CALLS'!L313)*('NORMAL OPTION CALLS'!M313))</f>
        <v>3599.9999999999977</v>
      </c>
      <c r="O313" s="81">
        <f>'NORMAL OPTION CALLS'!N313/('NORMAL OPTION CALLS'!M313)/'NORMAL OPTION CALLS'!G313%</f>
        <v>13.333333333333325</v>
      </c>
    </row>
    <row r="314" spans="1:15">
      <c r="A314" s="77">
        <v>11</v>
      </c>
      <c r="B314" s="78">
        <v>43244</v>
      </c>
      <c r="C314" s="79">
        <v>110</v>
      </c>
      <c r="D314" s="77" t="s">
        <v>21</v>
      </c>
      <c r="E314" s="77" t="s">
        <v>22</v>
      </c>
      <c r="F314" s="77" t="s">
        <v>296</v>
      </c>
      <c r="G314" s="77">
        <v>4.7</v>
      </c>
      <c r="H314" s="77">
        <v>3.2</v>
      </c>
      <c r="I314" s="77">
        <v>5.5</v>
      </c>
      <c r="J314" s="77">
        <v>6.3</v>
      </c>
      <c r="K314" s="77">
        <v>7.1</v>
      </c>
      <c r="L314" s="77">
        <v>7.1</v>
      </c>
      <c r="M314" s="77">
        <v>8000</v>
      </c>
      <c r="N314" s="80">
        <f>IF('NORMAL OPTION CALLS'!E314="BUY",('NORMAL OPTION CALLS'!L314-'NORMAL OPTION CALLS'!G314)*('NORMAL OPTION CALLS'!M314),('NORMAL OPTION CALLS'!G314-'NORMAL OPTION CALLS'!L314)*('NORMAL OPTION CALLS'!M314))</f>
        <v>19199.999999999996</v>
      </c>
      <c r="O314" s="81">
        <f>'NORMAL OPTION CALLS'!N314/('NORMAL OPTION CALLS'!M314)/'NORMAL OPTION CALLS'!G314%</f>
        <v>51.063829787234035</v>
      </c>
    </row>
    <row r="315" spans="1:15">
      <c r="A315" s="77">
        <v>12</v>
      </c>
      <c r="B315" s="78">
        <v>43244</v>
      </c>
      <c r="C315" s="79">
        <v>370</v>
      </c>
      <c r="D315" s="77" t="s">
        <v>21</v>
      </c>
      <c r="E315" s="77" t="s">
        <v>22</v>
      </c>
      <c r="F315" s="77" t="s">
        <v>49</v>
      </c>
      <c r="G315" s="77">
        <v>3.5</v>
      </c>
      <c r="H315" s="77">
        <v>1</v>
      </c>
      <c r="I315" s="77">
        <v>5</v>
      </c>
      <c r="J315" s="77">
        <v>6.5</v>
      </c>
      <c r="K315" s="77">
        <v>8</v>
      </c>
      <c r="L315" s="77">
        <v>5</v>
      </c>
      <c r="M315" s="77">
        <v>3000</v>
      </c>
      <c r="N315" s="80">
        <f>IF('NORMAL OPTION CALLS'!E315="BUY",('NORMAL OPTION CALLS'!L315-'NORMAL OPTION CALLS'!G315)*('NORMAL OPTION CALLS'!M315),('NORMAL OPTION CALLS'!G315-'NORMAL OPTION CALLS'!L315)*('NORMAL OPTION CALLS'!M315))</f>
        <v>4500</v>
      </c>
      <c r="O315" s="81">
        <f>'NORMAL OPTION CALLS'!N315/('NORMAL OPTION CALLS'!M315)/'NORMAL OPTION CALLS'!G315%</f>
        <v>42.857142857142854</v>
      </c>
    </row>
    <row r="316" spans="1:15">
      <c r="A316" s="77">
        <v>13</v>
      </c>
      <c r="B316" s="78">
        <v>43244</v>
      </c>
      <c r="C316" s="79">
        <v>470</v>
      </c>
      <c r="D316" s="77" t="s">
        <v>21</v>
      </c>
      <c r="E316" s="77" t="s">
        <v>22</v>
      </c>
      <c r="F316" s="77" t="s">
        <v>236</v>
      </c>
      <c r="G316" s="77">
        <v>11.5</v>
      </c>
      <c r="H316" s="77">
        <v>6</v>
      </c>
      <c r="I316" s="77">
        <v>15</v>
      </c>
      <c r="J316" s="77">
        <v>18.5</v>
      </c>
      <c r="K316" s="77">
        <v>22</v>
      </c>
      <c r="L316" s="77">
        <v>15</v>
      </c>
      <c r="M316" s="77">
        <v>1100</v>
      </c>
      <c r="N316" s="80">
        <f>IF('NORMAL OPTION CALLS'!E316="BUY",('NORMAL OPTION CALLS'!L316-'NORMAL OPTION CALLS'!G316)*('NORMAL OPTION CALLS'!M316),('NORMAL OPTION CALLS'!G316-'NORMAL OPTION CALLS'!L316)*('NORMAL OPTION CALLS'!M316))</f>
        <v>3850</v>
      </c>
      <c r="O316" s="81">
        <f>'NORMAL OPTION CALLS'!N316/('NORMAL OPTION CALLS'!M316)/'NORMAL OPTION CALLS'!G316%</f>
        <v>30.434782608695652</v>
      </c>
    </row>
    <row r="317" spans="1:15">
      <c r="A317" s="77">
        <v>14</v>
      </c>
      <c r="B317" s="78">
        <v>43244</v>
      </c>
      <c r="C317" s="79">
        <v>360</v>
      </c>
      <c r="D317" s="77" t="s">
        <v>47</v>
      </c>
      <c r="E317" s="77" t="s">
        <v>22</v>
      </c>
      <c r="F317" s="77" t="s">
        <v>76</v>
      </c>
      <c r="G317" s="77">
        <v>10</v>
      </c>
      <c r="H317" s="77">
        <v>6.5</v>
      </c>
      <c r="I317" s="77">
        <v>12</v>
      </c>
      <c r="J317" s="77">
        <v>14</v>
      </c>
      <c r="K317" s="77">
        <v>16</v>
      </c>
      <c r="L317" s="77">
        <v>12</v>
      </c>
      <c r="M317" s="77">
        <v>1800</v>
      </c>
      <c r="N317" s="80">
        <f>IF('NORMAL OPTION CALLS'!E317="BUY",('NORMAL OPTION CALLS'!L317-'NORMAL OPTION CALLS'!G317)*('NORMAL OPTION CALLS'!M317),('NORMAL OPTION CALLS'!G317-'NORMAL OPTION CALLS'!L317)*('NORMAL OPTION CALLS'!M317))</f>
        <v>3600</v>
      </c>
      <c r="O317" s="81">
        <f>'NORMAL OPTION CALLS'!N317/('NORMAL OPTION CALLS'!M317)/'NORMAL OPTION CALLS'!G317%</f>
        <v>20</v>
      </c>
    </row>
    <row r="318" spans="1:15">
      <c r="A318" s="77">
        <v>15</v>
      </c>
      <c r="B318" s="78">
        <v>43243</v>
      </c>
      <c r="C318" s="79">
        <v>155</v>
      </c>
      <c r="D318" s="77" t="s">
        <v>47</v>
      </c>
      <c r="E318" s="77" t="s">
        <v>22</v>
      </c>
      <c r="F318" s="77" t="s">
        <v>56</v>
      </c>
      <c r="G318" s="77">
        <v>4</v>
      </c>
      <c r="H318" s="77">
        <v>1</v>
      </c>
      <c r="I318" s="77">
        <v>5.5</v>
      </c>
      <c r="J318" s="77">
        <v>7</v>
      </c>
      <c r="K318" s="77">
        <v>8.5</v>
      </c>
      <c r="L318" s="77">
        <v>5.5</v>
      </c>
      <c r="M318" s="77">
        <v>3000</v>
      </c>
      <c r="N318" s="80">
        <f>IF('NORMAL OPTION CALLS'!E318="BUY",('NORMAL OPTION CALLS'!L318-'NORMAL OPTION CALLS'!G318)*('NORMAL OPTION CALLS'!M318),('NORMAL OPTION CALLS'!G318-'NORMAL OPTION CALLS'!L318)*('NORMAL OPTION CALLS'!M318))</f>
        <v>4500</v>
      </c>
      <c r="O318" s="81">
        <f>'NORMAL OPTION CALLS'!N318/('NORMAL OPTION CALLS'!M318)/'NORMAL OPTION CALLS'!G318%</f>
        <v>37.5</v>
      </c>
    </row>
    <row r="319" spans="1:15">
      <c r="A319" s="77">
        <v>16</v>
      </c>
      <c r="B319" s="78">
        <v>43243</v>
      </c>
      <c r="C319" s="79">
        <v>145</v>
      </c>
      <c r="D319" s="77" t="s">
        <v>21</v>
      </c>
      <c r="E319" s="77" t="s">
        <v>22</v>
      </c>
      <c r="F319" s="77" t="s">
        <v>25</v>
      </c>
      <c r="G319" s="77">
        <v>3.2</v>
      </c>
      <c r="H319" s="77">
        <v>2</v>
      </c>
      <c r="I319" s="77">
        <v>3.9</v>
      </c>
      <c r="J319" s="77">
        <v>4.5</v>
      </c>
      <c r="K319" s="77">
        <v>5.0999999999999996</v>
      </c>
      <c r="L319" s="77">
        <v>5.0999999999999996</v>
      </c>
      <c r="M319" s="77">
        <v>7000</v>
      </c>
      <c r="N319" s="80">
        <f>IF('NORMAL OPTION CALLS'!E319="BUY",('NORMAL OPTION CALLS'!L319-'NORMAL OPTION CALLS'!G319)*('NORMAL OPTION CALLS'!M319),('NORMAL OPTION CALLS'!G319-'NORMAL OPTION CALLS'!L319)*('NORMAL OPTION CALLS'!M319))</f>
        <v>13299.999999999996</v>
      </c>
      <c r="O319" s="81">
        <f>'NORMAL OPTION CALLS'!N319/('NORMAL OPTION CALLS'!M319)/'NORMAL OPTION CALLS'!G319%</f>
        <v>59.374999999999979</v>
      </c>
    </row>
    <row r="320" spans="1:15">
      <c r="A320" s="77">
        <v>17</v>
      </c>
      <c r="B320" s="78">
        <v>43243</v>
      </c>
      <c r="C320" s="79">
        <v>540</v>
      </c>
      <c r="D320" s="77" t="s">
        <v>47</v>
      </c>
      <c r="E320" s="77" t="s">
        <v>22</v>
      </c>
      <c r="F320" s="77" t="s">
        <v>99</v>
      </c>
      <c r="G320" s="77">
        <v>10</v>
      </c>
      <c r="H320" s="77">
        <v>4</v>
      </c>
      <c r="I320" s="77">
        <v>14</v>
      </c>
      <c r="J320" s="77">
        <v>18</v>
      </c>
      <c r="K320" s="77">
        <v>22</v>
      </c>
      <c r="L320" s="77">
        <v>14</v>
      </c>
      <c r="M320" s="77">
        <v>1061</v>
      </c>
      <c r="N320" s="80">
        <f>IF('NORMAL OPTION CALLS'!E320="BUY",('NORMAL OPTION CALLS'!L320-'NORMAL OPTION CALLS'!G320)*('NORMAL OPTION CALLS'!M320),('NORMAL OPTION CALLS'!G320-'NORMAL OPTION CALLS'!L320)*('NORMAL OPTION CALLS'!M320))</f>
        <v>4244</v>
      </c>
      <c r="O320" s="81">
        <f>'NORMAL OPTION CALLS'!N320/('NORMAL OPTION CALLS'!M320)/'NORMAL OPTION CALLS'!G320%</f>
        <v>40</v>
      </c>
    </row>
    <row r="321" spans="1:15">
      <c r="A321" s="77">
        <v>18</v>
      </c>
      <c r="B321" s="78">
        <v>43243</v>
      </c>
      <c r="C321" s="79">
        <v>65</v>
      </c>
      <c r="D321" s="77" t="s">
        <v>21</v>
      </c>
      <c r="E321" s="77" t="s">
        <v>22</v>
      </c>
      <c r="F321" s="77" t="s">
        <v>295</v>
      </c>
      <c r="G321" s="77">
        <v>4.4000000000000004</v>
      </c>
      <c r="H321" s="77">
        <v>4.9000000000000004</v>
      </c>
      <c r="I321" s="77">
        <v>4.9000000000000004</v>
      </c>
      <c r="J321" s="77">
        <v>5.4</v>
      </c>
      <c r="K321" s="77">
        <v>5.9</v>
      </c>
      <c r="L321" s="77">
        <v>5.9</v>
      </c>
      <c r="M321" s="77">
        <v>10000</v>
      </c>
      <c r="N321" s="80">
        <f>IF('NORMAL OPTION CALLS'!E321="BUY",('NORMAL OPTION CALLS'!L321-'NORMAL OPTION CALLS'!G321)*('NORMAL OPTION CALLS'!M321),('NORMAL OPTION CALLS'!G321-'NORMAL OPTION CALLS'!L321)*('NORMAL OPTION CALLS'!M321))</f>
        <v>15000</v>
      </c>
      <c r="O321" s="81">
        <f>'NORMAL OPTION CALLS'!N321/('NORMAL OPTION CALLS'!M321)/'NORMAL OPTION CALLS'!G321%</f>
        <v>34.090909090909086</v>
      </c>
    </row>
    <row r="322" spans="1:15">
      <c r="A322" s="77">
        <v>19</v>
      </c>
      <c r="B322" s="78">
        <v>43243</v>
      </c>
      <c r="C322" s="79">
        <v>140</v>
      </c>
      <c r="D322" s="77" t="s">
        <v>21</v>
      </c>
      <c r="E322" s="77" t="s">
        <v>22</v>
      </c>
      <c r="F322" s="77" t="s">
        <v>124</v>
      </c>
      <c r="G322" s="77">
        <v>3.8</v>
      </c>
      <c r="H322" s="77">
        <v>2.2999999999999998</v>
      </c>
      <c r="I322" s="77">
        <v>4.5999999999999996</v>
      </c>
      <c r="J322" s="77">
        <v>4.4000000000000004</v>
      </c>
      <c r="K322" s="77">
        <v>5.2</v>
      </c>
      <c r="L322" s="77">
        <v>5.2</v>
      </c>
      <c r="M322" s="77">
        <v>4000</v>
      </c>
      <c r="N322" s="80">
        <f>IF('NORMAL OPTION CALLS'!E322="BUY",('NORMAL OPTION CALLS'!L322-'NORMAL OPTION CALLS'!G322)*('NORMAL OPTION CALLS'!M322),('NORMAL OPTION CALLS'!G322-'NORMAL OPTION CALLS'!L322)*('NORMAL OPTION CALLS'!M322))</f>
        <v>5600.0000000000018</v>
      </c>
      <c r="O322" s="81">
        <f>'NORMAL OPTION CALLS'!N322/('NORMAL OPTION CALLS'!M322)/'NORMAL OPTION CALLS'!G322%</f>
        <v>36.842105263157904</v>
      </c>
    </row>
    <row r="323" spans="1:15">
      <c r="A323" s="77">
        <v>20</v>
      </c>
      <c r="B323" s="78">
        <v>43242</v>
      </c>
      <c r="C323" s="79">
        <v>1350</v>
      </c>
      <c r="D323" s="77" t="s">
        <v>47</v>
      </c>
      <c r="E323" s="77" t="s">
        <v>22</v>
      </c>
      <c r="F323" s="77" t="s">
        <v>119</v>
      </c>
      <c r="G323" s="77">
        <v>37</v>
      </c>
      <c r="H323" s="77">
        <v>19</v>
      </c>
      <c r="I323" s="77">
        <v>47</v>
      </c>
      <c r="J323" s="77">
        <v>57</v>
      </c>
      <c r="K323" s="77">
        <v>67</v>
      </c>
      <c r="L323" s="77">
        <v>46</v>
      </c>
      <c r="M323" s="77">
        <v>350</v>
      </c>
      <c r="N323" s="80">
        <f>IF('NORMAL OPTION CALLS'!E323="BUY",('NORMAL OPTION CALLS'!L323-'NORMAL OPTION CALLS'!G323)*('NORMAL OPTION CALLS'!M323),('NORMAL OPTION CALLS'!G323-'NORMAL OPTION CALLS'!L323)*('NORMAL OPTION CALLS'!M323))</f>
        <v>3150</v>
      </c>
      <c r="O323" s="81">
        <f>'NORMAL OPTION CALLS'!N323/('NORMAL OPTION CALLS'!M323)/'NORMAL OPTION CALLS'!G323%</f>
        <v>24.324324324324326</v>
      </c>
    </row>
    <row r="324" spans="1:15">
      <c r="A324" s="77">
        <v>21</v>
      </c>
      <c r="B324" s="78">
        <v>43242</v>
      </c>
      <c r="C324" s="79">
        <v>80</v>
      </c>
      <c r="D324" s="77" t="s">
        <v>21</v>
      </c>
      <c r="E324" s="77" t="s">
        <v>22</v>
      </c>
      <c r="F324" s="77" t="s">
        <v>116</v>
      </c>
      <c r="G324" s="77">
        <v>3</v>
      </c>
      <c r="H324" s="77">
        <v>1</v>
      </c>
      <c r="I324" s="77">
        <v>4</v>
      </c>
      <c r="J324" s="77">
        <v>5</v>
      </c>
      <c r="K324" s="77">
        <v>6</v>
      </c>
      <c r="L324" s="77">
        <v>5</v>
      </c>
      <c r="M324" s="77">
        <v>3500</v>
      </c>
      <c r="N324" s="80">
        <f>IF('NORMAL OPTION CALLS'!E324="BUY",('NORMAL OPTION CALLS'!L324-'NORMAL OPTION CALLS'!G324)*('NORMAL OPTION CALLS'!M324),('NORMAL OPTION CALLS'!G324-'NORMAL OPTION CALLS'!L324)*('NORMAL OPTION CALLS'!M324))</f>
        <v>7000</v>
      </c>
      <c r="O324" s="81">
        <f>'NORMAL OPTION CALLS'!N324/('NORMAL OPTION CALLS'!M324)/'NORMAL OPTION CALLS'!G324%</f>
        <v>66.666666666666671</v>
      </c>
    </row>
    <row r="325" spans="1:15">
      <c r="A325" s="77">
        <v>22</v>
      </c>
      <c r="B325" s="78">
        <v>43242</v>
      </c>
      <c r="C325" s="79">
        <v>6000</v>
      </c>
      <c r="D325" s="77" t="s">
        <v>21</v>
      </c>
      <c r="E325" s="77" t="s">
        <v>22</v>
      </c>
      <c r="F325" s="77" t="s">
        <v>294</v>
      </c>
      <c r="G325" s="77">
        <v>100</v>
      </c>
      <c r="H325" s="77">
        <v>50</v>
      </c>
      <c r="I325" s="77">
        <v>130</v>
      </c>
      <c r="J325" s="77">
        <v>160</v>
      </c>
      <c r="K325" s="77">
        <v>190</v>
      </c>
      <c r="L325" s="77">
        <v>130</v>
      </c>
      <c r="M325" s="77">
        <v>125</v>
      </c>
      <c r="N325" s="80">
        <f>IF('NORMAL OPTION CALLS'!E325="BUY",('NORMAL OPTION CALLS'!L325-'NORMAL OPTION CALLS'!G325)*('NORMAL OPTION CALLS'!M325),('NORMAL OPTION CALLS'!G325-'NORMAL OPTION CALLS'!L325)*('NORMAL OPTION CALLS'!M325))</f>
        <v>3750</v>
      </c>
      <c r="O325" s="81">
        <f>'NORMAL OPTION CALLS'!N325/('NORMAL OPTION CALLS'!M325)/'NORMAL OPTION CALLS'!G325%</f>
        <v>30</v>
      </c>
    </row>
    <row r="326" spans="1:15">
      <c r="A326" s="77">
        <v>23</v>
      </c>
      <c r="B326" s="78">
        <v>43241</v>
      </c>
      <c r="C326" s="79">
        <v>310</v>
      </c>
      <c r="D326" s="77" t="s">
        <v>47</v>
      </c>
      <c r="E326" s="77" t="s">
        <v>22</v>
      </c>
      <c r="F326" s="77" t="s">
        <v>43</v>
      </c>
      <c r="G326" s="77">
        <v>6</v>
      </c>
      <c r="H326" s="77">
        <v>3</v>
      </c>
      <c r="I326" s="77">
        <v>7.5</v>
      </c>
      <c r="J326" s="77">
        <v>9</v>
      </c>
      <c r="K326" s="77">
        <v>10.5</v>
      </c>
      <c r="L326" s="77">
        <v>3</v>
      </c>
      <c r="M326" s="77">
        <v>3000</v>
      </c>
      <c r="N326" s="80">
        <f>IF('NORMAL OPTION CALLS'!E326="BUY",('NORMAL OPTION CALLS'!L326-'NORMAL OPTION CALLS'!G326)*('NORMAL OPTION CALLS'!M326),('NORMAL OPTION CALLS'!G326-'NORMAL OPTION CALLS'!L326)*('NORMAL OPTION CALLS'!M326))</f>
        <v>-9000</v>
      </c>
      <c r="O326" s="81">
        <f>'NORMAL OPTION CALLS'!N326/('NORMAL OPTION CALLS'!M326)/'NORMAL OPTION CALLS'!G326%</f>
        <v>-50</v>
      </c>
    </row>
    <row r="327" spans="1:15">
      <c r="A327" s="77">
        <v>24</v>
      </c>
      <c r="B327" s="78">
        <v>43241</v>
      </c>
      <c r="C327" s="79">
        <v>80</v>
      </c>
      <c r="D327" s="77" t="s">
        <v>47</v>
      </c>
      <c r="E327" s="77" t="s">
        <v>22</v>
      </c>
      <c r="F327" s="77" t="s">
        <v>293</v>
      </c>
      <c r="G327" s="77">
        <v>1.75</v>
      </c>
      <c r="H327" s="77">
        <v>0.4</v>
      </c>
      <c r="I327" s="77">
        <v>2.5</v>
      </c>
      <c r="J327" s="77">
        <v>3.3</v>
      </c>
      <c r="K327" s="77">
        <v>3.1</v>
      </c>
      <c r="L327" s="77">
        <v>0.4</v>
      </c>
      <c r="M327" s="77">
        <v>5500</v>
      </c>
      <c r="N327" s="80">
        <f>IF('NORMAL OPTION CALLS'!E327="BUY",('NORMAL OPTION CALLS'!L327-'NORMAL OPTION CALLS'!G327)*('NORMAL OPTION CALLS'!M327),('NORMAL OPTION CALLS'!G327-'NORMAL OPTION CALLS'!L327)*('NORMAL OPTION CALLS'!M327))</f>
        <v>-7425.0000000000009</v>
      </c>
      <c r="O327" s="81">
        <f>'NORMAL OPTION CALLS'!N327/('NORMAL OPTION CALLS'!M327)/'NORMAL OPTION CALLS'!G327%</f>
        <v>-77.142857142857139</v>
      </c>
    </row>
    <row r="328" spans="1:15">
      <c r="A328" s="77">
        <v>25</v>
      </c>
      <c r="B328" s="78">
        <v>43241</v>
      </c>
      <c r="C328" s="79">
        <v>260</v>
      </c>
      <c r="D328" s="77" t="s">
        <v>47</v>
      </c>
      <c r="E328" s="77" t="s">
        <v>22</v>
      </c>
      <c r="F328" s="77" t="s">
        <v>74</v>
      </c>
      <c r="G328" s="77">
        <v>4.5</v>
      </c>
      <c r="H328" s="77">
        <v>1</v>
      </c>
      <c r="I328" s="77">
        <v>7</v>
      </c>
      <c r="J328" s="77">
        <v>9.5</v>
      </c>
      <c r="K328" s="77">
        <v>12</v>
      </c>
      <c r="L328" s="77">
        <v>7</v>
      </c>
      <c r="M328" s="77">
        <v>1750</v>
      </c>
      <c r="N328" s="80">
        <f>IF('NORMAL OPTION CALLS'!E328="BUY",('NORMAL OPTION CALLS'!L328-'NORMAL OPTION CALLS'!G328)*('NORMAL OPTION CALLS'!M328),('NORMAL OPTION CALLS'!G328-'NORMAL OPTION CALLS'!L328)*('NORMAL OPTION CALLS'!M328))</f>
        <v>4375</v>
      </c>
      <c r="O328" s="81">
        <f>'NORMAL OPTION CALLS'!N328/('NORMAL OPTION CALLS'!M328)/'NORMAL OPTION CALLS'!G328%</f>
        <v>55.555555555555557</v>
      </c>
    </row>
    <row r="329" spans="1:15">
      <c r="A329" s="77">
        <v>26</v>
      </c>
      <c r="B329" s="78">
        <v>43238</v>
      </c>
      <c r="C329" s="79">
        <v>2550</v>
      </c>
      <c r="D329" s="77" t="s">
        <v>21</v>
      </c>
      <c r="E329" s="77" t="s">
        <v>22</v>
      </c>
      <c r="F329" s="77" t="s">
        <v>265</v>
      </c>
      <c r="G329" s="77">
        <v>44</v>
      </c>
      <c r="H329" s="77">
        <v>18</v>
      </c>
      <c r="I329" s="77">
        <v>60</v>
      </c>
      <c r="J329" s="77">
        <v>75</v>
      </c>
      <c r="K329" s="77">
        <v>90</v>
      </c>
      <c r="L329" s="77">
        <v>58</v>
      </c>
      <c r="M329" s="77">
        <v>250</v>
      </c>
      <c r="N329" s="80">
        <f>IF('NORMAL OPTION CALLS'!E329="BUY",('NORMAL OPTION CALLS'!L329-'NORMAL OPTION CALLS'!G329)*('NORMAL OPTION CALLS'!M329),('NORMAL OPTION CALLS'!G329-'NORMAL OPTION CALLS'!L329)*('NORMAL OPTION CALLS'!M329))</f>
        <v>3500</v>
      </c>
      <c r="O329" s="81">
        <f>'NORMAL OPTION CALLS'!N329/('NORMAL OPTION CALLS'!M329)/'NORMAL OPTION CALLS'!G329%</f>
        <v>31.818181818181817</v>
      </c>
    </row>
    <row r="330" spans="1:15">
      <c r="A330" s="77">
        <v>27</v>
      </c>
      <c r="B330" s="78">
        <v>43238</v>
      </c>
      <c r="C330" s="79">
        <v>130</v>
      </c>
      <c r="D330" s="77" t="s">
        <v>47</v>
      </c>
      <c r="E330" s="77" t="s">
        <v>22</v>
      </c>
      <c r="F330" s="77" t="s">
        <v>124</v>
      </c>
      <c r="G330" s="77">
        <v>5</v>
      </c>
      <c r="H330" s="77">
        <v>3</v>
      </c>
      <c r="I330" s="77">
        <v>6</v>
      </c>
      <c r="J330" s="77">
        <v>7</v>
      </c>
      <c r="K330" s="77">
        <v>8</v>
      </c>
      <c r="L330" s="77">
        <v>7.4</v>
      </c>
      <c r="M330" s="77">
        <v>4000</v>
      </c>
      <c r="N330" s="80">
        <f>IF('NORMAL OPTION CALLS'!E330="BUY",('NORMAL OPTION CALLS'!L330-'NORMAL OPTION CALLS'!G330)*('NORMAL OPTION CALLS'!M330),('NORMAL OPTION CALLS'!G330-'NORMAL OPTION CALLS'!L330)*('NORMAL OPTION CALLS'!M330))</f>
        <v>9600.0000000000018</v>
      </c>
      <c r="O330" s="81">
        <f>'NORMAL OPTION CALLS'!N330/('NORMAL OPTION CALLS'!M330)/'NORMAL OPTION CALLS'!G330%</f>
        <v>48.000000000000007</v>
      </c>
    </row>
    <row r="331" spans="1:15">
      <c r="A331" s="77">
        <v>28</v>
      </c>
      <c r="B331" s="78">
        <v>43237</v>
      </c>
      <c r="C331" s="79">
        <v>125</v>
      </c>
      <c r="D331" s="77" t="s">
        <v>21</v>
      </c>
      <c r="E331" s="77" t="s">
        <v>22</v>
      </c>
      <c r="F331" s="77" t="s">
        <v>292</v>
      </c>
      <c r="G331" s="77">
        <v>4</v>
      </c>
      <c r="H331" s="77">
        <v>2.5</v>
      </c>
      <c r="I331" s="77">
        <v>4.8</v>
      </c>
      <c r="J331" s="77">
        <v>5.6</v>
      </c>
      <c r="K331" s="77">
        <v>6.4</v>
      </c>
      <c r="L331" s="77">
        <v>2.5</v>
      </c>
      <c r="M331" s="77">
        <v>4950</v>
      </c>
      <c r="N331" s="80">
        <f>IF('NORMAL OPTION CALLS'!E331="BUY",('NORMAL OPTION CALLS'!L331-'NORMAL OPTION CALLS'!G331)*('NORMAL OPTION CALLS'!M331),('NORMAL OPTION CALLS'!G331-'NORMAL OPTION CALLS'!L331)*('NORMAL OPTION CALLS'!M331))</f>
        <v>-7425</v>
      </c>
      <c r="O331" s="81">
        <f>'NORMAL OPTION CALLS'!N331/('NORMAL OPTION CALLS'!M331)/'NORMAL OPTION CALLS'!G331%</f>
        <v>-37.5</v>
      </c>
    </row>
    <row r="332" spans="1:15">
      <c r="A332" s="77">
        <v>29</v>
      </c>
      <c r="B332" s="78">
        <v>43237</v>
      </c>
      <c r="C332" s="79">
        <v>2000</v>
      </c>
      <c r="D332" s="77" t="s">
        <v>21</v>
      </c>
      <c r="E332" s="77" t="s">
        <v>22</v>
      </c>
      <c r="F332" s="77" t="s">
        <v>50</v>
      </c>
      <c r="G332" s="77">
        <v>42</v>
      </c>
      <c r="H332" s="77">
        <v>27</v>
      </c>
      <c r="I332" s="77">
        <v>50</v>
      </c>
      <c r="J332" s="77">
        <v>58</v>
      </c>
      <c r="K332" s="77">
        <v>66</v>
      </c>
      <c r="L332" s="77">
        <v>66</v>
      </c>
      <c r="M332" s="77">
        <v>500</v>
      </c>
      <c r="N332" s="80">
        <f>IF('NORMAL OPTION CALLS'!E332="BUY",('NORMAL OPTION CALLS'!L332-'NORMAL OPTION CALLS'!G332)*('NORMAL OPTION CALLS'!M332),('NORMAL OPTION CALLS'!G332-'NORMAL OPTION CALLS'!L332)*('NORMAL OPTION CALLS'!M332))</f>
        <v>12000</v>
      </c>
      <c r="O332" s="81">
        <f>'NORMAL OPTION CALLS'!N332/('NORMAL OPTION CALLS'!M332)/'NORMAL OPTION CALLS'!G332%</f>
        <v>57.142857142857146</v>
      </c>
    </row>
    <row r="333" spans="1:15">
      <c r="A333" s="77">
        <v>30</v>
      </c>
      <c r="B333" s="78">
        <v>43236</v>
      </c>
      <c r="C333" s="79">
        <v>300</v>
      </c>
      <c r="D333" s="77" t="s">
        <v>21</v>
      </c>
      <c r="E333" s="77" t="s">
        <v>22</v>
      </c>
      <c r="F333" s="77" t="s">
        <v>87</v>
      </c>
      <c r="G333" s="77">
        <v>5</v>
      </c>
      <c r="H333" s="77">
        <v>2</v>
      </c>
      <c r="I333" s="77">
        <v>6.5</v>
      </c>
      <c r="J333" s="77">
        <v>8</v>
      </c>
      <c r="K333" s="77">
        <v>9.5</v>
      </c>
      <c r="L333" s="77">
        <v>2</v>
      </c>
      <c r="M333" s="77">
        <v>3000</v>
      </c>
      <c r="N333" s="80">
        <f>IF('NORMAL OPTION CALLS'!E333="BUY",('NORMAL OPTION CALLS'!L333-'NORMAL OPTION CALLS'!G333)*('NORMAL OPTION CALLS'!M333),('NORMAL OPTION CALLS'!G333-'NORMAL OPTION CALLS'!L333)*('NORMAL OPTION CALLS'!M333))</f>
        <v>-9000</v>
      </c>
      <c r="O333" s="81">
        <f>'NORMAL OPTION CALLS'!N333/('NORMAL OPTION CALLS'!M333)/'NORMAL OPTION CALLS'!G333%</f>
        <v>-60</v>
      </c>
    </row>
    <row r="334" spans="1:15">
      <c r="A334" s="77">
        <v>31</v>
      </c>
      <c r="B334" s="78">
        <v>43236</v>
      </c>
      <c r="C334" s="79">
        <v>350</v>
      </c>
      <c r="D334" s="77" t="s">
        <v>21</v>
      </c>
      <c r="E334" s="77" t="s">
        <v>22</v>
      </c>
      <c r="F334" s="77" t="s">
        <v>55</v>
      </c>
      <c r="G334" s="77">
        <v>10</v>
      </c>
      <c r="H334" s="77">
        <v>5</v>
      </c>
      <c r="I334" s="77">
        <v>12.5</v>
      </c>
      <c r="J334" s="77">
        <v>15</v>
      </c>
      <c r="K334" s="77">
        <v>17.5</v>
      </c>
      <c r="L334" s="77">
        <v>5</v>
      </c>
      <c r="M334" s="77">
        <v>1750</v>
      </c>
      <c r="N334" s="80">
        <f>IF('NORMAL OPTION CALLS'!E334="BUY",('NORMAL OPTION CALLS'!L334-'NORMAL OPTION CALLS'!G334)*('NORMAL OPTION CALLS'!M334),('NORMAL OPTION CALLS'!G334-'NORMAL OPTION CALLS'!L334)*('NORMAL OPTION CALLS'!M334))</f>
        <v>-8750</v>
      </c>
      <c r="O334" s="80">
        <v>0</v>
      </c>
    </row>
    <row r="335" spans="1:15">
      <c r="A335" s="77">
        <v>32</v>
      </c>
      <c r="B335" s="78">
        <v>43235</v>
      </c>
      <c r="C335" s="79">
        <v>320</v>
      </c>
      <c r="D335" s="77" t="s">
        <v>21</v>
      </c>
      <c r="E335" s="77" t="s">
        <v>22</v>
      </c>
      <c r="F335" s="77" t="s">
        <v>91</v>
      </c>
      <c r="G335" s="77">
        <v>6</v>
      </c>
      <c r="H335" s="77">
        <v>3</v>
      </c>
      <c r="I335" s="77">
        <v>7.5</v>
      </c>
      <c r="J335" s="77">
        <v>9</v>
      </c>
      <c r="K335" s="77">
        <v>10.5</v>
      </c>
      <c r="L335" s="77">
        <v>3</v>
      </c>
      <c r="M335" s="77">
        <v>2750</v>
      </c>
      <c r="N335" s="80">
        <f>IF('NORMAL OPTION CALLS'!E335="BUY",('NORMAL OPTION CALLS'!L335-'NORMAL OPTION CALLS'!G335)*('NORMAL OPTION CALLS'!M335),('NORMAL OPTION CALLS'!G335-'NORMAL OPTION CALLS'!L335)*('NORMAL OPTION CALLS'!M335))</f>
        <v>-8250</v>
      </c>
      <c r="O335" s="81">
        <f>'NORMAL OPTION CALLS'!N335/('NORMAL OPTION CALLS'!M335)/'NORMAL OPTION CALLS'!G335%</f>
        <v>-50</v>
      </c>
    </row>
    <row r="336" spans="1:15">
      <c r="A336" s="77">
        <v>33</v>
      </c>
      <c r="B336" s="78">
        <v>43235</v>
      </c>
      <c r="C336" s="79">
        <v>410</v>
      </c>
      <c r="D336" s="77" t="s">
        <v>21</v>
      </c>
      <c r="E336" s="77" t="s">
        <v>22</v>
      </c>
      <c r="F336" s="77" t="s">
        <v>76</v>
      </c>
      <c r="G336" s="77">
        <v>11.5</v>
      </c>
      <c r="H336" s="77">
        <v>8</v>
      </c>
      <c r="I336" s="77">
        <v>13.5</v>
      </c>
      <c r="J336" s="77">
        <v>15.5</v>
      </c>
      <c r="K336" s="77">
        <v>17.5</v>
      </c>
      <c r="L336" s="77">
        <v>13.5</v>
      </c>
      <c r="M336" s="77">
        <v>1800</v>
      </c>
      <c r="N336" s="80">
        <f>IF('NORMAL OPTION CALLS'!E336="BUY",('NORMAL OPTION CALLS'!L336-'NORMAL OPTION CALLS'!G336)*('NORMAL OPTION CALLS'!M336),('NORMAL OPTION CALLS'!G336-'NORMAL OPTION CALLS'!L336)*('NORMAL OPTION CALLS'!M336))</f>
        <v>3600</v>
      </c>
      <c r="O336" s="81">
        <f>'NORMAL OPTION CALLS'!N336/('NORMAL OPTION CALLS'!M336)/'NORMAL OPTION CALLS'!G336%</f>
        <v>17.391304347826086</v>
      </c>
    </row>
    <row r="337" spans="1:15">
      <c r="A337" s="77">
        <v>34</v>
      </c>
      <c r="B337" s="78">
        <v>43234</v>
      </c>
      <c r="C337" s="79">
        <v>255</v>
      </c>
      <c r="D337" s="77" t="s">
        <v>21</v>
      </c>
      <c r="E337" s="77" t="s">
        <v>22</v>
      </c>
      <c r="F337" s="77" t="s">
        <v>49</v>
      </c>
      <c r="G337" s="77">
        <v>7.5</v>
      </c>
      <c r="H337" s="77">
        <v>4.5</v>
      </c>
      <c r="I337" s="77">
        <v>9</v>
      </c>
      <c r="J337" s="77">
        <v>10.5</v>
      </c>
      <c r="K337" s="77">
        <v>12</v>
      </c>
      <c r="L337" s="77">
        <v>4.5</v>
      </c>
      <c r="M337" s="77">
        <v>3000</v>
      </c>
      <c r="N337" s="80">
        <f>IF('NORMAL OPTION CALLS'!E337="BUY",('NORMAL OPTION CALLS'!L337-'NORMAL OPTION CALLS'!G337)*('NORMAL OPTION CALLS'!M337),('NORMAL OPTION CALLS'!G337-'NORMAL OPTION CALLS'!L337)*('NORMAL OPTION CALLS'!M337))</f>
        <v>-9000</v>
      </c>
      <c r="O337" s="81">
        <f>'NORMAL OPTION CALLS'!N337/('NORMAL OPTION CALLS'!M337)/'NORMAL OPTION CALLS'!G337%</f>
        <v>-40</v>
      </c>
    </row>
    <row r="338" spans="1:15">
      <c r="A338" s="77">
        <v>35</v>
      </c>
      <c r="B338" s="78">
        <v>43234</v>
      </c>
      <c r="C338" s="79">
        <v>1300</v>
      </c>
      <c r="D338" s="77" t="s">
        <v>21</v>
      </c>
      <c r="E338" s="77" t="s">
        <v>22</v>
      </c>
      <c r="F338" s="77" t="s">
        <v>201</v>
      </c>
      <c r="G338" s="77">
        <v>23</v>
      </c>
      <c r="H338" s="77">
        <v>14</v>
      </c>
      <c r="I338" s="77">
        <v>30</v>
      </c>
      <c r="J338" s="77">
        <v>36</v>
      </c>
      <c r="K338" s="77">
        <v>42</v>
      </c>
      <c r="L338" s="77">
        <v>30</v>
      </c>
      <c r="M338" s="77">
        <v>600</v>
      </c>
      <c r="N338" s="80">
        <f>IF('NORMAL OPTION CALLS'!E338="BUY",('NORMAL OPTION CALLS'!L338-'NORMAL OPTION CALLS'!G338)*('NORMAL OPTION CALLS'!M338),('NORMAL OPTION CALLS'!G338-'NORMAL OPTION CALLS'!L338)*('NORMAL OPTION CALLS'!M338))</f>
        <v>4200</v>
      </c>
      <c r="O338" s="81">
        <f>'NORMAL OPTION CALLS'!N338/('NORMAL OPTION CALLS'!M338)/'NORMAL OPTION CALLS'!G338%</f>
        <v>30.434782608695652</v>
      </c>
    </row>
    <row r="339" spans="1:15">
      <c r="A339" s="77">
        <v>36</v>
      </c>
      <c r="B339" s="78">
        <v>43234</v>
      </c>
      <c r="C339" s="79">
        <v>80</v>
      </c>
      <c r="D339" s="77" t="s">
        <v>47</v>
      </c>
      <c r="E339" s="77" t="s">
        <v>22</v>
      </c>
      <c r="F339" s="77" t="s">
        <v>59</v>
      </c>
      <c r="G339" s="77">
        <v>1.8</v>
      </c>
      <c r="H339" s="77">
        <v>0.8</v>
      </c>
      <c r="I339" s="77">
        <v>2.2999999999999998</v>
      </c>
      <c r="J339" s="77">
        <v>2.8</v>
      </c>
      <c r="K339" s="77">
        <v>3.3</v>
      </c>
      <c r="L339" s="77">
        <v>2.8</v>
      </c>
      <c r="M339" s="77">
        <v>6000</v>
      </c>
      <c r="N339" s="80">
        <f>IF('NORMAL OPTION CALLS'!E339="BUY",('NORMAL OPTION CALLS'!L339-'NORMAL OPTION CALLS'!G339)*('NORMAL OPTION CALLS'!M339),('NORMAL OPTION CALLS'!G339-'NORMAL OPTION CALLS'!L339)*('NORMAL OPTION CALLS'!M339))</f>
        <v>5999.9999999999991</v>
      </c>
      <c r="O339" s="81">
        <f>'NORMAL OPTION CALLS'!N339/('NORMAL OPTION CALLS'!M339)/'NORMAL OPTION CALLS'!G339%</f>
        <v>55.555555555555543</v>
      </c>
    </row>
    <row r="340" spans="1:15">
      <c r="A340" s="77">
        <v>37</v>
      </c>
      <c r="B340" s="78">
        <v>43231</v>
      </c>
      <c r="C340" s="79">
        <v>400</v>
      </c>
      <c r="D340" s="77" t="s">
        <v>21</v>
      </c>
      <c r="E340" s="77" t="s">
        <v>22</v>
      </c>
      <c r="F340" s="77" t="s">
        <v>76</v>
      </c>
      <c r="G340" s="77">
        <v>15</v>
      </c>
      <c r="H340" s="77">
        <v>11</v>
      </c>
      <c r="I340" s="77">
        <v>17</v>
      </c>
      <c r="J340" s="77">
        <v>19</v>
      </c>
      <c r="K340" s="77">
        <v>21</v>
      </c>
      <c r="L340" s="77">
        <v>19</v>
      </c>
      <c r="M340" s="77">
        <v>1800</v>
      </c>
      <c r="N340" s="80">
        <f>IF('NORMAL OPTION CALLS'!E340="BUY",('NORMAL OPTION CALLS'!L340-'NORMAL OPTION CALLS'!G340)*('NORMAL OPTION CALLS'!M340),('NORMAL OPTION CALLS'!G340-'NORMAL OPTION CALLS'!L340)*('NORMAL OPTION CALLS'!M340))</f>
        <v>7200</v>
      </c>
      <c r="O340" s="81">
        <f>'NORMAL OPTION CALLS'!N340/('NORMAL OPTION CALLS'!M340)/'NORMAL OPTION CALLS'!G340%</f>
        <v>26.666666666666668</v>
      </c>
    </row>
    <row r="341" spans="1:15">
      <c r="A341" s="77">
        <v>38</v>
      </c>
      <c r="B341" s="78">
        <v>43231</v>
      </c>
      <c r="C341" s="79">
        <v>620</v>
      </c>
      <c r="D341" s="77" t="s">
        <v>21</v>
      </c>
      <c r="E341" s="77" t="s">
        <v>22</v>
      </c>
      <c r="F341" s="77" t="s">
        <v>99</v>
      </c>
      <c r="G341" s="77">
        <v>16</v>
      </c>
      <c r="H341" s="77">
        <v>9</v>
      </c>
      <c r="I341" s="77">
        <v>20</v>
      </c>
      <c r="J341" s="77">
        <v>24</v>
      </c>
      <c r="K341" s="77">
        <v>28</v>
      </c>
      <c r="L341" s="77">
        <v>20</v>
      </c>
      <c r="M341" s="77">
        <v>1060</v>
      </c>
      <c r="N341" s="80">
        <f>IF('NORMAL OPTION CALLS'!E341="BUY",('NORMAL OPTION CALLS'!L341-'NORMAL OPTION CALLS'!G341)*('NORMAL OPTION CALLS'!M341),('NORMAL OPTION CALLS'!G341-'NORMAL OPTION CALLS'!L341)*('NORMAL OPTION CALLS'!M341))</f>
        <v>4240</v>
      </c>
      <c r="O341" s="81">
        <f>'NORMAL OPTION CALLS'!N341/('NORMAL OPTION CALLS'!M341)/'NORMAL OPTION CALLS'!G341%</f>
        <v>25</v>
      </c>
    </row>
    <row r="342" spans="1:15">
      <c r="A342" s="77">
        <v>39</v>
      </c>
      <c r="B342" s="78">
        <v>43231</v>
      </c>
      <c r="C342" s="79">
        <v>380</v>
      </c>
      <c r="D342" s="77" t="s">
        <v>47</v>
      </c>
      <c r="E342" s="77" t="s">
        <v>22</v>
      </c>
      <c r="F342" s="77" t="s">
        <v>172</v>
      </c>
      <c r="G342" s="77">
        <v>10</v>
      </c>
      <c r="H342" s="77">
        <v>5.5</v>
      </c>
      <c r="I342" s="77">
        <v>12.5</v>
      </c>
      <c r="J342" s="77">
        <v>15</v>
      </c>
      <c r="K342" s="77">
        <v>17.5</v>
      </c>
      <c r="L342" s="77">
        <v>12.25</v>
      </c>
      <c r="M342" s="77">
        <v>1600</v>
      </c>
      <c r="N342" s="80">
        <f>IF('NORMAL OPTION CALLS'!E342="BUY",('NORMAL OPTION CALLS'!L342-'NORMAL OPTION CALLS'!G342)*('NORMAL OPTION CALLS'!M342),('NORMAL OPTION CALLS'!G342-'NORMAL OPTION CALLS'!L342)*('NORMAL OPTION CALLS'!M342))</f>
        <v>3600</v>
      </c>
      <c r="O342" s="81">
        <f>'NORMAL OPTION CALLS'!N342/('NORMAL OPTION CALLS'!M342)/'NORMAL OPTION CALLS'!G342%</f>
        <v>22.5</v>
      </c>
    </row>
    <row r="343" spans="1:15">
      <c r="A343" s="77">
        <v>40</v>
      </c>
      <c r="B343" s="78">
        <v>43231</v>
      </c>
      <c r="C343" s="79">
        <v>55</v>
      </c>
      <c r="D343" s="77" t="s">
        <v>47</v>
      </c>
      <c r="E343" s="77" t="s">
        <v>22</v>
      </c>
      <c r="F343" s="77" t="s">
        <v>46</v>
      </c>
      <c r="G343" s="77">
        <v>3.5</v>
      </c>
      <c r="H343" s="77">
        <v>2.5</v>
      </c>
      <c r="I343" s="77">
        <v>4</v>
      </c>
      <c r="J343" s="77">
        <v>4.5</v>
      </c>
      <c r="K343" s="77">
        <v>5</v>
      </c>
      <c r="L343" s="77">
        <v>5</v>
      </c>
      <c r="M343" s="77">
        <v>7000</v>
      </c>
      <c r="N343" s="80">
        <f>IF('NORMAL OPTION CALLS'!E343="BUY",('NORMAL OPTION CALLS'!L343-'NORMAL OPTION CALLS'!G343)*('NORMAL OPTION CALLS'!M343),('NORMAL OPTION CALLS'!G343-'NORMAL OPTION CALLS'!L343)*('NORMAL OPTION CALLS'!M343))</f>
        <v>10500</v>
      </c>
      <c r="O343" s="81">
        <f>'NORMAL OPTION CALLS'!N343/('NORMAL OPTION CALLS'!M343)/'NORMAL OPTION CALLS'!G343%</f>
        <v>42.857142857142854</v>
      </c>
    </row>
    <row r="344" spans="1:15">
      <c r="A344" s="77">
        <v>41</v>
      </c>
      <c r="B344" s="78">
        <v>43230</v>
      </c>
      <c r="C344" s="79">
        <v>250</v>
      </c>
      <c r="D344" s="77" t="s">
        <v>47</v>
      </c>
      <c r="E344" s="77" t="s">
        <v>22</v>
      </c>
      <c r="F344" s="77" t="s">
        <v>82</v>
      </c>
      <c r="G344" s="77">
        <v>15.5</v>
      </c>
      <c r="H344" s="77">
        <v>11.5</v>
      </c>
      <c r="I344" s="77">
        <v>18</v>
      </c>
      <c r="J344" s="77">
        <v>20.5</v>
      </c>
      <c r="K344" s="77">
        <v>23</v>
      </c>
      <c r="L344" s="77">
        <v>18</v>
      </c>
      <c r="M344" s="77">
        <v>1600</v>
      </c>
      <c r="N344" s="80">
        <f>IF('NORMAL OPTION CALLS'!E344="BUY",('NORMAL OPTION CALLS'!L344-'NORMAL OPTION CALLS'!G344)*('NORMAL OPTION CALLS'!M344),('NORMAL OPTION CALLS'!G344-'NORMAL OPTION CALLS'!L344)*('NORMAL OPTION CALLS'!M344))</f>
        <v>4000</v>
      </c>
      <c r="O344" s="81">
        <f>'NORMAL OPTION CALLS'!N344/('NORMAL OPTION CALLS'!M344)/'NORMAL OPTION CALLS'!G344%</f>
        <v>16.129032258064516</v>
      </c>
    </row>
    <row r="345" spans="1:15">
      <c r="A345" s="77">
        <v>42</v>
      </c>
      <c r="B345" s="78">
        <v>43230</v>
      </c>
      <c r="C345" s="79">
        <v>170</v>
      </c>
      <c r="D345" s="77" t="s">
        <v>21</v>
      </c>
      <c r="E345" s="77" t="s">
        <v>22</v>
      </c>
      <c r="F345" s="77" t="s">
        <v>56</v>
      </c>
      <c r="G345" s="77">
        <v>5</v>
      </c>
      <c r="H345" s="77">
        <v>2</v>
      </c>
      <c r="I345" s="77">
        <v>6.5</v>
      </c>
      <c r="J345" s="77">
        <v>8</v>
      </c>
      <c r="K345" s="77">
        <v>9.5</v>
      </c>
      <c r="L345" s="77">
        <v>6.5</v>
      </c>
      <c r="M345" s="77">
        <v>3000</v>
      </c>
      <c r="N345" s="80">
        <f>IF('NORMAL OPTION CALLS'!E345="BUY",('NORMAL OPTION CALLS'!L345-'NORMAL OPTION CALLS'!G345)*('NORMAL OPTION CALLS'!M345),('NORMAL OPTION CALLS'!G345-'NORMAL OPTION CALLS'!L345)*('NORMAL OPTION CALLS'!M345))</f>
        <v>4500</v>
      </c>
      <c r="O345" s="81">
        <f>'NORMAL OPTION CALLS'!N345/('NORMAL OPTION CALLS'!M345)/'NORMAL OPTION CALLS'!G345%</f>
        <v>30</v>
      </c>
    </row>
    <row r="346" spans="1:15">
      <c r="A346" s="77">
        <v>43</v>
      </c>
      <c r="B346" s="78">
        <v>43230</v>
      </c>
      <c r="C346" s="79">
        <v>60</v>
      </c>
      <c r="D346" s="77" t="s">
        <v>47</v>
      </c>
      <c r="E346" s="77" t="s">
        <v>22</v>
      </c>
      <c r="F346" s="77" t="s">
        <v>46</v>
      </c>
      <c r="G346" s="77">
        <v>3.1</v>
      </c>
      <c r="H346" s="77">
        <v>2.1</v>
      </c>
      <c r="I346" s="77">
        <v>3.6</v>
      </c>
      <c r="J346" s="77">
        <v>4.0999999999999996</v>
      </c>
      <c r="K346" s="77">
        <v>4.5999999999999996</v>
      </c>
      <c r="L346" s="77">
        <v>4.5999999999999996</v>
      </c>
      <c r="M346" s="77">
        <v>7000</v>
      </c>
      <c r="N346" s="80">
        <f>IF('NORMAL OPTION CALLS'!E346="BUY",('NORMAL OPTION CALLS'!L346-'NORMAL OPTION CALLS'!G346)*('NORMAL OPTION CALLS'!M346),('NORMAL OPTION CALLS'!G346-'NORMAL OPTION CALLS'!L346)*('NORMAL OPTION CALLS'!M346))</f>
        <v>10499.999999999996</v>
      </c>
      <c r="O346" s="81">
        <f>'NORMAL OPTION CALLS'!N346/('NORMAL OPTION CALLS'!M346)/'NORMAL OPTION CALLS'!G346%</f>
        <v>48.387096774193537</v>
      </c>
    </row>
    <row r="347" spans="1:15">
      <c r="A347" s="77">
        <v>44</v>
      </c>
      <c r="B347" s="78">
        <v>43229</v>
      </c>
      <c r="C347" s="79">
        <v>390</v>
      </c>
      <c r="D347" s="77" t="s">
        <v>21</v>
      </c>
      <c r="E347" s="77" t="s">
        <v>22</v>
      </c>
      <c r="F347" s="77" t="s">
        <v>76</v>
      </c>
      <c r="G347" s="77">
        <v>14.5</v>
      </c>
      <c r="H347" s="77">
        <v>9.5</v>
      </c>
      <c r="I347" s="77">
        <v>17</v>
      </c>
      <c r="J347" s="77">
        <v>19.5</v>
      </c>
      <c r="K347" s="77">
        <v>22</v>
      </c>
      <c r="L347" s="77">
        <v>17</v>
      </c>
      <c r="M347" s="77">
        <v>1800</v>
      </c>
      <c r="N347" s="80">
        <f>IF('NORMAL OPTION CALLS'!E347="BUY",('NORMAL OPTION CALLS'!L347-'NORMAL OPTION CALLS'!G347)*('NORMAL OPTION CALLS'!M347),('NORMAL OPTION CALLS'!G347-'NORMAL OPTION CALLS'!L347)*('NORMAL OPTION CALLS'!M347))</f>
        <v>4500</v>
      </c>
      <c r="O347" s="81">
        <f>'NORMAL OPTION CALLS'!N347/('NORMAL OPTION CALLS'!M347)/'NORMAL OPTION CALLS'!G347%</f>
        <v>17.241379310344829</v>
      </c>
    </row>
    <row r="348" spans="1:15">
      <c r="A348" s="77">
        <v>45</v>
      </c>
      <c r="B348" s="78">
        <v>43229</v>
      </c>
      <c r="C348" s="79">
        <v>560</v>
      </c>
      <c r="D348" s="77" t="s">
        <v>21</v>
      </c>
      <c r="E348" s="77" t="s">
        <v>22</v>
      </c>
      <c r="F348" s="77" t="s">
        <v>92</v>
      </c>
      <c r="G348" s="77">
        <v>20</v>
      </c>
      <c r="H348" s="77">
        <v>12</v>
      </c>
      <c r="I348" s="77">
        <v>24</v>
      </c>
      <c r="J348" s="77">
        <v>28</v>
      </c>
      <c r="K348" s="77">
        <v>32</v>
      </c>
      <c r="L348" s="77">
        <v>12</v>
      </c>
      <c r="M348" s="77">
        <v>1000</v>
      </c>
      <c r="N348" s="80">
        <f>IF('NORMAL OPTION CALLS'!E348="BUY",('NORMAL OPTION CALLS'!L348-'NORMAL OPTION CALLS'!G348)*('NORMAL OPTION CALLS'!M348),('NORMAL OPTION CALLS'!G348-'NORMAL OPTION CALLS'!L348)*('NORMAL OPTION CALLS'!M348))</f>
        <v>-8000</v>
      </c>
      <c r="O348" s="81">
        <f>'NORMAL OPTION CALLS'!N348/('NORMAL OPTION CALLS'!M348)/'NORMAL OPTION CALLS'!G348%</f>
        <v>-40</v>
      </c>
    </row>
    <row r="349" spans="1:15">
      <c r="A349" s="77">
        <v>46</v>
      </c>
      <c r="B349" s="78">
        <v>43228</v>
      </c>
      <c r="C349" s="79">
        <v>310</v>
      </c>
      <c r="D349" s="77" t="s">
        <v>21</v>
      </c>
      <c r="E349" s="77" t="s">
        <v>22</v>
      </c>
      <c r="F349" s="77" t="s">
        <v>23</v>
      </c>
      <c r="G349" s="77">
        <v>12</v>
      </c>
      <c r="H349" s="77">
        <v>7</v>
      </c>
      <c r="I349" s="77">
        <v>14.5</v>
      </c>
      <c r="J349" s="77">
        <v>17</v>
      </c>
      <c r="K349" s="77">
        <v>19.5</v>
      </c>
      <c r="L349" s="77">
        <v>7</v>
      </c>
      <c r="M349" s="77">
        <v>1575</v>
      </c>
      <c r="N349" s="80">
        <f>IF('NORMAL OPTION CALLS'!E349="BUY",('NORMAL OPTION CALLS'!L349-'NORMAL OPTION CALLS'!G349)*('NORMAL OPTION CALLS'!M349),('NORMAL OPTION CALLS'!G349-'NORMAL OPTION CALLS'!L349)*('NORMAL OPTION CALLS'!M349))</f>
        <v>-7875</v>
      </c>
      <c r="O349" s="81">
        <f>'NORMAL OPTION CALLS'!N349/('NORMAL OPTION CALLS'!M349)/'NORMAL OPTION CALLS'!G349%</f>
        <v>-41.666666666666671</v>
      </c>
    </row>
    <row r="350" spans="1:15">
      <c r="A350" s="77">
        <v>47</v>
      </c>
      <c r="B350" s="78">
        <v>43228</v>
      </c>
      <c r="C350" s="79">
        <v>350</v>
      </c>
      <c r="D350" s="77" t="s">
        <v>21</v>
      </c>
      <c r="E350" s="77" t="s">
        <v>22</v>
      </c>
      <c r="F350" s="77" t="s">
        <v>101</v>
      </c>
      <c r="G350" s="77">
        <v>10</v>
      </c>
      <c r="H350" s="77">
        <v>7</v>
      </c>
      <c r="I350" s="77">
        <v>11.5</v>
      </c>
      <c r="J350" s="77">
        <v>13</v>
      </c>
      <c r="K350" s="77">
        <v>14.5</v>
      </c>
      <c r="L350" s="77">
        <v>7</v>
      </c>
      <c r="M350" s="77">
        <v>2667</v>
      </c>
      <c r="N350" s="80">
        <f>IF('NORMAL OPTION CALLS'!E350="BUY",('NORMAL OPTION CALLS'!L350-'NORMAL OPTION CALLS'!G350)*('NORMAL OPTION CALLS'!M350),('NORMAL OPTION CALLS'!G350-'NORMAL OPTION CALLS'!L350)*('NORMAL OPTION CALLS'!M350))</f>
        <v>-8001</v>
      </c>
      <c r="O350" s="81">
        <f>'NORMAL OPTION CALLS'!N350/('NORMAL OPTION CALLS'!M350)/'NORMAL OPTION CALLS'!G350%</f>
        <v>-30</v>
      </c>
    </row>
    <row r="351" spans="1:15">
      <c r="A351" s="77">
        <v>48</v>
      </c>
      <c r="B351" s="78">
        <v>43228</v>
      </c>
      <c r="C351" s="79">
        <v>85</v>
      </c>
      <c r="D351" s="77" t="s">
        <v>47</v>
      </c>
      <c r="E351" s="77" t="s">
        <v>22</v>
      </c>
      <c r="F351" s="77" t="s">
        <v>59</v>
      </c>
      <c r="G351" s="77">
        <v>3</v>
      </c>
      <c r="H351" s="77">
        <v>2</v>
      </c>
      <c r="I351" s="77">
        <v>3.5</v>
      </c>
      <c r="J351" s="77">
        <v>4</v>
      </c>
      <c r="K351" s="77">
        <v>4.5</v>
      </c>
      <c r="L351" s="77">
        <v>3.5</v>
      </c>
      <c r="M351" s="77">
        <v>6000</v>
      </c>
      <c r="N351" s="80">
        <f>IF('NORMAL OPTION CALLS'!E351="BUY",('NORMAL OPTION CALLS'!L351-'NORMAL OPTION CALLS'!G351)*('NORMAL OPTION CALLS'!M351),('NORMAL OPTION CALLS'!G351-'NORMAL OPTION CALLS'!L351)*('NORMAL OPTION CALLS'!M351))</f>
        <v>3000</v>
      </c>
      <c r="O351" s="81">
        <f>'NORMAL OPTION CALLS'!N351/('NORMAL OPTION CALLS'!M351)/'NORMAL OPTION CALLS'!G351%</f>
        <v>16.666666666666668</v>
      </c>
    </row>
    <row r="352" spans="1:15">
      <c r="A352" s="77">
        <v>49</v>
      </c>
      <c r="B352" s="78">
        <v>43227</v>
      </c>
      <c r="C352" s="79">
        <v>390</v>
      </c>
      <c r="D352" s="77" t="s">
        <v>21</v>
      </c>
      <c r="E352" s="77" t="s">
        <v>22</v>
      </c>
      <c r="F352" s="77" t="s">
        <v>76</v>
      </c>
      <c r="G352" s="77">
        <v>17.5</v>
      </c>
      <c r="H352" s="77">
        <v>14</v>
      </c>
      <c r="I352" s="77">
        <v>19.5</v>
      </c>
      <c r="J352" s="77">
        <v>21.5</v>
      </c>
      <c r="K352" s="77">
        <v>22.5</v>
      </c>
      <c r="L352" s="77">
        <v>19.5</v>
      </c>
      <c r="M352" s="77">
        <v>1800</v>
      </c>
      <c r="N352" s="80">
        <f>IF('NORMAL OPTION CALLS'!E352="BUY",('NORMAL OPTION CALLS'!L352-'NORMAL OPTION CALLS'!G352)*('NORMAL OPTION CALLS'!M352),('NORMAL OPTION CALLS'!G352-'NORMAL OPTION CALLS'!L352)*('NORMAL OPTION CALLS'!M352))</f>
        <v>3600</v>
      </c>
      <c r="O352" s="81">
        <f>'NORMAL OPTION CALLS'!N352/('NORMAL OPTION CALLS'!M352)/'NORMAL OPTION CALLS'!G352%</f>
        <v>11.428571428571429</v>
      </c>
    </row>
    <row r="353" spans="1:15">
      <c r="A353" s="77">
        <v>50</v>
      </c>
      <c r="B353" s="78">
        <v>43227</v>
      </c>
      <c r="C353" s="79">
        <v>600</v>
      </c>
      <c r="D353" s="77" t="s">
        <v>21</v>
      </c>
      <c r="E353" s="77" t="s">
        <v>22</v>
      </c>
      <c r="F353" s="77" t="s">
        <v>99</v>
      </c>
      <c r="G353" s="77">
        <v>18</v>
      </c>
      <c r="H353" s="77">
        <v>10</v>
      </c>
      <c r="I353" s="77">
        <v>22</v>
      </c>
      <c r="J353" s="77">
        <v>26</v>
      </c>
      <c r="K353" s="77">
        <v>30</v>
      </c>
      <c r="L353" s="77">
        <v>22</v>
      </c>
      <c r="M353" s="77">
        <v>1061</v>
      </c>
      <c r="N353" s="80">
        <f>IF('NORMAL OPTION CALLS'!E353="BUY",('NORMAL OPTION CALLS'!L353-'NORMAL OPTION CALLS'!G353)*('NORMAL OPTION CALLS'!M353),('NORMAL OPTION CALLS'!G353-'NORMAL OPTION CALLS'!L353)*('NORMAL OPTION CALLS'!M353))</f>
        <v>4244</v>
      </c>
      <c r="O353" s="81">
        <f>'NORMAL OPTION CALLS'!N353/('NORMAL OPTION CALLS'!M353)/'NORMAL OPTION CALLS'!G353%</f>
        <v>22.222222222222221</v>
      </c>
    </row>
    <row r="354" spans="1:15">
      <c r="A354" s="77">
        <v>51</v>
      </c>
      <c r="B354" s="78">
        <v>43227</v>
      </c>
      <c r="C354" s="79">
        <v>95</v>
      </c>
      <c r="D354" s="77" t="s">
        <v>21</v>
      </c>
      <c r="E354" s="77" t="s">
        <v>22</v>
      </c>
      <c r="F354" s="77" t="s">
        <v>116</v>
      </c>
      <c r="G354" s="77">
        <v>4.5</v>
      </c>
      <c r="H354" s="77">
        <v>3</v>
      </c>
      <c r="I354" s="77">
        <v>5.4</v>
      </c>
      <c r="J354" s="77">
        <v>6.3</v>
      </c>
      <c r="K354" s="77">
        <v>7.2</v>
      </c>
      <c r="L354" s="77">
        <v>5.4</v>
      </c>
      <c r="M354" s="77">
        <v>3500</v>
      </c>
      <c r="N354" s="80">
        <f>IF('NORMAL OPTION CALLS'!E354="BUY",('NORMAL OPTION CALLS'!L354-'NORMAL OPTION CALLS'!G354)*('NORMAL OPTION CALLS'!M354),('NORMAL OPTION CALLS'!G354-'NORMAL OPTION CALLS'!L354)*('NORMAL OPTION CALLS'!M354))</f>
        <v>3150.0000000000014</v>
      </c>
      <c r="O354" s="81">
        <f>'NORMAL OPTION CALLS'!N354/('NORMAL OPTION CALLS'!M354)/'NORMAL OPTION CALLS'!G354%</f>
        <v>20.000000000000007</v>
      </c>
    </row>
    <row r="355" spans="1:15">
      <c r="A355" s="77">
        <v>52</v>
      </c>
      <c r="B355" s="78">
        <v>43227</v>
      </c>
      <c r="C355" s="79">
        <v>250</v>
      </c>
      <c r="D355" s="77" t="s">
        <v>21</v>
      </c>
      <c r="E355" s="77" t="s">
        <v>22</v>
      </c>
      <c r="F355" s="77" t="s">
        <v>51</v>
      </c>
      <c r="G355" s="77">
        <v>14</v>
      </c>
      <c r="H355" s="77">
        <v>10.5</v>
      </c>
      <c r="I355" s="77">
        <v>16</v>
      </c>
      <c r="J355" s="77">
        <v>18</v>
      </c>
      <c r="K355" s="77">
        <v>20</v>
      </c>
      <c r="L355" s="77">
        <v>16</v>
      </c>
      <c r="M355" s="77">
        <v>2250</v>
      </c>
      <c r="N355" s="80">
        <f>IF('NORMAL OPTION CALLS'!E355="BUY",('NORMAL OPTION CALLS'!L355-'NORMAL OPTION CALLS'!G355)*('NORMAL OPTION CALLS'!M355),('NORMAL OPTION CALLS'!G355-'NORMAL OPTION CALLS'!L355)*('NORMAL OPTION CALLS'!M355))</f>
        <v>4500</v>
      </c>
      <c r="O355" s="81">
        <f>'NORMAL OPTION CALLS'!N355/('NORMAL OPTION CALLS'!M355)/'NORMAL OPTION CALLS'!G355%</f>
        <v>14.285714285714285</v>
      </c>
    </row>
    <row r="356" spans="1:15">
      <c r="A356" s="77">
        <v>53</v>
      </c>
      <c r="B356" s="78">
        <v>43227</v>
      </c>
      <c r="C356" s="79">
        <v>340</v>
      </c>
      <c r="D356" s="77" t="s">
        <v>21</v>
      </c>
      <c r="E356" s="77" t="s">
        <v>22</v>
      </c>
      <c r="F356" s="77" t="s">
        <v>101</v>
      </c>
      <c r="G356" s="77">
        <v>10</v>
      </c>
      <c r="H356" s="77">
        <v>7.5</v>
      </c>
      <c r="I356" s="77">
        <v>1.5</v>
      </c>
      <c r="J356" s="77">
        <v>13</v>
      </c>
      <c r="K356" s="77">
        <v>14.5</v>
      </c>
      <c r="L356" s="77">
        <v>13</v>
      </c>
      <c r="M356" s="77">
        <v>2667</v>
      </c>
      <c r="N356" s="80">
        <f>IF('NORMAL OPTION CALLS'!E356="BUY",('NORMAL OPTION CALLS'!L356-'NORMAL OPTION CALLS'!G356)*('NORMAL OPTION CALLS'!M356),('NORMAL OPTION CALLS'!G356-'NORMAL OPTION CALLS'!L356)*('NORMAL OPTION CALLS'!M356))</f>
        <v>8001</v>
      </c>
      <c r="O356" s="81">
        <f>'NORMAL OPTION CALLS'!N356/('NORMAL OPTION CALLS'!M356)/'NORMAL OPTION CALLS'!G356%</f>
        <v>30</v>
      </c>
    </row>
    <row r="357" spans="1:15">
      <c r="A357" s="77">
        <v>54</v>
      </c>
      <c r="B357" s="78">
        <v>43224</v>
      </c>
      <c r="C357" s="79">
        <v>60</v>
      </c>
      <c r="D357" s="77" t="s">
        <v>47</v>
      </c>
      <c r="E357" s="77" t="s">
        <v>22</v>
      </c>
      <c r="F357" s="77" t="s">
        <v>46</v>
      </c>
      <c r="G357" s="77">
        <v>1.75</v>
      </c>
      <c r="H357" s="77">
        <v>0.8</v>
      </c>
      <c r="I357" s="77">
        <v>2.2999999999999998</v>
      </c>
      <c r="J357" s="77">
        <v>2.8</v>
      </c>
      <c r="K357" s="77">
        <v>3.2</v>
      </c>
      <c r="L357" s="77">
        <v>2.2999999999999998</v>
      </c>
      <c r="M357" s="77">
        <v>7000</v>
      </c>
      <c r="N357" s="80">
        <f>IF('NORMAL OPTION CALLS'!E357="BUY",('NORMAL OPTION CALLS'!L357-'NORMAL OPTION CALLS'!G357)*('NORMAL OPTION CALLS'!M357),('NORMAL OPTION CALLS'!G357-'NORMAL OPTION CALLS'!L357)*('NORMAL OPTION CALLS'!M357))</f>
        <v>3849.9999999999986</v>
      </c>
      <c r="O357" s="81">
        <f>'NORMAL OPTION CALLS'!N357/('NORMAL OPTION CALLS'!M357)/'NORMAL OPTION CALLS'!G357%</f>
        <v>31.428571428571416</v>
      </c>
    </row>
    <row r="358" spans="1:15">
      <c r="A358" s="77">
        <v>55</v>
      </c>
      <c r="B358" s="78">
        <v>43223</v>
      </c>
      <c r="C358" s="79">
        <v>540</v>
      </c>
      <c r="D358" s="77" t="s">
        <v>21</v>
      </c>
      <c r="E358" s="77" t="s">
        <v>22</v>
      </c>
      <c r="F358" s="77" t="s">
        <v>236</v>
      </c>
      <c r="G358" s="77">
        <v>17</v>
      </c>
      <c r="H358" s="77">
        <v>10</v>
      </c>
      <c r="I358" s="77">
        <v>21</v>
      </c>
      <c r="J358" s="77">
        <v>25</v>
      </c>
      <c r="K358" s="77">
        <v>29</v>
      </c>
      <c r="L358" s="77">
        <v>10</v>
      </c>
      <c r="M358" s="77">
        <v>1100</v>
      </c>
      <c r="N358" s="80">
        <f>IF('NORMAL OPTION CALLS'!E358="BUY",('NORMAL OPTION CALLS'!L358-'NORMAL OPTION CALLS'!G358)*('NORMAL OPTION CALLS'!M358),('NORMAL OPTION CALLS'!G358-'NORMAL OPTION CALLS'!L358)*('NORMAL OPTION CALLS'!M358))</f>
        <v>-7700</v>
      </c>
      <c r="O358" s="81">
        <f>'NORMAL OPTION CALLS'!N358/('NORMAL OPTION CALLS'!M358)/'NORMAL OPTION CALLS'!G358%</f>
        <v>-41.17647058823529</v>
      </c>
    </row>
    <row r="359" spans="1:15">
      <c r="A359" s="77">
        <v>56</v>
      </c>
      <c r="B359" s="78">
        <v>43223</v>
      </c>
      <c r="C359" s="79">
        <v>540</v>
      </c>
      <c r="D359" s="77" t="s">
        <v>21</v>
      </c>
      <c r="E359" s="77" t="s">
        <v>22</v>
      </c>
      <c r="F359" s="77" t="s">
        <v>213</v>
      </c>
      <c r="G359" s="77">
        <v>30</v>
      </c>
      <c r="H359" s="77">
        <v>24</v>
      </c>
      <c r="I359" s="77">
        <v>33</v>
      </c>
      <c r="J359" s="77">
        <v>36</v>
      </c>
      <c r="K359" s="77">
        <v>39</v>
      </c>
      <c r="L359" s="77">
        <v>39</v>
      </c>
      <c r="M359" s="77">
        <v>1200</v>
      </c>
      <c r="N359" s="80">
        <f>IF('NORMAL OPTION CALLS'!E359="BUY",('NORMAL OPTION CALLS'!L359-'NORMAL OPTION CALLS'!G359)*('NORMAL OPTION CALLS'!M359),('NORMAL OPTION CALLS'!G359-'NORMAL OPTION CALLS'!L359)*('NORMAL OPTION CALLS'!M359))</f>
        <v>10800</v>
      </c>
      <c r="O359" s="81">
        <f>'NORMAL OPTION CALLS'!N359/('NORMAL OPTION CALLS'!M359)/'NORMAL OPTION CALLS'!G359%</f>
        <v>30</v>
      </c>
    </row>
    <row r="360" spans="1:15">
      <c r="A360" s="77">
        <v>57</v>
      </c>
      <c r="B360" s="78">
        <v>43222</v>
      </c>
      <c r="C360" s="79">
        <v>290</v>
      </c>
      <c r="D360" s="77" t="s">
        <v>21</v>
      </c>
      <c r="E360" s="77" t="s">
        <v>22</v>
      </c>
      <c r="F360" s="77" t="s">
        <v>174</v>
      </c>
      <c r="G360" s="77">
        <v>4.5</v>
      </c>
      <c r="H360" s="77">
        <v>1.5</v>
      </c>
      <c r="I360" s="77">
        <v>6</v>
      </c>
      <c r="J360" s="77">
        <v>7.5</v>
      </c>
      <c r="K360" s="77">
        <v>9</v>
      </c>
      <c r="L360" s="77">
        <v>1.5</v>
      </c>
      <c r="M360" s="77">
        <v>2400</v>
      </c>
      <c r="N360" s="80">
        <f>IF('NORMAL OPTION CALLS'!E360="BUY",('NORMAL OPTION CALLS'!L360-'NORMAL OPTION CALLS'!G360)*('NORMAL OPTION CALLS'!M360),('NORMAL OPTION CALLS'!G360-'NORMAL OPTION CALLS'!L360)*('NORMAL OPTION CALLS'!M360))</f>
        <v>-7200</v>
      </c>
      <c r="O360" s="81">
        <f>'NORMAL OPTION CALLS'!N360/('NORMAL OPTION CALLS'!M360)/'NORMAL OPTION CALLS'!G360%</f>
        <v>-66.666666666666671</v>
      </c>
    </row>
    <row r="361" spans="1:15">
      <c r="A361" s="77">
        <v>58</v>
      </c>
      <c r="B361" s="78">
        <v>43222</v>
      </c>
      <c r="C361" s="79">
        <v>90</v>
      </c>
      <c r="D361" s="77" t="s">
        <v>21</v>
      </c>
      <c r="E361" s="77" t="s">
        <v>22</v>
      </c>
      <c r="F361" s="77" t="s">
        <v>59</v>
      </c>
      <c r="G361" s="77">
        <v>3</v>
      </c>
      <c r="H361" s="77">
        <v>2</v>
      </c>
      <c r="I361" s="77">
        <v>3.5</v>
      </c>
      <c r="J361" s="77">
        <v>4</v>
      </c>
      <c r="K361" s="77">
        <v>4.5</v>
      </c>
      <c r="L361" s="77">
        <v>2</v>
      </c>
      <c r="M361" s="77">
        <v>6000</v>
      </c>
      <c r="N361" s="80">
        <f>IF('NORMAL OPTION CALLS'!E361="BUY",('NORMAL OPTION CALLS'!L361-'NORMAL OPTION CALLS'!G361)*('NORMAL OPTION CALLS'!M361),('NORMAL OPTION CALLS'!G361-'NORMAL OPTION CALLS'!L361)*('NORMAL OPTION CALLS'!M361))</f>
        <v>-6000</v>
      </c>
      <c r="O361" s="81">
        <f>'NORMAL OPTION CALLS'!N361/('NORMAL OPTION CALLS'!M361)/'NORMAL OPTION CALLS'!G361%</f>
        <v>-33.333333333333336</v>
      </c>
    </row>
    <row r="362" spans="1:15">
      <c r="A362" s="77">
        <v>59</v>
      </c>
      <c r="B362" s="78">
        <v>43222</v>
      </c>
      <c r="C362" s="79">
        <v>900</v>
      </c>
      <c r="D362" s="77" t="s">
        <v>21</v>
      </c>
      <c r="E362" s="77" t="s">
        <v>22</v>
      </c>
      <c r="F362" s="77" t="s">
        <v>237</v>
      </c>
      <c r="G362" s="77">
        <v>27</v>
      </c>
      <c r="H362" s="77">
        <v>18</v>
      </c>
      <c r="I362" s="77">
        <v>32</v>
      </c>
      <c r="J362" s="77">
        <v>37</v>
      </c>
      <c r="K362" s="77">
        <v>42</v>
      </c>
      <c r="L362" s="77">
        <v>32</v>
      </c>
      <c r="M362" s="77">
        <v>800</v>
      </c>
      <c r="N362" s="80">
        <f>IF('NORMAL OPTION CALLS'!E362="BUY",('NORMAL OPTION CALLS'!L362-'NORMAL OPTION CALLS'!G362)*('NORMAL OPTION CALLS'!M362),('NORMAL OPTION CALLS'!G362-'NORMAL OPTION CALLS'!L362)*('NORMAL OPTION CALLS'!M362))</f>
        <v>4000</v>
      </c>
      <c r="O362" s="81">
        <f>'NORMAL OPTION CALLS'!N362/('NORMAL OPTION CALLS'!M362)/'NORMAL OPTION CALLS'!G362%</f>
        <v>18.518518518518519</v>
      </c>
    </row>
    <row r="364" spans="1:15" ht="16.5">
      <c r="A364" s="82" t="s">
        <v>95</v>
      </c>
      <c r="B364" s="83"/>
      <c r="C364" s="84"/>
      <c r="D364" s="85"/>
      <c r="E364" s="86"/>
      <c r="F364" s="86"/>
      <c r="G364" s="87"/>
      <c r="H364" s="88"/>
      <c r="I364" s="88"/>
      <c r="J364" s="88"/>
      <c r="K364" s="86"/>
      <c r="L364" s="89"/>
      <c r="M364" s="90"/>
      <c r="O364" s="90"/>
    </row>
    <row r="365" spans="1:15" ht="16.5">
      <c r="A365" s="82" t="s">
        <v>96</v>
      </c>
      <c r="B365" s="83"/>
      <c r="C365" s="84"/>
      <c r="D365" s="85"/>
      <c r="E365" s="86"/>
      <c r="F365" s="86"/>
      <c r="G365" s="87"/>
      <c r="H365" s="86"/>
      <c r="I365" s="86"/>
      <c r="J365" s="86"/>
      <c r="K365" s="86"/>
      <c r="L365" s="89"/>
      <c r="M365" s="90"/>
      <c r="N365" s="66"/>
    </row>
    <row r="366" spans="1:15" ht="16.5">
      <c r="A366" s="82" t="s">
        <v>96</v>
      </c>
      <c r="B366" s="83"/>
      <c r="C366" s="84"/>
      <c r="D366" s="85"/>
      <c r="E366" s="86"/>
      <c r="F366" s="86"/>
      <c r="G366" s="87"/>
      <c r="H366" s="86"/>
      <c r="I366" s="86"/>
      <c r="J366" s="86"/>
      <c r="K366" s="86"/>
      <c r="L366" s="89"/>
      <c r="M366" s="89"/>
    </row>
    <row r="367" spans="1:15" ht="17.25" thickBot="1">
      <c r="A367" s="91"/>
      <c r="B367" s="92"/>
      <c r="C367" s="92"/>
      <c r="D367" s="93"/>
      <c r="E367" s="93"/>
      <c r="F367" s="93"/>
      <c r="G367" s="94"/>
      <c r="H367" s="95"/>
      <c r="I367" s="96" t="s">
        <v>27</v>
      </c>
      <c r="J367" s="96"/>
      <c r="K367" s="97"/>
      <c r="L367" s="97"/>
      <c r="O367" s="90"/>
    </row>
    <row r="368" spans="1:15" ht="16.5">
      <c r="A368" s="98"/>
      <c r="B368" s="92"/>
      <c r="C368" s="92"/>
      <c r="D368" s="160" t="s">
        <v>28</v>
      </c>
      <c r="E368" s="160"/>
      <c r="F368" s="99">
        <v>59</v>
      </c>
      <c r="G368" s="100">
        <f>'NORMAL OPTION CALLS'!G369+'NORMAL OPTION CALLS'!G370+'NORMAL OPTION CALLS'!G371+'NORMAL OPTION CALLS'!G372+'NORMAL OPTION CALLS'!G373+'NORMAL OPTION CALLS'!G374</f>
        <v>101.69491525423729</v>
      </c>
      <c r="H368" s="93">
        <v>59</v>
      </c>
      <c r="I368" s="101">
        <f>'NORMAL OPTION CALLS'!H369/'NORMAL OPTION CALLS'!H368%</f>
        <v>72.881355932203391</v>
      </c>
      <c r="J368" s="101"/>
      <c r="K368" s="101"/>
      <c r="L368" s="102"/>
      <c r="O368" s="93" t="s">
        <v>30</v>
      </c>
    </row>
    <row r="369" spans="1:15" ht="16.5">
      <c r="A369" s="98"/>
      <c r="B369" s="92"/>
      <c r="C369" s="92"/>
      <c r="D369" s="161" t="s">
        <v>29</v>
      </c>
      <c r="E369" s="161"/>
      <c r="F369" s="103">
        <v>43</v>
      </c>
      <c r="G369" s="104">
        <f>('NORMAL OPTION CALLS'!F369/'NORMAL OPTION CALLS'!F368)*100</f>
        <v>72.881355932203391</v>
      </c>
      <c r="H369" s="93">
        <v>43</v>
      </c>
      <c r="I369" s="97"/>
      <c r="J369" s="97"/>
      <c r="K369" s="93"/>
      <c r="L369" s="97"/>
      <c r="O369" s="93"/>
    </row>
    <row r="370" spans="1:15" ht="16.5">
      <c r="A370" s="105"/>
      <c r="B370" s="92"/>
      <c r="C370" s="92"/>
      <c r="D370" s="161" t="s">
        <v>31</v>
      </c>
      <c r="E370" s="161"/>
      <c r="F370" s="103">
        <v>0</v>
      </c>
      <c r="G370" s="104">
        <f>('NORMAL OPTION CALLS'!F370/'NORMAL OPTION CALLS'!F368)*100</f>
        <v>0</v>
      </c>
      <c r="H370" s="106"/>
      <c r="I370" s="93"/>
      <c r="J370" s="93"/>
      <c r="K370" s="93"/>
      <c r="L370" s="97"/>
      <c r="O370" s="98"/>
    </row>
    <row r="371" spans="1:15" ht="16.5">
      <c r="A371" s="105"/>
      <c r="B371" s="92"/>
      <c r="C371" s="92"/>
      <c r="D371" s="161" t="s">
        <v>32</v>
      </c>
      <c r="E371" s="161"/>
      <c r="F371" s="103">
        <v>0</v>
      </c>
      <c r="G371" s="104">
        <f>('NORMAL OPTION CALLS'!F371/'NORMAL OPTION CALLS'!F368)*100</f>
        <v>0</v>
      </c>
      <c r="H371" s="106"/>
      <c r="I371" s="93"/>
      <c r="J371" s="93"/>
      <c r="K371" s="93"/>
      <c r="L371" s="97"/>
    </row>
    <row r="372" spans="1:15" ht="16.5">
      <c r="A372" s="105"/>
      <c r="B372" s="92"/>
      <c r="C372" s="92"/>
      <c r="D372" s="161" t="s">
        <v>33</v>
      </c>
      <c r="E372" s="161"/>
      <c r="F372" s="103">
        <v>17</v>
      </c>
      <c r="G372" s="104">
        <f>('NORMAL OPTION CALLS'!F372/'NORMAL OPTION CALLS'!F368)*100</f>
        <v>28.8135593220339</v>
      </c>
      <c r="H372" s="106"/>
      <c r="I372" s="93" t="s">
        <v>34</v>
      </c>
      <c r="J372" s="93"/>
      <c r="K372" s="97"/>
      <c r="L372" s="97"/>
      <c r="N372" s="98"/>
    </row>
    <row r="373" spans="1:15" ht="16.5">
      <c r="A373" s="105"/>
      <c r="B373" s="92"/>
      <c r="C373" s="92"/>
      <c r="D373" s="161" t="s">
        <v>35</v>
      </c>
      <c r="E373" s="161"/>
      <c r="F373" s="103">
        <v>0</v>
      </c>
      <c r="G373" s="104">
        <f>('NORMAL OPTION CALLS'!F373/'NORMAL OPTION CALLS'!F368)*100</f>
        <v>0</v>
      </c>
      <c r="H373" s="106"/>
      <c r="I373" s="93"/>
      <c r="J373" s="93"/>
      <c r="K373" s="97"/>
      <c r="L373" s="97"/>
    </row>
    <row r="374" spans="1:15" ht="17.25" thickBot="1">
      <c r="A374" s="105"/>
      <c r="B374" s="92"/>
      <c r="C374" s="92"/>
      <c r="D374" s="162" t="s">
        <v>36</v>
      </c>
      <c r="E374" s="162"/>
      <c r="F374" s="107"/>
      <c r="G374" s="108">
        <f>('NORMAL OPTION CALLS'!F374/'NORMAL OPTION CALLS'!F368)*100</f>
        <v>0</v>
      </c>
      <c r="H374" s="106"/>
      <c r="I374" s="93"/>
      <c r="J374" s="93"/>
      <c r="K374" s="102"/>
      <c r="L374" s="102"/>
    </row>
    <row r="375" spans="1:15" ht="16.5">
      <c r="A375" s="109" t="s">
        <v>37</v>
      </c>
      <c r="B375" s="92"/>
      <c r="C375" s="92"/>
      <c r="D375" s="98"/>
      <c r="E375" s="98"/>
      <c r="F375" s="93"/>
      <c r="G375" s="93"/>
      <c r="H375" s="110"/>
      <c r="I375" s="111"/>
      <c r="J375" s="111"/>
      <c r="K375" s="111"/>
      <c r="L375" s="93"/>
      <c r="O375" s="115"/>
    </row>
    <row r="376" spans="1:15" ht="16.5">
      <c r="A376" s="112" t="s">
        <v>38</v>
      </c>
      <c r="B376" s="92"/>
      <c r="C376" s="92"/>
      <c r="D376" s="113"/>
      <c r="E376" s="114"/>
      <c r="F376" s="98"/>
      <c r="G376" s="111"/>
      <c r="H376" s="110"/>
      <c r="I376" s="111"/>
      <c r="J376" s="111"/>
      <c r="K376" s="111"/>
      <c r="L376" s="93"/>
      <c r="N376" s="115"/>
      <c r="O376" s="98"/>
    </row>
    <row r="377" spans="1:15" ht="16.5">
      <c r="A377" s="112" t="s">
        <v>39</v>
      </c>
      <c r="B377" s="92"/>
      <c r="C377" s="92"/>
      <c r="D377" s="98"/>
      <c r="E377" s="114"/>
      <c r="F377" s="98"/>
      <c r="G377" s="111"/>
      <c r="H377" s="110"/>
      <c r="I377" s="97"/>
      <c r="J377" s="97"/>
      <c r="K377" s="97"/>
      <c r="L377" s="93"/>
      <c r="N377" s="98"/>
    </row>
    <row r="378" spans="1:15" ht="16.5">
      <c r="A378" s="112" t="s">
        <v>40</v>
      </c>
      <c r="B378" s="113"/>
      <c r="C378" s="92"/>
      <c r="D378" s="98"/>
      <c r="E378" s="114"/>
      <c r="F378" s="98"/>
      <c r="G378" s="111"/>
      <c r="H378" s="95"/>
      <c r="I378" s="97"/>
      <c r="J378" s="97"/>
      <c r="K378" s="97"/>
      <c r="L378" s="93"/>
    </row>
    <row r="379" spans="1:15" ht="16.5">
      <c r="A379" s="112" t="s">
        <v>41</v>
      </c>
      <c r="B379" s="105"/>
      <c r="C379" s="113"/>
      <c r="D379" s="98"/>
      <c r="E379" s="116"/>
      <c r="F379" s="111"/>
      <c r="G379" s="111"/>
      <c r="H379" s="95"/>
      <c r="I379" s="97"/>
      <c r="J379" s="97"/>
      <c r="K379" s="97"/>
      <c r="L379" s="111"/>
    </row>
    <row r="381" spans="1:15">
      <c r="A381" s="152" t="s">
        <v>0</v>
      </c>
      <c r="B381" s="152"/>
      <c r="C381" s="152"/>
      <c r="D381" s="152"/>
      <c r="E381" s="152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</row>
    <row r="382" spans="1:15">
      <c r="A382" s="152"/>
      <c r="B382" s="152"/>
      <c r="C382" s="152"/>
      <c r="D382" s="152"/>
      <c r="E382" s="152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</row>
    <row r="383" spans="1:15">
      <c r="A383" s="152"/>
      <c r="B383" s="152"/>
      <c r="C383" s="152"/>
      <c r="D383" s="152"/>
      <c r="E383" s="152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</row>
    <row r="384" spans="1:15">
      <c r="A384" s="153" t="s">
        <v>1</v>
      </c>
      <c r="B384" s="153"/>
      <c r="C384" s="153"/>
      <c r="D384" s="153"/>
      <c r="E384" s="153"/>
      <c r="F384" s="153"/>
      <c r="G384" s="153"/>
      <c r="H384" s="153"/>
      <c r="I384" s="153"/>
      <c r="J384" s="153"/>
      <c r="K384" s="153"/>
      <c r="L384" s="153"/>
      <c r="M384" s="153"/>
      <c r="N384" s="153"/>
      <c r="O384" s="153"/>
    </row>
    <row r="385" spans="1:15">
      <c r="A385" s="153" t="s">
        <v>2</v>
      </c>
      <c r="B385" s="153"/>
      <c r="C385" s="153"/>
      <c r="D385" s="153"/>
      <c r="E385" s="153"/>
      <c r="F385" s="153"/>
      <c r="G385" s="153"/>
      <c r="H385" s="153"/>
      <c r="I385" s="153"/>
      <c r="J385" s="153"/>
      <c r="K385" s="153"/>
      <c r="L385" s="153"/>
      <c r="M385" s="153"/>
      <c r="N385" s="153"/>
      <c r="O385" s="153"/>
    </row>
    <row r="386" spans="1:15">
      <c r="A386" s="154" t="s">
        <v>3</v>
      </c>
      <c r="B386" s="154"/>
      <c r="C386" s="154"/>
      <c r="D386" s="154"/>
      <c r="E386" s="154"/>
      <c r="F386" s="154"/>
      <c r="G386" s="154"/>
      <c r="H386" s="154"/>
      <c r="I386" s="154"/>
      <c r="J386" s="154"/>
      <c r="K386" s="154"/>
      <c r="L386" s="154"/>
      <c r="M386" s="154"/>
      <c r="N386" s="154"/>
      <c r="O386" s="154"/>
    </row>
    <row r="387" spans="1:15" ht="16.5">
      <c r="A387" s="155" t="s">
        <v>283</v>
      </c>
      <c r="B387" s="155"/>
      <c r="C387" s="155"/>
      <c r="D387" s="155"/>
      <c r="E387" s="155"/>
      <c r="F387" s="155"/>
      <c r="G387" s="155"/>
      <c r="H387" s="155"/>
      <c r="I387" s="155"/>
      <c r="J387" s="155"/>
      <c r="K387" s="155"/>
      <c r="L387" s="155"/>
      <c r="M387" s="155"/>
      <c r="N387" s="155"/>
      <c r="O387" s="155"/>
    </row>
    <row r="388" spans="1:15" ht="16.5">
      <c r="A388" s="156" t="s">
        <v>5</v>
      </c>
      <c r="B388" s="156"/>
      <c r="C388" s="156"/>
      <c r="D388" s="156"/>
      <c r="E388" s="156"/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</row>
    <row r="389" spans="1:15">
      <c r="A389" s="157" t="s">
        <v>6</v>
      </c>
      <c r="B389" s="158" t="s">
        <v>7</v>
      </c>
      <c r="C389" s="159" t="s">
        <v>8</v>
      </c>
      <c r="D389" s="158" t="s">
        <v>9</v>
      </c>
      <c r="E389" s="157" t="s">
        <v>10</v>
      </c>
      <c r="F389" s="157" t="s">
        <v>11</v>
      </c>
      <c r="G389" s="159" t="s">
        <v>12</v>
      </c>
      <c r="H389" s="159" t="s">
        <v>13</v>
      </c>
      <c r="I389" s="159" t="s">
        <v>14</v>
      </c>
      <c r="J389" s="159" t="s">
        <v>15</v>
      </c>
      <c r="K389" s="159" t="s">
        <v>16</v>
      </c>
      <c r="L389" s="163" t="s">
        <v>17</v>
      </c>
      <c r="M389" s="158" t="s">
        <v>18</v>
      </c>
      <c r="N389" s="158" t="s">
        <v>19</v>
      </c>
      <c r="O389" s="158" t="s">
        <v>20</v>
      </c>
    </row>
    <row r="390" spans="1:15">
      <c r="A390" s="157"/>
      <c r="B390" s="158"/>
      <c r="C390" s="159"/>
      <c r="D390" s="158"/>
      <c r="E390" s="157"/>
      <c r="F390" s="157"/>
      <c r="G390" s="159"/>
      <c r="H390" s="159"/>
      <c r="I390" s="159"/>
      <c r="J390" s="159"/>
      <c r="K390" s="159"/>
      <c r="L390" s="163"/>
      <c r="M390" s="158"/>
      <c r="N390" s="158"/>
      <c r="O390" s="158"/>
    </row>
    <row r="391" spans="1:15" s="72" customFormat="1">
      <c r="A391" s="77">
        <v>1</v>
      </c>
      <c r="B391" s="78">
        <v>43220</v>
      </c>
      <c r="C391" s="79">
        <v>300</v>
      </c>
      <c r="D391" s="77" t="s">
        <v>21</v>
      </c>
      <c r="E391" s="77" t="s">
        <v>22</v>
      </c>
      <c r="F391" s="77" t="s">
        <v>74</v>
      </c>
      <c r="G391" s="77">
        <v>15</v>
      </c>
      <c r="H391" s="77">
        <v>10</v>
      </c>
      <c r="I391" s="77">
        <v>18</v>
      </c>
      <c r="J391" s="77">
        <v>20.5</v>
      </c>
      <c r="K391" s="77">
        <v>23</v>
      </c>
      <c r="L391" s="77">
        <v>10</v>
      </c>
      <c r="M391" s="77">
        <v>1750</v>
      </c>
      <c r="N391" s="80">
        <f>IF('NORMAL OPTION CALLS'!E391="BUY",('NORMAL OPTION CALLS'!L391-'NORMAL OPTION CALLS'!G391)*('NORMAL OPTION CALLS'!M391),('NORMAL OPTION CALLS'!G391-'NORMAL OPTION CALLS'!L391)*('NORMAL OPTION CALLS'!M391))</f>
        <v>-8750</v>
      </c>
      <c r="O391" s="81">
        <f>'NORMAL OPTION CALLS'!N391/('NORMAL OPTION CALLS'!M391)/'NORMAL OPTION CALLS'!G391%</f>
        <v>-33.333333333333336</v>
      </c>
    </row>
    <row r="392" spans="1:15" s="72" customFormat="1">
      <c r="A392" s="77">
        <v>2</v>
      </c>
      <c r="B392" s="78">
        <v>43220</v>
      </c>
      <c r="C392" s="79">
        <v>150</v>
      </c>
      <c r="D392" s="77" t="s">
        <v>47</v>
      </c>
      <c r="E392" s="77" t="s">
        <v>22</v>
      </c>
      <c r="F392" s="77" t="s">
        <v>270</v>
      </c>
      <c r="G392" s="77">
        <v>20</v>
      </c>
      <c r="H392" s="77">
        <v>14.5</v>
      </c>
      <c r="I392" s="77">
        <v>23</v>
      </c>
      <c r="J392" s="77">
        <v>26</v>
      </c>
      <c r="K392" s="77">
        <v>29</v>
      </c>
      <c r="L392" s="77">
        <v>29</v>
      </c>
      <c r="M392" s="77">
        <v>1500</v>
      </c>
      <c r="N392" s="80">
        <f>IF('NORMAL OPTION CALLS'!E392="BUY",('NORMAL OPTION CALLS'!L392-'NORMAL OPTION CALLS'!G392)*('NORMAL OPTION CALLS'!M392),('NORMAL OPTION CALLS'!G392-'NORMAL OPTION CALLS'!L392)*('NORMAL OPTION CALLS'!M392))</f>
        <v>13500</v>
      </c>
      <c r="O392" s="81">
        <f>'NORMAL OPTION CALLS'!N392/('NORMAL OPTION CALLS'!M392)/'NORMAL OPTION CALLS'!G392%</f>
        <v>45</v>
      </c>
    </row>
    <row r="393" spans="1:15" s="72" customFormat="1">
      <c r="A393" s="77">
        <v>3</v>
      </c>
      <c r="B393" s="78">
        <v>43216</v>
      </c>
      <c r="C393" s="79">
        <v>1060</v>
      </c>
      <c r="D393" s="77" t="s">
        <v>21</v>
      </c>
      <c r="E393" s="77" t="s">
        <v>22</v>
      </c>
      <c r="F393" s="77" t="s">
        <v>275</v>
      </c>
      <c r="G393" s="77">
        <v>33</v>
      </c>
      <c r="H393" s="77">
        <v>27</v>
      </c>
      <c r="I393" s="77">
        <v>36</v>
      </c>
      <c r="J393" s="77">
        <v>39</v>
      </c>
      <c r="K393" s="77">
        <v>42</v>
      </c>
      <c r="L393" s="77">
        <v>36</v>
      </c>
      <c r="M393" s="77">
        <v>1200</v>
      </c>
      <c r="N393" s="80">
        <f>IF('NORMAL OPTION CALLS'!E393="BUY",('NORMAL OPTION CALLS'!L393-'NORMAL OPTION CALLS'!G393)*('NORMAL OPTION CALLS'!M393),('NORMAL OPTION CALLS'!G393-'NORMAL OPTION CALLS'!L393)*('NORMAL OPTION CALLS'!M393))</f>
        <v>3600</v>
      </c>
      <c r="O393" s="81">
        <f>'NORMAL OPTION CALLS'!N393/('NORMAL OPTION CALLS'!M393)/'NORMAL OPTION CALLS'!G393%</f>
        <v>9.0909090909090899</v>
      </c>
    </row>
    <row r="394" spans="1:15" s="72" customFormat="1">
      <c r="A394" s="77">
        <v>4</v>
      </c>
      <c r="B394" s="78">
        <v>43216</v>
      </c>
      <c r="C394" s="79">
        <v>70</v>
      </c>
      <c r="D394" s="77" t="s">
        <v>47</v>
      </c>
      <c r="E394" s="77" t="s">
        <v>22</v>
      </c>
      <c r="F394" s="77" t="s">
        <v>46</v>
      </c>
      <c r="G394" s="77">
        <v>4</v>
      </c>
      <c r="H394" s="77">
        <v>3</v>
      </c>
      <c r="I394" s="77">
        <v>4.5</v>
      </c>
      <c r="J394" s="77">
        <v>5</v>
      </c>
      <c r="K394" s="77">
        <v>5.5</v>
      </c>
      <c r="L394" s="77">
        <v>5</v>
      </c>
      <c r="M394" s="77">
        <v>7000</v>
      </c>
      <c r="N394" s="80">
        <f>IF('NORMAL OPTION CALLS'!E394="BUY",('NORMAL OPTION CALLS'!L394-'NORMAL OPTION CALLS'!G394)*('NORMAL OPTION CALLS'!M394),('NORMAL OPTION CALLS'!G394-'NORMAL OPTION CALLS'!L394)*('NORMAL OPTION CALLS'!M394))</f>
        <v>7000</v>
      </c>
      <c r="O394" s="81">
        <f>'NORMAL OPTION CALLS'!N394/('NORMAL OPTION CALLS'!M394)/'NORMAL OPTION CALLS'!G394%</f>
        <v>25</v>
      </c>
    </row>
    <row r="395" spans="1:15" s="72" customFormat="1">
      <c r="A395" s="77">
        <v>5</v>
      </c>
      <c r="B395" s="78">
        <v>43215</v>
      </c>
      <c r="C395" s="79">
        <v>290</v>
      </c>
      <c r="D395" s="77" t="s">
        <v>21</v>
      </c>
      <c r="E395" s="77" t="s">
        <v>22</v>
      </c>
      <c r="F395" s="77" t="s">
        <v>195</v>
      </c>
      <c r="G395" s="77">
        <v>3.5</v>
      </c>
      <c r="H395" s="77">
        <v>1.5</v>
      </c>
      <c r="I395" s="77">
        <v>4.5</v>
      </c>
      <c r="J395" s="77">
        <v>5.5</v>
      </c>
      <c r="K395" s="77">
        <v>6.5</v>
      </c>
      <c r="L395" s="77">
        <v>1.5</v>
      </c>
      <c r="M395" s="77">
        <v>4500</v>
      </c>
      <c r="N395" s="80">
        <f>IF('NORMAL OPTION CALLS'!E395="BUY",('NORMAL OPTION CALLS'!L395-'NORMAL OPTION CALLS'!G395)*('NORMAL OPTION CALLS'!M395),('NORMAL OPTION CALLS'!G395-'NORMAL OPTION CALLS'!L395)*('NORMAL OPTION CALLS'!M395))</f>
        <v>-9000</v>
      </c>
      <c r="O395" s="81">
        <f>'NORMAL OPTION CALLS'!N395/('NORMAL OPTION CALLS'!M395)/'NORMAL OPTION CALLS'!G395%</f>
        <v>-57.142857142857139</v>
      </c>
    </row>
    <row r="396" spans="1:15" s="72" customFormat="1">
      <c r="A396" s="77">
        <v>6</v>
      </c>
      <c r="B396" s="78">
        <v>43215</v>
      </c>
      <c r="C396" s="79">
        <v>160</v>
      </c>
      <c r="D396" s="77" t="s">
        <v>21</v>
      </c>
      <c r="E396" s="77" t="s">
        <v>22</v>
      </c>
      <c r="F396" s="77" t="s">
        <v>25</v>
      </c>
      <c r="G396" s="77">
        <v>2.2000000000000002</v>
      </c>
      <c r="H396" s="77">
        <v>1.2</v>
      </c>
      <c r="I396" s="77">
        <v>2.7</v>
      </c>
      <c r="J396" s="77">
        <v>3.2</v>
      </c>
      <c r="K396" s="77">
        <v>3.7</v>
      </c>
      <c r="L396" s="77">
        <v>3.7</v>
      </c>
      <c r="M396" s="77">
        <v>7000</v>
      </c>
      <c r="N396" s="80">
        <f>IF('NORMAL OPTION CALLS'!E396="BUY",('NORMAL OPTION CALLS'!L396-'NORMAL OPTION CALLS'!G396)*('NORMAL OPTION CALLS'!M396),('NORMAL OPTION CALLS'!G396-'NORMAL OPTION CALLS'!L396)*('NORMAL OPTION CALLS'!M396))</f>
        <v>10500</v>
      </c>
      <c r="O396" s="81">
        <f>'NORMAL OPTION CALLS'!N396/('NORMAL OPTION CALLS'!M396)/'NORMAL OPTION CALLS'!G396%</f>
        <v>68.181818181818173</v>
      </c>
    </row>
    <row r="397" spans="1:15" s="72" customFormat="1">
      <c r="A397" s="77">
        <v>7</v>
      </c>
      <c r="B397" s="78">
        <v>43213</v>
      </c>
      <c r="C397" s="79">
        <v>800</v>
      </c>
      <c r="D397" s="77" t="s">
        <v>21</v>
      </c>
      <c r="E397" s="77" t="s">
        <v>22</v>
      </c>
      <c r="F397" s="77" t="s">
        <v>262</v>
      </c>
      <c r="G397" s="77">
        <v>13</v>
      </c>
      <c r="H397" s="77">
        <v>7</v>
      </c>
      <c r="I397" s="77">
        <v>16</v>
      </c>
      <c r="J397" s="77">
        <v>19</v>
      </c>
      <c r="K397" s="77">
        <v>21</v>
      </c>
      <c r="L397" s="77">
        <v>21</v>
      </c>
      <c r="M397" s="77">
        <v>600</v>
      </c>
      <c r="N397" s="80">
        <f>IF('NORMAL OPTION CALLS'!E397="BUY",('NORMAL OPTION CALLS'!L397-'NORMAL OPTION CALLS'!G397)*('NORMAL OPTION CALLS'!M397),('NORMAL OPTION CALLS'!G397-'NORMAL OPTION CALLS'!L397)*('NORMAL OPTION CALLS'!M397))</f>
        <v>4800</v>
      </c>
      <c r="O397" s="81">
        <f>'NORMAL OPTION CALLS'!N397/('NORMAL OPTION CALLS'!M397)/'NORMAL OPTION CALLS'!G397%</f>
        <v>61.538461538461533</v>
      </c>
    </row>
    <row r="398" spans="1:15" ht="15.75" customHeight="1">
      <c r="A398" s="77">
        <v>8</v>
      </c>
      <c r="B398" s="78">
        <v>43207</v>
      </c>
      <c r="C398" s="119">
        <v>1000</v>
      </c>
      <c r="D398" s="119" t="s">
        <v>21</v>
      </c>
      <c r="E398" s="120" t="s">
        <v>22</v>
      </c>
      <c r="F398" s="120" t="s">
        <v>169</v>
      </c>
      <c r="G398" s="121">
        <v>20</v>
      </c>
      <c r="H398" s="121">
        <v>15</v>
      </c>
      <c r="I398" s="121">
        <v>23</v>
      </c>
      <c r="J398" s="121">
        <v>26</v>
      </c>
      <c r="K398" s="121">
        <v>29</v>
      </c>
      <c r="L398" s="121">
        <v>21.8</v>
      </c>
      <c r="M398" s="119">
        <v>1997</v>
      </c>
      <c r="N398" s="122">
        <f>IF('NORMAL OPTION CALLS'!E398="BUY",('NORMAL OPTION CALLS'!L398-'NORMAL OPTION CALLS'!G398)*('NORMAL OPTION CALLS'!M398),('NORMAL OPTION CALLS'!G398-'NORMAL OPTION CALLS'!L398)*('NORMAL OPTION CALLS'!M398))</f>
        <v>3594.6000000000013</v>
      </c>
      <c r="O398" s="8">
        <f>'NORMAL OPTION CALLS'!N398/('NORMAL OPTION CALLS'!M398)/'NORMAL OPTION CALLS'!G398%</f>
        <v>9.0000000000000036</v>
      </c>
    </row>
    <row r="399" spans="1:15" ht="15.75" customHeight="1">
      <c r="A399" s="77">
        <v>9</v>
      </c>
      <c r="B399" s="78">
        <v>43207</v>
      </c>
      <c r="C399" s="119">
        <v>600</v>
      </c>
      <c r="D399" s="119" t="s">
        <v>21</v>
      </c>
      <c r="E399" s="120" t="s">
        <v>22</v>
      </c>
      <c r="F399" s="120" t="s">
        <v>78</v>
      </c>
      <c r="G399" s="121">
        <v>11</v>
      </c>
      <c r="H399" s="121">
        <v>9</v>
      </c>
      <c r="I399" s="121">
        <v>13</v>
      </c>
      <c r="J399" s="121">
        <v>15</v>
      </c>
      <c r="K399" s="121">
        <v>17</v>
      </c>
      <c r="L399" s="121">
        <v>13</v>
      </c>
      <c r="M399" s="119">
        <v>1998</v>
      </c>
      <c r="N399" s="122">
        <f>IF('NORMAL OPTION CALLS'!E399="BUY",('NORMAL OPTION CALLS'!L399-'NORMAL OPTION CALLS'!G399)*('NORMAL OPTION CALLS'!M399),('NORMAL OPTION CALLS'!G399-'NORMAL OPTION CALLS'!L399)*('NORMAL OPTION CALLS'!M399))</f>
        <v>3996</v>
      </c>
      <c r="O399" s="8">
        <f>'NORMAL OPTION CALLS'!N399/('NORMAL OPTION CALLS'!M399)/'NORMAL OPTION CALLS'!G399%</f>
        <v>18.181818181818183</v>
      </c>
    </row>
    <row r="400" spans="1:15" ht="15.75" customHeight="1">
      <c r="A400" s="77">
        <v>10</v>
      </c>
      <c r="B400" s="78">
        <v>43203</v>
      </c>
      <c r="C400" s="119">
        <v>150</v>
      </c>
      <c r="D400" s="119" t="s">
        <v>21</v>
      </c>
      <c r="E400" s="119" t="s">
        <v>22</v>
      </c>
      <c r="F400" s="119" t="s">
        <v>25</v>
      </c>
      <c r="G400" s="123">
        <v>4</v>
      </c>
      <c r="H400" s="123">
        <v>3</v>
      </c>
      <c r="I400" s="123">
        <v>4.5</v>
      </c>
      <c r="J400" s="123">
        <v>5</v>
      </c>
      <c r="K400" s="123">
        <v>5.5</v>
      </c>
      <c r="L400" s="123">
        <v>5</v>
      </c>
      <c r="M400" s="119">
        <v>1999</v>
      </c>
      <c r="N400" s="122">
        <f>IF('NORMAL OPTION CALLS'!E400="BUY",('NORMAL OPTION CALLS'!L400-'NORMAL OPTION CALLS'!G400)*('NORMAL OPTION CALLS'!M400),('NORMAL OPTION CALLS'!G400-'NORMAL OPTION CALLS'!L400)*('NORMAL OPTION CALLS'!M400))</f>
        <v>1999</v>
      </c>
      <c r="O400" s="8">
        <f>'NORMAL OPTION CALLS'!N400/('NORMAL OPTION CALLS'!M400)/'NORMAL OPTION CALLS'!G400%</f>
        <v>25</v>
      </c>
    </row>
    <row r="401" spans="1:15" ht="15.75" customHeight="1">
      <c r="A401" s="77">
        <v>11</v>
      </c>
      <c r="B401" s="78">
        <v>43202</v>
      </c>
      <c r="C401" s="119">
        <v>550</v>
      </c>
      <c r="D401" s="119" t="s">
        <v>21</v>
      </c>
      <c r="E401" s="119" t="s">
        <v>22</v>
      </c>
      <c r="F401" s="119" t="s">
        <v>92</v>
      </c>
      <c r="G401" s="123">
        <v>13</v>
      </c>
      <c r="H401" s="123">
        <v>10.5</v>
      </c>
      <c r="I401" s="123">
        <v>15</v>
      </c>
      <c r="J401" s="123">
        <v>17</v>
      </c>
      <c r="K401" s="123">
        <v>19</v>
      </c>
      <c r="L401" s="123">
        <v>14.85</v>
      </c>
      <c r="M401" s="119">
        <v>2000</v>
      </c>
      <c r="N401" s="122">
        <f>IF('NORMAL OPTION CALLS'!E401="BUY",('NORMAL OPTION CALLS'!L401-'NORMAL OPTION CALLS'!G401)*('NORMAL OPTION CALLS'!M401),('NORMAL OPTION CALLS'!G401-'NORMAL OPTION CALLS'!L401)*('NORMAL OPTION CALLS'!M401))</f>
        <v>3699.9999999999991</v>
      </c>
      <c r="O401" s="8">
        <f>'NORMAL OPTION CALLS'!N401/('NORMAL OPTION CALLS'!M401)/'NORMAL OPTION CALLS'!G401%</f>
        <v>14.230769230769228</v>
      </c>
    </row>
    <row r="402" spans="1:15">
      <c r="A402" s="77">
        <v>12</v>
      </c>
      <c r="B402" s="78">
        <v>43202</v>
      </c>
      <c r="C402" s="119">
        <v>230</v>
      </c>
      <c r="D402" s="119" t="s">
        <v>21</v>
      </c>
      <c r="E402" s="119" t="s">
        <v>22</v>
      </c>
      <c r="F402" s="119" t="s">
        <v>247</v>
      </c>
      <c r="G402" s="123">
        <v>6.5</v>
      </c>
      <c r="H402" s="123">
        <v>5</v>
      </c>
      <c r="I402" s="123">
        <v>7.2</v>
      </c>
      <c r="J402" s="123">
        <v>8</v>
      </c>
      <c r="K402" s="123">
        <v>8.6999999999999993</v>
      </c>
      <c r="L402" s="123">
        <v>7.2</v>
      </c>
      <c r="M402" s="119">
        <v>4500</v>
      </c>
      <c r="N402" s="122">
        <f>IF('NORMAL OPTION CALLS'!E402="BUY",('NORMAL OPTION CALLS'!L402-'NORMAL OPTION CALLS'!G402)*('NORMAL OPTION CALLS'!M402),('NORMAL OPTION CALLS'!G402-'NORMAL OPTION CALLS'!L402)*('NORMAL OPTION CALLS'!M402))</f>
        <v>3150.0000000000009</v>
      </c>
      <c r="O402" s="8">
        <f>'NORMAL OPTION CALLS'!N402/('NORMAL OPTION CALLS'!M402)/'NORMAL OPTION CALLS'!G402%</f>
        <v>10.769230769230772</v>
      </c>
    </row>
    <row r="403" spans="1:15">
      <c r="A403" s="77">
        <v>13</v>
      </c>
      <c r="B403" s="78">
        <v>43201</v>
      </c>
      <c r="C403" s="119">
        <v>320</v>
      </c>
      <c r="D403" s="119" t="s">
        <v>21</v>
      </c>
      <c r="E403" s="119" t="s">
        <v>22</v>
      </c>
      <c r="F403" s="119" t="s">
        <v>270</v>
      </c>
      <c r="G403" s="123">
        <v>14</v>
      </c>
      <c r="H403" s="123">
        <v>9</v>
      </c>
      <c r="I403" s="123">
        <v>16.5</v>
      </c>
      <c r="J403" s="123">
        <v>19</v>
      </c>
      <c r="K403" s="123">
        <v>21.5</v>
      </c>
      <c r="L403" s="123">
        <v>9</v>
      </c>
      <c r="M403" s="119">
        <v>1500</v>
      </c>
      <c r="N403" s="122">
        <f>IF('NORMAL OPTION CALLS'!E403="BUY",('NORMAL OPTION CALLS'!L403-'NORMAL OPTION CALLS'!G403)*('NORMAL OPTION CALLS'!M403),('NORMAL OPTION CALLS'!G403-'NORMAL OPTION CALLS'!L403)*('NORMAL OPTION CALLS'!M403))</f>
        <v>-7500</v>
      </c>
      <c r="O403" s="8">
        <f>'NORMAL OPTION CALLS'!N403/('NORMAL OPTION CALLS'!M403)/'NORMAL OPTION CALLS'!G403%</f>
        <v>-35.714285714285708</v>
      </c>
    </row>
    <row r="404" spans="1:15">
      <c r="A404" s="77">
        <v>14</v>
      </c>
      <c r="B404" s="78">
        <v>43199</v>
      </c>
      <c r="C404" s="119">
        <v>180</v>
      </c>
      <c r="D404" s="119" t="s">
        <v>21</v>
      </c>
      <c r="E404" s="119" t="s">
        <v>22</v>
      </c>
      <c r="F404" s="119" t="s">
        <v>56</v>
      </c>
      <c r="G404" s="123">
        <v>4.5019999999999998</v>
      </c>
      <c r="H404" s="123">
        <v>2</v>
      </c>
      <c r="I404" s="123">
        <v>6</v>
      </c>
      <c r="J404" s="123">
        <v>7.5</v>
      </c>
      <c r="K404" s="123">
        <v>9</v>
      </c>
      <c r="L404" s="123">
        <v>2</v>
      </c>
      <c r="M404" s="119">
        <v>3000</v>
      </c>
      <c r="N404" s="122">
        <f>IF('NORMAL OPTION CALLS'!E404="BUY",('NORMAL OPTION CALLS'!L404-'NORMAL OPTION CALLS'!G404)*('NORMAL OPTION CALLS'!M404),('NORMAL OPTION CALLS'!G404-'NORMAL OPTION CALLS'!L404)*('NORMAL OPTION CALLS'!M404))</f>
        <v>-7505.9999999999991</v>
      </c>
      <c r="O404" s="8">
        <f>'NORMAL OPTION CALLS'!N404/('NORMAL OPTION CALLS'!M404)/'NORMAL OPTION CALLS'!G404%</f>
        <v>-55.575299866725899</v>
      </c>
    </row>
    <row r="405" spans="1:15">
      <c r="A405" s="77">
        <v>15</v>
      </c>
      <c r="B405" s="78">
        <v>43196</v>
      </c>
      <c r="C405" s="119">
        <v>440</v>
      </c>
      <c r="D405" s="119" t="s">
        <v>21</v>
      </c>
      <c r="E405" s="119" t="s">
        <v>22</v>
      </c>
      <c r="F405" s="119" t="s">
        <v>76</v>
      </c>
      <c r="G405" s="123">
        <v>8.5</v>
      </c>
      <c r="H405" s="123">
        <v>5</v>
      </c>
      <c r="I405" s="123">
        <v>10.5</v>
      </c>
      <c r="J405" s="123">
        <v>12.5</v>
      </c>
      <c r="K405" s="123">
        <v>14.5</v>
      </c>
      <c r="L405" s="123">
        <v>10.5</v>
      </c>
      <c r="M405" s="119">
        <v>1800</v>
      </c>
      <c r="N405" s="122">
        <f>IF('NORMAL OPTION CALLS'!E405="BUY",('NORMAL OPTION CALLS'!L405-'NORMAL OPTION CALLS'!G405)*('NORMAL OPTION CALLS'!M405),('NORMAL OPTION CALLS'!G405-'NORMAL OPTION CALLS'!L405)*('NORMAL OPTION CALLS'!M405))</f>
        <v>3600</v>
      </c>
      <c r="O405" s="8">
        <f>'NORMAL OPTION CALLS'!N405/('NORMAL OPTION CALLS'!M405)/'NORMAL OPTION CALLS'!G405%</f>
        <v>23.52941176470588</v>
      </c>
    </row>
    <row r="406" spans="1:15">
      <c r="A406" s="77">
        <v>16</v>
      </c>
      <c r="B406" s="78">
        <v>43196</v>
      </c>
      <c r="C406" s="119">
        <v>1600</v>
      </c>
      <c r="D406" s="119" t="s">
        <v>21</v>
      </c>
      <c r="E406" s="119" t="s">
        <v>22</v>
      </c>
      <c r="F406" s="119" t="s">
        <v>156</v>
      </c>
      <c r="G406" s="123">
        <v>40</v>
      </c>
      <c r="H406" s="123">
        <v>25</v>
      </c>
      <c r="I406" s="123">
        <v>48</v>
      </c>
      <c r="J406" s="123">
        <v>55</v>
      </c>
      <c r="K406" s="123">
        <v>62</v>
      </c>
      <c r="L406" s="123">
        <v>48</v>
      </c>
      <c r="M406" s="119">
        <v>600</v>
      </c>
      <c r="N406" s="122">
        <f>IF('NORMAL OPTION CALLS'!E406="BUY",('NORMAL OPTION CALLS'!L406-'NORMAL OPTION CALLS'!G406)*('NORMAL OPTION CALLS'!M406),('NORMAL OPTION CALLS'!G406-'NORMAL OPTION CALLS'!L406)*('NORMAL OPTION CALLS'!M406))</f>
        <v>4800</v>
      </c>
      <c r="O406" s="8">
        <f>'NORMAL OPTION CALLS'!N406/('NORMAL OPTION CALLS'!M406)/'NORMAL OPTION CALLS'!G406%</f>
        <v>20</v>
      </c>
    </row>
    <row r="407" spans="1:15">
      <c r="A407" s="77">
        <v>17</v>
      </c>
      <c r="B407" s="78">
        <v>43195</v>
      </c>
      <c r="C407" s="119">
        <v>300</v>
      </c>
      <c r="D407" s="119" t="s">
        <v>21</v>
      </c>
      <c r="E407" s="119" t="s">
        <v>22</v>
      </c>
      <c r="F407" s="119" t="s">
        <v>180</v>
      </c>
      <c r="G407" s="123">
        <v>5</v>
      </c>
      <c r="H407" s="123">
        <v>3.6</v>
      </c>
      <c r="I407" s="123">
        <v>5.7</v>
      </c>
      <c r="J407" s="123">
        <v>6.4</v>
      </c>
      <c r="K407" s="123">
        <v>7</v>
      </c>
      <c r="L407" s="123">
        <v>7</v>
      </c>
      <c r="M407" s="119">
        <v>6000</v>
      </c>
      <c r="N407" s="122">
        <f>IF('NORMAL OPTION CALLS'!E407="BUY",('NORMAL OPTION CALLS'!L407-'NORMAL OPTION CALLS'!G407)*('NORMAL OPTION CALLS'!M407),('NORMAL OPTION CALLS'!G407-'NORMAL OPTION CALLS'!L407)*('NORMAL OPTION CALLS'!M407))</f>
        <v>12000</v>
      </c>
      <c r="O407" s="8">
        <f>'NORMAL OPTION CALLS'!N407/('NORMAL OPTION CALLS'!M407)/'NORMAL OPTION CALLS'!G407%</f>
        <v>40</v>
      </c>
    </row>
    <row r="408" spans="1:15">
      <c r="A408" s="77">
        <v>18</v>
      </c>
      <c r="B408" s="78">
        <v>43195</v>
      </c>
      <c r="C408" s="119">
        <v>370</v>
      </c>
      <c r="D408" s="119" t="s">
        <v>21</v>
      </c>
      <c r="E408" s="119" t="s">
        <v>22</v>
      </c>
      <c r="F408" s="119" t="s">
        <v>75</v>
      </c>
      <c r="G408" s="123">
        <v>12.5</v>
      </c>
      <c r="H408" s="123">
        <v>8</v>
      </c>
      <c r="I408" s="123">
        <v>15</v>
      </c>
      <c r="J408" s="123">
        <v>17.5</v>
      </c>
      <c r="K408" s="123">
        <v>20</v>
      </c>
      <c r="L408" s="123">
        <v>8</v>
      </c>
      <c r="M408" s="119">
        <v>1500</v>
      </c>
      <c r="N408" s="122">
        <f>IF('NORMAL OPTION CALLS'!E408="BUY",('NORMAL OPTION CALLS'!L408-'NORMAL OPTION CALLS'!G408)*('NORMAL OPTION CALLS'!M408),('NORMAL OPTION CALLS'!G408-'NORMAL OPTION CALLS'!L408)*('NORMAL OPTION CALLS'!M408))</f>
        <v>-6750</v>
      </c>
      <c r="O408" s="8">
        <f>'NORMAL OPTION CALLS'!N408/('NORMAL OPTION CALLS'!M408)/'NORMAL OPTION CALLS'!G408%</f>
        <v>-36</v>
      </c>
    </row>
    <row r="409" spans="1:15">
      <c r="A409" s="77">
        <v>19</v>
      </c>
      <c r="B409" s="78">
        <v>43195</v>
      </c>
      <c r="C409" s="119">
        <v>280</v>
      </c>
      <c r="D409" s="119" t="s">
        <v>21</v>
      </c>
      <c r="E409" s="119" t="s">
        <v>22</v>
      </c>
      <c r="F409" s="119" t="s">
        <v>91</v>
      </c>
      <c r="G409" s="123">
        <v>7</v>
      </c>
      <c r="H409" s="123">
        <v>4</v>
      </c>
      <c r="I409" s="123">
        <v>8.5</v>
      </c>
      <c r="J409" s="123">
        <v>10</v>
      </c>
      <c r="K409" s="123">
        <v>11.5</v>
      </c>
      <c r="L409" s="123">
        <v>8.5</v>
      </c>
      <c r="M409" s="119">
        <v>2750</v>
      </c>
      <c r="N409" s="122">
        <f>IF('NORMAL OPTION CALLS'!E409="BUY",('NORMAL OPTION CALLS'!L409-'NORMAL OPTION CALLS'!G409)*('NORMAL OPTION CALLS'!M409),('NORMAL OPTION CALLS'!G409-'NORMAL OPTION CALLS'!L409)*('NORMAL OPTION CALLS'!M409))</f>
        <v>4125</v>
      </c>
      <c r="O409" s="8">
        <f>'NORMAL OPTION CALLS'!N409/('NORMAL OPTION CALLS'!M409)/'NORMAL OPTION CALLS'!G409%</f>
        <v>21.428571428571427</v>
      </c>
    </row>
    <row r="410" spans="1:15">
      <c r="A410" s="77">
        <v>20</v>
      </c>
      <c r="B410" s="78">
        <v>43194</v>
      </c>
      <c r="C410" s="119">
        <v>300</v>
      </c>
      <c r="D410" s="119" t="s">
        <v>47</v>
      </c>
      <c r="E410" s="119" t="s">
        <v>22</v>
      </c>
      <c r="F410" s="119" t="s">
        <v>270</v>
      </c>
      <c r="G410" s="123">
        <v>20</v>
      </c>
      <c r="H410" s="123">
        <v>15</v>
      </c>
      <c r="I410" s="123">
        <v>22.5</v>
      </c>
      <c r="J410" s="123">
        <v>25</v>
      </c>
      <c r="K410" s="123">
        <v>27.5</v>
      </c>
      <c r="L410" s="123">
        <v>22.5</v>
      </c>
      <c r="M410" s="119">
        <v>1500</v>
      </c>
      <c r="N410" s="122">
        <f>IF('NORMAL OPTION CALLS'!E410="BUY",('NORMAL OPTION CALLS'!L410-'NORMAL OPTION CALLS'!G410)*('NORMAL OPTION CALLS'!M410),('NORMAL OPTION CALLS'!G410-'NORMAL OPTION CALLS'!L410)*('NORMAL OPTION CALLS'!M410))</f>
        <v>3750</v>
      </c>
      <c r="O410" s="8">
        <f>'NORMAL OPTION CALLS'!N410/('NORMAL OPTION CALLS'!M410)/'NORMAL OPTION CALLS'!G410%</f>
        <v>12.5</v>
      </c>
    </row>
    <row r="411" spans="1:15">
      <c r="A411" s="77">
        <v>21</v>
      </c>
      <c r="B411" s="78">
        <v>43194</v>
      </c>
      <c r="C411" s="119">
        <v>790</v>
      </c>
      <c r="D411" s="119" t="s">
        <v>21</v>
      </c>
      <c r="E411" s="119" t="s">
        <v>22</v>
      </c>
      <c r="F411" s="119" t="s">
        <v>285</v>
      </c>
      <c r="G411" s="123">
        <v>13</v>
      </c>
      <c r="H411" s="123">
        <v>6</v>
      </c>
      <c r="I411" s="123">
        <v>17</v>
      </c>
      <c r="J411" s="123">
        <v>21</v>
      </c>
      <c r="K411" s="123">
        <v>25</v>
      </c>
      <c r="L411" s="123">
        <v>6</v>
      </c>
      <c r="M411" s="119">
        <v>1000</v>
      </c>
      <c r="N411" s="122">
        <f>IF('NORMAL OPTION CALLS'!E411="BUY",('NORMAL OPTION CALLS'!L411-'NORMAL OPTION CALLS'!G411)*('NORMAL OPTION CALLS'!M411),('NORMAL OPTION CALLS'!G411-'NORMAL OPTION CALLS'!L411)*('NORMAL OPTION CALLS'!M411))</f>
        <v>-7000</v>
      </c>
      <c r="O411" s="8">
        <f>'NORMAL OPTION CALLS'!N411/('NORMAL OPTION CALLS'!M411)/'NORMAL OPTION CALLS'!G411%</f>
        <v>-53.846153846153847</v>
      </c>
    </row>
    <row r="412" spans="1:15">
      <c r="A412" s="77">
        <v>22</v>
      </c>
      <c r="B412" s="78">
        <v>43193</v>
      </c>
      <c r="C412" s="119">
        <v>600</v>
      </c>
      <c r="D412" s="119" t="s">
        <v>21</v>
      </c>
      <c r="E412" s="119" t="s">
        <v>22</v>
      </c>
      <c r="F412" s="119" t="s">
        <v>99</v>
      </c>
      <c r="G412" s="123">
        <v>15</v>
      </c>
      <c r="H412" s="123">
        <v>9</v>
      </c>
      <c r="I412" s="123">
        <v>19</v>
      </c>
      <c r="J412" s="123">
        <v>22.5</v>
      </c>
      <c r="K412" s="123">
        <v>26</v>
      </c>
      <c r="L412" s="123">
        <v>9</v>
      </c>
      <c r="M412" s="119">
        <v>1061</v>
      </c>
      <c r="N412" s="122">
        <f>IF('NORMAL OPTION CALLS'!E412="BUY",('NORMAL OPTION CALLS'!L412-'NORMAL OPTION CALLS'!G412)*('NORMAL OPTION CALLS'!M412),('NORMAL OPTION CALLS'!G412-'NORMAL OPTION CALLS'!L412)*('NORMAL OPTION CALLS'!M412))</f>
        <v>-6366</v>
      </c>
      <c r="O412" s="8">
        <f>'NORMAL OPTION CALLS'!N412/('NORMAL OPTION CALLS'!M412)/'NORMAL OPTION CALLS'!G412%</f>
        <v>-40</v>
      </c>
    </row>
    <row r="413" spans="1:15">
      <c r="A413" s="77">
        <v>23</v>
      </c>
      <c r="B413" s="78">
        <v>43193</v>
      </c>
      <c r="C413" s="119">
        <v>210</v>
      </c>
      <c r="D413" s="119" t="s">
        <v>21</v>
      </c>
      <c r="E413" s="119" t="s">
        <v>22</v>
      </c>
      <c r="F413" s="119" t="s">
        <v>51</v>
      </c>
      <c r="G413" s="123">
        <v>10.199999999999999</v>
      </c>
      <c r="H413" s="123">
        <v>8.6999999999999993</v>
      </c>
      <c r="I413" s="123">
        <v>11</v>
      </c>
      <c r="J413" s="123">
        <v>11.8</v>
      </c>
      <c r="K413" s="123">
        <v>12.6</v>
      </c>
      <c r="L413" s="123">
        <v>12.6</v>
      </c>
      <c r="M413" s="119">
        <v>4500</v>
      </c>
      <c r="N413" s="122">
        <f>IF('NORMAL OPTION CALLS'!E413="BUY",('NORMAL OPTION CALLS'!L413-'NORMAL OPTION CALLS'!G413)*('NORMAL OPTION CALLS'!M413),('NORMAL OPTION CALLS'!G413-'NORMAL OPTION CALLS'!L413)*('NORMAL OPTION CALLS'!M413))</f>
        <v>10800.000000000002</v>
      </c>
      <c r="O413" s="8">
        <f>'NORMAL OPTION CALLS'!N413/('NORMAL OPTION CALLS'!M413)/'NORMAL OPTION CALLS'!G413%</f>
        <v>23.529411764705888</v>
      </c>
    </row>
    <row r="414" spans="1:15">
      <c r="A414" s="77">
        <v>24</v>
      </c>
      <c r="B414" s="78">
        <v>43192</v>
      </c>
      <c r="C414" s="119">
        <v>270</v>
      </c>
      <c r="D414" s="119" t="s">
        <v>21</v>
      </c>
      <c r="E414" s="119" t="s">
        <v>22</v>
      </c>
      <c r="F414" s="119" t="s">
        <v>195</v>
      </c>
      <c r="G414" s="123">
        <v>13</v>
      </c>
      <c r="H414" s="123">
        <v>11</v>
      </c>
      <c r="I414" s="123">
        <v>14</v>
      </c>
      <c r="J414" s="123">
        <v>15</v>
      </c>
      <c r="K414" s="123">
        <v>16</v>
      </c>
      <c r="L414" s="123">
        <v>11</v>
      </c>
      <c r="M414" s="119">
        <v>4500</v>
      </c>
      <c r="N414" s="122">
        <f>IF('NORMAL OPTION CALLS'!E414="BUY",('NORMAL OPTION CALLS'!L414-'NORMAL OPTION CALLS'!G414)*('NORMAL OPTION CALLS'!M414),('NORMAL OPTION CALLS'!G414-'NORMAL OPTION CALLS'!L414)*('NORMAL OPTION CALLS'!M414))</f>
        <v>-9000</v>
      </c>
      <c r="O414" s="8">
        <f>'NORMAL OPTION CALLS'!N414/('NORMAL OPTION CALLS'!M414)/'NORMAL OPTION CALLS'!G414%</f>
        <v>-15.384615384615383</v>
      </c>
    </row>
    <row r="415" spans="1:15">
      <c r="A415" s="77">
        <v>25</v>
      </c>
      <c r="B415" s="78">
        <v>43192</v>
      </c>
      <c r="C415" s="119">
        <v>780</v>
      </c>
      <c r="D415" s="119" t="s">
        <v>21</v>
      </c>
      <c r="E415" s="119" t="s">
        <v>22</v>
      </c>
      <c r="F415" s="119" t="s">
        <v>262</v>
      </c>
      <c r="G415" s="123">
        <v>20</v>
      </c>
      <c r="H415" s="123">
        <v>10</v>
      </c>
      <c r="I415" s="123">
        <v>26</v>
      </c>
      <c r="J415" s="123">
        <v>32</v>
      </c>
      <c r="K415" s="123">
        <v>38</v>
      </c>
      <c r="L415" s="123">
        <v>32</v>
      </c>
      <c r="M415" s="119">
        <v>600</v>
      </c>
      <c r="N415" s="122">
        <f>IF('NORMAL OPTION CALLS'!E415="BUY",('NORMAL OPTION CALLS'!L415-'NORMAL OPTION CALLS'!G415)*('NORMAL OPTION CALLS'!M415),('NORMAL OPTION CALLS'!G415-'NORMAL OPTION CALLS'!L415)*('NORMAL OPTION CALLS'!M415))</f>
        <v>7200</v>
      </c>
      <c r="O415" s="8">
        <f>'NORMAL OPTION CALLS'!N415/('NORMAL OPTION CALLS'!M415)/'NORMAL OPTION CALLS'!G415%</f>
        <v>60</v>
      </c>
    </row>
    <row r="416" spans="1:15">
      <c r="A416" s="77">
        <v>26</v>
      </c>
      <c r="B416" s="78">
        <v>43192</v>
      </c>
      <c r="C416" s="119">
        <v>270</v>
      </c>
      <c r="D416" s="119" t="s">
        <v>21</v>
      </c>
      <c r="E416" s="119" t="s">
        <v>22</v>
      </c>
      <c r="F416" s="119" t="s">
        <v>195</v>
      </c>
      <c r="G416" s="123">
        <v>12</v>
      </c>
      <c r="H416" s="123">
        <v>10.5</v>
      </c>
      <c r="I416" s="123">
        <v>12.7</v>
      </c>
      <c r="J416" s="123">
        <v>13.4</v>
      </c>
      <c r="K416" s="123">
        <v>14</v>
      </c>
      <c r="L416" s="123">
        <v>14</v>
      </c>
      <c r="M416" s="119">
        <v>4500</v>
      </c>
      <c r="N416" s="122">
        <f>IF('NORMAL OPTION CALLS'!E416="BUY",('NORMAL OPTION CALLS'!L416-'NORMAL OPTION CALLS'!G416)*('NORMAL OPTION CALLS'!M416),('NORMAL OPTION CALLS'!G416-'NORMAL OPTION CALLS'!L416)*('NORMAL OPTION CALLS'!M416))</f>
        <v>9000</v>
      </c>
      <c r="O416" s="8">
        <f>'NORMAL OPTION CALLS'!N416/('NORMAL OPTION CALLS'!M416)/'NORMAL OPTION CALLS'!G416%</f>
        <v>16.666666666666668</v>
      </c>
    </row>
    <row r="417" spans="1:15">
      <c r="A417" s="77">
        <v>27</v>
      </c>
      <c r="B417" s="78">
        <v>43192</v>
      </c>
      <c r="C417" s="119">
        <v>285</v>
      </c>
      <c r="D417" s="119" t="s">
        <v>21</v>
      </c>
      <c r="E417" s="119" t="s">
        <v>22</v>
      </c>
      <c r="F417" s="119" t="s">
        <v>284</v>
      </c>
      <c r="G417" s="123">
        <v>9.6</v>
      </c>
      <c r="H417" s="123">
        <v>6.5</v>
      </c>
      <c r="I417" s="123">
        <v>11</v>
      </c>
      <c r="J417" s="123">
        <v>12.5</v>
      </c>
      <c r="K417" s="123">
        <v>14</v>
      </c>
      <c r="L417" s="123">
        <v>11</v>
      </c>
      <c r="M417" s="119">
        <v>2400</v>
      </c>
      <c r="N417" s="122">
        <f>IF('NORMAL OPTION CALLS'!E417="BUY",('NORMAL OPTION CALLS'!L417-'NORMAL OPTION CALLS'!G417)*('NORMAL OPTION CALLS'!M417),('NORMAL OPTION CALLS'!G417-'NORMAL OPTION CALLS'!L417)*('NORMAL OPTION CALLS'!M417))</f>
        <v>3360.0000000000009</v>
      </c>
      <c r="O417" s="8">
        <f>'NORMAL OPTION CALLS'!N417/('NORMAL OPTION CALLS'!M417)/'NORMAL OPTION CALLS'!G417%</f>
        <v>14.583333333333337</v>
      </c>
    </row>
    <row r="419" spans="1:15" ht="16.5">
      <c r="A419" s="82" t="s">
        <v>95</v>
      </c>
      <c r="B419" s="83"/>
      <c r="C419" s="84"/>
      <c r="D419" s="85"/>
      <c r="E419" s="86"/>
      <c r="F419" s="86"/>
      <c r="G419" s="87"/>
      <c r="H419" s="88"/>
      <c r="I419" s="88"/>
      <c r="J419" s="88"/>
      <c r="K419" s="86"/>
      <c r="L419" s="89"/>
      <c r="M419" s="90"/>
      <c r="O419" s="90"/>
    </row>
    <row r="420" spans="1:15" ht="16.5">
      <c r="A420" s="82" t="s">
        <v>96</v>
      </c>
      <c r="B420" s="83"/>
      <c r="C420" s="84"/>
      <c r="D420" s="85"/>
      <c r="E420" s="86"/>
      <c r="F420" s="86"/>
      <c r="G420" s="87"/>
      <c r="H420" s="86"/>
      <c r="I420" s="86"/>
      <c r="J420" s="86"/>
      <c r="K420" s="86"/>
      <c r="L420" s="89"/>
      <c r="M420" s="90"/>
      <c r="N420" s="66"/>
    </row>
    <row r="421" spans="1:15" ht="16.5">
      <c r="A421" s="82" t="s">
        <v>96</v>
      </c>
      <c r="B421" s="83"/>
      <c r="C421" s="84"/>
      <c r="D421" s="85"/>
      <c r="E421" s="86"/>
      <c r="F421" s="86"/>
      <c r="G421" s="87"/>
      <c r="H421" s="86"/>
      <c r="I421" s="86"/>
      <c r="J421" s="86"/>
      <c r="K421" s="86"/>
      <c r="L421" s="89"/>
      <c r="M421" s="89"/>
      <c r="O421" s="90"/>
    </row>
    <row r="422" spans="1:15" ht="17.25" thickBot="1">
      <c r="A422" s="91"/>
      <c r="B422" s="92"/>
      <c r="C422" s="92"/>
      <c r="D422" s="93"/>
      <c r="E422" s="93"/>
      <c r="F422" s="93"/>
      <c r="G422" s="94"/>
      <c r="H422" s="95"/>
      <c r="I422" s="96" t="s">
        <v>27</v>
      </c>
      <c r="J422" s="96"/>
      <c r="K422" s="97"/>
      <c r="L422" s="97"/>
    </row>
    <row r="423" spans="1:15" ht="16.5">
      <c r="A423" s="98"/>
      <c r="B423" s="92"/>
      <c r="C423" s="92"/>
      <c r="D423" s="160" t="s">
        <v>28</v>
      </c>
      <c r="E423" s="160"/>
      <c r="F423" s="99">
        <v>27</v>
      </c>
      <c r="G423" s="100">
        <f>'NORMAL OPTION CALLS'!G424+'NORMAL OPTION CALLS'!G425+'NORMAL OPTION CALLS'!G426+'NORMAL OPTION CALLS'!G427+'NORMAL OPTION CALLS'!G428+'NORMAL OPTION CALLS'!G429</f>
        <v>100</v>
      </c>
      <c r="H423" s="93">
        <v>27</v>
      </c>
      <c r="I423" s="101">
        <f>'NORMAL OPTION CALLS'!H424/'NORMAL OPTION CALLS'!H423%</f>
        <v>70.370370370370367</v>
      </c>
      <c r="J423" s="101"/>
      <c r="K423" s="101"/>
      <c r="L423" s="102"/>
      <c r="O423" s="93" t="s">
        <v>30</v>
      </c>
    </row>
    <row r="424" spans="1:15" ht="16.5">
      <c r="A424" s="98"/>
      <c r="B424" s="92"/>
      <c r="C424" s="92"/>
      <c r="D424" s="161" t="s">
        <v>29</v>
      </c>
      <c r="E424" s="161"/>
      <c r="F424" s="103">
        <v>19</v>
      </c>
      <c r="G424" s="104">
        <f>('NORMAL OPTION CALLS'!F424/'NORMAL OPTION CALLS'!F423)*100</f>
        <v>70.370370370370367</v>
      </c>
      <c r="H424" s="93">
        <v>19</v>
      </c>
      <c r="I424" s="97"/>
      <c r="J424" s="97"/>
      <c r="K424" s="93"/>
      <c r="L424" s="97"/>
      <c r="O424" s="93"/>
    </row>
    <row r="425" spans="1:15" ht="16.5">
      <c r="A425" s="105"/>
      <c r="B425" s="92"/>
      <c r="C425" s="92"/>
      <c r="D425" s="161" t="s">
        <v>31</v>
      </c>
      <c r="E425" s="161"/>
      <c r="F425" s="103">
        <v>0</v>
      </c>
      <c r="G425" s="104">
        <f>('NORMAL OPTION CALLS'!F425/'NORMAL OPTION CALLS'!F423)*100</f>
        <v>0</v>
      </c>
      <c r="H425" s="106"/>
      <c r="I425" s="93"/>
      <c r="J425" s="93"/>
      <c r="K425" s="93"/>
      <c r="L425" s="97"/>
      <c r="O425" s="98"/>
    </row>
    <row r="426" spans="1:15" ht="16.5">
      <c r="A426" s="105"/>
      <c r="B426" s="92"/>
      <c r="C426" s="92"/>
      <c r="D426" s="161" t="s">
        <v>32</v>
      </c>
      <c r="E426" s="161"/>
      <c r="F426" s="103">
        <v>0</v>
      </c>
      <c r="G426" s="104">
        <f>('NORMAL OPTION CALLS'!F426/'NORMAL OPTION CALLS'!F423)*100</f>
        <v>0</v>
      </c>
      <c r="H426" s="106"/>
      <c r="I426" s="93"/>
      <c r="J426" s="93"/>
      <c r="K426" s="93"/>
      <c r="L426" s="97"/>
    </row>
    <row r="427" spans="1:15" ht="16.5">
      <c r="A427" s="105"/>
      <c r="B427" s="92"/>
      <c r="C427" s="92"/>
      <c r="D427" s="161" t="s">
        <v>33</v>
      </c>
      <c r="E427" s="161"/>
      <c r="F427" s="103">
        <v>8</v>
      </c>
      <c r="G427" s="104">
        <f>('NORMAL OPTION CALLS'!F427/'NORMAL OPTION CALLS'!F423)*100</f>
        <v>29.629629629629626</v>
      </c>
      <c r="H427" s="106"/>
      <c r="I427" s="93" t="s">
        <v>34</v>
      </c>
      <c r="J427" s="93"/>
      <c r="K427" s="97"/>
      <c r="L427" s="97"/>
      <c r="N427" s="98"/>
    </row>
    <row r="428" spans="1:15" ht="16.5">
      <c r="A428" s="105"/>
      <c r="B428" s="92"/>
      <c r="C428" s="92"/>
      <c r="D428" s="161" t="s">
        <v>35</v>
      </c>
      <c r="E428" s="161"/>
      <c r="F428" s="103">
        <v>0</v>
      </c>
      <c r="G428" s="104">
        <f>('NORMAL OPTION CALLS'!F428/'NORMAL OPTION CALLS'!F423)*100</f>
        <v>0</v>
      </c>
      <c r="H428" s="106"/>
      <c r="I428" s="93"/>
      <c r="J428" s="93"/>
      <c r="K428" s="97"/>
      <c r="L428" s="97"/>
    </row>
    <row r="429" spans="1:15" ht="17.25" thickBot="1">
      <c r="A429" s="105"/>
      <c r="B429" s="92"/>
      <c r="C429" s="92"/>
      <c r="D429" s="162" t="s">
        <v>36</v>
      </c>
      <c r="E429" s="162"/>
      <c r="F429" s="107"/>
      <c r="G429" s="108">
        <f>('NORMAL OPTION CALLS'!F429/'NORMAL OPTION CALLS'!F423)*100</f>
        <v>0</v>
      </c>
      <c r="H429" s="106"/>
      <c r="I429" s="93"/>
      <c r="J429" s="93"/>
      <c r="K429" s="102"/>
      <c r="L429" s="102"/>
    </row>
    <row r="430" spans="1:15" ht="16.5">
      <c r="A430" s="109" t="s">
        <v>37</v>
      </c>
      <c r="B430" s="92"/>
      <c r="C430" s="92"/>
      <c r="D430" s="98"/>
      <c r="E430" s="98"/>
      <c r="F430" s="93"/>
      <c r="G430" s="93"/>
      <c r="H430" s="110"/>
      <c r="I430" s="111"/>
      <c r="J430" s="111"/>
      <c r="K430" s="111"/>
      <c r="L430" s="93"/>
      <c r="N430" s="115"/>
      <c r="O430" s="115"/>
    </row>
    <row r="431" spans="1:15" ht="16.5">
      <c r="A431" s="112" t="s">
        <v>38</v>
      </c>
      <c r="B431" s="92"/>
      <c r="C431" s="92"/>
      <c r="D431" s="113"/>
      <c r="E431" s="114"/>
      <c r="F431" s="98"/>
      <c r="G431" s="111"/>
      <c r="H431" s="110"/>
      <c r="I431" s="111"/>
      <c r="J431" s="111"/>
      <c r="K431" s="111"/>
      <c r="L431" s="93"/>
      <c r="N431" s="98"/>
      <c r="O431" s="98"/>
    </row>
    <row r="432" spans="1:15" ht="16.5">
      <c r="A432" s="112" t="s">
        <v>39</v>
      </c>
      <c r="B432" s="92"/>
      <c r="C432" s="92"/>
      <c r="D432" s="98"/>
      <c r="E432" s="114"/>
      <c r="F432" s="98"/>
      <c r="G432" s="111"/>
      <c r="H432" s="110"/>
      <c r="I432" s="97"/>
      <c r="J432" s="97"/>
      <c r="K432" s="97"/>
      <c r="L432" s="93"/>
    </row>
    <row r="433" spans="1:15" ht="16.5">
      <c r="A433" s="112" t="s">
        <v>40</v>
      </c>
      <c r="B433" s="113"/>
      <c r="C433" s="92"/>
      <c r="D433" s="98"/>
      <c r="E433" s="114"/>
      <c r="F433" s="98"/>
      <c r="G433" s="111"/>
      <c r="H433" s="95"/>
      <c r="I433" s="97"/>
      <c r="J433" s="97"/>
      <c r="K433" s="97"/>
      <c r="L433" s="93"/>
    </row>
    <row r="434" spans="1:15" ht="16.5">
      <c r="A434" s="112" t="s">
        <v>41</v>
      </c>
      <c r="B434" s="105"/>
      <c r="C434" s="113"/>
      <c r="D434" s="98"/>
      <c r="E434" s="116"/>
      <c r="F434" s="111"/>
      <c r="G434" s="111"/>
      <c r="H434" s="95"/>
      <c r="I434" s="97"/>
      <c r="J434" s="97"/>
      <c r="K434" s="97"/>
      <c r="L434" s="111"/>
    </row>
    <row r="435" spans="1:15">
      <c r="A435" s="152" t="s">
        <v>0</v>
      </c>
      <c r="B435" s="152"/>
      <c r="C435" s="152"/>
      <c r="D435" s="152"/>
      <c r="E435" s="152"/>
      <c r="F435" s="152"/>
      <c r="G435" s="152"/>
      <c r="H435" s="152"/>
      <c r="I435" s="152"/>
      <c r="J435" s="152"/>
      <c r="K435" s="152"/>
      <c r="L435" s="152"/>
      <c r="M435" s="152"/>
      <c r="N435" s="152"/>
      <c r="O435" s="152"/>
    </row>
    <row r="436" spans="1:15">
      <c r="A436" s="152"/>
      <c r="B436" s="152"/>
      <c r="C436" s="152"/>
      <c r="D436" s="152"/>
      <c r="E436" s="152"/>
      <c r="F436" s="152"/>
      <c r="G436" s="152"/>
      <c r="H436" s="152"/>
      <c r="I436" s="152"/>
      <c r="J436" s="152"/>
      <c r="K436" s="152"/>
      <c r="L436" s="152"/>
      <c r="M436" s="152"/>
      <c r="N436" s="152"/>
      <c r="O436" s="152"/>
    </row>
    <row r="437" spans="1:15">
      <c r="A437" s="152"/>
      <c r="B437" s="152"/>
      <c r="C437" s="152"/>
      <c r="D437" s="152"/>
      <c r="E437" s="152"/>
      <c r="F437" s="152"/>
      <c r="G437" s="152"/>
      <c r="H437" s="152"/>
      <c r="I437" s="152"/>
      <c r="J437" s="152"/>
      <c r="K437" s="152"/>
      <c r="L437" s="152"/>
      <c r="M437" s="152"/>
      <c r="N437" s="152"/>
      <c r="O437" s="152"/>
    </row>
    <row r="438" spans="1:15">
      <c r="A438" s="153" t="s">
        <v>1</v>
      </c>
      <c r="B438" s="153"/>
      <c r="C438" s="153"/>
      <c r="D438" s="153"/>
      <c r="E438" s="153"/>
      <c r="F438" s="153"/>
      <c r="G438" s="153"/>
      <c r="H438" s="153"/>
      <c r="I438" s="153"/>
      <c r="J438" s="153"/>
      <c r="K438" s="153"/>
      <c r="L438" s="153"/>
      <c r="M438" s="153"/>
      <c r="N438" s="153"/>
      <c r="O438" s="153"/>
    </row>
    <row r="439" spans="1:15">
      <c r="A439" s="153" t="s">
        <v>2</v>
      </c>
      <c r="B439" s="153"/>
      <c r="C439" s="153"/>
      <c r="D439" s="153"/>
      <c r="E439" s="153"/>
      <c r="F439" s="153"/>
      <c r="G439" s="153"/>
      <c r="H439" s="153"/>
      <c r="I439" s="153"/>
      <c r="J439" s="153"/>
      <c r="K439" s="153"/>
      <c r="L439" s="153"/>
      <c r="M439" s="153"/>
      <c r="N439" s="153"/>
      <c r="O439" s="153"/>
    </row>
    <row r="440" spans="1:15">
      <c r="A440" s="154" t="s">
        <v>3</v>
      </c>
      <c r="B440" s="154"/>
      <c r="C440" s="154"/>
      <c r="D440" s="154"/>
      <c r="E440" s="154"/>
      <c r="F440" s="154"/>
      <c r="G440" s="154"/>
      <c r="H440" s="154"/>
      <c r="I440" s="154"/>
      <c r="J440" s="154"/>
      <c r="K440" s="154"/>
      <c r="L440" s="154"/>
      <c r="M440" s="154"/>
      <c r="N440" s="154"/>
      <c r="O440" s="154"/>
    </row>
    <row r="441" spans="1:15" ht="16.5">
      <c r="A441" s="155" t="s">
        <v>280</v>
      </c>
      <c r="B441" s="155"/>
      <c r="C441" s="155"/>
      <c r="D441" s="155"/>
      <c r="E441" s="155"/>
      <c r="F441" s="155"/>
      <c r="G441" s="155"/>
      <c r="H441" s="155"/>
      <c r="I441" s="155"/>
      <c r="J441" s="155"/>
      <c r="K441" s="155"/>
      <c r="L441" s="155"/>
      <c r="M441" s="155"/>
      <c r="N441" s="155"/>
      <c r="O441" s="155"/>
    </row>
    <row r="442" spans="1:15" ht="16.5">
      <c r="A442" s="156" t="s">
        <v>5</v>
      </c>
      <c r="B442" s="156"/>
      <c r="C442" s="156"/>
      <c r="D442" s="156"/>
      <c r="E442" s="156"/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</row>
    <row r="443" spans="1:15">
      <c r="A443" s="157" t="s">
        <v>6</v>
      </c>
      <c r="B443" s="158" t="s">
        <v>7</v>
      </c>
      <c r="C443" s="159" t="s">
        <v>8</v>
      </c>
      <c r="D443" s="158" t="s">
        <v>9</v>
      </c>
      <c r="E443" s="157" t="s">
        <v>10</v>
      </c>
      <c r="F443" s="157" t="s">
        <v>11</v>
      </c>
      <c r="G443" s="159" t="s">
        <v>12</v>
      </c>
      <c r="H443" s="159" t="s">
        <v>13</v>
      </c>
      <c r="I443" s="159" t="s">
        <v>14</v>
      </c>
      <c r="J443" s="159" t="s">
        <v>15</v>
      </c>
      <c r="K443" s="159" t="s">
        <v>16</v>
      </c>
      <c r="L443" s="163" t="s">
        <v>17</v>
      </c>
      <c r="M443" s="158" t="s">
        <v>18</v>
      </c>
      <c r="N443" s="158" t="s">
        <v>19</v>
      </c>
      <c r="O443" s="158" t="s">
        <v>20</v>
      </c>
    </row>
    <row r="444" spans="1:15">
      <c r="A444" s="157"/>
      <c r="B444" s="158"/>
      <c r="C444" s="159"/>
      <c r="D444" s="158"/>
      <c r="E444" s="157"/>
      <c r="F444" s="157"/>
      <c r="G444" s="159"/>
      <c r="H444" s="159"/>
      <c r="I444" s="159"/>
      <c r="J444" s="159"/>
      <c r="K444" s="159"/>
      <c r="L444" s="163"/>
      <c r="M444" s="158"/>
      <c r="N444" s="158"/>
      <c r="O444" s="158"/>
    </row>
    <row r="445" spans="1:15">
      <c r="A445" s="119">
        <v>1</v>
      </c>
      <c r="B445" s="78">
        <v>43187</v>
      </c>
      <c r="C445" s="119">
        <v>980</v>
      </c>
      <c r="D445" s="119" t="s">
        <v>21</v>
      </c>
      <c r="E445" s="119" t="s">
        <v>22</v>
      </c>
      <c r="F445" s="119" t="s">
        <v>169</v>
      </c>
      <c r="G445" s="123">
        <v>25</v>
      </c>
      <c r="H445" s="123">
        <v>19</v>
      </c>
      <c r="I445" s="123">
        <v>28</v>
      </c>
      <c r="J445" s="123">
        <v>31</v>
      </c>
      <c r="K445" s="123">
        <v>34</v>
      </c>
      <c r="L445" s="123">
        <v>34</v>
      </c>
      <c r="M445" s="119">
        <v>1500</v>
      </c>
      <c r="N445" s="122">
        <f>IF('NORMAL OPTION CALLS'!E445="BUY",('NORMAL OPTION CALLS'!L445-'NORMAL OPTION CALLS'!G445)*('NORMAL OPTION CALLS'!M445),('NORMAL OPTION CALLS'!G445-'NORMAL OPTION CALLS'!L445)*('NORMAL OPTION CALLS'!M445))</f>
        <v>13500</v>
      </c>
      <c r="O445" s="8">
        <f>'NORMAL OPTION CALLS'!N445/('NORMAL OPTION CALLS'!M445)/'NORMAL OPTION CALLS'!G445%</f>
        <v>36</v>
      </c>
    </row>
    <row r="446" spans="1:15" ht="16.5" customHeight="1">
      <c r="A446" s="119">
        <v>2</v>
      </c>
      <c r="B446" s="78">
        <v>43186</v>
      </c>
      <c r="C446" s="119">
        <v>250</v>
      </c>
      <c r="D446" s="119" t="s">
        <v>21</v>
      </c>
      <c r="E446" s="119" t="s">
        <v>22</v>
      </c>
      <c r="F446" s="119" t="s">
        <v>49</v>
      </c>
      <c r="G446" s="123">
        <v>4.5</v>
      </c>
      <c r="H446" s="123">
        <v>2</v>
      </c>
      <c r="I446" s="123">
        <v>6</v>
      </c>
      <c r="J446" s="123">
        <v>7.5</v>
      </c>
      <c r="K446" s="123">
        <v>9</v>
      </c>
      <c r="L446" s="123">
        <v>2</v>
      </c>
      <c r="M446" s="119">
        <v>3000</v>
      </c>
      <c r="N446" s="122">
        <f>IF('NORMAL OPTION CALLS'!E446="BUY",('NORMAL OPTION CALLS'!L446-'NORMAL OPTION CALLS'!G446)*('NORMAL OPTION CALLS'!M446),('NORMAL OPTION CALLS'!G446-'NORMAL OPTION CALLS'!L446)*('NORMAL OPTION CALLS'!M446))</f>
        <v>-7500</v>
      </c>
      <c r="O446" s="8">
        <f>'NORMAL OPTION CALLS'!N446/('NORMAL OPTION CALLS'!M446)/'NORMAL OPTION CALLS'!G446%</f>
        <v>-55.555555555555557</v>
      </c>
    </row>
    <row r="447" spans="1:15" ht="16.5" customHeight="1">
      <c r="A447" s="119">
        <v>3</v>
      </c>
      <c r="B447" s="78">
        <v>43186</v>
      </c>
      <c r="C447" s="119">
        <v>270</v>
      </c>
      <c r="D447" s="119" t="s">
        <v>21</v>
      </c>
      <c r="E447" s="119" t="s">
        <v>22</v>
      </c>
      <c r="F447" s="119" t="s">
        <v>87</v>
      </c>
      <c r="G447" s="123">
        <v>4.5</v>
      </c>
      <c r="H447" s="123">
        <v>1.5</v>
      </c>
      <c r="I447" s="123">
        <v>6</v>
      </c>
      <c r="J447" s="123">
        <v>7.5</v>
      </c>
      <c r="K447" s="123">
        <v>9</v>
      </c>
      <c r="L447" s="123">
        <v>6</v>
      </c>
      <c r="M447" s="119">
        <v>3000</v>
      </c>
      <c r="N447" s="122">
        <f>IF('NORMAL OPTION CALLS'!E447="BUY",('NORMAL OPTION CALLS'!L447-'NORMAL OPTION CALLS'!G447)*('NORMAL OPTION CALLS'!M447),('NORMAL OPTION CALLS'!G447-'NORMAL OPTION CALLS'!L447)*('NORMAL OPTION CALLS'!M447))</f>
        <v>4500</v>
      </c>
      <c r="O447" s="8">
        <f>'NORMAL OPTION CALLS'!N447/('NORMAL OPTION CALLS'!M447)/'NORMAL OPTION CALLS'!G447%</f>
        <v>33.333333333333336</v>
      </c>
    </row>
    <row r="448" spans="1:15" ht="16.5" customHeight="1">
      <c r="A448" s="119">
        <v>4</v>
      </c>
      <c r="B448" s="78">
        <v>43185</v>
      </c>
      <c r="C448" s="119">
        <v>550</v>
      </c>
      <c r="D448" s="119" t="s">
        <v>21</v>
      </c>
      <c r="E448" s="119" t="s">
        <v>22</v>
      </c>
      <c r="F448" s="119" t="s">
        <v>77</v>
      </c>
      <c r="G448" s="123">
        <v>3</v>
      </c>
      <c r="H448" s="123">
        <v>0.5</v>
      </c>
      <c r="I448" s="123">
        <v>6</v>
      </c>
      <c r="J448" s="123">
        <v>9</v>
      </c>
      <c r="K448" s="123">
        <v>12</v>
      </c>
      <c r="L448" s="123">
        <v>12</v>
      </c>
      <c r="M448" s="119">
        <v>1100</v>
      </c>
      <c r="N448" s="122">
        <f>IF('NORMAL OPTION CALLS'!E448="BUY",('NORMAL OPTION CALLS'!L448-'NORMAL OPTION CALLS'!G448)*('NORMAL OPTION CALLS'!M448),('NORMAL OPTION CALLS'!G448-'NORMAL OPTION CALLS'!L448)*('NORMAL OPTION CALLS'!M448))</f>
        <v>9900</v>
      </c>
      <c r="O448" s="8">
        <f>'NORMAL OPTION CALLS'!N448/('NORMAL OPTION CALLS'!M448)/'NORMAL OPTION CALLS'!G448%</f>
        <v>300</v>
      </c>
    </row>
    <row r="449" spans="1:15" ht="16.5" customHeight="1">
      <c r="A449" s="119">
        <v>5</v>
      </c>
      <c r="B449" s="78">
        <v>43185</v>
      </c>
      <c r="C449" s="119">
        <v>140</v>
      </c>
      <c r="D449" s="119" t="s">
        <v>21</v>
      </c>
      <c r="E449" s="119" t="s">
        <v>22</v>
      </c>
      <c r="F449" s="119" t="s">
        <v>124</v>
      </c>
      <c r="G449" s="123">
        <v>2.5</v>
      </c>
      <c r="H449" s="123">
        <v>1</v>
      </c>
      <c r="I449" s="123">
        <v>3.3</v>
      </c>
      <c r="J449" s="123">
        <v>4</v>
      </c>
      <c r="K449" s="123">
        <v>4.9000000000000004</v>
      </c>
      <c r="L449" s="123">
        <v>3.3</v>
      </c>
      <c r="M449" s="119">
        <v>4000</v>
      </c>
      <c r="N449" s="122">
        <f>IF('NORMAL OPTION CALLS'!E449="BUY",('NORMAL OPTION CALLS'!L449-'NORMAL OPTION CALLS'!G449)*('NORMAL OPTION CALLS'!M449),('NORMAL OPTION CALLS'!G449-'NORMAL OPTION CALLS'!L449)*('NORMAL OPTION CALLS'!M449))</f>
        <v>3199.9999999999991</v>
      </c>
      <c r="O449" s="8">
        <f>'NORMAL OPTION CALLS'!N449/('NORMAL OPTION CALLS'!M449)/'NORMAL OPTION CALLS'!G449%</f>
        <v>31.999999999999993</v>
      </c>
    </row>
    <row r="450" spans="1:15" ht="16.5" customHeight="1">
      <c r="A450" s="119">
        <v>6</v>
      </c>
      <c r="B450" s="78">
        <v>43185</v>
      </c>
      <c r="C450" s="119">
        <v>530</v>
      </c>
      <c r="D450" s="119" t="s">
        <v>21</v>
      </c>
      <c r="E450" s="119" t="s">
        <v>22</v>
      </c>
      <c r="F450" s="119" t="s">
        <v>77</v>
      </c>
      <c r="G450" s="123">
        <v>7</v>
      </c>
      <c r="H450" s="123">
        <v>2</v>
      </c>
      <c r="I450" s="123">
        <v>10</v>
      </c>
      <c r="J450" s="123">
        <v>13</v>
      </c>
      <c r="K450" s="123">
        <v>16</v>
      </c>
      <c r="L450" s="123">
        <v>16</v>
      </c>
      <c r="M450" s="119">
        <v>1100</v>
      </c>
      <c r="N450" s="122">
        <f>IF('NORMAL OPTION CALLS'!E450="BUY",('NORMAL OPTION CALLS'!L450-'NORMAL OPTION CALLS'!G450)*('NORMAL OPTION CALLS'!M450),('NORMAL OPTION CALLS'!G450-'NORMAL OPTION CALLS'!L450)*('NORMAL OPTION CALLS'!M450))</f>
        <v>9900</v>
      </c>
      <c r="O450" s="8">
        <f>'NORMAL OPTION CALLS'!N450/('NORMAL OPTION CALLS'!M450)/'NORMAL OPTION CALLS'!G450%</f>
        <v>128.57142857142856</v>
      </c>
    </row>
    <row r="451" spans="1:15" ht="16.5" customHeight="1">
      <c r="A451" s="119">
        <v>7</v>
      </c>
      <c r="B451" s="78">
        <v>43182</v>
      </c>
      <c r="C451" s="119">
        <v>210</v>
      </c>
      <c r="D451" s="119" t="s">
        <v>47</v>
      </c>
      <c r="E451" s="119" t="s">
        <v>22</v>
      </c>
      <c r="F451" s="119" t="s">
        <v>51</v>
      </c>
      <c r="G451" s="123">
        <v>5.2</v>
      </c>
      <c r="H451" s="123">
        <v>3.6</v>
      </c>
      <c r="I451" s="123">
        <v>6</v>
      </c>
      <c r="J451" s="123">
        <v>6.8</v>
      </c>
      <c r="K451" s="123">
        <v>7.6</v>
      </c>
      <c r="L451" s="123">
        <v>7.6</v>
      </c>
      <c r="M451" s="119">
        <v>4500</v>
      </c>
      <c r="N451" s="122">
        <f>IF('NORMAL OPTION CALLS'!E451="BUY",('NORMAL OPTION CALLS'!L451-'NORMAL OPTION CALLS'!G451)*('NORMAL OPTION CALLS'!M451),('NORMAL OPTION CALLS'!G451-'NORMAL OPTION CALLS'!L451)*('NORMAL OPTION CALLS'!M451))</f>
        <v>10799.999999999998</v>
      </c>
      <c r="O451" s="8">
        <f>'NORMAL OPTION CALLS'!N451/('NORMAL OPTION CALLS'!M451)/'NORMAL OPTION CALLS'!G451%</f>
        <v>46.153846153846139</v>
      </c>
    </row>
    <row r="452" spans="1:15" ht="16.5" customHeight="1">
      <c r="A452" s="119">
        <v>8</v>
      </c>
      <c r="B452" s="78">
        <v>43182</v>
      </c>
      <c r="C452" s="119">
        <v>125</v>
      </c>
      <c r="D452" s="119" t="s">
        <v>47</v>
      </c>
      <c r="E452" s="119" t="s">
        <v>22</v>
      </c>
      <c r="F452" s="119" t="s">
        <v>64</v>
      </c>
      <c r="G452" s="123">
        <v>3.2</v>
      </c>
      <c r="H452" s="123">
        <v>2</v>
      </c>
      <c r="I452" s="123">
        <v>3.8</v>
      </c>
      <c r="J452" s="123">
        <v>4.4000000000000004</v>
      </c>
      <c r="K452" s="123">
        <v>5</v>
      </c>
      <c r="L452" s="123">
        <v>3.8</v>
      </c>
      <c r="M452" s="119">
        <v>6000</v>
      </c>
      <c r="N452" s="122">
        <f>IF('NORMAL OPTION CALLS'!E452="BUY",('NORMAL OPTION CALLS'!L452-'NORMAL OPTION CALLS'!G452)*('NORMAL OPTION CALLS'!M452),('NORMAL OPTION CALLS'!G452-'NORMAL OPTION CALLS'!L452)*('NORMAL OPTION CALLS'!M452))</f>
        <v>3599.9999999999977</v>
      </c>
      <c r="O452" s="8">
        <f>'NORMAL OPTION CALLS'!N452/('NORMAL OPTION CALLS'!M452)/'NORMAL OPTION CALLS'!G452%</f>
        <v>18.749999999999989</v>
      </c>
    </row>
    <row r="453" spans="1:15" ht="16.5" customHeight="1">
      <c r="A453" s="119">
        <v>9</v>
      </c>
      <c r="B453" s="78">
        <v>43182</v>
      </c>
      <c r="C453" s="119">
        <v>560</v>
      </c>
      <c r="D453" s="119" t="s">
        <v>47</v>
      </c>
      <c r="E453" s="119" t="s">
        <v>22</v>
      </c>
      <c r="F453" s="119" t="s">
        <v>44</v>
      </c>
      <c r="G453" s="123">
        <v>11.5</v>
      </c>
      <c r="H453" s="123">
        <v>6</v>
      </c>
      <c r="I453" s="123">
        <v>15</v>
      </c>
      <c r="J453" s="123">
        <v>18.5</v>
      </c>
      <c r="K453" s="123">
        <v>22</v>
      </c>
      <c r="L453" s="123">
        <v>6</v>
      </c>
      <c r="M453" s="119">
        <v>1061</v>
      </c>
      <c r="N453" s="122">
        <f>IF('NORMAL OPTION CALLS'!E453="BUY",('NORMAL OPTION CALLS'!L453-'NORMAL OPTION CALLS'!G453)*('NORMAL OPTION CALLS'!M453),('NORMAL OPTION CALLS'!G453-'NORMAL OPTION CALLS'!L453)*('NORMAL OPTION CALLS'!M453))</f>
        <v>-5835.5</v>
      </c>
      <c r="O453" s="8">
        <f>'NORMAL OPTION CALLS'!N453/('NORMAL OPTION CALLS'!M453)/'NORMAL OPTION CALLS'!G453%</f>
        <v>-47.826086956521735</v>
      </c>
    </row>
    <row r="454" spans="1:15" ht="16.5" customHeight="1">
      <c r="A454" s="119">
        <v>10</v>
      </c>
      <c r="B454" s="78">
        <v>43181</v>
      </c>
      <c r="C454" s="119">
        <v>280</v>
      </c>
      <c r="D454" s="119" t="s">
        <v>47</v>
      </c>
      <c r="E454" s="119" t="s">
        <v>22</v>
      </c>
      <c r="F454" s="119" t="s">
        <v>91</v>
      </c>
      <c r="G454" s="123">
        <v>3.3</v>
      </c>
      <c r="H454" s="123">
        <v>1</v>
      </c>
      <c r="I454" s="123">
        <v>4.5</v>
      </c>
      <c r="J454" s="123">
        <v>5.7</v>
      </c>
      <c r="K454" s="123">
        <v>7</v>
      </c>
      <c r="L454" s="123">
        <v>7</v>
      </c>
      <c r="M454" s="119">
        <v>2750</v>
      </c>
      <c r="N454" s="122">
        <f>IF('NORMAL OPTION CALLS'!E454="BUY",('NORMAL OPTION CALLS'!L454-'NORMAL OPTION CALLS'!G454)*('NORMAL OPTION CALLS'!M454),('NORMAL OPTION CALLS'!G454-'NORMAL OPTION CALLS'!L454)*('NORMAL OPTION CALLS'!M454))</f>
        <v>10175</v>
      </c>
      <c r="O454" s="8">
        <f>'NORMAL OPTION CALLS'!N454/('NORMAL OPTION CALLS'!M454)/'NORMAL OPTION CALLS'!G454%</f>
        <v>112.12121212121212</v>
      </c>
    </row>
    <row r="455" spans="1:15" ht="16.5" customHeight="1">
      <c r="A455" s="119">
        <v>11</v>
      </c>
      <c r="B455" s="78">
        <v>43181</v>
      </c>
      <c r="C455" s="119">
        <v>240</v>
      </c>
      <c r="D455" s="119" t="s">
        <v>47</v>
      </c>
      <c r="E455" s="119" t="s">
        <v>22</v>
      </c>
      <c r="F455" s="119" t="s">
        <v>49</v>
      </c>
      <c r="G455" s="123">
        <v>3.4</v>
      </c>
      <c r="H455" s="123">
        <v>0.9</v>
      </c>
      <c r="I455" s="123">
        <v>4.9000000000000004</v>
      </c>
      <c r="J455" s="123">
        <v>6.4</v>
      </c>
      <c r="K455" s="123">
        <v>8</v>
      </c>
      <c r="L455" s="123">
        <v>6.4</v>
      </c>
      <c r="M455" s="119">
        <v>3000</v>
      </c>
      <c r="N455" s="122">
        <f>IF('NORMAL OPTION CALLS'!E455="BUY",('NORMAL OPTION CALLS'!L455-'NORMAL OPTION CALLS'!G455)*('NORMAL OPTION CALLS'!M455),('NORMAL OPTION CALLS'!G455-'NORMAL OPTION CALLS'!L455)*('NORMAL OPTION CALLS'!M455))</f>
        <v>9000.0000000000018</v>
      </c>
      <c r="O455" s="8">
        <f>'NORMAL OPTION CALLS'!N455/('NORMAL OPTION CALLS'!M455)/'NORMAL OPTION CALLS'!G455%</f>
        <v>88.235294117647072</v>
      </c>
    </row>
    <row r="456" spans="1:15" ht="16.5" customHeight="1">
      <c r="A456" s="119">
        <v>12</v>
      </c>
      <c r="B456" s="78">
        <v>43181</v>
      </c>
      <c r="C456" s="119">
        <v>90</v>
      </c>
      <c r="D456" s="119" t="s">
        <v>47</v>
      </c>
      <c r="E456" s="119" t="s">
        <v>22</v>
      </c>
      <c r="F456" s="119" t="s">
        <v>59</v>
      </c>
      <c r="G456" s="123">
        <v>3.5</v>
      </c>
      <c r="H456" s="123">
        <v>2.5</v>
      </c>
      <c r="I456" s="123">
        <v>4</v>
      </c>
      <c r="J456" s="123">
        <v>4.5</v>
      </c>
      <c r="K456" s="123">
        <v>5</v>
      </c>
      <c r="L456" s="123">
        <v>4</v>
      </c>
      <c r="M456" s="119">
        <v>6000</v>
      </c>
      <c r="N456" s="122">
        <f>IF('NORMAL OPTION CALLS'!E456="BUY",('NORMAL OPTION CALLS'!L456-'NORMAL OPTION CALLS'!G456)*('NORMAL OPTION CALLS'!M456),('NORMAL OPTION CALLS'!G456-'NORMAL OPTION CALLS'!L456)*('NORMAL OPTION CALLS'!M456))</f>
        <v>3000</v>
      </c>
      <c r="O456" s="8">
        <f>'NORMAL OPTION CALLS'!N456/('NORMAL OPTION CALLS'!M456)/'NORMAL OPTION CALLS'!G456%</f>
        <v>14.285714285714285</v>
      </c>
    </row>
    <row r="457" spans="1:15" ht="16.5" customHeight="1">
      <c r="A457" s="119">
        <v>13</v>
      </c>
      <c r="B457" s="78">
        <v>43180</v>
      </c>
      <c r="C457" s="119">
        <v>290</v>
      </c>
      <c r="D457" s="119" t="s">
        <v>21</v>
      </c>
      <c r="E457" s="119" t="s">
        <v>22</v>
      </c>
      <c r="F457" s="119" t="s">
        <v>43</v>
      </c>
      <c r="G457" s="123">
        <v>6.4</v>
      </c>
      <c r="H457" s="123">
        <v>3.5</v>
      </c>
      <c r="I457" s="123">
        <v>8</v>
      </c>
      <c r="J457" s="123">
        <v>10.5</v>
      </c>
      <c r="K457" s="123">
        <v>12</v>
      </c>
      <c r="L457" s="123">
        <v>3.5</v>
      </c>
      <c r="M457" s="119">
        <v>3000</v>
      </c>
      <c r="N457" s="122">
        <f>IF('NORMAL OPTION CALLS'!E457="BUY",('NORMAL OPTION CALLS'!L457-'NORMAL OPTION CALLS'!G457)*('NORMAL OPTION CALLS'!M457),('NORMAL OPTION CALLS'!G457-'NORMAL OPTION CALLS'!L457)*('NORMAL OPTION CALLS'!M457))</f>
        <v>-8700.0000000000018</v>
      </c>
      <c r="O457" s="8">
        <f>'NORMAL OPTION CALLS'!N457/('NORMAL OPTION CALLS'!M457)/'NORMAL OPTION CALLS'!G457%</f>
        <v>-45.312500000000014</v>
      </c>
    </row>
    <row r="458" spans="1:15" ht="16.5" customHeight="1">
      <c r="A458" s="119">
        <v>14</v>
      </c>
      <c r="B458" s="78">
        <v>43180</v>
      </c>
      <c r="C458" s="119">
        <v>960</v>
      </c>
      <c r="D458" s="119" t="s">
        <v>21</v>
      </c>
      <c r="E458" s="119" t="s">
        <v>22</v>
      </c>
      <c r="F458" s="119" t="s">
        <v>281</v>
      </c>
      <c r="G458" s="123">
        <v>23</v>
      </c>
      <c r="H458" s="123">
        <v>19</v>
      </c>
      <c r="I458" s="123">
        <v>26</v>
      </c>
      <c r="J458" s="123">
        <v>29</v>
      </c>
      <c r="K458" s="123">
        <v>32</v>
      </c>
      <c r="L458" s="123">
        <v>19</v>
      </c>
      <c r="M458" s="119">
        <v>1500</v>
      </c>
      <c r="N458" s="122">
        <f>IF('NORMAL OPTION CALLS'!E458="BUY",('NORMAL OPTION CALLS'!L458-'NORMAL OPTION CALLS'!G458)*('NORMAL OPTION CALLS'!M458),('NORMAL OPTION CALLS'!G458-'NORMAL OPTION CALLS'!L458)*('NORMAL OPTION CALLS'!M458))</f>
        <v>-6000</v>
      </c>
      <c r="O458" s="8">
        <f>'NORMAL OPTION CALLS'!N458/('NORMAL OPTION CALLS'!M458)/'NORMAL OPTION CALLS'!G458%</f>
        <v>-17.391304347826086</v>
      </c>
    </row>
    <row r="459" spans="1:15" ht="16.5" customHeight="1">
      <c r="A459" s="119">
        <v>15</v>
      </c>
      <c r="B459" s="78">
        <v>43180</v>
      </c>
      <c r="C459" s="119">
        <v>290</v>
      </c>
      <c r="D459" s="119" t="s">
        <v>47</v>
      </c>
      <c r="E459" s="119" t="s">
        <v>22</v>
      </c>
      <c r="F459" s="119" t="s">
        <v>91</v>
      </c>
      <c r="G459" s="123">
        <v>4.5</v>
      </c>
      <c r="H459" s="123">
        <v>3</v>
      </c>
      <c r="I459" s="123">
        <v>5.7</v>
      </c>
      <c r="J459" s="123">
        <v>7</v>
      </c>
      <c r="K459" s="123">
        <v>7.8</v>
      </c>
      <c r="L459" s="123">
        <v>5.7</v>
      </c>
      <c r="M459" s="119">
        <v>2750</v>
      </c>
      <c r="N459" s="122">
        <f>IF('NORMAL OPTION CALLS'!E459="BUY",('NORMAL OPTION CALLS'!L459-'NORMAL OPTION CALLS'!G459)*('NORMAL OPTION CALLS'!M459),('NORMAL OPTION CALLS'!G459-'NORMAL OPTION CALLS'!L459)*('NORMAL OPTION CALLS'!M459))</f>
        <v>3300.0000000000005</v>
      </c>
      <c r="O459" s="8">
        <f>'NORMAL OPTION CALLS'!N459/('NORMAL OPTION CALLS'!M459)/'NORMAL OPTION CALLS'!G459%</f>
        <v>26.666666666666671</v>
      </c>
    </row>
    <row r="460" spans="1:15" ht="16.5" customHeight="1">
      <c r="A460" s="119">
        <v>16</v>
      </c>
      <c r="B460" s="78">
        <v>43179</v>
      </c>
      <c r="C460" s="119">
        <v>600</v>
      </c>
      <c r="D460" s="119" t="s">
        <v>21</v>
      </c>
      <c r="E460" s="119" t="s">
        <v>22</v>
      </c>
      <c r="F460" s="119" t="s">
        <v>99</v>
      </c>
      <c r="G460" s="123">
        <v>13.5</v>
      </c>
      <c r="H460" s="123">
        <v>7</v>
      </c>
      <c r="I460" s="123">
        <v>17</v>
      </c>
      <c r="J460" s="123">
        <v>20.5</v>
      </c>
      <c r="K460" s="123">
        <v>24</v>
      </c>
      <c r="L460" s="123">
        <v>1</v>
      </c>
      <c r="M460" s="119">
        <v>1061</v>
      </c>
      <c r="N460" s="122">
        <f>IF('NORMAL OPTION CALLS'!E460="BUY",('NORMAL OPTION CALLS'!L460-'NORMAL OPTION CALLS'!G460)*('NORMAL OPTION CALLS'!M460),('NORMAL OPTION CALLS'!G460-'NORMAL OPTION CALLS'!L460)*('NORMAL OPTION CALLS'!M460))</f>
        <v>-13262.5</v>
      </c>
      <c r="O460" s="8">
        <f>'NORMAL OPTION CALLS'!N460/('NORMAL OPTION CALLS'!M460)/'NORMAL OPTION CALLS'!G460%</f>
        <v>-92.592592592592581</v>
      </c>
    </row>
    <row r="461" spans="1:15" ht="16.5" customHeight="1">
      <c r="A461" s="119">
        <v>17</v>
      </c>
      <c r="B461" s="78">
        <v>43179</v>
      </c>
      <c r="C461" s="119">
        <v>175</v>
      </c>
      <c r="D461" s="119" t="s">
        <v>47</v>
      </c>
      <c r="E461" s="119" t="s">
        <v>22</v>
      </c>
      <c r="F461" s="119" t="s">
        <v>56</v>
      </c>
      <c r="G461" s="123">
        <v>3.3</v>
      </c>
      <c r="H461" s="123">
        <v>2</v>
      </c>
      <c r="I461" s="123">
        <v>4.7</v>
      </c>
      <c r="J461" s="123">
        <v>6</v>
      </c>
      <c r="K461" s="123">
        <v>7.3</v>
      </c>
      <c r="L461" s="123">
        <v>4.7</v>
      </c>
      <c r="M461" s="119">
        <v>3000</v>
      </c>
      <c r="N461" s="122">
        <f>IF('NORMAL OPTION CALLS'!E461="BUY",('NORMAL OPTION CALLS'!L461-'NORMAL OPTION CALLS'!G461)*('NORMAL OPTION CALLS'!M461),('NORMAL OPTION CALLS'!G461-'NORMAL OPTION CALLS'!L461)*('NORMAL OPTION CALLS'!M461))</f>
        <v>4200.0000000000009</v>
      </c>
      <c r="O461" s="8">
        <f>'NORMAL OPTION CALLS'!N461/('NORMAL OPTION CALLS'!M461)/'NORMAL OPTION CALLS'!G461%</f>
        <v>42.424242424242436</v>
      </c>
    </row>
    <row r="462" spans="1:15" ht="16.5" customHeight="1">
      <c r="A462" s="119">
        <v>18</v>
      </c>
      <c r="B462" s="78">
        <v>43179</v>
      </c>
      <c r="C462" s="119">
        <v>155</v>
      </c>
      <c r="D462" s="119" t="s">
        <v>47</v>
      </c>
      <c r="E462" s="119" t="s">
        <v>22</v>
      </c>
      <c r="F462" s="119" t="s">
        <v>184</v>
      </c>
      <c r="G462" s="123">
        <v>4.2</v>
      </c>
      <c r="H462" s="123">
        <v>2.8</v>
      </c>
      <c r="I462" s="123">
        <v>5</v>
      </c>
      <c r="J462" s="123">
        <v>5.8</v>
      </c>
      <c r="K462" s="123">
        <v>6.6</v>
      </c>
      <c r="L462" s="123">
        <v>5</v>
      </c>
      <c r="M462" s="119">
        <v>4500</v>
      </c>
      <c r="N462" s="122">
        <f>IF('NORMAL OPTION CALLS'!E462="BUY",('NORMAL OPTION CALLS'!L462-'NORMAL OPTION CALLS'!G462)*('NORMAL OPTION CALLS'!M462),('NORMAL OPTION CALLS'!G462-'NORMAL OPTION CALLS'!L462)*('NORMAL OPTION CALLS'!M462))</f>
        <v>3599.9999999999991</v>
      </c>
      <c r="O462" s="8">
        <f>'NORMAL OPTION CALLS'!N462/('NORMAL OPTION CALLS'!M462)/'NORMAL OPTION CALLS'!G462%</f>
        <v>19.047619047619044</v>
      </c>
    </row>
    <row r="463" spans="1:15" ht="16.5" customHeight="1">
      <c r="A463" s="119">
        <v>19</v>
      </c>
      <c r="B463" s="78">
        <v>43178</v>
      </c>
      <c r="C463" s="119">
        <v>130</v>
      </c>
      <c r="D463" s="119" t="s">
        <v>47</v>
      </c>
      <c r="E463" s="119" t="s">
        <v>22</v>
      </c>
      <c r="F463" s="119" t="s">
        <v>124</v>
      </c>
      <c r="G463" s="123">
        <v>1.6</v>
      </c>
      <c r="H463" s="123">
        <v>0.5</v>
      </c>
      <c r="I463" s="123">
        <v>2.4</v>
      </c>
      <c r="J463" s="123">
        <v>3.2</v>
      </c>
      <c r="K463" s="123">
        <v>4</v>
      </c>
      <c r="L463" s="123">
        <v>4</v>
      </c>
      <c r="M463" s="119">
        <v>4000</v>
      </c>
      <c r="N463" s="122">
        <f>IF('NORMAL OPTION CALLS'!E463="BUY",('NORMAL OPTION CALLS'!L463-'NORMAL OPTION CALLS'!G463)*('NORMAL OPTION CALLS'!M463),('NORMAL OPTION CALLS'!G463-'NORMAL OPTION CALLS'!L463)*('NORMAL OPTION CALLS'!M463))</f>
        <v>9600</v>
      </c>
      <c r="O463" s="8">
        <f>'NORMAL OPTION CALLS'!N463/('NORMAL OPTION CALLS'!M463)/'NORMAL OPTION CALLS'!G463%</f>
        <v>150</v>
      </c>
    </row>
    <row r="464" spans="1:15" ht="16.5" customHeight="1">
      <c r="A464" s="119">
        <v>20</v>
      </c>
      <c r="B464" s="78">
        <v>43178</v>
      </c>
      <c r="C464" s="119">
        <v>580</v>
      </c>
      <c r="D464" s="119" t="s">
        <v>47</v>
      </c>
      <c r="E464" s="119" t="s">
        <v>22</v>
      </c>
      <c r="F464" s="119" t="s">
        <v>99</v>
      </c>
      <c r="G464" s="123">
        <v>11</v>
      </c>
      <c r="H464" s="123">
        <v>5</v>
      </c>
      <c r="I464" s="123">
        <v>14.5</v>
      </c>
      <c r="J464" s="123">
        <v>18</v>
      </c>
      <c r="K464" s="123">
        <v>21.5</v>
      </c>
      <c r="L464" s="123">
        <v>14.5</v>
      </c>
      <c r="M464" s="119">
        <v>1061</v>
      </c>
      <c r="N464" s="122">
        <f>IF('NORMAL OPTION CALLS'!E464="BUY",('NORMAL OPTION CALLS'!L464-'NORMAL OPTION CALLS'!G464)*('NORMAL OPTION CALLS'!M464),('NORMAL OPTION CALLS'!G464-'NORMAL OPTION CALLS'!L464)*('NORMAL OPTION CALLS'!M464))</f>
        <v>3713.5</v>
      </c>
      <c r="O464" s="8">
        <f>'NORMAL OPTION CALLS'!N464/('NORMAL OPTION CALLS'!M464)/'NORMAL OPTION CALLS'!G464%</f>
        <v>31.818181818181817</v>
      </c>
    </row>
    <row r="465" spans="1:15" ht="16.5" customHeight="1">
      <c r="A465" s="119">
        <v>21</v>
      </c>
      <c r="B465" s="78">
        <v>43178</v>
      </c>
      <c r="C465" s="119">
        <v>85</v>
      </c>
      <c r="D465" s="119" t="s">
        <v>47</v>
      </c>
      <c r="E465" s="119" t="s">
        <v>22</v>
      </c>
      <c r="F465" s="119" t="s">
        <v>59</v>
      </c>
      <c r="G465" s="123">
        <v>2.2000000000000002</v>
      </c>
      <c r="H465" s="123">
        <v>1.2</v>
      </c>
      <c r="I465" s="123">
        <v>2.7</v>
      </c>
      <c r="J465" s="123">
        <v>3.2</v>
      </c>
      <c r="K465" s="123">
        <v>3.7</v>
      </c>
      <c r="L465" s="123">
        <v>2.7</v>
      </c>
      <c r="M465" s="119">
        <v>6000</v>
      </c>
      <c r="N465" s="122">
        <f>IF('NORMAL OPTION CALLS'!E465="BUY",('NORMAL OPTION CALLS'!L465-'NORMAL OPTION CALLS'!G465)*('NORMAL OPTION CALLS'!M465),('NORMAL OPTION CALLS'!G465-'NORMAL OPTION CALLS'!L465)*('NORMAL OPTION CALLS'!M465))</f>
        <v>3000</v>
      </c>
      <c r="O465" s="8">
        <f>'NORMAL OPTION CALLS'!N465/('NORMAL OPTION CALLS'!M465)/'NORMAL OPTION CALLS'!G465%</f>
        <v>22.727272727272727</v>
      </c>
    </row>
    <row r="466" spans="1:15" ht="16.5" customHeight="1">
      <c r="A466" s="119">
        <v>22</v>
      </c>
      <c r="B466" s="78">
        <v>43175</v>
      </c>
      <c r="C466" s="119">
        <v>600</v>
      </c>
      <c r="D466" s="119" t="s">
        <v>47</v>
      </c>
      <c r="E466" s="119" t="s">
        <v>22</v>
      </c>
      <c r="F466" s="119" t="s">
        <v>99</v>
      </c>
      <c r="G466" s="123">
        <v>15.5</v>
      </c>
      <c r="H466" s="123">
        <v>9.5</v>
      </c>
      <c r="I466" s="123">
        <v>19</v>
      </c>
      <c r="J466" s="123">
        <v>22.5</v>
      </c>
      <c r="K466" s="123">
        <v>26</v>
      </c>
      <c r="L466" s="123">
        <v>19</v>
      </c>
      <c r="M466" s="119">
        <v>1061</v>
      </c>
      <c r="N466" s="122">
        <f>IF('NORMAL OPTION CALLS'!E466="BUY",('NORMAL OPTION CALLS'!L466-'NORMAL OPTION CALLS'!G466)*('NORMAL OPTION CALLS'!M466),('NORMAL OPTION CALLS'!G466-'NORMAL OPTION CALLS'!L466)*('NORMAL OPTION CALLS'!M466))</f>
        <v>3713.5</v>
      </c>
      <c r="O466" s="8">
        <f>'NORMAL OPTION CALLS'!N466/('NORMAL OPTION CALLS'!M466)/'NORMAL OPTION CALLS'!G466%</f>
        <v>22.580645161290324</v>
      </c>
    </row>
    <row r="467" spans="1:15" ht="16.5" customHeight="1">
      <c r="A467" s="119">
        <v>23</v>
      </c>
      <c r="B467" s="78">
        <v>43175</v>
      </c>
      <c r="C467" s="119">
        <v>280</v>
      </c>
      <c r="D467" s="119" t="s">
        <v>21</v>
      </c>
      <c r="E467" s="119" t="s">
        <v>22</v>
      </c>
      <c r="F467" s="119" t="s">
        <v>82</v>
      </c>
      <c r="G467" s="123">
        <v>5.5</v>
      </c>
      <c r="H467" s="123">
        <v>2</v>
      </c>
      <c r="I467" s="123">
        <v>8</v>
      </c>
      <c r="J467" s="123">
        <v>10.5</v>
      </c>
      <c r="K467" s="123">
        <v>13</v>
      </c>
      <c r="L467" s="123">
        <v>7.95</v>
      </c>
      <c r="M467" s="119">
        <v>1600</v>
      </c>
      <c r="N467" s="122">
        <f>IF('NORMAL OPTION CALLS'!E467="BUY",('NORMAL OPTION CALLS'!L467-'NORMAL OPTION CALLS'!G467)*('NORMAL OPTION CALLS'!M467),('NORMAL OPTION CALLS'!G467-'NORMAL OPTION CALLS'!L467)*('NORMAL OPTION CALLS'!M467))</f>
        <v>3920.0000000000005</v>
      </c>
      <c r="O467" s="8">
        <f>'NORMAL OPTION CALLS'!N467/('NORMAL OPTION CALLS'!M467)/'NORMAL OPTION CALLS'!G467%</f>
        <v>44.545454545454547</v>
      </c>
    </row>
    <row r="468" spans="1:15" ht="16.5" customHeight="1">
      <c r="A468" s="119">
        <v>24</v>
      </c>
      <c r="B468" s="78">
        <v>43174</v>
      </c>
      <c r="C468" s="119">
        <v>880</v>
      </c>
      <c r="D468" s="119" t="s">
        <v>21</v>
      </c>
      <c r="E468" s="119" t="s">
        <v>22</v>
      </c>
      <c r="F468" s="119" t="s">
        <v>169</v>
      </c>
      <c r="G468" s="123">
        <v>17</v>
      </c>
      <c r="H468" s="123">
        <v>13</v>
      </c>
      <c r="I468" s="123">
        <v>19.5</v>
      </c>
      <c r="J468" s="123">
        <v>22</v>
      </c>
      <c r="K468" s="123">
        <v>24.5</v>
      </c>
      <c r="L468" s="123">
        <v>13</v>
      </c>
      <c r="M468" s="119">
        <v>1500</v>
      </c>
      <c r="N468" s="122">
        <f>IF('NORMAL OPTION CALLS'!E468="BUY",('NORMAL OPTION CALLS'!L468-'NORMAL OPTION CALLS'!G468)*('NORMAL OPTION CALLS'!M468),('NORMAL OPTION CALLS'!G468-'NORMAL OPTION CALLS'!L468)*('NORMAL OPTION CALLS'!M468))</f>
        <v>-6000</v>
      </c>
      <c r="O468" s="8">
        <f>'NORMAL OPTION CALLS'!N468/('NORMAL OPTION CALLS'!M468)/'NORMAL OPTION CALLS'!G468%</f>
        <v>-23.52941176470588</v>
      </c>
    </row>
    <row r="469" spans="1:15" ht="16.5" customHeight="1">
      <c r="A469" s="119">
        <v>25</v>
      </c>
      <c r="B469" s="78">
        <v>43174</v>
      </c>
      <c r="C469" s="119">
        <v>280</v>
      </c>
      <c r="D469" s="119" t="s">
        <v>21</v>
      </c>
      <c r="E469" s="119" t="s">
        <v>22</v>
      </c>
      <c r="F469" s="119" t="s">
        <v>195</v>
      </c>
      <c r="G469" s="123">
        <v>8.5</v>
      </c>
      <c r="H469" s="123">
        <v>7</v>
      </c>
      <c r="I469" s="123">
        <v>9.3000000000000007</v>
      </c>
      <c r="J469" s="123">
        <v>10.1</v>
      </c>
      <c r="K469" s="123">
        <v>10.9</v>
      </c>
      <c r="L469" s="123">
        <v>9.3000000000000007</v>
      </c>
      <c r="M469" s="119">
        <v>4500</v>
      </c>
      <c r="N469" s="122">
        <f>IF('NORMAL OPTION CALLS'!E469="BUY",('NORMAL OPTION CALLS'!L469-'NORMAL OPTION CALLS'!G469)*('NORMAL OPTION CALLS'!M469),('NORMAL OPTION CALLS'!G469-'NORMAL OPTION CALLS'!L469)*('NORMAL OPTION CALLS'!M469))</f>
        <v>3600.0000000000032</v>
      </c>
      <c r="O469" s="8">
        <f>'NORMAL OPTION CALLS'!N469/('NORMAL OPTION CALLS'!M469)/'NORMAL OPTION CALLS'!G469%</f>
        <v>9.4117647058823604</v>
      </c>
    </row>
    <row r="470" spans="1:15" ht="16.5" customHeight="1">
      <c r="A470" s="119">
        <v>26</v>
      </c>
      <c r="B470" s="78">
        <v>43173</v>
      </c>
      <c r="C470" s="119">
        <v>320</v>
      </c>
      <c r="D470" s="119" t="s">
        <v>21</v>
      </c>
      <c r="E470" s="119" t="s">
        <v>22</v>
      </c>
      <c r="F470" s="119" t="s">
        <v>55</v>
      </c>
      <c r="G470" s="123">
        <v>8.5</v>
      </c>
      <c r="H470" s="123">
        <v>5</v>
      </c>
      <c r="I470" s="123">
        <v>10.5</v>
      </c>
      <c r="J470" s="123">
        <v>12.5</v>
      </c>
      <c r="K470" s="123">
        <v>14.5</v>
      </c>
      <c r="L470" s="123">
        <v>5</v>
      </c>
      <c r="M470" s="119">
        <v>1750</v>
      </c>
      <c r="N470" s="122">
        <f>IF('NORMAL OPTION CALLS'!E470="BUY",('NORMAL OPTION CALLS'!L470-'NORMAL OPTION CALLS'!G470)*('NORMAL OPTION CALLS'!M470),('NORMAL OPTION CALLS'!G470-'NORMAL OPTION CALLS'!L470)*('NORMAL OPTION CALLS'!M470))</f>
        <v>-6125</v>
      </c>
      <c r="O470" s="8">
        <f>'NORMAL OPTION CALLS'!N470/('NORMAL OPTION CALLS'!M470)/'NORMAL OPTION CALLS'!G470%</f>
        <v>-41.17647058823529</v>
      </c>
    </row>
    <row r="471" spans="1:15" ht="16.5" customHeight="1">
      <c r="A471" s="119">
        <v>27</v>
      </c>
      <c r="B471" s="78">
        <v>43173</v>
      </c>
      <c r="C471" s="119">
        <v>225</v>
      </c>
      <c r="D471" s="119" t="s">
        <v>21</v>
      </c>
      <c r="E471" s="119" t="s">
        <v>22</v>
      </c>
      <c r="F471" s="119" t="s">
        <v>247</v>
      </c>
      <c r="G471" s="123">
        <v>6.5</v>
      </c>
      <c r="H471" s="123">
        <v>5</v>
      </c>
      <c r="I471" s="123">
        <v>7.3</v>
      </c>
      <c r="J471" s="123">
        <v>8</v>
      </c>
      <c r="K471" s="123">
        <v>8.8000000000000007</v>
      </c>
      <c r="L471" s="123">
        <v>8.8000000000000007</v>
      </c>
      <c r="M471" s="119">
        <v>4500</v>
      </c>
      <c r="N471" s="122">
        <f>IF('NORMAL OPTION CALLS'!E471="BUY",('NORMAL OPTION CALLS'!L471-'NORMAL OPTION CALLS'!G471)*('NORMAL OPTION CALLS'!M471),('NORMAL OPTION CALLS'!G471-'NORMAL OPTION CALLS'!L471)*('NORMAL OPTION CALLS'!M471))</f>
        <v>10350.000000000004</v>
      </c>
      <c r="O471" s="8">
        <f>'NORMAL OPTION CALLS'!N471/('NORMAL OPTION CALLS'!M471)/'NORMAL OPTION CALLS'!G471%</f>
        <v>35.384615384615394</v>
      </c>
    </row>
    <row r="472" spans="1:15" ht="16.5" customHeight="1">
      <c r="A472" s="119">
        <v>28</v>
      </c>
      <c r="B472" s="78">
        <v>43173</v>
      </c>
      <c r="C472" s="119">
        <v>90</v>
      </c>
      <c r="D472" s="119" t="s">
        <v>47</v>
      </c>
      <c r="E472" s="119" t="s">
        <v>22</v>
      </c>
      <c r="F472" s="119" t="s">
        <v>59</v>
      </c>
      <c r="G472" s="123">
        <v>3.5</v>
      </c>
      <c r="H472" s="123">
        <v>2.5</v>
      </c>
      <c r="I472" s="123">
        <v>4</v>
      </c>
      <c r="J472" s="123">
        <v>4.5</v>
      </c>
      <c r="K472" s="123">
        <v>5</v>
      </c>
      <c r="L472" s="123">
        <v>4.5</v>
      </c>
      <c r="M472" s="119">
        <v>6000</v>
      </c>
      <c r="N472" s="122">
        <f>IF('NORMAL OPTION CALLS'!E472="BUY",('NORMAL OPTION CALLS'!L472-'NORMAL OPTION CALLS'!G472)*('NORMAL OPTION CALLS'!M472),('NORMAL OPTION CALLS'!G472-'NORMAL OPTION CALLS'!L472)*('NORMAL OPTION CALLS'!M472))</f>
        <v>6000</v>
      </c>
      <c r="O472" s="8">
        <f>'NORMAL OPTION CALLS'!N472/('NORMAL OPTION CALLS'!M472)/'NORMAL OPTION CALLS'!G472%</f>
        <v>28.571428571428569</v>
      </c>
    </row>
    <row r="473" spans="1:15" ht="16.5" customHeight="1">
      <c r="A473" s="119">
        <v>29</v>
      </c>
      <c r="B473" s="78">
        <v>43172</v>
      </c>
      <c r="C473" s="119">
        <v>360</v>
      </c>
      <c r="D473" s="119" t="s">
        <v>21</v>
      </c>
      <c r="E473" s="119" t="s">
        <v>22</v>
      </c>
      <c r="F473" s="119" t="s">
        <v>75</v>
      </c>
      <c r="G473" s="123">
        <v>7</v>
      </c>
      <c r="H473" s="123">
        <v>4</v>
      </c>
      <c r="I473" s="123">
        <v>9.5</v>
      </c>
      <c r="J473" s="123">
        <v>12</v>
      </c>
      <c r="K473" s="123">
        <v>14.5</v>
      </c>
      <c r="L473" s="123">
        <v>4</v>
      </c>
      <c r="M473" s="119">
        <v>1500</v>
      </c>
      <c r="N473" s="122">
        <f>IF('NORMAL OPTION CALLS'!E473="BUY",('NORMAL OPTION CALLS'!L473-'NORMAL OPTION CALLS'!G473)*('NORMAL OPTION CALLS'!M473),('NORMAL OPTION CALLS'!G473-'NORMAL OPTION CALLS'!L473)*('NORMAL OPTION CALLS'!M473))</f>
        <v>-4500</v>
      </c>
      <c r="O473" s="8">
        <f>'NORMAL OPTION CALLS'!N473/('NORMAL OPTION CALLS'!M473)/'NORMAL OPTION CALLS'!G473%</f>
        <v>-42.857142857142854</v>
      </c>
    </row>
    <row r="474" spans="1:15" ht="16.5" customHeight="1">
      <c r="A474" s="119">
        <v>30</v>
      </c>
      <c r="B474" s="78">
        <v>43172</v>
      </c>
      <c r="C474" s="119">
        <v>860</v>
      </c>
      <c r="D474" s="119" t="s">
        <v>21</v>
      </c>
      <c r="E474" s="119" t="s">
        <v>22</v>
      </c>
      <c r="F474" s="119" t="s">
        <v>169</v>
      </c>
      <c r="G474" s="123">
        <v>13</v>
      </c>
      <c r="H474" s="123">
        <v>8.5</v>
      </c>
      <c r="I474" s="123">
        <v>15.5</v>
      </c>
      <c r="J474" s="123">
        <v>18</v>
      </c>
      <c r="K474" s="123">
        <v>20.5</v>
      </c>
      <c r="L474" s="123">
        <v>20.5</v>
      </c>
      <c r="M474" s="119">
        <v>1500</v>
      </c>
      <c r="N474" s="122">
        <f>IF('NORMAL OPTION CALLS'!E474="BUY",('NORMAL OPTION CALLS'!L474-'NORMAL OPTION CALLS'!G474)*('NORMAL OPTION CALLS'!M474),('NORMAL OPTION CALLS'!G474-'NORMAL OPTION CALLS'!L474)*('NORMAL OPTION CALLS'!M474))</f>
        <v>11250</v>
      </c>
      <c r="O474" s="8">
        <f>'NORMAL OPTION CALLS'!N474/('NORMAL OPTION CALLS'!M474)/'NORMAL OPTION CALLS'!G474%</f>
        <v>57.692307692307693</v>
      </c>
    </row>
    <row r="475" spans="1:15" ht="16.5" customHeight="1">
      <c r="A475" s="119">
        <v>31</v>
      </c>
      <c r="B475" s="78">
        <v>43171</v>
      </c>
      <c r="C475" s="119">
        <v>400</v>
      </c>
      <c r="D475" s="119" t="s">
        <v>21</v>
      </c>
      <c r="E475" s="119" t="s">
        <v>22</v>
      </c>
      <c r="F475" s="119" t="s">
        <v>56</v>
      </c>
      <c r="G475" s="123">
        <v>5</v>
      </c>
      <c r="H475" s="123">
        <v>1</v>
      </c>
      <c r="I475" s="123">
        <v>7.5</v>
      </c>
      <c r="J475" s="123">
        <v>10</v>
      </c>
      <c r="K475" s="123">
        <v>12.5</v>
      </c>
      <c r="L475" s="123">
        <v>7.5</v>
      </c>
      <c r="M475" s="119">
        <v>1500</v>
      </c>
      <c r="N475" s="122">
        <f>IF('NORMAL OPTION CALLS'!E475="BUY",('NORMAL OPTION CALLS'!L475-'NORMAL OPTION CALLS'!G475)*('NORMAL OPTION CALLS'!M475),('NORMAL OPTION CALLS'!G475-'NORMAL OPTION CALLS'!L475)*('NORMAL OPTION CALLS'!M475))</f>
        <v>3750</v>
      </c>
      <c r="O475" s="8">
        <f>'NORMAL OPTION CALLS'!N475/('NORMAL OPTION CALLS'!M475)/'NORMAL OPTION CALLS'!G475%</f>
        <v>50</v>
      </c>
    </row>
    <row r="476" spans="1:15" ht="16.5" customHeight="1">
      <c r="A476" s="119">
        <v>32</v>
      </c>
      <c r="B476" s="78">
        <v>43171</v>
      </c>
      <c r="C476" s="119">
        <v>125</v>
      </c>
      <c r="D476" s="119" t="s">
        <v>47</v>
      </c>
      <c r="E476" s="119" t="s">
        <v>22</v>
      </c>
      <c r="F476" s="119" t="s">
        <v>64</v>
      </c>
      <c r="G476" s="123">
        <v>4.5999999999999996</v>
      </c>
      <c r="H476" s="123">
        <v>3.6</v>
      </c>
      <c r="I476" s="123">
        <v>5.0999999999999996</v>
      </c>
      <c r="J476" s="123">
        <v>6.6</v>
      </c>
      <c r="K476" s="123">
        <v>7.1</v>
      </c>
      <c r="L476" s="123">
        <v>5.0999999999999996</v>
      </c>
      <c r="M476" s="119">
        <v>6000</v>
      </c>
      <c r="N476" s="122">
        <f>IF('NORMAL OPTION CALLS'!E476="BUY",('NORMAL OPTION CALLS'!L476-'NORMAL OPTION CALLS'!G476)*('NORMAL OPTION CALLS'!M476),('NORMAL OPTION CALLS'!G476-'NORMAL OPTION CALLS'!L476)*('NORMAL OPTION CALLS'!M476))</f>
        <v>3000</v>
      </c>
      <c r="O476" s="8">
        <f>'NORMAL OPTION CALLS'!N476/('NORMAL OPTION CALLS'!M476)/'NORMAL OPTION CALLS'!G476%</f>
        <v>10.869565217391305</v>
      </c>
    </row>
    <row r="477" spans="1:15" ht="16.5" customHeight="1">
      <c r="A477" s="119">
        <v>33</v>
      </c>
      <c r="B477" s="78">
        <v>43171</v>
      </c>
      <c r="C477" s="119">
        <v>100</v>
      </c>
      <c r="D477" s="119" t="s">
        <v>47</v>
      </c>
      <c r="E477" s="119" t="s">
        <v>22</v>
      </c>
      <c r="F477" s="119" t="s">
        <v>180</v>
      </c>
      <c r="G477" s="123">
        <v>7</v>
      </c>
      <c r="H477" s="123">
        <v>5.5</v>
      </c>
      <c r="I477" s="123">
        <v>7.8</v>
      </c>
      <c r="J477" s="123">
        <v>8.6</v>
      </c>
      <c r="K477" s="123">
        <v>9.4</v>
      </c>
      <c r="L477" s="123">
        <v>9.4</v>
      </c>
      <c r="M477" s="119">
        <v>6000</v>
      </c>
      <c r="N477" s="122">
        <f>IF('NORMAL OPTION CALLS'!E477="BUY",('NORMAL OPTION CALLS'!L477-'NORMAL OPTION CALLS'!G477)*('NORMAL OPTION CALLS'!M477),('NORMAL OPTION CALLS'!G477-'NORMAL OPTION CALLS'!L477)*('NORMAL OPTION CALLS'!M477))</f>
        <v>14400.000000000002</v>
      </c>
      <c r="O477" s="8">
        <f>'NORMAL OPTION CALLS'!N477/('NORMAL OPTION CALLS'!M477)/'NORMAL OPTION CALLS'!G477%</f>
        <v>34.285714285714285</v>
      </c>
    </row>
    <row r="478" spans="1:15" ht="16.5" customHeight="1">
      <c r="A478" s="119">
        <v>34</v>
      </c>
      <c r="B478" s="78">
        <v>43171</v>
      </c>
      <c r="C478" s="119">
        <v>90</v>
      </c>
      <c r="D478" s="119" t="s">
        <v>47</v>
      </c>
      <c r="E478" s="119" t="s">
        <v>22</v>
      </c>
      <c r="F478" s="119" t="s">
        <v>59</v>
      </c>
      <c r="G478" s="123">
        <v>3.6</v>
      </c>
      <c r="H478" s="123">
        <v>2.6</v>
      </c>
      <c r="I478" s="123">
        <v>4.0999999999999996</v>
      </c>
      <c r="J478" s="123">
        <v>5.6</v>
      </c>
      <c r="K478" s="123">
        <v>6.1</v>
      </c>
      <c r="L478" s="123">
        <v>6.1</v>
      </c>
      <c r="M478" s="119">
        <v>6000</v>
      </c>
      <c r="N478" s="122">
        <f>IF('NORMAL OPTION CALLS'!E478="BUY",('NORMAL OPTION CALLS'!L478-'NORMAL OPTION CALLS'!G478)*('NORMAL OPTION CALLS'!M478),('NORMAL OPTION CALLS'!G478-'NORMAL OPTION CALLS'!L478)*('NORMAL OPTION CALLS'!M478))</f>
        <v>14999.999999999998</v>
      </c>
      <c r="O478" s="8">
        <f>'NORMAL OPTION CALLS'!N478/('NORMAL OPTION CALLS'!M478)/'NORMAL OPTION CALLS'!G478%</f>
        <v>69.444444444444429</v>
      </c>
    </row>
    <row r="479" spans="1:15" ht="16.5" customHeight="1">
      <c r="A479" s="119">
        <v>35</v>
      </c>
      <c r="B479" s="78">
        <v>43168</v>
      </c>
      <c r="C479" s="119">
        <v>240</v>
      </c>
      <c r="D479" s="119" t="s">
        <v>47</v>
      </c>
      <c r="E479" s="119" t="s">
        <v>22</v>
      </c>
      <c r="F479" s="119" t="s">
        <v>82</v>
      </c>
      <c r="G479" s="123">
        <v>13</v>
      </c>
      <c r="H479" s="123">
        <v>9.5</v>
      </c>
      <c r="I479" s="123">
        <v>15</v>
      </c>
      <c r="J479" s="123">
        <v>17</v>
      </c>
      <c r="K479" s="123">
        <v>19</v>
      </c>
      <c r="L479" s="123">
        <v>15</v>
      </c>
      <c r="M479" s="119">
        <v>1600</v>
      </c>
      <c r="N479" s="122">
        <f>IF('NORMAL OPTION CALLS'!E479="BUY",('NORMAL OPTION CALLS'!L479-'NORMAL OPTION CALLS'!G479)*('NORMAL OPTION CALLS'!M479),('NORMAL OPTION CALLS'!G479-'NORMAL OPTION CALLS'!L479)*('NORMAL OPTION CALLS'!M479))</f>
        <v>3200</v>
      </c>
      <c r="O479" s="8">
        <f>'NORMAL OPTION CALLS'!N479/('NORMAL OPTION CALLS'!M479)/'NORMAL OPTION CALLS'!G479%</f>
        <v>15.384615384615383</v>
      </c>
    </row>
    <row r="480" spans="1:15">
      <c r="A480" s="119">
        <v>36</v>
      </c>
      <c r="B480" s="78">
        <v>43168</v>
      </c>
      <c r="C480" s="119">
        <v>600</v>
      </c>
      <c r="D480" s="119" t="s">
        <v>47</v>
      </c>
      <c r="E480" s="119" t="s">
        <v>22</v>
      </c>
      <c r="F480" s="119" t="s">
        <v>99</v>
      </c>
      <c r="G480" s="123">
        <v>15.5</v>
      </c>
      <c r="H480" s="123">
        <v>10</v>
      </c>
      <c r="I480" s="123">
        <v>19</v>
      </c>
      <c r="J480" s="123">
        <v>22</v>
      </c>
      <c r="K480" s="123">
        <v>25.5</v>
      </c>
      <c r="L480" s="123">
        <v>25.5</v>
      </c>
      <c r="M480" s="119">
        <v>1061</v>
      </c>
      <c r="N480" s="122">
        <f>IF('NORMAL OPTION CALLS'!E480="BUY",('NORMAL OPTION CALLS'!L480-'NORMAL OPTION CALLS'!G480)*('NORMAL OPTION CALLS'!M480),('NORMAL OPTION CALLS'!G480-'NORMAL OPTION CALLS'!L480)*('NORMAL OPTION CALLS'!M480))</f>
        <v>10610</v>
      </c>
      <c r="O480" s="8">
        <f>'NORMAL OPTION CALLS'!N480/('NORMAL OPTION CALLS'!M480)/'NORMAL OPTION CALLS'!G480%</f>
        <v>64.516129032258064</v>
      </c>
    </row>
    <row r="481" spans="1:15">
      <c r="A481" s="119">
        <v>37</v>
      </c>
      <c r="B481" s="78">
        <v>43168</v>
      </c>
      <c r="C481" s="119">
        <v>225</v>
      </c>
      <c r="D481" s="119" t="s">
        <v>47</v>
      </c>
      <c r="E481" s="119" t="s">
        <v>22</v>
      </c>
      <c r="F481" s="119" t="s">
        <v>51</v>
      </c>
      <c r="G481" s="123">
        <v>10</v>
      </c>
      <c r="H481" s="123">
        <v>8.5</v>
      </c>
      <c r="I481" s="123">
        <v>10.8</v>
      </c>
      <c r="J481" s="123">
        <v>11.6</v>
      </c>
      <c r="K481" s="123">
        <v>12.4</v>
      </c>
      <c r="L481" s="123">
        <v>11.6</v>
      </c>
      <c r="M481" s="119">
        <v>4500</v>
      </c>
      <c r="N481" s="122">
        <f>IF('NORMAL OPTION CALLS'!E481="BUY",('NORMAL OPTION CALLS'!L481-'NORMAL OPTION CALLS'!G481)*('NORMAL OPTION CALLS'!M481),('NORMAL OPTION CALLS'!G481-'NORMAL OPTION CALLS'!L481)*('NORMAL OPTION CALLS'!M481))</f>
        <v>7199.9999999999982</v>
      </c>
      <c r="O481" s="8">
        <f>'NORMAL OPTION CALLS'!N481/('NORMAL OPTION CALLS'!M481)/'NORMAL OPTION CALLS'!G481%</f>
        <v>15.999999999999996</v>
      </c>
    </row>
    <row r="482" spans="1:15">
      <c r="A482" s="119">
        <v>38</v>
      </c>
      <c r="B482" s="78">
        <v>43167</v>
      </c>
      <c r="C482" s="119">
        <v>260</v>
      </c>
      <c r="D482" s="119" t="s">
        <v>21</v>
      </c>
      <c r="E482" s="119" t="s">
        <v>22</v>
      </c>
      <c r="F482" s="119" t="s">
        <v>49</v>
      </c>
      <c r="G482" s="123">
        <v>5.5</v>
      </c>
      <c r="H482" s="123">
        <v>3</v>
      </c>
      <c r="I482" s="123">
        <v>7</v>
      </c>
      <c r="J482" s="123">
        <v>8.5</v>
      </c>
      <c r="K482" s="123">
        <v>10</v>
      </c>
      <c r="L482" s="123">
        <v>6.75</v>
      </c>
      <c r="M482" s="119">
        <v>3000</v>
      </c>
      <c r="N482" s="122">
        <f>IF('NORMAL OPTION CALLS'!E482="BUY",('NORMAL OPTION CALLS'!L482-'NORMAL OPTION CALLS'!G482)*('NORMAL OPTION CALLS'!M482),('NORMAL OPTION CALLS'!G482-'NORMAL OPTION CALLS'!L482)*('NORMAL OPTION CALLS'!M482))</f>
        <v>3750</v>
      </c>
      <c r="O482" s="8">
        <f>'NORMAL OPTION CALLS'!N482/('NORMAL OPTION CALLS'!M482)/'NORMAL OPTION CALLS'!G482%</f>
        <v>22.727272727272727</v>
      </c>
    </row>
    <row r="483" spans="1:15">
      <c r="A483" s="119">
        <v>39</v>
      </c>
      <c r="B483" s="78">
        <v>43167</v>
      </c>
      <c r="C483" s="119">
        <v>90</v>
      </c>
      <c r="D483" s="119" t="s">
        <v>47</v>
      </c>
      <c r="E483" s="119" t="s">
        <v>22</v>
      </c>
      <c r="F483" s="119" t="s">
        <v>59</v>
      </c>
      <c r="G483" s="123">
        <v>3.2</v>
      </c>
      <c r="H483" s="123">
        <v>2.2000000000000002</v>
      </c>
      <c r="I483" s="123">
        <v>3.7</v>
      </c>
      <c r="J483" s="123">
        <v>4.2</v>
      </c>
      <c r="K483" s="123">
        <v>4.7</v>
      </c>
      <c r="L483" s="123">
        <v>3.7</v>
      </c>
      <c r="M483" s="119">
        <v>6000</v>
      </c>
      <c r="N483" s="122">
        <f>IF('NORMAL OPTION CALLS'!E483="BUY",('NORMAL OPTION CALLS'!L483-'NORMAL OPTION CALLS'!G483)*('NORMAL OPTION CALLS'!M483),('NORMAL OPTION CALLS'!G483-'NORMAL OPTION CALLS'!L483)*('NORMAL OPTION CALLS'!M483))</f>
        <v>3000</v>
      </c>
      <c r="O483" s="8">
        <f>'NORMAL OPTION CALLS'!N483/('NORMAL OPTION CALLS'!M483)/'NORMAL OPTION CALLS'!G483%</f>
        <v>15.625</v>
      </c>
    </row>
    <row r="484" spans="1:15">
      <c r="A484" s="119">
        <v>40</v>
      </c>
      <c r="B484" s="78">
        <v>43167</v>
      </c>
      <c r="C484" s="119">
        <v>580</v>
      </c>
      <c r="D484" s="119" t="s">
        <v>47</v>
      </c>
      <c r="E484" s="119" t="s">
        <v>22</v>
      </c>
      <c r="F484" s="119" t="s">
        <v>143</v>
      </c>
      <c r="G484" s="123">
        <v>15</v>
      </c>
      <c r="H484" s="123">
        <v>11</v>
      </c>
      <c r="I484" s="123">
        <v>17</v>
      </c>
      <c r="J484" s="123">
        <v>19</v>
      </c>
      <c r="K484" s="123">
        <v>21</v>
      </c>
      <c r="L484" s="123">
        <v>17</v>
      </c>
      <c r="M484" s="119">
        <v>1800</v>
      </c>
      <c r="N484" s="122">
        <f>IF('NORMAL OPTION CALLS'!E484="BUY",('NORMAL OPTION CALLS'!L484-'NORMAL OPTION CALLS'!G484)*('NORMAL OPTION CALLS'!M484),('NORMAL OPTION CALLS'!G484-'NORMAL OPTION CALLS'!L484)*('NORMAL OPTION CALLS'!M484))</f>
        <v>3600</v>
      </c>
      <c r="O484" s="8">
        <f>'NORMAL OPTION CALLS'!N484/('NORMAL OPTION CALLS'!M484)/'NORMAL OPTION CALLS'!G484%</f>
        <v>13.333333333333334</v>
      </c>
    </row>
    <row r="485" spans="1:15">
      <c r="A485" s="119">
        <v>41</v>
      </c>
      <c r="B485" s="78">
        <v>43167</v>
      </c>
      <c r="C485" s="119">
        <v>90</v>
      </c>
      <c r="D485" s="119" t="s">
        <v>47</v>
      </c>
      <c r="E485" s="119" t="s">
        <v>22</v>
      </c>
      <c r="F485" s="119" t="s">
        <v>59</v>
      </c>
      <c r="G485" s="123">
        <v>2.5</v>
      </c>
      <c r="H485" s="123">
        <v>1.5</v>
      </c>
      <c r="I485" s="123">
        <v>3</v>
      </c>
      <c r="J485" s="123">
        <v>3.5</v>
      </c>
      <c r="K485" s="123">
        <v>4</v>
      </c>
      <c r="L485" s="123">
        <v>4</v>
      </c>
      <c r="M485" s="119">
        <v>6000</v>
      </c>
      <c r="N485" s="122">
        <f>IF('NORMAL OPTION CALLS'!E485="BUY",('NORMAL OPTION CALLS'!L485-'NORMAL OPTION CALLS'!G485)*('NORMAL OPTION CALLS'!M485),('NORMAL OPTION CALLS'!G485-'NORMAL OPTION CALLS'!L485)*('NORMAL OPTION CALLS'!M485))</f>
        <v>9000</v>
      </c>
      <c r="O485" s="8">
        <f>'NORMAL OPTION CALLS'!N485/('NORMAL OPTION CALLS'!M485)/'NORMAL OPTION CALLS'!G485%</f>
        <v>60</v>
      </c>
    </row>
    <row r="486" spans="1:15">
      <c r="A486" s="119">
        <v>42</v>
      </c>
      <c r="B486" s="78">
        <v>43166</v>
      </c>
      <c r="C486" s="119">
        <v>135</v>
      </c>
      <c r="D486" s="119" t="s">
        <v>47</v>
      </c>
      <c r="E486" s="119" t="s">
        <v>22</v>
      </c>
      <c r="F486" s="119" t="s">
        <v>64</v>
      </c>
      <c r="G486" s="123">
        <v>4.5</v>
      </c>
      <c r="H486" s="123">
        <v>3.5</v>
      </c>
      <c r="I486" s="123">
        <v>5</v>
      </c>
      <c r="J486" s="123">
        <v>5.5</v>
      </c>
      <c r="K486" s="123">
        <v>6</v>
      </c>
      <c r="L486" s="123">
        <v>6</v>
      </c>
      <c r="M486" s="119">
        <v>6000</v>
      </c>
      <c r="N486" s="122">
        <f>IF('NORMAL OPTION CALLS'!E486="BUY",('NORMAL OPTION CALLS'!L486-'NORMAL OPTION CALLS'!G486)*('NORMAL OPTION CALLS'!M486),('NORMAL OPTION CALLS'!G486-'NORMAL OPTION CALLS'!L486)*('NORMAL OPTION CALLS'!M486))</f>
        <v>9000</v>
      </c>
      <c r="O486" s="8">
        <f>'NORMAL OPTION CALLS'!N486/('NORMAL OPTION CALLS'!M486)/'NORMAL OPTION CALLS'!G486%</f>
        <v>33.333333333333336</v>
      </c>
    </row>
    <row r="487" spans="1:15">
      <c r="A487" s="119">
        <v>43</v>
      </c>
      <c r="B487" s="78">
        <v>43166</v>
      </c>
      <c r="C487" s="119">
        <v>130</v>
      </c>
      <c r="D487" s="119" t="s">
        <v>47</v>
      </c>
      <c r="E487" s="119" t="s">
        <v>22</v>
      </c>
      <c r="F487" s="119" t="s">
        <v>124</v>
      </c>
      <c r="G487" s="123">
        <v>5.5</v>
      </c>
      <c r="H487" s="123">
        <v>3.9</v>
      </c>
      <c r="I487" s="123">
        <v>6.5</v>
      </c>
      <c r="J487" s="123">
        <v>7.3</v>
      </c>
      <c r="K487" s="123">
        <v>8.1</v>
      </c>
      <c r="L487" s="123">
        <v>6.5</v>
      </c>
      <c r="M487" s="119">
        <v>3500</v>
      </c>
      <c r="N487" s="122">
        <f>IF('NORMAL OPTION CALLS'!E487="BUY",('NORMAL OPTION CALLS'!L487-'NORMAL OPTION CALLS'!G487)*('NORMAL OPTION CALLS'!M487),('NORMAL OPTION CALLS'!G487-'NORMAL OPTION CALLS'!L487)*('NORMAL OPTION CALLS'!M487))</f>
        <v>3500</v>
      </c>
      <c r="O487" s="8">
        <f>'NORMAL OPTION CALLS'!N487/('NORMAL OPTION CALLS'!M487)/'NORMAL OPTION CALLS'!G487%</f>
        <v>18.181818181818183</v>
      </c>
    </row>
    <row r="488" spans="1:15">
      <c r="A488" s="119">
        <v>44</v>
      </c>
      <c r="B488" s="78">
        <v>43166</v>
      </c>
      <c r="C488" s="119">
        <v>250</v>
      </c>
      <c r="D488" s="119" t="s">
        <v>47</v>
      </c>
      <c r="E488" s="119" t="s">
        <v>22</v>
      </c>
      <c r="F488" s="119" t="s">
        <v>49</v>
      </c>
      <c r="G488" s="123">
        <v>7.5</v>
      </c>
      <c r="H488" s="123">
        <v>5</v>
      </c>
      <c r="I488" s="123">
        <v>9</v>
      </c>
      <c r="J488" s="123">
        <v>10.5</v>
      </c>
      <c r="K488" s="123">
        <v>12</v>
      </c>
      <c r="L488" s="123">
        <v>10.5</v>
      </c>
      <c r="M488" s="119">
        <v>3000</v>
      </c>
      <c r="N488" s="122">
        <f>IF('NORMAL OPTION CALLS'!E488="BUY",('NORMAL OPTION CALLS'!L488-'NORMAL OPTION CALLS'!G488)*('NORMAL OPTION CALLS'!M488),('NORMAL OPTION CALLS'!G488-'NORMAL OPTION CALLS'!L488)*('NORMAL OPTION CALLS'!M488))</f>
        <v>9000</v>
      </c>
      <c r="O488" s="8">
        <f>'NORMAL OPTION CALLS'!N488/('NORMAL OPTION CALLS'!M488)/'NORMAL OPTION CALLS'!G488%</f>
        <v>40</v>
      </c>
    </row>
    <row r="489" spans="1:15">
      <c r="A489" s="119">
        <v>45</v>
      </c>
      <c r="B489" s="78">
        <v>43165</v>
      </c>
      <c r="C489" s="119">
        <v>225</v>
      </c>
      <c r="D489" s="119" t="s">
        <v>47</v>
      </c>
      <c r="E489" s="119" t="s">
        <v>22</v>
      </c>
      <c r="F489" s="119" t="s">
        <v>24</v>
      </c>
      <c r="G489" s="123">
        <v>8</v>
      </c>
      <c r="H489" s="123">
        <v>6</v>
      </c>
      <c r="I489" s="123">
        <v>9</v>
      </c>
      <c r="J489" s="123">
        <v>10</v>
      </c>
      <c r="K489" s="123">
        <v>11</v>
      </c>
      <c r="L489" s="123">
        <v>11</v>
      </c>
      <c r="M489" s="119">
        <v>3500</v>
      </c>
      <c r="N489" s="122">
        <f>IF('NORMAL OPTION CALLS'!E489="BUY",('NORMAL OPTION CALLS'!L489-'NORMAL OPTION CALLS'!G489)*('NORMAL OPTION CALLS'!M489),('NORMAL OPTION CALLS'!G489-'NORMAL OPTION CALLS'!L489)*('NORMAL OPTION CALLS'!M489))</f>
        <v>10500</v>
      </c>
      <c r="O489" s="8">
        <f>'NORMAL OPTION CALLS'!N489/('NORMAL OPTION CALLS'!M489)/'NORMAL OPTION CALLS'!G489%</f>
        <v>37.5</v>
      </c>
    </row>
    <row r="490" spans="1:15">
      <c r="A490" s="119">
        <v>46</v>
      </c>
      <c r="B490" s="78">
        <v>43165</v>
      </c>
      <c r="C490" s="119">
        <v>100</v>
      </c>
      <c r="D490" s="119" t="s">
        <v>47</v>
      </c>
      <c r="E490" s="119" t="s">
        <v>22</v>
      </c>
      <c r="F490" s="119" t="s">
        <v>180</v>
      </c>
      <c r="G490" s="123">
        <v>3</v>
      </c>
      <c r="H490" s="123">
        <v>1.5</v>
      </c>
      <c r="I490" s="123">
        <v>3.6</v>
      </c>
      <c r="J490" s="123">
        <v>4.2</v>
      </c>
      <c r="K490" s="123">
        <v>4.8</v>
      </c>
      <c r="L490" s="123">
        <v>4.2</v>
      </c>
      <c r="M490" s="119">
        <v>6000</v>
      </c>
      <c r="N490" s="122">
        <f>IF('NORMAL OPTION CALLS'!E490="BUY",('NORMAL OPTION CALLS'!L490-'NORMAL OPTION CALLS'!G490)*('NORMAL OPTION CALLS'!M490),('NORMAL OPTION CALLS'!G490-'NORMAL OPTION CALLS'!L490)*('NORMAL OPTION CALLS'!M490))</f>
        <v>7200.0000000000009</v>
      </c>
      <c r="O490" s="8">
        <f>'NORMAL OPTION CALLS'!N490/('NORMAL OPTION CALLS'!M490)/'NORMAL OPTION CALLS'!G490%</f>
        <v>40.000000000000007</v>
      </c>
    </row>
    <row r="491" spans="1:15">
      <c r="A491" s="119">
        <v>47</v>
      </c>
      <c r="B491" s="78">
        <v>43165</v>
      </c>
      <c r="C491" s="119">
        <v>280</v>
      </c>
      <c r="D491" s="119" t="s">
        <v>21</v>
      </c>
      <c r="E491" s="119" t="s">
        <v>22</v>
      </c>
      <c r="F491" s="119" t="s">
        <v>195</v>
      </c>
      <c r="G491" s="123">
        <v>9</v>
      </c>
      <c r="H491" s="123">
        <v>7</v>
      </c>
      <c r="I491" s="123">
        <v>10</v>
      </c>
      <c r="J491" s="123">
        <v>11</v>
      </c>
      <c r="K491" s="123">
        <v>12</v>
      </c>
      <c r="L491" s="123">
        <v>11</v>
      </c>
      <c r="M491" s="119">
        <v>4500</v>
      </c>
      <c r="N491" s="122">
        <f>IF('NORMAL OPTION CALLS'!E491="BUY",('NORMAL OPTION CALLS'!L491-'NORMAL OPTION CALLS'!G491)*('NORMAL OPTION CALLS'!M491),('NORMAL OPTION CALLS'!G491-'NORMAL OPTION CALLS'!L491)*('NORMAL OPTION CALLS'!M491))</f>
        <v>9000</v>
      </c>
      <c r="O491" s="8">
        <f>'NORMAL OPTION CALLS'!N491/('NORMAL OPTION CALLS'!M491)/'NORMAL OPTION CALLS'!G491%</f>
        <v>22.222222222222221</v>
      </c>
    </row>
    <row r="492" spans="1:15">
      <c r="A492" s="119">
        <v>48</v>
      </c>
      <c r="B492" s="78">
        <v>43165</v>
      </c>
      <c r="C492" s="119">
        <v>720</v>
      </c>
      <c r="D492" s="119" t="s">
        <v>21</v>
      </c>
      <c r="E492" s="119" t="s">
        <v>22</v>
      </c>
      <c r="F492" s="119" t="s">
        <v>249</v>
      </c>
      <c r="G492" s="123">
        <v>7.5</v>
      </c>
      <c r="H492" s="123">
        <v>4.5</v>
      </c>
      <c r="I492" s="123">
        <v>9</v>
      </c>
      <c r="J492" s="123">
        <v>10.5</v>
      </c>
      <c r="K492" s="123">
        <v>12</v>
      </c>
      <c r="L492" s="123">
        <v>8.9</v>
      </c>
      <c r="M492" s="119">
        <v>1200</v>
      </c>
      <c r="N492" s="122">
        <f>IF('NORMAL OPTION CALLS'!E492="BUY",('NORMAL OPTION CALLS'!L492-'NORMAL OPTION CALLS'!G492)*('NORMAL OPTION CALLS'!M492),('NORMAL OPTION CALLS'!G492-'NORMAL OPTION CALLS'!L492)*('NORMAL OPTION CALLS'!M492))</f>
        <v>1680.0000000000005</v>
      </c>
      <c r="O492" s="8">
        <f>'NORMAL OPTION CALLS'!N492/('NORMAL OPTION CALLS'!M492)/'NORMAL OPTION CALLS'!G492%</f>
        <v>18.666666666666671</v>
      </c>
    </row>
    <row r="493" spans="1:15">
      <c r="A493" s="119">
        <v>49</v>
      </c>
      <c r="B493" s="78">
        <v>43164</v>
      </c>
      <c r="C493" s="119">
        <v>300</v>
      </c>
      <c r="D493" s="119" t="s">
        <v>47</v>
      </c>
      <c r="E493" s="119" t="s">
        <v>22</v>
      </c>
      <c r="F493" s="119" t="s">
        <v>91</v>
      </c>
      <c r="G493" s="123">
        <v>9</v>
      </c>
      <c r="H493" s="123">
        <v>6</v>
      </c>
      <c r="I493" s="123">
        <v>10.5</v>
      </c>
      <c r="J493" s="123">
        <v>12</v>
      </c>
      <c r="K493" s="123">
        <v>13.5</v>
      </c>
      <c r="L493" s="123">
        <v>6</v>
      </c>
      <c r="M493" s="119">
        <v>2750</v>
      </c>
      <c r="N493" s="122">
        <f>IF('NORMAL OPTION CALLS'!E493="BUY",('NORMAL OPTION CALLS'!L493-'NORMAL OPTION CALLS'!G493)*('NORMAL OPTION CALLS'!M493),('NORMAL OPTION CALLS'!G493-'NORMAL OPTION CALLS'!L493)*('NORMAL OPTION CALLS'!M493))</f>
        <v>-8250</v>
      </c>
      <c r="O493" s="8">
        <f>'NORMAL OPTION CALLS'!N493/('NORMAL OPTION CALLS'!M493)/'NORMAL OPTION CALLS'!G493%</f>
        <v>-33.333333333333336</v>
      </c>
    </row>
    <row r="494" spans="1:15">
      <c r="A494" s="119">
        <v>50</v>
      </c>
      <c r="B494" s="78">
        <v>43164</v>
      </c>
      <c r="C494" s="119">
        <v>640</v>
      </c>
      <c r="D494" s="119" t="s">
        <v>47</v>
      </c>
      <c r="E494" s="119" t="s">
        <v>22</v>
      </c>
      <c r="F494" s="119" t="s">
        <v>99</v>
      </c>
      <c r="G494" s="123">
        <v>19</v>
      </c>
      <c r="H494" s="123">
        <v>14</v>
      </c>
      <c r="I494" s="123">
        <v>23</v>
      </c>
      <c r="J494" s="123">
        <v>26</v>
      </c>
      <c r="K494" s="123">
        <v>29</v>
      </c>
      <c r="L494" s="123">
        <v>14</v>
      </c>
      <c r="M494" s="119">
        <v>1061</v>
      </c>
      <c r="N494" s="122">
        <f>IF('NORMAL OPTION CALLS'!E494="BUY",('NORMAL OPTION CALLS'!L494-'NORMAL OPTION CALLS'!G494)*('NORMAL OPTION CALLS'!M494),('NORMAL OPTION CALLS'!G494-'NORMAL OPTION CALLS'!L494)*('NORMAL OPTION CALLS'!M494))</f>
        <v>-5305</v>
      </c>
      <c r="O494" s="8">
        <f>'NORMAL OPTION CALLS'!N494/('NORMAL OPTION CALLS'!M494)/'NORMAL OPTION CALLS'!G494%</f>
        <v>-26.315789473684209</v>
      </c>
    </row>
    <row r="495" spans="1:15">
      <c r="A495" s="119">
        <v>51</v>
      </c>
      <c r="B495" s="78">
        <v>43164</v>
      </c>
      <c r="C495" s="119">
        <v>860</v>
      </c>
      <c r="D495" s="119" t="s">
        <v>21</v>
      </c>
      <c r="E495" s="119" t="s">
        <v>22</v>
      </c>
      <c r="F495" s="119" t="s">
        <v>275</v>
      </c>
      <c r="G495" s="123">
        <v>28</v>
      </c>
      <c r="H495" s="123">
        <v>22</v>
      </c>
      <c r="I495" s="123">
        <v>32</v>
      </c>
      <c r="J495" s="123">
        <v>35</v>
      </c>
      <c r="K495" s="123">
        <v>38</v>
      </c>
      <c r="L495" s="123">
        <v>22</v>
      </c>
      <c r="M495" s="119">
        <v>1500</v>
      </c>
      <c r="N495" s="122">
        <f>IF('NORMAL OPTION CALLS'!E495="BUY",('NORMAL OPTION CALLS'!L495-'NORMAL OPTION CALLS'!G495)*('NORMAL OPTION CALLS'!M495),('NORMAL OPTION CALLS'!G495-'NORMAL OPTION CALLS'!L495)*('NORMAL OPTION CALLS'!M495))</f>
        <v>-9000</v>
      </c>
      <c r="O495" s="8">
        <f>'NORMAL OPTION CALLS'!N495/('NORMAL OPTION CALLS'!M495)/'NORMAL OPTION CALLS'!G495%</f>
        <v>-21.428571428571427</v>
      </c>
    </row>
    <row r="496" spans="1:15">
      <c r="A496" s="119">
        <v>52</v>
      </c>
      <c r="B496" s="78">
        <v>43164</v>
      </c>
      <c r="C496" s="119">
        <v>140</v>
      </c>
      <c r="D496" s="119" t="s">
        <v>47</v>
      </c>
      <c r="E496" s="119" t="s">
        <v>22</v>
      </c>
      <c r="F496" s="119" t="s">
        <v>64</v>
      </c>
      <c r="G496" s="123">
        <v>4</v>
      </c>
      <c r="H496" s="123">
        <v>3</v>
      </c>
      <c r="I496" s="123">
        <v>4.5</v>
      </c>
      <c r="J496" s="123">
        <v>5</v>
      </c>
      <c r="K496" s="123">
        <v>5.5</v>
      </c>
      <c r="L496" s="123">
        <v>5</v>
      </c>
      <c r="M496" s="119">
        <v>6000</v>
      </c>
      <c r="N496" s="122">
        <f>IF('NORMAL OPTION CALLS'!E496="BUY",('NORMAL OPTION CALLS'!L496-'NORMAL OPTION CALLS'!G496)*('NORMAL OPTION CALLS'!M496),('NORMAL OPTION CALLS'!G496-'NORMAL OPTION CALLS'!L496)*('NORMAL OPTION CALLS'!M496))</f>
        <v>6000</v>
      </c>
      <c r="O496" s="8">
        <f>'NORMAL OPTION CALLS'!N496/('NORMAL OPTION CALLS'!M496)/'NORMAL OPTION CALLS'!G496%</f>
        <v>25</v>
      </c>
    </row>
    <row r="497" spans="1:15">
      <c r="A497" s="119">
        <v>53</v>
      </c>
      <c r="B497" s="78">
        <v>43160</v>
      </c>
      <c r="C497" s="119">
        <v>880</v>
      </c>
      <c r="D497" s="119" t="s">
        <v>21</v>
      </c>
      <c r="E497" s="119" t="s">
        <v>22</v>
      </c>
      <c r="F497" s="119" t="s">
        <v>281</v>
      </c>
      <c r="G497" s="123">
        <v>30</v>
      </c>
      <c r="H497" s="123">
        <v>24</v>
      </c>
      <c r="I497" s="123">
        <v>33</v>
      </c>
      <c r="J497" s="123">
        <v>36</v>
      </c>
      <c r="K497" s="123">
        <v>39</v>
      </c>
      <c r="L497" s="123">
        <v>33</v>
      </c>
      <c r="M497" s="119">
        <v>1500</v>
      </c>
      <c r="N497" s="122">
        <f>IF('NORMAL OPTION CALLS'!E497="BUY",('NORMAL OPTION CALLS'!L497-'NORMAL OPTION CALLS'!G497)*('NORMAL OPTION CALLS'!M497),('NORMAL OPTION CALLS'!G497-'NORMAL OPTION CALLS'!L497)*('NORMAL OPTION CALLS'!M497))</f>
        <v>4500</v>
      </c>
      <c r="O497" s="8">
        <f>'NORMAL OPTION CALLS'!N497/('NORMAL OPTION CALLS'!M497)/'NORMAL OPTION CALLS'!G497%</f>
        <v>10</v>
      </c>
    </row>
    <row r="498" spans="1:15">
      <c r="A498" s="119">
        <v>54</v>
      </c>
      <c r="B498" s="78">
        <v>43160</v>
      </c>
      <c r="C498" s="119">
        <v>440</v>
      </c>
      <c r="D498" s="119" t="s">
        <v>21</v>
      </c>
      <c r="E498" s="119" t="s">
        <v>22</v>
      </c>
      <c r="F498" s="119" t="s">
        <v>76</v>
      </c>
      <c r="G498" s="123">
        <v>13</v>
      </c>
      <c r="H498" s="123">
        <v>9.5</v>
      </c>
      <c r="I498" s="123">
        <v>15</v>
      </c>
      <c r="J498" s="123">
        <v>17</v>
      </c>
      <c r="K498" s="123">
        <v>19</v>
      </c>
      <c r="L498" s="123">
        <v>9.5</v>
      </c>
      <c r="M498" s="119">
        <v>1800</v>
      </c>
      <c r="N498" s="122">
        <f>IF('NORMAL OPTION CALLS'!E498="BUY",('NORMAL OPTION CALLS'!L498-'NORMAL OPTION CALLS'!G498)*('NORMAL OPTION CALLS'!M498),('NORMAL OPTION CALLS'!G498-'NORMAL OPTION CALLS'!L498)*('NORMAL OPTION CALLS'!M498))</f>
        <v>-6300</v>
      </c>
      <c r="O498" s="8">
        <f>'NORMAL OPTION CALLS'!N498/('NORMAL OPTION CALLS'!M498)/'NORMAL OPTION CALLS'!G498%</f>
        <v>-26.923076923076923</v>
      </c>
    </row>
    <row r="499" spans="1:15" ht="16.5">
      <c r="A499" s="82" t="s">
        <v>95</v>
      </c>
      <c r="B499" s="83"/>
      <c r="C499" s="84"/>
      <c r="D499" s="85"/>
      <c r="E499" s="86"/>
      <c r="F499" s="86"/>
      <c r="G499" s="87"/>
      <c r="H499" s="88"/>
      <c r="I499" s="88"/>
      <c r="J499" s="88"/>
      <c r="K499" s="86"/>
      <c r="L499" s="89"/>
      <c r="M499" s="90"/>
      <c r="N499" s="66"/>
      <c r="O499" s="90"/>
    </row>
    <row r="500" spans="1:15" ht="16.5">
      <c r="A500" s="82" t="s">
        <v>96</v>
      </c>
      <c r="B500" s="83"/>
      <c r="C500" s="84"/>
      <c r="D500" s="85"/>
      <c r="E500" s="86"/>
      <c r="F500" s="86"/>
      <c r="G500" s="87"/>
      <c r="H500" s="86"/>
      <c r="I500" s="86"/>
      <c r="J500" s="86"/>
      <c r="K500" s="86"/>
      <c r="L500" s="89"/>
      <c r="M500" s="90"/>
      <c r="N500" s="90"/>
      <c r="O500" s="90"/>
    </row>
    <row r="501" spans="1:15" ht="16.5">
      <c r="A501" s="82" t="s">
        <v>96</v>
      </c>
      <c r="B501" s="83"/>
      <c r="C501" s="84"/>
      <c r="D501" s="85"/>
      <c r="E501" s="86"/>
      <c r="F501" s="86"/>
      <c r="G501" s="87"/>
      <c r="H501" s="86"/>
      <c r="I501" s="86"/>
      <c r="J501" s="86"/>
      <c r="K501" s="86"/>
      <c r="L501" s="89"/>
      <c r="M501" s="89"/>
      <c r="N501" s="89"/>
      <c r="O501" s="90"/>
    </row>
    <row r="502" spans="1:15" ht="17.25" thickBot="1">
      <c r="A502" s="91"/>
      <c r="B502" s="92"/>
      <c r="C502" s="92"/>
      <c r="D502" s="93"/>
      <c r="E502" s="93"/>
      <c r="F502" s="93"/>
      <c r="G502" s="94"/>
      <c r="H502" s="95"/>
      <c r="I502" s="96" t="s">
        <v>27</v>
      </c>
      <c r="J502" s="96"/>
      <c r="K502" s="97"/>
      <c r="L502" s="97"/>
    </row>
    <row r="503" spans="1:15" ht="16.5">
      <c r="A503" s="98"/>
      <c r="B503" s="92"/>
      <c r="C503" s="92"/>
      <c r="D503" s="160" t="s">
        <v>28</v>
      </c>
      <c r="E503" s="160"/>
      <c r="F503" s="99">
        <v>54</v>
      </c>
      <c r="G503" s="100">
        <f>'NORMAL OPTION CALLS'!G504+'NORMAL OPTION CALLS'!G505+'NORMAL OPTION CALLS'!G506+'NORMAL OPTION CALLS'!G507+'NORMAL OPTION CALLS'!G508+'NORMAL OPTION CALLS'!G509</f>
        <v>98.148148148148152</v>
      </c>
      <c r="H503" s="93">
        <v>54</v>
      </c>
      <c r="I503" s="101">
        <f>'NORMAL OPTION CALLS'!H504/'NORMAL OPTION CALLS'!H503%</f>
        <v>77.777777777777771</v>
      </c>
      <c r="J503" s="101"/>
      <c r="K503" s="101"/>
      <c r="L503" s="102"/>
      <c r="O503" s="93" t="s">
        <v>30</v>
      </c>
    </row>
    <row r="504" spans="1:15" ht="16.5">
      <c r="A504" s="98"/>
      <c r="B504" s="92"/>
      <c r="C504" s="92"/>
      <c r="D504" s="161" t="s">
        <v>29</v>
      </c>
      <c r="E504" s="161"/>
      <c r="F504" s="103">
        <v>42</v>
      </c>
      <c r="G504" s="104">
        <f>('NORMAL OPTION CALLS'!F504/'NORMAL OPTION CALLS'!F503)*100</f>
        <v>77.777777777777786</v>
      </c>
      <c r="H504" s="93">
        <v>42</v>
      </c>
      <c r="I504" s="97"/>
      <c r="J504" s="97"/>
      <c r="K504" s="93"/>
      <c r="L504" s="97"/>
      <c r="O504" s="93"/>
    </row>
    <row r="505" spans="1:15" ht="16.5">
      <c r="A505" s="105"/>
      <c r="B505" s="92"/>
      <c r="C505" s="92"/>
      <c r="D505" s="161" t="s">
        <v>31</v>
      </c>
      <c r="E505" s="161"/>
      <c r="F505" s="103">
        <v>0</v>
      </c>
      <c r="G505" s="104">
        <f>('NORMAL OPTION CALLS'!F505/'NORMAL OPTION CALLS'!F503)*100</f>
        <v>0</v>
      </c>
      <c r="H505" s="106"/>
      <c r="I505" s="93"/>
      <c r="J505" s="93"/>
      <c r="K505" s="93"/>
      <c r="L505" s="97"/>
      <c r="O505" s="98"/>
    </row>
    <row r="506" spans="1:15" ht="16.5">
      <c r="A506" s="105"/>
      <c r="B506" s="92"/>
      <c r="C506" s="92"/>
      <c r="D506" s="161" t="s">
        <v>32</v>
      </c>
      <c r="E506" s="161"/>
      <c r="F506" s="103">
        <v>0</v>
      </c>
      <c r="G506" s="104">
        <f>('NORMAL OPTION CALLS'!F506/'NORMAL OPTION CALLS'!F503)*100</f>
        <v>0</v>
      </c>
      <c r="H506" s="106"/>
      <c r="I506" s="93"/>
      <c r="J506" s="93"/>
      <c r="K506" s="93"/>
      <c r="L506" s="97"/>
    </row>
    <row r="507" spans="1:15" ht="16.5">
      <c r="A507" s="105"/>
      <c r="B507" s="92"/>
      <c r="C507" s="92"/>
      <c r="D507" s="161" t="s">
        <v>33</v>
      </c>
      <c r="E507" s="161"/>
      <c r="F507" s="103">
        <v>11</v>
      </c>
      <c r="G507" s="104">
        <f>('NORMAL OPTION CALLS'!F507/'NORMAL OPTION CALLS'!F503)*100</f>
        <v>20.37037037037037</v>
      </c>
      <c r="H507" s="106"/>
      <c r="I507" s="93" t="s">
        <v>34</v>
      </c>
      <c r="J507" s="93"/>
      <c r="K507" s="97"/>
      <c r="L507" s="97"/>
      <c r="N507" s="98"/>
    </row>
    <row r="508" spans="1:15" ht="16.5">
      <c r="A508" s="105"/>
      <c r="B508" s="92"/>
      <c r="C508" s="92"/>
      <c r="D508" s="161" t="s">
        <v>35</v>
      </c>
      <c r="E508" s="161"/>
      <c r="F508" s="103">
        <v>0</v>
      </c>
      <c r="G508" s="104">
        <f>('NORMAL OPTION CALLS'!F508/'NORMAL OPTION CALLS'!F503)*100</f>
        <v>0</v>
      </c>
      <c r="H508" s="106"/>
      <c r="I508" s="93"/>
      <c r="J508" s="93"/>
      <c r="K508" s="97"/>
      <c r="L508" s="97"/>
    </row>
    <row r="509" spans="1:15" ht="17.25" thickBot="1">
      <c r="A509" s="105"/>
      <c r="B509" s="92"/>
      <c r="C509" s="92"/>
      <c r="D509" s="162" t="s">
        <v>36</v>
      </c>
      <c r="E509" s="162"/>
      <c r="F509" s="107"/>
      <c r="G509" s="108">
        <f>('NORMAL OPTION CALLS'!F509/'NORMAL OPTION CALLS'!F503)*100</f>
        <v>0</v>
      </c>
      <c r="H509" s="106"/>
      <c r="I509" s="93"/>
      <c r="J509" s="93"/>
      <c r="K509" s="102"/>
      <c r="L509" s="102"/>
    </row>
    <row r="510" spans="1:15" ht="16.5">
      <c r="A510" s="109" t="s">
        <v>37</v>
      </c>
      <c r="B510" s="92"/>
      <c r="C510" s="92"/>
      <c r="D510" s="98"/>
      <c r="E510" s="98"/>
      <c r="F510" s="93"/>
      <c r="G510" s="93"/>
      <c r="H510" s="110"/>
      <c r="I510" s="111"/>
      <c r="J510" s="111"/>
      <c r="K510" s="111"/>
      <c r="L510" s="93"/>
      <c r="N510" s="115"/>
      <c r="O510" s="115"/>
    </row>
    <row r="511" spans="1:15" ht="16.5">
      <c r="A511" s="112" t="s">
        <v>38</v>
      </c>
      <c r="B511" s="92"/>
      <c r="C511" s="92"/>
      <c r="D511" s="113"/>
      <c r="E511" s="114"/>
      <c r="F511" s="98"/>
      <c r="G511" s="111"/>
      <c r="H511" s="110"/>
      <c r="I511" s="111"/>
      <c r="J511" s="111"/>
      <c r="K511" s="111"/>
      <c r="L511" s="93"/>
      <c r="N511" s="98"/>
      <c r="O511" s="98"/>
    </row>
    <row r="512" spans="1:15" ht="16.5">
      <c r="A512" s="112" t="s">
        <v>39</v>
      </c>
      <c r="B512" s="92"/>
      <c r="C512" s="92"/>
      <c r="D512" s="98"/>
      <c r="E512" s="114"/>
      <c r="F512" s="98"/>
      <c r="G512" s="111"/>
      <c r="H512" s="110"/>
      <c r="I512" s="97"/>
      <c r="J512" s="97"/>
      <c r="K512" s="97"/>
      <c r="L512" s="93"/>
    </row>
    <row r="513" spans="1:15" ht="16.5">
      <c r="A513" s="112" t="s">
        <v>40</v>
      </c>
      <c r="B513" s="113"/>
      <c r="C513" s="92"/>
      <c r="D513" s="98"/>
      <c r="E513" s="114"/>
      <c r="F513" s="98"/>
      <c r="G513" s="111"/>
      <c r="H513" s="95"/>
      <c r="I513" s="97"/>
      <c r="J513" s="97"/>
      <c r="K513" s="97"/>
      <c r="L513" s="93"/>
    </row>
    <row r="514" spans="1:15" ht="16.5">
      <c r="A514" s="112" t="s">
        <v>41</v>
      </c>
      <c r="B514" s="105"/>
      <c r="C514" s="113"/>
      <c r="D514" s="98"/>
      <c r="E514" s="116"/>
      <c r="F514" s="111"/>
      <c r="G514" s="111"/>
      <c r="H514" s="95"/>
      <c r="I514" s="97"/>
      <c r="J514" s="97"/>
      <c r="K514" s="97"/>
      <c r="L514" s="111"/>
    </row>
    <row r="516" spans="1:15">
      <c r="A516" s="152" t="s">
        <v>0</v>
      </c>
      <c r="B516" s="152"/>
      <c r="C516" s="152"/>
      <c r="D516" s="152"/>
      <c r="E516" s="152"/>
      <c r="F516" s="152"/>
      <c r="G516" s="152"/>
      <c r="H516" s="152"/>
      <c r="I516" s="152"/>
      <c r="J516" s="152"/>
      <c r="K516" s="152"/>
      <c r="L516" s="152"/>
      <c r="M516" s="152"/>
      <c r="N516" s="152"/>
      <c r="O516" s="152"/>
    </row>
    <row r="517" spans="1:15">
      <c r="A517" s="152"/>
      <c r="B517" s="152"/>
      <c r="C517" s="152"/>
      <c r="D517" s="152"/>
      <c r="E517" s="152"/>
      <c r="F517" s="152"/>
      <c r="G517" s="152"/>
      <c r="H517" s="152"/>
      <c r="I517" s="152"/>
      <c r="J517" s="152"/>
      <c r="K517" s="152"/>
      <c r="L517" s="152"/>
      <c r="M517" s="152"/>
      <c r="N517" s="152"/>
      <c r="O517" s="152"/>
    </row>
    <row r="518" spans="1:15">
      <c r="A518" s="152"/>
      <c r="B518" s="152"/>
      <c r="C518" s="152"/>
      <c r="D518" s="152"/>
      <c r="E518" s="152"/>
      <c r="F518" s="152"/>
      <c r="G518" s="152"/>
      <c r="H518" s="152"/>
      <c r="I518" s="152"/>
      <c r="J518" s="152"/>
      <c r="K518" s="152"/>
      <c r="L518" s="152"/>
      <c r="M518" s="152"/>
      <c r="N518" s="152"/>
      <c r="O518" s="152"/>
    </row>
    <row r="519" spans="1:15">
      <c r="A519" s="153" t="s">
        <v>1</v>
      </c>
      <c r="B519" s="153"/>
      <c r="C519" s="153"/>
      <c r="D519" s="153"/>
      <c r="E519" s="153"/>
      <c r="F519" s="153"/>
      <c r="G519" s="153"/>
      <c r="H519" s="153"/>
      <c r="I519" s="153"/>
      <c r="J519" s="153"/>
      <c r="K519" s="153"/>
      <c r="L519" s="153"/>
      <c r="M519" s="153"/>
      <c r="N519" s="153"/>
      <c r="O519" s="153"/>
    </row>
    <row r="520" spans="1:15">
      <c r="A520" s="153" t="s">
        <v>2</v>
      </c>
      <c r="B520" s="153"/>
      <c r="C520" s="153"/>
      <c r="D520" s="153"/>
      <c r="E520" s="153"/>
      <c r="F520" s="153"/>
      <c r="G520" s="153"/>
      <c r="H520" s="153"/>
      <c r="I520" s="153"/>
      <c r="J520" s="153"/>
      <c r="K520" s="153"/>
      <c r="L520" s="153"/>
      <c r="M520" s="153"/>
      <c r="N520" s="153"/>
      <c r="O520" s="153"/>
    </row>
    <row r="521" spans="1:15">
      <c r="A521" s="154" t="s">
        <v>3</v>
      </c>
      <c r="B521" s="154"/>
      <c r="C521" s="154"/>
      <c r="D521" s="154"/>
      <c r="E521" s="154"/>
      <c r="F521" s="154"/>
      <c r="G521" s="154"/>
      <c r="H521" s="154"/>
      <c r="I521" s="154"/>
      <c r="J521" s="154"/>
      <c r="K521" s="154"/>
      <c r="L521" s="154"/>
      <c r="M521" s="154"/>
      <c r="N521" s="154"/>
      <c r="O521" s="154"/>
    </row>
    <row r="522" spans="1:15" ht="16.5">
      <c r="A522" s="155" t="s">
        <v>278</v>
      </c>
      <c r="B522" s="155"/>
      <c r="C522" s="155"/>
      <c r="D522" s="155"/>
      <c r="E522" s="155"/>
      <c r="F522" s="155"/>
      <c r="G522" s="155"/>
      <c r="H522" s="155"/>
      <c r="I522" s="155"/>
      <c r="J522" s="155"/>
      <c r="K522" s="155"/>
      <c r="L522" s="155"/>
      <c r="M522" s="155"/>
      <c r="N522" s="155"/>
      <c r="O522" s="155"/>
    </row>
    <row r="523" spans="1:15" ht="16.5">
      <c r="A523" s="156" t="s">
        <v>5</v>
      </c>
      <c r="B523" s="156"/>
      <c r="C523" s="156"/>
      <c r="D523" s="156"/>
      <c r="E523" s="156"/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</row>
    <row r="524" spans="1:15">
      <c r="A524" s="157" t="s">
        <v>6</v>
      </c>
      <c r="B524" s="158" t="s">
        <v>7</v>
      </c>
      <c r="C524" s="159" t="s">
        <v>8</v>
      </c>
      <c r="D524" s="158" t="s">
        <v>9</v>
      </c>
      <c r="E524" s="157" t="s">
        <v>10</v>
      </c>
      <c r="F524" s="157" t="s">
        <v>11</v>
      </c>
      <c r="G524" s="159" t="s">
        <v>12</v>
      </c>
      <c r="H524" s="159" t="s">
        <v>13</v>
      </c>
      <c r="I524" s="159" t="s">
        <v>14</v>
      </c>
      <c r="J524" s="159" t="s">
        <v>15</v>
      </c>
      <c r="K524" s="159" t="s">
        <v>16</v>
      </c>
      <c r="L524" s="163" t="s">
        <v>17</v>
      </c>
      <c r="M524" s="158" t="s">
        <v>18</v>
      </c>
      <c r="N524" s="158" t="s">
        <v>19</v>
      </c>
      <c r="O524" s="158" t="s">
        <v>20</v>
      </c>
    </row>
    <row r="525" spans="1:15">
      <c r="A525" s="157"/>
      <c r="B525" s="158"/>
      <c r="C525" s="159"/>
      <c r="D525" s="158"/>
      <c r="E525" s="157"/>
      <c r="F525" s="157"/>
      <c r="G525" s="159"/>
      <c r="H525" s="159"/>
      <c r="I525" s="159"/>
      <c r="J525" s="159"/>
      <c r="K525" s="159"/>
      <c r="L525" s="163"/>
      <c r="M525" s="158"/>
      <c r="N525" s="158"/>
      <c r="O525" s="158"/>
    </row>
    <row r="526" spans="1:15">
      <c r="A526" s="119">
        <v>1</v>
      </c>
      <c r="B526" s="78">
        <v>43159</v>
      </c>
      <c r="C526" s="119">
        <v>140</v>
      </c>
      <c r="D526" s="119" t="s">
        <v>21</v>
      </c>
      <c r="E526" s="119" t="s">
        <v>22</v>
      </c>
      <c r="F526" s="119" t="s">
        <v>25</v>
      </c>
      <c r="G526" s="123">
        <v>6.3</v>
      </c>
      <c r="H526" s="123">
        <v>5.3</v>
      </c>
      <c r="I526" s="123">
        <v>6.8</v>
      </c>
      <c r="J526" s="123">
        <v>7.3</v>
      </c>
      <c r="K526" s="123">
        <v>7.8</v>
      </c>
      <c r="L526" s="123">
        <v>7.3</v>
      </c>
      <c r="M526" s="119">
        <v>7000</v>
      </c>
      <c r="N526" s="122">
        <f>IF('NORMAL OPTION CALLS'!E526="BUY",('NORMAL OPTION CALLS'!L526-'NORMAL OPTION CALLS'!G526)*('NORMAL OPTION CALLS'!M526),('NORMAL OPTION CALLS'!G526-'NORMAL OPTION CALLS'!L526)*('NORMAL OPTION CALLS'!M526))</f>
        <v>7000</v>
      </c>
      <c r="O526" s="8">
        <f>'NORMAL OPTION CALLS'!N526/('NORMAL OPTION CALLS'!M526)/'NORMAL OPTION CALLS'!G526%</f>
        <v>15.873015873015873</v>
      </c>
    </row>
    <row r="527" spans="1:15">
      <c r="A527" s="119">
        <v>2</v>
      </c>
      <c r="B527" s="78">
        <v>43159</v>
      </c>
      <c r="C527" s="119">
        <v>150</v>
      </c>
      <c r="D527" s="119" t="s">
        <v>21</v>
      </c>
      <c r="E527" s="119" t="s">
        <v>22</v>
      </c>
      <c r="F527" s="119" t="s">
        <v>59</v>
      </c>
      <c r="G527" s="123">
        <v>3.6</v>
      </c>
      <c r="H527" s="123">
        <v>2.6</v>
      </c>
      <c r="I527" s="123">
        <v>4.0999999999999996</v>
      </c>
      <c r="J527" s="123">
        <v>4.5999999999999996</v>
      </c>
      <c r="K527" s="123">
        <v>5.0999999999999996</v>
      </c>
      <c r="L527" s="123">
        <v>3.9</v>
      </c>
      <c r="M527" s="119">
        <v>6000</v>
      </c>
      <c r="N527" s="122">
        <f>IF('NORMAL OPTION CALLS'!E527="BUY",('NORMAL OPTION CALLS'!L527-'NORMAL OPTION CALLS'!G527)*('NORMAL OPTION CALLS'!M527),('NORMAL OPTION CALLS'!G527-'NORMAL OPTION CALLS'!L527)*('NORMAL OPTION CALLS'!M527))</f>
        <v>1799.9999999999989</v>
      </c>
      <c r="O527" s="8">
        <f>'NORMAL OPTION CALLS'!N527/('NORMAL OPTION CALLS'!M527)/'NORMAL OPTION CALLS'!G527%</f>
        <v>8.3333333333333268</v>
      </c>
    </row>
    <row r="528" spans="1:15">
      <c r="A528" s="119">
        <v>3</v>
      </c>
      <c r="B528" s="78">
        <v>43159</v>
      </c>
      <c r="C528" s="119">
        <v>140</v>
      </c>
      <c r="D528" s="119" t="s">
        <v>21</v>
      </c>
      <c r="E528" s="119" t="s">
        <v>22</v>
      </c>
      <c r="F528" s="119" t="s">
        <v>25</v>
      </c>
      <c r="G528" s="123">
        <v>5</v>
      </c>
      <c r="H528" s="123">
        <v>4</v>
      </c>
      <c r="I528" s="123">
        <v>5.5</v>
      </c>
      <c r="J528" s="123">
        <v>6</v>
      </c>
      <c r="K528" s="123">
        <v>6.5</v>
      </c>
      <c r="L528" s="123">
        <v>6</v>
      </c>
      <c r="M528" s="119">
        <v>7000</v>
      </c>
      <c r="N528" s="122">
        <f>IF('NORMAL OPTION CALLS'!E528="BUY",('NORMAL OPTION CALLS'!L528-'NORMAL OPTION CALLS'!G528)*('NORMAL OPTION CALLS'!M528),('NORMAL OPTION CALLS'!G528-'NORMAL OPTION CALLS'!L528)*('NORMAL OPTION CALLS'!M528))</f>
        <v>7000</v>
      </c>
      <c r="O528" s="8">
        <f>'NORMAL OPTION CALLS'!N528/('NORMAL OPTION CALLS'!M528)/'NORMAL OPTION CALLS'!G528%</f>
        <v>20</v>
      </c>
    </row>
    <row r="529" spans="1:15">
      <c r="A529" s="119">
        <v>4</v>
      </c>
      <c r="B529" s="78">
        <v>43158</v>
      </c>
      <c r="C529" s="119">
        <v>740</v>
      </c>
      <c r="D529" s="119" t="s">
        <v>21</v>
      </c>
      <c r="E529" s="119" t="s">
        <v>22</v>
      </c>
      <c r="F529" s="119" t="s">
        <v>54</v>
      </c>
      <c r="G529" s="123">
        <v>16</v>
      </c>
      <c r="H529" s="123">
        <v>10</v>
      </c>
      <c r="I529" s="123">
        <v>19</v>
      </c>
      <c r="J529" s="123">
        <v>22</v>
      </c>
      <c r="K529" s="123">
        <v>25</v>
      </c>
      <c r="L529" s="123">
        <v>19</v>
      </c>
      <c r="M529" s="119">
        <v>1200</v>
      </c>
      <c r="N529" s="122">
        <f>IF('NORMAL OPTION CALLS'!E529="BUY",('NORMAL OPTION CALLS'!L529-'NORMAL OPTION CALLS'!G529)*('NORMAL OPTION CALLS'!M529),('NORMAL OPTION CALLS'!G529-'NORMAL OPTION CALLS'!L529)*('NORMAL OPTION CALLS'!M529))</f>
        <v>3600</v>
      </c>
      <c r="O529" s="8">
        <f>'NORMAL OPTION CALLS'!N529/('NORMAL OPTION CALLS'!M529)/'NORMAL OPTION CALLS'!G529%</f>
        <v>18.75</v>
      </c>
    </row>
    <row r="530" spans="1:15">
      <c r="A530" s="119">
        <v>5</v>
      </c>
      <c r="B530" s="78">
        <v>43158</v>
      </c>
      <c r="C530" s="119">
        <v>90</v>
      </c>
      <c r="D530" s="119" t="s">
        <v>47</v>
      </c>
      <c r="E530" s="119" t="s">
        <v>22</v>
      </c>
      <c r="F530" s="119" t="s">
        <v>116</v>
      </c>
      <c r="G530" s="123">
        <v>4.5</v>
      </c>
      <c r="H530" s="123">
        <v>3</v>
      </c>
      <c r="I530" s="123">
        <v>5.3</v>
      </c>
      <c r="J530" s="123">
        <v>6.1</v>
      </c>
      <c r="K530" s="123">
        <v>7</v>
      </c>
      <c r="L530" s="123">
        <v>7</v>
      </c>
      <c r="M530" s="119">
        <v>4000</v>
      </c>
      <c r="N530" s="122">
        <f>IF('NORMAL OPTION CALLS'!E530="BUY",('NORMAL OPTION CALLS'!L530-'NORMAL OPTION CALLS'!G530)*('NORMAL OPTION CALLS'!M530),('NORMAL OPTION CALLS'!G530-'NORMAL OPTION CALLS'!L530)*('NORMAL OPTION CALLS'!M530))</f>
        <v>10000</v>
      </c>
      <c r="O530" s="8">
        <f>'NORMAL OPTION CALLS'!N530/('NORMAL OPTION CALLS'!M530)/'NORMAL OPTION CALLS'!G530%</f>
        <v>55.555555555555557</v>
      </c>
    </row>
    <row r="531" spans="1:15">
      <c r="A531" s="119">
        <v>6</v>
      </c>
      <c r="B531" s="78">
        <v>43158</v>
      </c>
      <c r="C531" s="119">
        <v>300</v>
      </c>
      <c r="D531" s="119" t="s">
        <v>47</v>
      </c>
      <c r="E531" s="119" t="s">
        <v>22</v>
      </c>
      <c r="F531" s="119" t="s">
        <v>82</v>
      </c>
      <c r="G531" s="123">
        <v>14.5</v>
      </c>
      <c r="H531" s="123">
        <v>10</v>
      </c>
      <c r="I531" s="123">
        <v>17</v>
      </c>
      <c r="J531" s="123">
        <v>19.5</v>
      </c>
      <c r="K531" s="123">
        <v>22</v>
      </c>
      <c r="L531" s="123">
        <v>17</v>
      </c>
      <c r="M531" s="119">
        <v>1600</v>
      </c>
      <c r="N531" s="122">
        <f>IF('NORMAL OPTION CALLS'!E531="BUY",('NORMAL OPTION CALLS'!L531-'NORMAL OPTION CALLS'!G531)*('NORMAL OPTION CALLS'!M531),('NORMAL OPTION CALLS'!G531-'NORMAL OPTION CALLS'!L531)*('NORMAL OPTION CALLS'!M531))</f>
        <v>4000</v>
      </c>
      <c r="O531" s="8">
        <f>'NORMAL OPTION CALLS'!N531/('NORMAL OPTION CALLS'!M531)/'NORMAL OPTION CALLS'!G531%</f>
        <v>17.241379310344829</v>
      </c>
    </row>
    <row r="532" spans="1:15">
      <c r="A532" s="119">
        <v>7</v>
      </c>
      <c r="B532" s="78">
        <v>43157</v>
      </c>
      <c r="C532" s="119">
        <v>620</v>
      </c>
      <c r="D532" s="119" t="s">
        <v>21</v>
      </c>
      <c r="E532" s="119" t="s">
        <v>22</v>
      </c>
      <c r="F532" s="119" t="s">
        <v>212</v>
      </c>
      <c r="G532" s="123">
        <v>19</v>
      </c>
      <c r="H532" s="123">
        <v>11</v>
      </c>
      <c r="I532" s="123">
        <v>23</v>
      </c>
      <c r="J532" s="123">
        <v>27</v>
      </c>
      <c r="K532" s="123">
        <v>32</v>
      </c>
      <c r="L532" s="123">
        <v>23</v>
      </c>
      <c r="M532" s="119">
        <v>800</v>
      </c>
      <c r="N532" s="122">
        <f>IF('NORMAL OPTION CALLS'!E532="BUY",('NORMAL OPTION CALLS'!L532-'NORMAL OPTION CALLS'!G532)*('NORMAL OPTION CALLS'!M532),('NORMAL OPTION CALLS'!G532-'NORMAL OPTION CALLS'!L532)*('NORMAL OPTION CALLS'!M532))</f>
        <v>3200</v>
      </c>
      <c r="O532" s="8">
        <f>'NORMAL OPTION CALLS'!N532/('NORMAL OPTION CALLS'!M532)/'NORMAL OPTION CALLS'!G532%</f>
        <v>21.05263157894737</v>
      </c>
    </row>
    <row r="533" spans="1:15">
      <c r="A533" s="119">
        <v>8</v>
      </c>
      <c r="B533" s="78">
        <v>43157</v>
      </c>
      <c r="C533" s="119">
        <v>620</v>
      </c>
      <c r="D533" s="119" t="s">
        <v>21</v>
      </c>
      <c r="E533" s="119" t="s">
        <v>22</v>
      </c>
      <c r="F533" s="119" t="s">
        <v>94</v>
      </c>
      <c r="G533" s="123">
        <v>19</v>
      </c>
      <c r="H533" s="123">
        <v>12</v>
      </c>
      <c r="I533" s="123">
        <v>23</v>
      </c>
      <c r="J533" s="123">
        <v>27</v>
      </c>
      <c r="K533" s="123">
        <v>30</v>
      </c>
      <c r="L533" s="123">
        <v>23</v>
      </c>
      <c r="M533" s="119">
        <v>1000</v>
      </c>
      <c r="N533" s="122">
        <f>IF('NORMAL OPTION CALLS'!E533="BUY",('NORMAL OPTION CALLS'!L533-'NORMAL OPTION CALLS'!G533)*('NORMAL OPTION CALLS'!M533),('NORMAL OPTION CALLS'!G533-'NORMAL OPTION CALLS'!L533)*('NORMAL OPTION CALLS'!M533))</f>
        <v>4000</v>
      </c>
      <c r="O533" s="8">
        <f>'NORMAL OPTION CALLS'!N533/('NORMAL OPTION CALLS'!M533)/'NORMAL OPTION CALLS'!G533%</f>
        <v>21.05263157894737</v>
      </c>
    </row>
    <row r="534" spans="1:15">
      <c r="A534" s="119">
        <v>9</v>
      </c>
      <c r="B534" s="78">
        <v>43157</v>
      </c>
      <c r="C534" s="119">
        <v>340</v>
      </c>
      <c r="D534" s="119" t="s">
        <v>21</v>
      </c>
      <c r="E534" s="119" t="s">
        <v>22</v>
      </c>
      <c r="F534" s="119" t="s">
        <v>74</v>
      </c>
      <c r="G534" s="123">
        <v>11</v>
      </c>
      <c r="H534" s="123">
        <v>6</v>
      </c>
      <c r="I534" s="123">
        <v>13.5</v>
      </c>
      <c r="J534" s="123">
        <v>16</v>
      </c>
      <c r="K534" s="123">
        <v>18.5</v>
      </c>
      <c r="L534" s="123">
        <v>6</v>
      </c>
      <c r="M534" s="119">
        <v>1750</v>
      </c>
      <c r="N534" s="122">
        <f>IF('NORMAL OPTION CALLS'!E534="BUY",('NORMAL OPTION CALLS'!L534-'NORMAL OPTION CALLS'!G534)*('NORMAL OPTION CALLS'!M534),('NORMAL OPTION CALLS'!G534-'NORMAL OPTION CALLS'!L534)*('NORMAL OPTION CALLS'!M534))</f>
        <v>-8750</v>
      </c>
      <c r="O534" s="8">
        <f>'NORMAL OPTION CALLS'!N534/('NORMAL OPTION CALLS'!M534)/'NORMAL OPTION CALLS'!G534%</f>
        <v>-45.454545454545453</v>
      </c>
    </row>
    <row r="535" spans="1:15">
      <c r="A535" s="119">
        <v>10</v>
      </c>
      <c r="B535" s="78">
        <v>43157</v>
      </c>
      <c r="C535" s="119">
        <v>150</v>
      </c>
      <c r="D535" s="119" t="s">
        <v>21</v>
      </c>
      <c r="E535" s="119" t="s">
        <v>22</v>
      </c>
      <c r="F535" s="119" t="s">
        <v>64</v>
      </c>
      <c r="G535" s="123">
        <v>3.3</v>
      </c>
      <c r="H535" s="123">
        <v>2.2999999999999998</v>
      </c>
      <c r="I535" s="123">
        <v>3.8</v>
      </c>
      <c r="J535" s="123">
        <v>4.3</v>
      </c>
      <c r="K535" s="123">
        <v>4.8</v>
      </c>
      <c r="L535" s="123">
        <v>3.8</v>
      </c>
      <c r="M535" s="119">
        <v>6000</v>
      </c>
      <c r="N535" s="122">
        <f>IF('NORMAL OPTION CALLS'!E535="BUY",('NORMAL OPTION CALLS'!L535-'NORMAL OPTION CALLS'!G535)*('NORMAL OPTION CALLS'!M535),('NORMAL OPTION CALLS'!G535-'NORMAL OPTION CALLS'!L535)*('NORMAL OPTION CALLS'!M535))</f>
        <v>3000</v>
      </c>
      <c r="O535" s="8">
        <f>'NORMAL OPTION CALLS'!N535/('NORMAL OPTION CALLS'!M535)/'NORMAL OPTION CALLS'!G535%</f>
        <v>15.15151515151515</v>
      </c>
    </row>
    <row r="536" spans="1:15">
      <c r="A536" s="119">
        <v>11</v>
      </c>
      <c r="B536" s="78">
        <v>43157</v>
      </c>
      <c r="C536" s="119">
        <v>110</v>
      </c>
      <c r="D536" s="119" t="s">
        <v>21</v>
      </c>
      <c r="E536" s="119" t="s">
        <v>22</v>
      </c>
      <c r="F536" s="119" t="s">
        <v>59</v>
      </c>
      <c r="G536" s="123">
        <v>2.6</v>
      </c>
      <c r="H536" s="123">
        <v>1.6</v>
      </c>
      <c r="I536" s="123">
        <v>3.1</v>
      </c>
      <c r="J536" s="123">
        <v>3.6</v>
      </c>
      <c r="K536" s="123">
        <v>4.0999999999999996</v>
      </c>
      <c r="L536" s="123">
        <v>3.6</v>
      </c>
      <c r="M536" s="119">
        <v>6000</v>
      </c>
      <c r="N536" s="122">
        <f>IF('NORMAL OPTION CALLS'!E536="BUY",('NORMAL OPTION CALLS'!L536-'NORMAL OPTION CALLS'!G536)*('NORMAL OPTION CALLS'!M536),('NORMAL OPTION CALLS'!G536-'NORMAL OPTION CALLS'!L536)*('NORMAL OPTION CALLS'!M536))</f>
        <v>6000</v>
      </c>
      <c r="O536" s="8">
        <f>'NORMAL OPTION CALLS'!N536/('NORMAL OPTION CALLS'!M536)/'NORMAL OPTION CALLS'!G536%</f>
        <v>38.46153846153846</v>
      </c>
    </row>
    <row r="537" spans="1:15">
      <c r="A537" s="119">
        <v>12</v>
      </c>
      <c r="B537" s="78">
        <v>43154</v>
      </c>
      <c r="C537" s="119">
        <v>580</v>
      </c>
      <c r="D537" s="119" t="s">
        <v>21</v>
      </c>
      <c r="E537" s="119" t="s">
        <v>22</v>
      </c>
      <c r="F537" s="119" t="s">
        <v>78</v>
      </c>
      <c r="G537" s="123">
        <v>23</v>
      </c>
      <c r="H537" s="123">
        <v>17</v>
      </c>
      <c r="I537" s="123">
        <v>26</v>
      </c>
      <c r="J537" s="123">
        <v>29</v>
      </c>
      <c r="K537" s="123">
        <v>32</v>
      </c>
      <c r="L537" s="123">
        <v>26</v>
      </c>
      <c r="M537" s="119">
        <v>1500</v>
      </c>
      <c r="N537" s="122">
        <f>IF('NORMAL OPTION CALLS'!E537="BUY",('NORMAL OPTION CALLS'!L537-'NORMAL OPTION CALLS'!G537)*('NORMAL OPTION CALLS'!M537),('NORMAL OPTION CALLS'!G537-'NORMAL OPTION CALLS'!L537)*('NORMAL OPTION CALLS'!M537))</f>
        <v>4500</v>
      </c>
      <c r="O537" s="8">
        <f>'NORMAL OPTION CALLS'!N537/('NORMAL OPTION CALLS'!M537)/'NORMAL OPTION CALLS'!G537%</f>
        <v>13.043478260869565</v>
      </c>
    </row>
    <row r="538" spans="1:15">
      <c r="A538" s="119">
        <v>13</v>
      </c>
      <c r="B538" s="78">
        <v>43154</v>
      </c>
      <c r="C538" s="119">
        <v>680</v>
      </c>
      <c r="D538" s="119" t="s">
        <v>21</v>
      </c>
      <c r="E538" s="119" t="s">
        <v>22</v>
      </c>
      <c r="F538" s="119" t="s">
        <v>99</v>
      </c>
      <c r="G538" s="123">
        <v>14</v>
      </c>
      <c r="H538" s="123">
        <v>8</v>
      </c>
      <c r="I538" s="123">
        <v>17</v>
      </c>
      <c r="J538" s="123">
        <v>20</v>
      </c>
      <c r="K538" s="123">
        <v>23</v>
      </c>
      <c r="L538" s="123">
        <v>23</v>
      </c>
      <c r="M538" s="119">
        <v>1061</v>
      </c>
      <c r="N538" s="122">
        <f>IF('NORMAL OPTION CALLS'!E538="BUY",('NORMAL OPTION CALLS'!L538-'NORMAL OPTION CALLS'!G538)*('NORMAL OPTION CALLS'!M538),('NORMAL OPTION CALLS'!G538-'NORMAL OPTION CALLS'!L538)*('NORMAL OPTION CALLS'!M538))</f>
        <v>9549</v>
      </c>
      <c r="O538" s="8">
        <f>'NORMAL OPTION CALLS'!N538/('NORMAL OPTION CALLS'!M538)/'NORMAL OPTION CALLS'!G538%</f>
        <v>64.285714285714278</v>
      </c>
    </row>
    <row r="539" spans="1:15">
      <c r="A539" s="119">
        <v>14</v>
      </c>
      <c r="B539" s="78">
        <v>43154</v>
      </c>
      <c r="C539" s="119">
        <v>245</v>
      </c>
      <c r="D539" s="119" t="s">
        <v>21</v>
      </c>
      <c r="E539" s="119" t="s">
        <v>22</v>
      </c>
      <c r="F539" s="119" t="s">
        <v>24</v>
      </c>
      <c r="G539" s="123">
        <v>10</v>
      </c>
      <c r="H539" s="123">
        <v>8</v>
      </c>
      <c r="I539" s="123">
        <v>11</v>
      </c>
      <c r="J539" s="123">
        <v>12</v>
      </c>
      <c r="K539" s="123">
        <v>13</v>
      </c>
      <c r="L539" s="123">
        <v>11</v>
      </c>
      <c r="M539" s="119">
        <v>3500</v>
      </c>
      <c r="N539" s="122">
        <f>IF('NORMAL OPTION CALLS'!E539="BUY",('NORMAL OPTION CALLS'!L539-'NORMAL OPTION CALLS'!G539)*('NORMAL OPTION CALLS'!M539),('NORMAL OPTION CALLS'!G539-'NORMAL OPTION CALLS'!L539)*('NORMAL OPTION CALLS'!M539))</f>
        <v>3500</v>
      </c>
      <c r="O539" s="8">
        <f>'NORMAL OPTION CALLS'!N539/('NORMAL OPTION CALLS'!M539)/'NORMAL OPTION CALLS'!G539%</f>
        <v>10</v>
      </c>
    </row>
    <row r="540" spans="1:15">
      <c r="A540" s="119">
        <v>15</v>
      </c>
      <c r="B540" s="78">
        <v>43154</v>
      </c>
      <c r="C540" s="119">
        <v>260</v>
      </c>
      <c r="D540" s="119" t="s">
        <v>21</v>
      </c>
      <c r="E540" s="119" t="s">
        <v>22</v>
      </c>
      <c r="F540" s="119" t="s">
        <v>51</v>
      </c>
      <c r="G540" s="123">
        <v>12</v>
      </c>
      <c r="H540" s="123">
        <v>10.5</v>
      </c>
      <c r="I540" s="123">
        <v>12.8</v>
      </c>
      <c r="J540" s="123">
        <v>13.6</v>
      </c>
      <c r="K540" s="123">
        <v>14.4</v>
      </c>
      <c r="L540" s="123">
        <v>14.4</v>
      </c>
      <c r="M540" s="119">
        <v>4500</v>
      </c>
      <c r="N540" s="122">
        <f>IF('NORMAL OPTION CALLS'!E540="BUY",('NORMAL OPTION CALLS'!L540-'NORMAL OPTION CALLS'!G540)*('NORMAL OPTION CALLS'!M540),('NORMAL OPTION CALLS'!G540-'NORMAL OPTION CALLS'!L540)*('NORMAL OPTION CALLS'!M540))</f>
        <v>10800.000000000002</v>
      </c>
      <c r="O540" s="8">
        <f>'NORMAL OPTION CALLS'!N540/('NORMAL OPTION CALLS'!M540)/'NORMAL OPTION CALLS'!G540%</f>
        <v>20.000000000000004</v>
      </c>
    </row>
    <row r="541" spans="1:15">
      <c r="A541" s="119">
        <v>16</v>
      </c>
      <c r="B541" s="78">
        <v>43152</v>
      </c>
      <c r="C541" s="119">
        <v>640</v>
      </c>
      <c r="D541" s="119" t="s">
        <v>47</v>
      </c>
      <c r="E541" s="119" t="s">
        <v>22</v>
      </c>
      <c r="F541" s="119" t="s">
        <v>99</v>
      </c>
      <c r="G541" s="123">
        <v>9</v>
      </c>
      <c r="H541" s="123">
        <v>3</v>
      </c>
      <c r="I541" s="123">
        <v>12</v>
      </c>
      <c r="J541" s="123">
        <v>15</v>
      </c>
      <c r="K541" s="123">
        <v>18</v>
      </c>
      <c r="L541" s="123">
        <v>3</v>
      </c>
      <c r="M541" s="119">
        <v>1062</v>
      </c>
      <c r="N541" s="122">
        <f>IF('NORMAL OPTION CALLS'!E541="BUY",('NORMAL OPTION CALLS'!L541-'NORMAL OPTION CALLS'!G541)*('NORMAL OPTION CALLS'!M541),('NORMAL OPTION CALLS'!G541-'NORMAL OPTION CALLS'!L541)*('NORMAL OPTION CALLS'!M541))</f>
        <v>-6372</v>
      </c>
      <c r="O541" s="8">
        <f>'NORMAL OPTION CALLS'!N541/('NORMAL OPTION CALLS'!M541)/'NORMAL OPTION CALLS'!G541%</f>
        <v>-66.666666666666671</v>
      </c>
    </row>
    <row r="542" spans="1:15">
      <c r="A542" s="119">
        <v>17</v>
      </c>
      <c r="B542" s="78">
        <v>43151</v>
      </c>
      <c r="C542" s="119">
        <v>370</v>
      </c>
      <c r="D542" s="119" t="s">
        <v>47</v>
      </c>
      <c r="E542" s="119" t="s">
        <v>22</v>
      </c>
      <c r="F542" s="119" t="s">
        <v>56</v>
      </c>
      <c r="G542" s="123">
        <v>5</v>
      </c>
      <c r="H542" s="123">
        <v>1</v>
      </c>
      <c r="I542" s="123">
        <v>8</v>
      </c>
      <c r="J542" s="123">
        <v>11</v>
      </c>
      <c r="K542" s="123">
        <v>14</v>
      </c>
      <c r="L542" s="123">
        <v>7.5</v>
      </c>
      <c r="M542" s="119">
        <v>1500</v>
      </c>
      <c r="N542" s="122">
        <f>IF('NORMAL OPTION CALLS'!E542="BUY",('NORMAL OPTION CALLS'!L542-'NORMAL OPTION CALLS'!G542)*('NORMAL OPTION CALLS'!M542),('NORMAL OPTION CALLS'!G542-'NORMAL OPTION CALLS'!L542)*('NORMAL OPTION CALLS'!M542))</f>
        <v>3750</v>
      </c>
      <c r="O542" s="8">
        <f>'NORMAL OPTION CALLS'!N542/('NORMAL OPTION CALLS'!M542)/'NORMAL OPTION CALLS'!G542%</f>
        <v>50</v>
      </c>
    </row>
    <row r="543" spans="1:15">
      <c r="A543" s="119">
        <v>18</v>
      </c>
      <c r="B543" s="78">
        <v>43151</v>
      </c>
      <c r="C543" s="119">
        <v>265</v>
      </c>
      <c r="D543" s="119" t="s">
        <v>47</v>
      </c>
      <c r="E543" s="119" t="s">
        <v>22</v>
      </c>
      <c r="F543" s="119" t="s">
        <v>49</v>
      </c>
      <c r="G543" s="123">
        <v>3</v>
      </c>
      <c r="H543" s="123">
        <v>1</v>
      </c>
      <c r="I543" s="123">
        <v>4.5</v>
      </c>
      <c r="J543" s="123">
        <v>6</v>
      </c>
      <c r="K543" s="123">
        <v>7.5</v>
      </c>
      <c r="L543" s="123">
        <v>1</v>
      </c>
      <c r="M543" s="119">
        <v>3000</v>
      </c>
      <c r="N543" s="122">
        <f>IF('NORMAL OPTION CALLS'!E543="BUY",('NORMAL OPTION CALLS'!L543-'NORMAL OPTION CALLS'!G543)*('NORMAL OPTION CALLS'!M543),('NORMAL OPTION CALLS'!G543-'NORMAL OPTION CALLS'!L543)*('NORMAL OPTION CALLS'!M543))</f>
        <v>-6000</v>
      </c>
      <c r="O543" s="8">
        <f>'NORMAL OPTION CALLS'!N543/('NORMAL OPTION CALLS'!M543)/'NORMAL OPTION CALLS'!G543%</f>
        <v>-66.666666666666671</v>
      </c>
    </row>
    <row r="544" spans="1:15">
      <c r="A544" s="119">
        <v>19</v>
      </c>
      <c r="B544" s="78">
        <v>43151</v>
      </c>
      <c r="C544" s="119">
        <v>140</v>
      </c>
      <c r="D544" s="119" t="s">
        <v>21</v>
      </c>
      <c r="E544" s="119" t="s">
        <v>22</v>
      </c>
      <c r="F544" s="119" t="s">
        <v>74</v>
      </c>
      <c r="G544" s="123">
        <v>3.2</v>
      </c>
      <c r="H544" s="123">
        <v>1.2</v>
      </c>
      <c r="I544" s="123">
        <v>4.2</v>
      </c>
      <c r="J544" s="123">
        <v>5.2</v>
      </c>
      <c r="K544" s="123">
        <v>6.2</v>
      </c>
      <c r="L544" s="123">
        <v>5.2</v>
      </c>
      <c r="M544" s="119">
        <v>1750</v>
      </c>
      <c r="N544" s="122">
        <f>IF('NORMAL OPTION CALLS'!E544="BUY",('NORMAL OPTION CALLS'!L544-'NORMAL OPTION CALLS'!G544)*('NORMAL OPTION CALLS'!M544),('NORMAL OPTION CALLS'!G544-'NORMAL OPTION CALLS'!L544)*('NORMAL OPTION CALLS'!M544))</f>
        <v>3500</v>
      </c>
      <c r="O544" s="8">
        <f>'NORMAL OPTION CALLS'!N544/('NORMAL OPTION CALLS'!M544)/'NORMAL OPTION CALLS'!G544%</f>
        <v>62.5</v>
      </c>
    </row>
    <row r="545" spans="1:15">
      <c r="A545" s="119">
        <v>20</v>
      </c>
      <c r="B545" s="78">
        <v>43151</v>
      </c>
      <c r="C545" s="119">
        <v>830</v>
      </c>
      <c r="D545" s="119" t="s">
        <v>21</v>
      </c>
      <c r="E545" s="119" t="s">
        <v>22</v>
      </c>
      <c r="F545" s="119" t="s">
        <v>169</v>
      </c>
      <c r="G545" s="123">
        <v>12</v>
      </c>
      <c r="H545" s="123">
        <v>7</v>
      </c>
      <c r="I545" s="123">
        <v>15</v>
      </c>
      <c r="J545" s="123">
        <v>18</v>
      </c>
      <c r="K545" s="123">
        <v>21</v>
      </c>
      <c r="L545" s="123">
        <v>14.5</v>
      </c>
      <c r="M545" s="119">
        <v>1500</v>
      </c>
      <c r="N545" s="122">
        <f>IF('NORMAL OPTION CALLS'!E545="BUY",('NORMAL OPTION CALLS'!L545-'NORMAL OPTION CALLS'!G545)*('NORMAL OPTION CALLS'!M545),('NORMAL OPTION CALLS'!G545-'NORMAL OPTION CALLS'!L545)*('NORMAL OPTION CALLS'!M545))</f>
        <v>3750</v>
      </c>
      <c r="O545" s="8">
        <f>'NORMAL OPTION CALLS'!N545/('NORMAL OPTION CALLS'!M545)/'NORMAL OPTION CALLS'!G545%</f>
        <v>20.833333333333336</v>
      </c>
    </row>
    <row r="546" spans="1:15">
      <c r="A546" s="119">
        <v>21</v>
      </c>
      <c r="B546" s="78">
        <v>43151</v>
      </c>
      <c r="C546" s="119">
        <v>140</v>
      </c>
      <c r="D546" s="119" t="s">
        <v>47</v>
      </c>
      <c r="E546" s="119" t="s">
        <v>22</v>
      </c>
      <c r="F546" s="119" t="s">
        <v>64</v>
      </c>
      <c r="G546" s="123">
        <v>3</v>
      </c>
      <c r="H546" s="123">
        <v>2</v>
      </c>
      <c r="I546" s="123">
        <v>3.5</v>
      </c>
      <c r="J546" s="123">
        <v>4</v>
      </c>
      <c r="K546" s="123">
        <v>4.5</v>
      </c>
      <c r="L546" s="123">
        <v>3.5</v>
      </c>
      <c r="M546" s="119">
        <v>6000</v>
      </c>
      <c r="N546" s="122">
        <f>IF('NORMAL OPTION CALLS'!E546="BUY",('NORMAL OPTION CALLS'!L546-'NORMAL OPTION CALLS'!G546)*('NORMAL OPTION CALLS'!M546),('NORMAL OPTION CALLS'!G546-'NORMAL OPTION CALLS'!L546)*('NORMAL OPTION CALLS'!M546))</f>
        <v>3000</v>
      </c>
      <c r="O546" s="8">
        <f>'NORMAL OPTION CALLS'!N546/('NORMAL OPTION CALLS'!M546)/'NORMAL OPTION CALLS'!G546%</f>
        <v>16.666666666666668</v>
      </c>
    </row>
    <row r="547" spans="1:15">
      <c r="A547" s="119">
        <v>22</v>
      </c>
      <c r="B547" s="78">
        <v>43150</v>
      </c>
      <c r="C547" s="119">
        <v>140</v>
      </c>
      <c r="D547" s="119" t="s">
        <v>47</v>
      </c>
      <c r="E547" s="119" t="s">
        <v>22</v>
      </c>
      <c r="F547" s="119" t="s">
        <v>64</v>
      </c>
      <c r="G547" s="123">
        <v>2.2999999999999998</v>
      </c>
      <c r="H547" s="123">
        <v>1.3</v>
      </c>
      <c r="I547" s="123">
        <v>2.8</v>
      </c>
      <c r="J547" s="123">
        <v>2.8</v>
      </c>
      <c r="K547" s="123">
        <v>3.8</v>
      </c>
      <c r="L547" s="123">
        <v>4</v>
      </c>
      <c r="M547" s="119">
        <v>6000</v>
      </c>
      <c r="N547" s="122">
        <f>IF('NORMAL OPTION CALLS'!E547="BUY",('NORMAL OPTION CALLS'!L547-'NORMAL OPTION CALLS'!G547)*('NORMAL OPTION CALLS'!M547),('NORMAL OPTION CALLS'!G547-'NORMAL OPTION CALLS'!L547)*('NORMAL OPTION CALLS'!M547))</f>
        <v>10200.000000000002</v>
      </c>
      <c r="O547" s="8">
        <f>'NORMAL OPTION CALLS'!N547/('NORMAL OPTION CALLS'!M547)/'NORMAL OPTION CALLS'!G547%</f>
        <v>73.913043478260889</v>
      </c>
    </row>
    <row r="548" spans="1:15">
      <c r="A548" s="119">
        <v>23</v>
      </c>
      <c r="B548" s="78">
        <v>43150</v>
      </c>
      <c r="C548" s="119">
        <v>290</v>
      </c>
      <c r="D548" s="119" t="s">
        <v>47</v>
      </c>
      <c r="E548" s="119" t="s">
        <v>22</v>
      </c>
      <c r="F548" s="119" t="s">
        <v>82</v>
      </c>
      <c r="G548" s="123">
        <v>6</v>
      </c>
      <c r="H548" s="123">
        <v>2</v>
      </c>
      <c r="I548" s="123">
        <v>8.5</v>
      </c>
      <c r="J548" s="123">
        <v>11</v>
      </c>
      <c r="K548" s="123">
        <v>13.5</v>
      </c>
      <c r="L548" s="123">
        <v>13.5</v>
      </c>
      <c r="M548" s="119">
        <v>1600</v>
      </c>
      <c r="N548" s="122">
        <f>IF('NORMAL OPTION CALLS'!E548="BUY",('NORMAL OPTION CALLS'!L548-'NORMAL OPTION CALLS'!G548)*('NORMAL OPTION CALLS'!M548),('NORMAL OPTION CALLS'!G548-'NORMAL OPTION CALLS'!L548)*('NORMAL OPTION CALLS'!M548))</f>
        <v>12000</v>
      </c>
      <c r="O548" s="8">
        <f>'NORMAL OPTION CALLS'!N548/('NORMAL OPTION CALLS'!M548)/'NORMAL OPTION CALLS'!G548%</f>
        <v>125</v>
      </c>
    </row>
    <row r="549" spans="1:15">
      <c r="A549" s="119">
        <v>24</v>
      </c>
      <c r="B549" s="78">
        <v>43150</v>
      </c>
      <c r="C549" s="119">
        <v>50</v>
      </c>
      <c r="D549" s="119" t="s">
        <v>47</v>
      </c>
      <c r="E549" s="119" t="s">
        <v>22</v>
      </c>
      <c r="F549" s="119" t="s">
        <v>279</v>
      </c>
      <c r="G549" s="123">
        <v>1.65</v>
      </c>
      <c r="H549" s="123">
        <v>0.9</v>
      </c>
      <c r="I549" s="123">
        <v>2.1</v>
      </c>
      <c r="J549" s="123">
        <v>2.5</v>
      </c>
      <c r="K549" s="123">
        <v>2.9</v>
      </c>
      <c r="L549" s="123">
        <v>2.75</v>
      </c>
      <c r="M549" s="119">
        <v>10000</v>
      </c>
      <c r="N549" s="122">
        <f>IF('NORMAL OPTION CALLS'!E549="BUY",('NORMAL OPTION CALLS'!L549-'NORMAL OPTION CALLS'!G549)*('NORMAL OPTION CALLS'!M549),('NORMAL OPTION CALLS'!G549-'NORMAL OPTION CALLS'!L549)*('NORMAL OPTION CALLS'!M549))</f>
        <v>11000</v>
      </c>
      <c r="O549" s="8">
        <f>'NORMAL OPTION CALLS'!N549/('NORMAL OPTION CALLS'!M549)/'NORMAL OPTION CALLS'!G549%</f>
        <v>66.666666666666671</v>
      </c>
    </row>
    <row r="550" spans="1:15">
      <c r="A550" s="119">
        <v>25</v>
      </c>
      <c r="B550" s="78">
        <v>43150</v>
      </c>
      <c r="C550" s="119">
        <v>270</v>
      </c>
      <c r="D550" s="119" t="s">
        <v>47</v>
      </c>
      <c r="E550" s="119" t="s">
        <v>22</v>
      </c>
      <c r="F550" s="119" t="s">
        <v>49</v>
      </c>
      <c r="G550" s="123">
        <v>6</v>
      </c>
      <c r="H550" s="123">
        <v>3</v>
      </c>
      <c r="I550" s="123">
        <v>7.5</v>
      </c>
      <c r="J550" s="123">
        <v>9</v>
      </c>
      <c r="K550" s="123">
        <v>10.5</v>
      </c>
      <c r="L550" s="123">
        <v>10.5</v>
      </c>
      <c r="M550" s="119">
        <v>3000</v>
      </c>
      <c r="N550" s="122">
        <f>IF('NORMAL OPTION CALLS'!E550="BUY",('NORMAL OPTION CALLS'!L550-'NORMAL OPTION CALLS'!G550)*('NORMAL OPTION CALLS'!M550),('NORMAL OPTION CALLS'!G550-'NORMAL OPTION CALLS'!L550)*('NORMAL OPTION CALLS'!M550))</f>
        <v>13500</v>
      </c>
      <c r="O550" s="8">
        <f>'NORMAL OPTION CALLS'!N550/('NORMAL OPTION CALLS'!M550)/'NORMAL OPTION CALLS'!G550%</f>
        <v>75</v>
      </c>
    </row>
    <row r="551" spans="1:15">
      <c r="A551" s="119">
        <v>26</v>
      </c>
      <c r="B551" s="78">
        <v>43147</v>
      </c>
      <c r="C551" s="119">
        <v>120</v>
      </c>
      <c r="D551" s="119" t="s">
        <v>47</v>
      </c>
      <c r="E551" s="119" t="s">
        <v>22</v>
      </c>
      <c r="F551" s="119" t="s">
        <v>116</v>
      </c>
      <c r="G551" s="123">
        <v>6</v>
      </c>
      <c r="H551" s="123">
        <v>4</v>
      </c>
      <c r="I551" s="123">
        <v>7</v>
      </c>
      <c r="J551" s="123">
        <v>8</v>
      </c>
      <c r="K551" s="123">
        <v>9</v>
      </c>
      <c r="L551" s="123">
        <v>4</v>
      </c>
      <c r="M551" s="119">
        <v>3500</v>
      </c>
      <c r="N551" s="122">
        <f>IF('NORMAL OPTION CALLS'!E551="BUY",('NORMAL OPTION CALLS'!L551-'NORMAL OPTION CALLS'!G551)*('NORMAL OPTION CALLS'!M551),('NORMAL OPTION CALLS'!G551-'NORMAL OPTION CALLS'!L551)*('NORMAL OPTION CALLS'!M551))</f>
        <v>-7000</v>
      </c>
      <c r="O551" s="8">
        <f>'NORMAL OPTION CALLS'!N551/('NORMAL OPTION CALLS'!M551)/'NORMAL OPTION CALLS'!G551%</f>
        <v>-33.333333333333336</v>
      </c>
    </row>
    <row r="552" spans="1:15">
      <c r="A552" s="119">
        <v>27</v>
      </c>
      <c r="B552" s="78">
        <v>43147</v>
      </c>
      <c r="C552" s="119">
        <v>760</v>
      </c>
      <c r="D552" s="119" t="s">
        <v>47</v>
      </c>
      <c r="E552" s="119" t="s">
        <v>22</v>
      </c>
      <c r="F552" s="119" t="s">
        <v>213</v>
      </c>
      <c r="G552" s="123">
        <v>25</v>
      </c>
      <c r="H552" s="123">
        <v>19.5</v>
      </c>
      <c r="I552" s="123">
        <v>28</v>
      </c>
      <c r="J552" s="123">
        <v>31</v>
      </c>
      <c r="K552" s="123">
        <v>34</v>
      </c>
      <c r="L552" s="123">
        <v>31</v>
      </c>
      <c r="M552" s="119">
        <v>1200</v>
      </c>
      <c r="N552" s="122">
        <f>IF('NORMAL OPTION CALLS'!E552="BUY",('NORMAL OPTION CALLS'!L552-'NORMAL OPTION CALLS'!G552)*('NORMAL OPTION CALLS'!M552),('NORMAL OPTION CALLS'!G552-'NORMAL OPTION CALLS'!L552)*('NORMAL OPTION CALLS'!M552))</f>
        <v>7200</v>
      </c>
      <c r="O552" s="8">
        <f>'NORMAL OPTION CALLS'!N552/('NORMAL OPTION CALLS'!M552)/'NORMAL OPTION CALLS'!G552%</f>
        <v>24</v>
      </c>
    </row>
    <row r="553" spans="1:15">
      <c r="A553" s="119">
        <v>28</v>
      </c>
      <c r="B553" s="78">
        <v>43147</v>
      </c>
      <c r="C553" s="119">
        <v>135</v>
      </c>
      <c r="D553" s="119" t="s">
        <v>47</v>
      </c>
      <c r="E553" s="119" t="s">
        <v>22</v>
      </c>
      <c r="F553" s="119" t="s">
        <v>25</v>
      </c>
      <c r="G553" s="123">
        <v>2.5</v>
      </c>
      <c r="H553" s="123">
        <v>1.5</v>
      </c>
      <c r="I553" s="123">
        <v>3.2</v>
      </c>
      <c r="J553" s="123">
        <v>3.7</v>
      </c>
      <c r="K553" s="123">
        <v>4.2</v>
      </c>
      <c r="L553" s="123">
        <v>3.2</v>
      </c>
      <c r="M553" s="119">
        <v>7000</v>
      </c>
      <c r="N553" s="122">
        <f>IF('NORMAL OPTION CALLS'!E553="BUY",('NORMAL OPTION CALLS'!L553-'NORMAL OPTION CALLS'!G553)*('NORMAL OPTION CALLS'!M553),('NORMAL OPTION CALLS'!G553-'NORMAL OPTION CALLS'!L553)*('NORMAL OPTION CALLS'!M553))</f>
        <v>4900.0000000000009</v>
      </c>
      <c r="O553" s="8">
        <f>'NORMAL OPTION CALLS'!N553/('NORMAL OPTION CALLS'!M553)/'NORMAL OPTION CALLS'!G553%</f>
        <v>28.000000000000007</v>
      </c>
    </row>
    <row r="554" spans="1:15">
      <c r="A554" s="119">
        <v>29</v>
      </c>
      <c r="B554" s="78">
        <v>43146</v>
      </c>
      <c r="C554" s="119">
        <v>145</v>
      </c>
      <c r="D554" s="119" t="s">
        <v>47</v>
      </c>
      <c r="E554" s="119" t="s">
        <v>22</v>
      </c>
      <c r="F554" s="119" t="s">
        <v>64</v>
      </c>
      <c r="G554" s="123">
        <v>2.5</v>
      </c>
      <c r="H554" s="123">
        <v>1.5</v>
      </c>
      <c r="I554" s="123">
        <v>3</v>
      </c>
      <c r="J554" s="123">
        <v>3.5</v>
      </c>
      <c r="K554" s="123">
        <v>4</v>
      </c>
      <c r="L554" s="123">
        <v>4</v>
      </c>
      <c r="M554" s="119">
        <v>6000</v>
      </c>
      <c r="N554" s="122">
        <f>IF('NORMAL OPTION CALLS'!E554="BUY",('NORMAL OPTION CALLS'!L554-'NORMAL OPTION CALLS'!G554)*('NORMAL OPTION CALLS'!M554),('NORMAL OPTION CALLS'!G554-'NORMAL OPTION CALLS'!L554)*('NORMAL OPTION CALLS'!M554))</f>
        <v>9000</v>
      </c>
      <c r="O554" s="8">
        <f>'NORMAL OPTION CALLS'!N554/('NORMAL OPTION CALLS'!M554)/'NORMAL OPTION CALLS'!G554%</f>
        <v>60</v>
      </c>
    </row>
    <row r="555" spans="1:15">
      <c r="A555" s="119">
        <v>30</v>
      </c>
      <c r="B555" s="78">
        <v>43146</v>
      </c>
      <c r="C555" s="119">
        <v>760</v>
      </c>
      <c r="D555" s="119" t="s">
        <v>47</v>
      </c>
      <c r="E555" s="119" t="s">
        <v>22</v>
      </c>
      <c r="F555" s="119" t="s">
        <v>213</v>
      </c>
      <c r="G555" s="123">
        <v>19</v>
      </c>
      <c r="H555" s="123">
        <v>14</v>
      </c>
      <c r="I555" s="123">
        <v>23</v>
      </c>
      <c r="J555" s="123">
        <v>26</v>
      </c>
      <c r="K555" s="123">
        <v>29</v>
      </c>
      <c r="L555" s="123">
        <v>26</v>
      </c>
      <c r="M555" s="119">
        <v>1200</v>
      </c>
      <c r="N555" s="122">
        <f>IF('NORMAL OPTION CALLS'!E555="BUY",('NORMAL OPTION CALLS'!L555-'NORMAL OPTION CALLS'!G555)*('NORMAL OPTION CALLS'!M555),('NORMAL OPTION CALLS'!G555-'NORMAL OPTION CALLS'!L555)*('NORMAL OPTION CALLS'!M555))</f>
        <v>8400</v>
      </c>
      <c r="O555" s="8">
        <f>'NORMAL OPTION CALLS'!N555/('NORMAL OPTION CALLS'!M555)/'NORMAL OPTION CALLS'!G555%</f>
        <v>36.842105263157897</v>
      </c>
    </row>
    <row r="556" spans="1:15">
      <c r="A556" s="119">
        <v>31</v>
      </c>
      <c r="B556" s="78">
        <v>43143</v>
      </c>
      <c r="C556" s="119">
        <v>810</v>
      </c>
      <c r="D556" s="119" t="s">
        <v>21</v>
      </c>
      <c r="E556" s="119" t="s">
        <v>22</v>
      </c>
      <c r="F556" s="119" t="s">
        <v>169</v>
      </c>
      <c r="G556" s="123">
        <v>21</v>
      </c>
      <c r="H556" s="123">
        <v>16</v>
      </c>
      <c r="I556" s="123">
        <v>24</v>
      </c>
      <c r="J556" s="123">
        <v>27</v>
      </c>
      <c r="K556" s="123">
        <v>30</v>
      </c>
      <c r="L556" s="123">
        <v>16</v>
      </c>
      <c r="M556" s="119">
        <v>1500</v>
      </c>
      <c r="N556" s="122">
        <f>IF('NORMAL OPTION CALLS'!E556="BUY",('NORMAL OPTION CALLS'!L556-'NORMAL OPTION CALLS'!G556)*('NORMAL OPTION CALLS'!M556),('NORMAL OPTION CALLS'!G556-'NORMAL OPTION CALLS'!L556)*('NORMAL OPTION CALLS'!M556))</f>
        <v>-7500</v>
      </c>
      <c r="O556" s="8">
        <f>'NORMAL OPTION CALLS'!N556/('NORMAL OPTION CALLS'!M556)/'NORMAL OPTION CALLS'!G556%</f>
        <v>-23.80952380952381</v>
      </c>
    </row>
    <row r="557" spans="1:15">
      <c r="A557" s="119">
        <v>32</v>
      </c>
      <c r="B557" s="78">
        <v>43143</v>
      </c>
      <c r="C557" s="119">
        <v>920</v>
      </c>
      <c r="D557" s="119" t="s">
        <v>21</v>
      </c>
      <c r="E557" s="119" t="s">
        <v>22</v>
      </c>
      <c r="F557" s="119" t="s">
        <v>81</v>
      </c>
      <c r="G557" s="123">
        <v>20</v>
      </c>
      <c r="H557" s="123">
        <v>15</v>
      </c>
      <c r="I557" s="123">
        <v>23</v>
      </c>
      <c r="J557" s="123">
        <v>26</v>
      </c>
      <c r="K557" s="123">
        <v>29</v>
      </c>
      <c r="L557" s="123">
        <v>23</v>
      </c>
      <c r="M557" s="119">
        <v>1200</v>
      </c>
      <c r="N557" s="122">
        <f>IF('NORMAL OPTION CALLS'!E557="BUY",('NORMAL OPTION CALLS'!L557-'NORMAL OPTION CALLS'!G557)*('NORMAL OPTION CALLS'!M557),('NORMAL OPTION CALLS'!G557-'NORMAL OPTION CALLS'!L557)*('NORMAL OPTION CALLS'!M557))</f>
        <v>3600</v>
      </c>
      <c r="O557" s="8">
        <f>'NORMAL OPTION CALLS'!N557/('NORMAL OPTION CALLS'!M557)/'NORMAL OPTION CALLS'!G557%</f>
        <v>15</v>
      </c>
    </row>
    <row r="558" spans="1:15">
      <c r="A558" s="119">
        <v>33</v>
      </c>
      <c r="B558" s="78">
        <v>43140</v>
      </c>
      <c r="C558" s="119">
        <v>460</v>
      </c>
      <c r="D558" s="119" t="s">
        <v>21</v>
      </c>
      <c r="E558" s="119" t="s">
        <v>22</v>
      </c>
      <c r="F558" s="119" t="s">
        <v>141</v>
      </c>
      <c r="G558" s="123">
        <v>24.5</v>
      </c>
      <c r="H558" s="123">
        <v>15</v>
      </c>
      <c r="I558" s="123">
        <v>30</v>
      </c>
      <c r="J558" s="123">
        <v>35</v>
      </c>
      <c r="K558" s="123">
        <v>40</v>
      </c>
      <c r="L558" s="123">
        <v>40</v>
      </c>
      <c r="M558" s="119">
        <v>750</v>
      </c>
      <c r="N558" s="122">
        <f>IF('NORMAL OPTION CALLS'!E558="BUY",('NORMAL OPTION CALLS'!L558-'NORMAL OPTION CALLS'!G558)*('NORMAL OPTION CALLS'!M558),('NORMAL OPTION CALLS'!G558-'NORMAL OPTION CALLS'!L558)*('NORMAL OPTION CALLS'!M558))</f>
        <v>11625</v>
      </c>
      <c r="O558" s="8">
        <f>'NORMAL OPTION CALLS'!N558/('NORMAL OPTION CALLS'!M558)/'NORMAL OPTION CALLS'!G558%</f>
        <v>63.265306122448983</v>
      </c>
    </row>
    <row r="559" spans="1:15">
      <c r="A559" s="119">
        <v>34</v>
      </c>
      <c r="B559" s="78">
        <v>43140</v>
      </c>
      <c r="C559" s="119">
        <v>520</v>
      </c>
      <c r="D559" s="119" t="s">
        <v>21</v>
      </c>
      <c r="E559" s="119" t="s">
        <v>22</v>
      </c>
      <c r="F559" s="119" t="s">
        <v>78</v>
      </c>
      <c r="G559" s="123">
        <v>17</v>
      </c>
      <c r="H559" s="123">
        <v>13</v>
      </c>
      <c r="I559" s="123">
        <v>19.5</v>
      </c>
      <c r="J559" s="123">
        <v>21</v>
      </c>
      <c r="K559" s="123">
        <v>22.5</v>
      </c>
      <c r="L559" s="123">
        <v>21</v>
      </c>
      <c r="M559" s="119">
        <v>1500</v>
      </c>
      <c r="N559" s="122">
        <f>IF('NORMAL OPTION CALLS'!E559="BUY",('NORMAL OPTION CALLS'!L559-'NORMAL OPTION CALLS'!G559)*('NORMAL OPTION CALLS'!M559),('NORMAL OPTION CALLS'!G559-'NORMAL OPTION CALLS'!L559)*('NORMAL OPTION CALLS'!M559))</f>
        <v>6000</v>
      </c>
      <c r="O559" s="8">
        <f>'NORMAL OPTION CALLS'!N559/('NORMAL OPTION CALLS'!M559)/'NORMAL OPTION CALLS'!G559%</f>
        <v>23.52941176470588</v>
      </c>
    </row>
    <row r="560" spans="1:15">
      <c r="A560" s="119">
        <v>35</v>
      </c>
      <c r="B560" s="78">
        <v>43139</v>
      </c>
      <c r="C560" s="119">
        <v>110</v>
      </c>
      <c r="D560" s="119" t="s">
        <v>21</v>
      </c>
      <c r="E560" s="119" t="s">
        <v>22</v>
      </c>
      <c r="F560" s="119" t="s">
        <v>59</v>
      </c>
      <c r="G560" s="123">
        <v>4</v>
      </c>
      <c r="H560" s="123">
        <v>3</v>
      </c>
      <c r="I560" s="123">
        <v>4.5</v>
      </c>
      <c r="J560" s="123">
        <v>5</v>
      </c>
      <c r="K560" s="123">
        <v>5.5</v>
      </c>
      <c r="L560" s="123">
        <v>3</v>
      </c>
      <c r="M560" s="119">
        <v>6000</v>
      </c>
      <c r="N560" s="122">
        <f>IF('NORMAL OPTION CALLS'!E560="BUY",('NORMAL OPTION CALLS'!L560-'NORMAL OPTION CALLS'!G560)*('NORMAL OPTION CALLS'!M560),('NORMAL OPTION CALLS'!G560-'NORMAL OPTION CALLS'!L560)*('NORMAL OPTION CALLS'!M560))</f>
        <v>-6000</v>
      </c>
      <c r="O560" s="8">
        <f>'NORMAL OPTION CALLS'!N560/('NORMAL OPTION CALLS'!M560)/'NORMAL OPTION CALLS'!G560%</f>
        <v>-25</v>
      </c>
    </row>
    <row r="561" spans="1:15">
      <c r="A561" s="119">
        <v>36</v>
      </c>
      <c r="B561" s="78">
        <v>43139</v>
      </c>
      <c r="C561" s="119">
        <v>160</v>
      </c>
      <c r="D561" s="119" t="s">
        <v>21</v>
      </c>
      <c r="E561" s="119" t="s">
        <v>22</v>
      </c>
      <c r="F561" s="119" t="s">
        <v>83</v>
      </c>
      <c r="G561" s="123">
        <v>7</v>
      </c>
      <c r="H561" s="123">
        <v>5</v>
      </c>
      <c r="I561" s="123">
        <v>8</v>
      </c>
      <c r="J561" s="123">
        <v>9</v>
      </c>
      <c r="K561" s="123">
        <v>10</v>
      </c>
      <c r="L561" s="123">
        <v>8</v>
      </c>
      <c r="M561" s="119">
        <v>3500</v>
      </c>
      <c r="N561" s="122">
        <f>IF('NORMAL OPTION CALLS'!E561="BUY",('NORMAL OPTION CALLS'!L561-'NORMAL OPTION CALLS'!G561)*('NORMAL OPTION CALLS'!M561),('NORMAL OPTION CALLS'!G561-'NORMAL OPTION CALLS'!L561)*('NORMAL OPTION CALLS'!M561))</f>
        <v>3500</v>
      </c>
      <c r="O561" s="8">
        <f>'NORMAL OPTION CALLS'!N561/('NORMAL OPTION CALLS'!M561)/'NORMAL OPTION CALLS'!G561%</f>
        <v>14.285714285714285</v>
      </c>
    </row>
    <row r="562" spans="1:15">
      <c r="A562" s="119">
        <v>37</v>
      </c>
      <c r="B562" s="78">
        <v>43139</v>
      </c>
      <c r="C562" s="119">
        <v>225</v>
      </c>
      <c r="D562" s="119" t="s">
        <v>21</v>
      </c>
      <c r="E562" s="119" t="s">
        <v>22</v>
      </c>
      <c r="F562" s="119" t="s">
        <v>247</v>
      </c>
      <c r="G562" s="123">
        <v>8.5</v>
      </c>
      <c r="H562" s="123">
        <v>7</v>
      </c>
      <c r="I562" s="123">
        <v>9.3000000000000007</v>
      </c>
      <c r="J562" s="123">
        <v>10</v>
      </c>
      <c r="K562" s="123">
        <v>11.8</v>
      </c>
      <c r="L562" s="123">
        <v>10</v>
      </c>
      <c r="M562" s="119">
        <v>4500</v>
      </c>
      <c r="N562" s="122">
        <f>IF('NORMAL OPTION CALLS'!E562="BUY",('NORMAL OPTION CALLS'!L562-'NORMAL OPTION CALLS'!G562)*('NORMAL OPTION CALLS'!M562),('NORMAL OPTION CALLS'!G562-'NORMAL OPTION CALLS'!L562)*('NORMAL OPTION CALLS'!M562))</f>
        <v>6750</v>
      </c>
      <c r="O562" s="8">
        <f>'NORMAL OPTION CALLS'!N562/('NORMAL OPTION CALLS'!M562)/'NORMAL OPTION CALLS'!G562%</f>
        <v>17.647058823529409</v>
      </c>
    </row>
    <row r="563" spans="1:15">
      <c r="A563" s="119">
        <v>38</v>
      </c>
      <c r="B563" s="78">
        <v>43139</v>
      </c>
      <c r="C563" s="119">
        <v>270</v>
      </c>
      <c r="D563" s="119" t="s">
        <v>21</v>
      </c>
      <c r="E563" s="119" t="s">
        <v>22</v>
      </c>
      <c r="F563" s="119" t="s">
        <v>87</v>
      </c>
      <c r="G563" s="123">
        <v>7.5</v>
      </c>
      <c r="H563" s="123">
        <v>4.5</v>
      </c>
      <c r="I563" s="123">
        <v>9</v>
      </c>
      <c r="J563" s="123">
        <v>10.5</v>
      </c>
      <c r="K563" s="123">
        <v>12</v>
      </c>
      <c r="L563" s="123">
        <v>9</v>
      </c>
      <c r="M563" s="119">
        <v>3000</v>
      </c>
      <c r="N563" s="122">
        <f>IF('NORMAL OPTION CALLS'!E563="BUY",('NORMAL OPTION CALLS'!L563-'NORMAL OPTION CALLS'!G563)*('NORMAL OPTION CALLS'!M563),('NORMAL OPTION CALLS'!G563-'NORMAL OPTION CALLS'!L563)*('NORMAL OPTION CALLS'!M563))</f>
        <v>4500</v>
      </c>
      <c r="O563" s="8">
        <f>'NORMAL OPTION CALLS'!N563/('NORMAL OPTION CALLS'!M563)/'NORMAL OPTION CALLS'!G563%</f>
        <v>20</v>
      </c>
    </row>
    <row r="564" spans="1:15">
      <c r="A564" s="119">
        <v>39</v>
      </c>
      <c r="B564" s="78">
        <v>43139</v>
      </c>
      <c r="C564" s="119">
        <v>290</v>
      </c>
      <c r="D564" s="119" t="s">
        <v>21</v>
      </c>
      <c r="E564" s="119" t="s">
        <v>22</v>
      </c>
      <c r="F564" s="119" t="s">
        <v>195</v>
      </c>
      <c r="G564" s="123">
        <v>7.5</v>
      </c>
      <c r="H564" s="123">
        <v>5.5</v>
      </c>
      <c r="I564" s="123">
        <v>8.5</v>
      </c>
      <c r="J564" s="123">
        <v>9.5</v>
      </c>
      <c r="K564" s="123">
        <v>10.5</v>
      </c>
      <c r="L564" s="123">
        <v>5.5</v>
      </c>
      <c r="M564" s="119">
        <v>4500</v>
      </c>
      <c r="N564" s="122">
        <f>IF('NORMAL OPTION CALLS'!E564="BUY",('NORMAL OPTION CALLS'!L564-'NORMAL OPTION CALLS'!G564)*('NORMAL OPTION CALLS'!M564),('NORMAL OPTION CALLS'!G564-'NORMAL OPTION CALLS'!L564)*('NORMAL OPTION CALLS'!M564))</f>
        <v>-9000</v>
      </c>
      <c r="O564" s="8">
        <f>'NORMAL OPTION CALLS'!N564/('NORMAL OPTION CALLS'!M564)/'NORMAL OPTION CALLS'!G564%</f>
        <v>-26.666666666666668</v>
      </c>
    </row>
    <row r="565" spans="1:15">
      <c r="A565" s="119">
        <v>40</v>
      </c>
      <c r="B565" s="78">
        <v>43138</v>
      </c>
      <c r="C565" s="119">
        <v>135</v>
      </c>
      <c r="D565" s="119" t="s">
        <v>21</v>
      </c>
      <c r="E565" s="119" t="s">
        <v>22</v>
      </c>
      <c r="F565" s="119" t="s">
        <v>25</v>
      </c>
      <c r="G565" s="123">
        <v>4</v>
      </c>
      <c r="H565" s="123">
        <v>2.5</v>
      </c>
      <c r="I565" s="123">
        <v>4.7</v>
      </c>
      <c r="J565" s="123">
        <v>5.4</v>
      </c>
      <c r="K565" s="123">
        <v>6.1</v>
      </c>
      <c r="L565" s="123">
        <v>4.7</v>
      </c>
      <c r="M565" s="119">
        <v>7000</v>
      </c>
      <c r="N565" s="122">
        <f>IF('NORMAL OPTION CALLS'!E565="BUY",('NORMAL OPTION CALLS'!L565-'NORMAL OPTION CALLS'!G565)*('NORMAL OPTION CALLS'!M565),('NORMAL OPTION CALLS'!G565-'NORMAL OPTION CALLS'!L565)*('NORMAL OPTION CALLS'!M565))</f>
        <v>4900.0000000000009</v>
      </c>
      <c r="O565" s="8">
        <f>'NORMAL OPTION CALLS'!N565/('NORMAL OPTION CALLS'!M565)/'NORMAL OPTION CALLS'!G565%</f>
        <v>17.500000000000004</v>
      </c>
    </row>
    <row r="566" spans="1:15">
      <c r="A566" s="119">
        <v>41</v>
      </c>
      <c r="B566" s="78">
        <v>43138</v>
      </c>
      <c r="C566" s="119">
        <v>760</v>
      </c>
      <c r="D566" s="119" t="s">
        <v>21</v>
      </c>
      <c r="E566" s="119" t="s">
        <v>22</v>
      </c>
      <c r="F566" s="119" t="s">
        <v>213</v>
      </c>
      <c r="G566" s="123">
        <v>30</v>
      </c>
      <c r="H566" s="123">
        <v>22</v>
      </c>
      <c r="I566" s="123">
        <v>34</v>
      </c>
      <c r="J566" s="123">
        <v>38</v>
      </c>
      <c r="K566" s="123">
        <v>44</v>
      </c>
      <c r="L566" s="123">
        <v>38</v>
      </c>
      <c r="M566" s="119">
        <v>1200</v>
      </c>
      <c r="N566" s="122">
        <f>IF('NORMAL OPTION CALLS'!E566="BUY",('NORMAL OPTION CALLS'!L566-'NORMAL OPTION CALLS'!G566)*('NORMAL OPTION CALLS'!M566),('NORMAL OPTION CALLS'!G566-'NORMAL OPTION CALLS'!L566)*('NORMAL OPTION CALLS'!M566))</f>
        <v>9600</v>
      </c>
      <c r="O566" s="8">
        <f>'NORMAL OPTION CALLS'!N566/('NORMAL OPTION CALLS'!M566)/'NORMAL OPTION CALLS'!G566%</f>
        <v>26.666666666666668</v>
      </c>
    </row>
    <row r="567" spans="1:15">
      <c r="A567" s="119">
        <v>42</v>
      </c>
      <c r="B567" s="78">
        <v>43138</v>
      </c>
      <c r="C567" s="119">
        <v>280</v>
      </c>
      <c r="D567" s="119" t="s">
        <v>21</v>
      </c>
      <c r="E567" s="119" t="s">
        <v>22</v>
      </c>
      <c r="F567" s="119" t="s">
        <v>195</v>
      </c>
      <c r="G567" s="123">
        <v>9</v>
      </c>
      <c r="H567" s="123">
        <v>7.5</v>
      </c>
      <c r="I567" s="123">
        <v>9.8000000000000007</v>
      </c>
      <c r="J567" s="123">
        <v>10.6</v>
      </c>
      <c r="K567" s="123">
        <v>11.4</v>
      </c>
      <c r="L567" s="123">
        <v>11.4</v>
      </c>
      <c r="M567" s="119">
        <v>4500</v>
      </c>
      <c r="N567" s="122">
        <f>IF('NORMAL OPTION CALLS'!E567="BUY",('NORMAL OPTION CALLS'!L567-'NORMAL OPTION CALLS'!G567)*('NORMAL OPTION CALLS'!M567),('NORMAL OPTION CALLS'!G567-'NORMAL OPTION CALLS'!L567)*('NORMAL OPTION CALLS'!M567))</f>
        <v>10800.000000000002</v>
      </c>
      <c r="O567" s="8">
        <f>'NORMAL OPTION CALLS'!N567/('NORMAL OPTION CALLS'!M567)/'NORMAL OPTION CALLS'!G567%</f>
        <v>26.666666666666671</v>
      </c>
    </row>
    <row r="568" spans="1:15">
      <c r="A568" s="119">
        <v>43</v>
      </c>
      <c r="B568" s="78">
        <v>43137</v>
      </c>
      <c r="C568" s="119">
        <v>330</v>
      </c>
      <c r="D568" s="119" t="s">
        <v>21</v>
      </c>
      <c r="E568" s="119" t="s">
        <v>22</v>
      </c>
      <c r="F568" s="119" t="s">
        <v>82</v>
      </c>
      <c r="G568" s="123">
        <v>10.5</v>
      </c>
      <c r="H568" s="123">
        <v>6</v>
      </c>
      <c r="I568" s="123">
        <v>13</v>
      </c>
      <c r="J568" s="123">
        <v>15.5</v>
      </c>
      <c r="K568" s="123">
        <v>18</v>
      </c>
      <c r="L568" s="123">
        <v>13</v>
      </c>
      <c r="M568" s="119">
        <v>1600</v>
      </c>
      <c r="N568" s="122">
        <f>IF('NORMAL OPTION CALLS'!E568="BUY",('NORMAL OPTION CALLS'!L568-'NORMAL OPTION CALLS'!G568)*('NORMAL OPTION CALLS'!M568),('NORMAL OPTION CALLS'!G568-'NORMAL OPTION CALLS'!L568)*('NORMAL OPTION CALLS'!M568))</f>
        <v>4000</v>
      </c>
      <c r="O568" s="8">
        <f>'NORMAL OPTION CALLS'!N568/('NORMAL OPTION CALLS'!M568)/'NORMAL OPTION CALLS'!G568%</f>
        <v>23.80952380952381</v>
      </c>
    </row>
    <row r="569" spans="1:15">
      <c r="A569" s="119">
        <v>44</v>
      </c>
      <c r="B569" s="78">
        <v>43137</v>
      </c>
      <c r="C569" s="119">
        <v>145</v>
      </c>
      <c r="D569" s="119" t="s">
        <v>21</v>
      </c>
      <c r="E569" s="119" t="s">
        <v>22</v>
      </c>
      <c r="F569" s="119" t="s">
        <v>64</v>
      </c>
      <c r="G569" s="123">
        <v>3</v>
      </c>
      <c r="H569" s="123">
        <v>2</v>
      </c>
      <c r="I569" s="123">
        <v>3.5</v>
      </c>
      <c r="J569" s="123">
        <v>4</v>
      </c>
      <c r="K569" s="123">
        <v>4.5</v>
      </c>
      <c r="L569" s="123">
        <v>3.5</v>
      </c>
      <c r="M569" s="119">
        <v>6000</v>
      </c>
      <c r="N569" s="122">
        <f>IF('NORMAL OPTION CALLS'!E569="BUY",('NORMAL OPTION CALLS'!L569-'NORMAL OPTION CALLS'!G569)*('NORMAL OPTION CALLS'!M569),('NORMAL OPTION CALLS'!G569-'NORMAL OPTION CALLS'!L569)*('NORMAL OPTION CALLS'!M569))</f>
        <v>3000</v>
      </c>
      <c r="O569" s="8">
        <f>'NORMAL OPTION CALLS'!N569/('NORMAL OPTION CALLS'!M569)/'NORMAL OPTION CALLS'!G569%</f>
        <v>16.666666666666668</v>
      </c>
    </row>
    <row r="570" spans="1:15">
      <c r="A570" s="119">
        <v>45</v>
      </c>
      <c r="B570" s="78">
        <v>43136</v>
      </c>
      <c r="C570" s="119">
        <v>130</v>
      </c>
      <c r="D570" s="119" t="s">
        <v>21</v>
      </c>
      <c r="E570" s="119" t="s">
        <v>22</v>
      </c>
      <c r="F570" s="119" t="s">
        <v>25</v>
      </c>
      <c r="G570" s="123">
        <v>4.5</v>
      </c>
      <c r="H570" s="123">
        <v>3.2</v>
      </c>
      <c r="I570" s="123">
        <v>5.2</v>
      </c>
      <c r="J570" s="123">
        <v>5.8</v>
      </c>
      <c r="K570" s="123">
        <v>6.5</v>
      </c>
      <c r="L570" s="123">
        <v>3.2</v>
      </c>
      <c r="M570" s="119">
        <v>7000</v>
      </c>
      <c r="N570" s="122">
        <f>IF('NORMAL OPTION CALLS'!E570="BUY",('NORMAL OPTION CALLS'!L570-'NORMAL OPTION CALLS'!G570)*('NORMAL OPTION CALLS'!M570),('NORMAL OPTION CALLS'!G570-'NORMAL OPTION CALLS'!L570)*('NORMAL OPTION CALLS'!M570))</f>
        <v>-9099.9999999999982</v>
      </c>
      <c r="O570" s="8">
        <f>'NORMAL OPTION CALLS'!N570/('NORMAL OPTION CALLS'!M570)/'NORMAL OPTION CALLS'!G570%</f>
        <v>-28.888888888888886</v>
      </c>
    </row>
    <row r="571" spans="1:15">
      <c r="A571" s="119">
        <v>46</v>
      </c>
      <c r="B571" s="78">
        <v>43136</v>
      </c>
      <c r="C571" s="119">
        <v>250</v>
      </c>
      <c r="D571" s="119" t="s">
        <v>21</v>
      </c>
      <c r="E571" s="119" t="s">
        <v>22</v>
      </c>
      <c r="F571" s="119" t="s">
        <v>87</v>
      </c>
      <c r="G571" s="123">
        <v>12</v>
      </c>
      <c r="H571" s="123">
        <v>9</v>
      </c>
      <c r="I571" s="123">
        <v>13.5</v>
      </c>
      <c r="J571" s="123">
        <v>15</v>
      </c>
      <c r="K571" s="123">
        <v>16.5</v>
      </c>
      <c r="L571" s="123">
        <v>9</v>
      </c>
      <c r="M571" s="119">
        <v>3000</v>
      </c>
      <c r="N571" s="122">
        <f>IF('NORMAL OPTION CALLS'!E571="BUY",('NORMAL OPTION CALLS'!L571-'NORMAL OPTION CALLS'!G571)*('NORMAL OPTION CALLS'!M571),('NORMAL OPTION CALLS'!G571-'NORMAL OPTION CALLS'!L571)*('NORMAL OPTION CALLS'!M571))</f>
        <v>-9000</v>
      </c>
      <c r="O571" s="8">
        <f>'NORMAL OPTION CALLS'!N571/('NORMAL OPTION CALLS'!M571)/'NORMAL OPTION CALLS'!G571%</f>
        <v>-25</v>
      </c>
    </row>
    <row r="572" spans="1:15">
      <c r="A572" s="119">
        <v>47</v>
      </c>
      <c r="B572" s="78">
        <v>43133</v>
      </c>
      <c r="C572" s="119">
        <v>350</v>
      </c>
      <c r="D572" s="119" t="s">
        <v>21</v>
      </c>
      <c r="E572" s="119" t="s">
        <v>22</v>
      </c>
      <c r="F572" s="119" t="s">
        <v>74</v>
      </c>
      <c r="G572" s="123">
        <v>10</v>
      </c>
      <c r="H572" s="123">
        <v>5</v>
      </c>
      <c r="I572" s="123">
        <v>12.5</v>
      </c>
      <c r="J572" s="123">
        <v>15</v>
      </c>
      <c r="K572" s="123">
        <v>17.5</v>
      </c>
      <c r="L572" s="123">
        <v>5</v>
      </c>
      <c r="M572" s="119">
        <v>1750</v>
      </c>
      <c r="N572" s="122">
        <f>IF('NORMAL OPTION CALLS'!E572="BUY",('NORMAL OPTION CALLS'!L572-'NORMAL OPTION CALLS'!G572)*('NORMAL OPTION CALLS'!M572),('NORMAL OPTION CALLS'!G572-'NORMAL OPTION CALLS'!L572)*('NORMAL OPTION CALLS'!M572))</f>
        <v>-8750</v>
      </c>
      <c r="O572" s="8">
        <f>'NORMAL OPTION CALLS'!N572/('NORMAL OPTION CALLS'!M572)/'NORMAL OPTION CALLS'!G572%</f>
        <v>-50</v>
      </c>
    </row>
    <row r="573" spans="1:15">
      <c r="A573" s="119">
        <v>48</v>
      </c>
      <c r="B573" s="78">
        <v>43133</v>
      </c>
      <c r="C573" s="119">
        <v>310</v>
      </c>
      <c r="D573" s="119" t="s">
        <v>47</v>
      </c>
      <c r="E573" s="119" t="s">
        <v>22</v>
      </c>
      <c r="F573" s="119" t="s">
        <v>82</v>
      </c>
      <c r="G573" s="123">
        <v>10</v>
      </c>
      <c r="H573" s="123">
        <v>5</v>
      </c>
      <c r="I573" s="123">
        <v>12.5</v>
      </c>
      <c r="J573" s="123">
        <v>15</v>
      </c>
      <c r="K573" s="123">
        <v>17.5</v>
      </c>
      <c r="L573" s="123">
        <v>12.5</v>
      </c>
      <c r="M573" s="119">
        <v>1600</v>
      </c>
      <c r="N573" s="122">
        <f>IF('NORMAL OPTION CALLS'!E573="BUY",('NORMAL OPTION CALLS'!L573-'NORMAL OPTION CALLS'!G573)*('NORMAL OPTION CALLS'!M573),('NORMAL OPTION CALLS'!G573-'NORMAL OPTION CALLS'!L573)*('NORMAL OPTION CALLS'!M573))</f>
        <v>4000</v>
      </c>
      <c r="O573" s="8">
        <f>'NORMAL OPTION CALLS'!N573/('NORMAL OPTION CALLS'!M573)/'NORMAL OPTION CALLS'!G573%</f>
        <v>25</v>
      </c>
    </row>
    <row r="574" spans="1:15">
      <c r="A574" s="119">
        <v>49</v>
      </c>
      <c r="B574" s="78">
        <v>43133</v>
      </c>
      <c r="C574" s="119">
        <v>150</v>
      </c>
      <c r="D574" s="119" t="s">
        <v>47</v>
      </c>
      <c r="E574" s="119" t="s">
        <v>22</v>
      </c>
      <c r="F574" s="119" t="s">
        <v>64</v>
      </c>
      <c r="G574" s="123">
        <v>9.5</v>
      </c>
      <c r="H574" s="123">
        <v>8.5</v>
      </c>
      <c r="I574" s="123">
        <v>10</v>
      </c>
      <c r="J574" s="123">
        <v>10.5</v>
      </c>
      <c r="K574" s="123">
        <v>11</v>
      </c>
      <c r="L574" s="123">
        <v>11</v>
      </c>
      <c r="M574" s="119">
        <v>6000</v>
      </c>
      <c r="N574" s="122">
        <f>IF('NORMAL OPTION CALLS'!E574="BUY",('NORMAL OPTION CALLS'!L574-'NORMAL OPTION CALLS'!G574)*('NORMAL OPTION CALLS'!M574),('NORMAL OPTION CALLS'!G574-'NORMAL OPTION CALLS'!L574)*('NORMAL OPTION CALLS'!M574))</f>
        <v>9000</v>
      </c>
      <c r="O574" s="8">
        <f>'NORMAL OPTION CALLS'!N574/('NORMAL OPTION CALLS'!M574)/'NORMAL OPTION CALLS'!G574%</f>
        <v>15.789473684210526</v>
      </c>
    </row>
    <row r="575" spans="1:15">
      <c r="A575" s="119">
        <v>50</v>
      </c>
      <c r="B575" s="78">
        <v>43132</v>
      </c>
      <c r="C575" s="119">
        <v>800</v>
      </c>
      <c r="D575" s="119" t="s">
        <v>21</v>
      </c>
      <c r="E575" s="119" t="s">
        <v>22</v>
      </c>
      <c r="F575" s="119" t="s">
        <v>277</v>
      </c>
      <c r="G575" s="123">
        <v>21</v>
      </c>
      <c r="H575" s="123">
        <v>14</v>
      </c>
      <c r="I575" s="123">
        <v>25</v>
      </c>
      <c r="J575" s="123">
        <v>29</v>
      </c>
      <c r="K575" s="123">
        <v>33</v>
      </c>
      <c r="L575" s="123">
        <v>14</v>
      </c>
      <c r="M575" s="119">
        <v>1000</v>
      </c>
      <c r="N575" s="122">
        <f>IF('NORMAL OPTION CALLS'!E575="BUY",('NORMAL OPTION CALLS'!L575-'NORMAL OPTION CALLS'!G575)*('NORMAL OPTION CALLS'!M575),('NORMAL OPTION CALLS'!G575-'NORMAL OPTION CALLS'!L575)*('NORMAL OPTION CALLS'!M575))</f>
        <v>-7000</v>
      </c>
      <c r="O575" s="8">
        <f>'NORMAL OPTION CALLS'!N575/('NORMAL OPTION CALLS'!M575)/'NORMAL OPTION CALLS'!G575%</f>
        <v>-33.333333333333336</v>
      </c>
    </row>
    <row r="576" spans="1:15">
      <c r="A576" s="119">
        <v>51</v>
      </c>
      <c r="B576" s="78">
        <v>43132</v>
      </c>
      <c r="C576" s="119">
        <v>1780</v>
      </c>
      <c r="D576" s="119" t="s">
        <v>21</v>
      </c>
      <c r="E576" s="119" t="s">
        <v>22</v>
      </c>
      <c r="F576" s="119" t="s">
        <v>68</v>
      </c>
      <c r="G576" s="123">
        <v>33</v>
      </c>
      <c r="H576" s="123">
        <v>14</v>
      </c>
      <c r="I576" s="123">
        <v>45</v>
      </c>
      <c r="J576" s="123">
        <v>57</v>
      </c>
      <c r="K576" s="123">
        <v>69</v>
      </c>
      <c r="L576" s="123">
        <v>45</v>
      </c>
      <c r="M576" s="119">
        <v>300</v>
      </c>
      <c r="N576" s="122">
        <f>IF('NORMAL OPTION CALLS'!E576="BUY",('NORMAL OPTION CALLS'!L576-'NORMAL OPTION CALLS'!G576)*('NORMAL OPTION CALLS'!M576),('NORMAL OPTION CALLS'!G576-'NORMAL OPTION CALLS'!L576)*('NORMAL OPTION CALLS'!M576))</f>
        <v>3600</v>
      </c>
      <c r="O576" s="8">
        <f>'NORMAL OPTION CALLS'!N576/('NORMAL OPTION CALLS'!M576)/'NORMAL OPTION CALLS'!G576%</f>
        <v>36.36363636363636</v>
      </c>
    </row>
    <row r="578" spans="1:15" ht="16.5">
      <c r="A578" s="82" t="s">
        <v>95</v>
      </c>
      <c r="B578" s="83"/>
      <c r="C578" s="84"/>
      <c r="D578" s="85"/>
      <c r="E578" s="86"/>
      <c r="F578" s="86"/>
      <c r="G578" s="87"/>
      <c r="H578" s="88"/>
      <c r="I578" s="88"/>
      <c r="J578" s="88"/>
      <c r="K578" s="86"/>
      <c r="L578" s="89"/>
      <c r="M578" s="90"/>
      <c r="N578" s="66"/>
      <c r="O578" s="90"/>
    </row>
    <row r="579" spans="1:15" ht="16.5">
      <c r="A579" s="82" t="s">
        <v>96</v>
      </c>
      <c r="B579" s="83"/>
      <c r="C579" s="84"/>
      <c r="D579" s="85"/>
      <c r="E579" s="86"/>
      <c r="F579" s="86"/>
      <c r="G579" s="87"/>
      <c r="H579" s="86"/>
      <c r="I579" s="86"/>
      <c r="J579" s="86"/>
      <c r="K579" s="86"/>
      <c r="L579" s="89"/>
      <c r="M579" s="90"/>
      <c r="N579" s="90"/>
      <c r="O579" s="90"/>
    </row>
    <row r="580" spans="1:15" ht="16.5">
      <c r="A580" s="82" t="s">
        <v>96</v>
      </c>
      <c r="B580" s="83"/>
      <c r="C580" s="84"/>
      <c r="D580" s="85"/>
      <c r="E580" s="86"/>
      <c r="F580" s="86"/>
      <c r="G580" s="87"/>
      <c r="H580" s="86"/>
      <c r="I580" s="86"/>
      <c r="J580" s="86"/>
      <c r="K580" s="86"/>
      <c r="L580" s="89"/>
      <c r="M580" s="89"/>
      <c r="N580" s="89"/>
      <c r="O580" s="90"/>
    </row>
    <row r="581" spans="1:15" ht="17.25" thickBot="1">
      <c r="A581" s="91"/>
      <c r="B581" s="92"/>
      <c r="C581" s="92"/>
      <c r="D581" s="93"/>
      <c r="E581" s="93"/>
      <c r="F581" s="93"/>
      <c r="G581" s="94"/>
      <c r="H581" s="95"/>
      <c r="I581" s="96" t="s">
        <v>27</v>
      </c>
      <c r="J581" s="96"/>
      <c r="K581" s="97"/>
      <c r="L581" s="97"/>
    </row>
    <row r="582" spans="1:15" ht="16.5">
      <c r="A582" s="98"/>
      <c r="B582" s="92"/>
      <c r="C582" s="92"/>
      <c r="D582" s="160" t="s">
        <v>28</v>
      </c>
      <c r="E582" s="160"/>
      <c r="F582" s="99">
        <v>51</v>
      </c>
      <c r="G582" s="100">
        <f>'NORMAL OPTION CALLS'!G583+'NORMAL OPTION CALLS'!G584+'NORMAL OPTION CALLS'!G585+'NORMAL OPTION CALLS'!G586+'NORMAL OPTION CALLS'!G587+'NORMAL OPTION CALLS'!G588</f>
        <v>100</v>
      </c>
      <c r="H582" s="93">
        <v>51</v>
      </c>
      <c r="I582" s="101">
        <f>'NORMAL OPTION CALLS'!H583/'NORMAL OPTION CALLS'!H582%</f>
        <v>78.431372549019613</v>
      </c>
      <c r="J582" s="101"/>
      <c r="K582" s="101"/>
      <c r="L582" s="102"/>
      <c r="O582" s="93" t="s">
        <v>30</v>
      </c>
    </row>
    <row r="583" spans="1:15" ht="16.5">
      <c r="A583" s="98"/>
      <c r="B583" s="92"/>
      <c r="C583" s="92"/>
      <c r="D583" s="161" t="s">
        <v>29</v>
      </c>
      <c r="E583" s="161"/>
      <c r="F583" s="103">
        <v>40</v>
      </c>
      <c r="G583" s="104">
        <f>('NORMAL OPTION CALLS'!F583/'NORMAL OPTION CALLS'!F582)*100</f>
        <v>78.431372549019613</v>
      </c>
      <c r="H583" s="93">
        <v>40</v>
      </c>
      <c r="I583" s="97"/>
      <c r="J583" s="97"/>
      <c r="K583" s="93"/>
      <c r="L583" s="97"/>
      <c r="O583" s="93"/>
    </row>
    <row r="584" spans="1:15" ht="16.5">
      <c r="A584" s="105"/>
      <c r="B584" s="92"/>
      <c r="C584" s="92"/>
      <c r="D584" s="161" t="s">
        <v>31</v>
      </c>
      <c r="E584" s="161"/>
      <c r="F584" s="103">
        <v>0</v>
      </c>
      <c r="G584" s="104">
        <f>('NORMAL OPTION CALLS'!F584/'NORMAL OPTION CALLS'!F582)*100</f>
        <v>0</v>
      </c>
      <c r="H584" s="106"/>
      <c r="I584" s="93"/>
      <c r="J584" s="93"/>
      <c r="K584" s="93"/>
      <c r="L584" s="97"/>
      <c r="N584" s="98"/>
      <c r="O584" s="98"/>
    </row>
    <row r="585" spans="1:15" ht="16.5">
      <c r="A585" s="105"/>
      <c r="B585" s="92"/>
      <c r="C585" s="92"/>
      <c r="D585" s="161" t="s">
        <v>32</v>
      </c>
      <c r="E585" s="161"/>
      <c r="F585" s="103">
        <v>0</v>
      </c>
      <c r="G585" s="104">
        <f>('NORMAL OPTION CALLS'!F585/'NORMAL OPTION CALLS'!F582)*100</f>
        <v>0</v>
      </c>
      <c r="H585" s="106"/>
      <c r="I585" s="93"/>
      <c r="J585" s="93"/>
      <c r="K585" s="93"/>
      <c r="L585" s="97"/>
    </row>
    <row r="586" spans="1:15" ht="16.5">
      <c r="A586" s="105"/>
      <c r="B586" s="92"/>
      <c r="C586" s="92"/>
      <c r="D586" s="161" t="s">
        <v>33</v>
      </c>
      <c r="E586" s="161"/>
      <c r="F586" s="103">
        <v>11</v>
      </c>
      <c r="G586" s="104">
        <f>('NORMAL OPTION CALLS'!F586/'NORMAL OPTION CALLS'!F582)*100</f>
        <v>21.568627450980394</v>
      </c>
      <c r="H586" s="106"/>
      <c r="I586" s="93" t="s">
        <v>34</v>
      </c>
      <c r="J586" s="93"/>
      <c r="K586" s="97"/>
      <c r="L586" s="97"/>
    </row>
    <row r="587" spans="1:15" ht="16.5">
      <c r="A587" s="105"/>
      <c r="B587" s="92"/>
      <c r="C587" s="92"/>
      <c r="D587" s="161" t="s">
        <v>35</v>
      </c>
      <c r="E587" s="161"/>
      <c r="F587" s="103">
        <v>0</v>
      </c>
      <c r="G587" s="104">
        <f>('NORMAL OPTION CALLS'!F587/'NORMAL OPTION CALLS'!F582)*100</f>
        <v>0</v>
      </c>
      <c r="H587" s="106"/>
      <c r="I587" s="93"/>
      <c r="J587" s="93"/>
      <c r="K587" s="97"/>
      <c r="L587" s="97"/>
    </row>
    <row r="588" spans="1:15" ht="17.25" thickBot="1">
      <c r="A588" s="105"/>
      <c r="B588" s="92"/>
      <c r="C588" s="92"/>
      <c r="D588" s="162" t="s">
        <v>36</v>
      </c>
      <c r="E588" s="162"/>
      <c r="F588" s="107"/>
      <c r="G588" s="108">
        <f>('NORMAL OPTION CALLS'!F588/'NORMAL OPTION CALLS'!F582)*100</f>
        <v>0</v>
      </c>
      <c r="H588" s="106"/>
      <c r="I588" s="93"/>
      <c r="J588" s="93"/>
      <c r="K588" s="102"/>
      <c r="L588" s="102"/>
    </row>
    <row r="589" spans="1:15" ht="16.5">
      <c r="A589" s="109" t="s">
        <v>37</v>
      </c>
      <c r="B589" s="92"/>
      <c r="C589" s="92"/>
      <c r="D589" s="98"/>
      <c r="E589" s="98"/>
      <c r="F589" s="93"/>
      <c r="G589" s="93"/>
      <c r="H589" s="110"/>
      <c r="I589" s="111"/>
      <c r="J589" s="111"/>
      <c r="K589" s="111"/>
      <c r="L589" s="93"/>
      <c r="N589" s="115"/>
      <c r="O589" s="115"/>
    </row>
    <row r="590" spans="1:15" ht="16.5">
      <c r="A590" s="112" t="s">
        <v>38</v>
      </c>
      <c r="B590" s="92"/>
      <c r="C590" s="92"/>
      <c r="D590" s="113"/>
      <c r="E590" s="114"/>
      <c r="F590" s="98"/>
      <c r="G590" s="111"/>
      <c r="H590" s="110"/>
      <c r="I590" s="111"/>
      <c r="J590" s="111"/>
      <c r="K590" s="111"/>
      <c r="L590" s="93"/>
      <c r="N590" s="98"/>
      <c r="O590" s="98"/>
    </row>
    <row r="591" spans="1:15" ht="16.5">
      <c r="A591" s="112" t="s">
        <v>39</v>
      </c>
      <c r="B591" s="92"/>
      <c r="C591" s="92"/>
      <c r="D591" s="98"/>
      <c r="E591" s="114"/>
      <c r="F591" s="98"/>
      <c r="G591" s="111"/>
      <c r="H591" s="110"/>
      <c r="I591" s="97"/>
      <c r="J591" s="97"/>
      <c r="K591" s="97"/>
      <c r="L591" s="93"/>
    </row>
    <row r="592" spans="1:15" ht="16.5">
      <c r="A592" s="112" t="s">
        <v>40</v>
      </c>
      <c r="B592" s="113"/>
      <c r="C592" s="92"/>
      <c r="D592" s="98"/>
      <c r="E592" s="114"/>
      <c r="F592" s="98"/>
      <c r="G592" s="111"/>
      <c r="H592" s="95"/>
      <c r="I592" s="97"/>
      <c r="J592" s="97"/>
      <c r="K592" s="97"/>
      <c r="L592" s="93"/>
    </row>
    <row r="593" spans="1:15" ht="16.5">
      <c r="A593" s="112" t="s">
        <v>41</v>
      </c>
      <c r="B593" s="105"/>
      <c r="C593" s="113"/>
      <c r="D593" s="98"/>
      <c r="E593" s="116"/>
      <c r="F593" s="111"/>
      <c r="G593" s="111"/>
      <c r="H593" s="95"/>
      <c r="I593" s="97"/>
      <c r="J593" s="97"/>
      <c r="K593" s="97"/>
      <c r="L593" s="111"/>
    </row>
    <row r="595" spans="1:15">
      <c r="A595" s="152" t="s">
        <v>0</v>
      </c>
      <c r="B595" s="152"/>
      <c r="C595" s="152"/>
      <c r="D595" s="152"/>
      <c r="E595" s="152"/>
      <c r="F595" s="152"/>
      <c r="G595" s="152"/>
      <c r="H595" s="152"/>
      <c r="I595" s="152"/>
      <c r="J595" s="152"/>
      <c r="K595" s="152"/>
      <c r="L595" s="152"/>
      <c r="M595" s="152"/>
      <c r="N595" s="152"/>
      <c r="O595" s="152"/>
    </row>
    <row r="596" spans="1:15">
      <c r="A596" s="152"/>
      <c r="B596" s="152"/>
      <c r="C596" s="152"/>
      <c r="D596" s="152"/>
      <c r="E596" s="152"/>
      <c r="F596" s="152"/>
      <c r="G596" s="152"/>
      <c r="H596" s="152"/>
      <c r="I596" s="152"/>
      <c r="J596" s="152"/>
      <c r="K596" s="152"/>
      <c r="L596" s="152"/>
      <c r="M596" s="152"/>
      <c r="N596" s="152"/>
      <c r="O596" s="152"/>
    </row>
    <row r="597" spans="1:15">
      <c r="A597" s="152"/>
      <c r="B597" s="152"/>
      <c r="C597" s="152"/>
      <c r="D597" s="152"/>
      <c r="E597" s="152"/>
      <c r="F597" s="152"/>
      <c r="G597" s="152"/>
      <c r="H597" s="152"/>
      <c r="I597" s="152"/>
      <c r="J597" s="152"/>
      <c r="K597" s="152"/>
      <c r="L597" s="152"/>
      <c r="M597" s="152"/>
      <c r="N597" s="152"/>
      <c r="O597" s="152"/>
    </row>
    <row r="598" spans="1:15">
      <c r="A598" s="153" t="s">
        <v>1</v>
      </c>
      <c r="B598" s="153"/>
      <c r="C598" s="153"/>
      <c r="D598" s="153"/>
      <c r="E598" s="153"/>
      <c r="F598" s="153"/>
      <c r="G598" s="153"/>
      <c r="H598" s="153"/>
      <c r="I598" s="153"/>
      <c r="J598" s="153"/>
      <c r="K598" s="153"/>
      <c r="L598" s="153"/>
      <c r="M598" s="153"/>
      <c r="N598" s="153"/>
      <c r="O598" s="153"/>
    </row>
    <row r="599" spans="1:15">
      <c r="A599" s="153" t="s">
        <v>2</v>
      </c>
      <c r="B599" s="153"/>
      <c r="C599" s="153"/>
      <c r="D599" s="153"/>
      <c r="E599" s="153"/>
      <c r="F599" s="153"/>
      <c r="G599" s="153"/>
      <c r="H599" s="153"/>
      <c r="I599" s="153"/>
      <c r="J599" s="153"/>
      <c r="K599" s="153"/>
      <c r="L599" s="153"/>
      <c r="M599" s="153"/>
      <c r="N599" s="153"/>
      <c r="O599" s="153"/>
    </row>
    <row r="600" spans="1:15">
      <c r="A600" s="154" t="s">
        <v>3</v>
      </c>
      <c r="B600" s="154"/>
      <c r="C600" s="154"/>
      <c r="D600" s="154"/>
      <c r="E600" s="154"/>
      <c r="F600" s="154"/>
      <c r="G600" s="154"/>
      <c r="H600" s="154"/>
      <c r="I600" s="154"/>
      <c r="J600" s="154"/>
      <c r="K600" s="154"/>
      <c r="L600" s="154"/>
      <c r="M600" s="154"/>
      <c r="N600" s="154"/>
      <c r="O600" s="154"/>
    </row>
    <row r="601" spans="1:15" ht="16.5">
      <c r="A601" s="155" t="s">
        <v>263</v>
      </c>
      <c r="B601" s="155"/>
      <c r="C601" s="155"/>
      <c r="D601" s="155"/>
      <c r="E601" s="155"/>
      <c r="F601" s="155"/>
      <c r="G601" s="155"/>
      <c r="H601" s="155"/>
      <c r="I601" s="155"/>
      <c r="J601" s="155"/>
      <c r="K601" s="155"/>
      <c r="L601" s="155"/>
      <c r="M601" s="155"/>
      <c r="N601" s="155"/>
      <c r="O601" s="155"/>
    </row>
    <row r="602" spans="1:15" ht="16.5">
      <c r="A602" s="156" t="s">
        <v>5</v>
      </c>
      <c r="B602" s="156"/>
      <c r="C602" s="156"/>
      <c r="D602" s="156"/>
      <c r="E602" s="156"/>
      <c r="F602" s="156"/>
      <c r="G602" s="156"/>
      <c r="H602" s="156"/>
      <c r="I602" s="156"/>
      <c r="J602" s="156"/>
      <c r="K602" s="156"/>
      <c r="L602" s="156"/>
      <c r="M602" s="156"/>
      <c r="N602" s="156"/>
      <c r="O602" s="156"/>
    </row>
    <row r="603" spans="1:15">
      <c r="A603" s="157" t="s">
        <v>6</v>
      </c>
      <c r="B603" s="158" t="s">
        <v>7</v>
      </c>
      <c r="C603" s="159" t="s">
        <v>8</v>
      </c>
      <c r="D603" s="158" t="s">
        <v>9</v>
      </c>
      <c r="E603" s="157" t="s">
        <v>10</v>
      </c>
      <c r="F603" s="157" t="s">
        <v>11</v>
      </c>
      <c r="G603" s="159" t="s">
        <v>12</v>
      </c>
      <c r="H603" s="159" t="s">
        <v>13</v>
      </c>
      <c r="I603" s="159" t="s">
        <v>14</v>
      </c>
      <c r="J603" s="159" t="s">
        <v>15</v>
      </c>
      <c r="K603" s="159" t="s">
        <v>16</v>
      </c>
      <c r="L603" s="163" t="s">
        <v>17</v>
      </c>
      <c r="M603" s="158" t="s">
        <v>18</v>
      </c>
      <c r="N603" s="158" t="s">
        <v>19</v>
      </c>
      <c r="O603" s="158" t="s">
        <v>20</v>
      </c>
    </row>
    <row r="604" spans="1:15">
      <c r="A604" s="157"/>
      <c r="B604" s="158"/>
      <c r="C604" s="159"/>
      <c r="D604" s="158"/>
      <c r="E604" s="157"/>
      <c r="F604" s="157"/>
      <c r="G604" s="159"/>
      <c r="H604" s="159"/>
      <c r="I604" s="159"/>
      <c r="J604" s="159"/>
      <c r="K604" s="159"/>
      <c r="L604" s="163"/>
      <c r="M604" s="158"/>
      <c r="N604" s="158"/>
      <c r="O604" s="158"/>
    </row>
    <row r="605" spans="1:15" ht="15" customHeight="1">
      <c r="A605" s="119">
        <v>1</v>
      </c>
      <c r="B605" s="78">
        <v>43130</v>
      </c>
      <c r="C605" s="119">
        <v>2000</v>
      </c>
      <c r="D605" s="119" t="s">
        <v>21</v>
      </c>
      <c r="E605" s="119" t="s">
        <v>22</v>
      </c>
      <c r="F605" s="119" t="s">
        <v>60</v>
      </c>
      <c r="G605" s="123">
        <v>46</v>
      </c>
      <c r="H605" s="123">
        <v>32</v>
      </c>
      <c r="I605" s="123">
        <v>54</v>
      </c>
      <c r="J605" s="123">
        <v>62</v>
      </c>
      <c r="K605" s="123">
        <v>70</v>
      </c>
      <c r="L605" s="123">
        <v>32</v>
      </c>
      <c r="M605" s="119">
        <v>500</v>
      </c>
      <c r="N605" s="122">
        <f>IF('NORMAL OPTION CALLS'!E605="BUY",('NORMAL OPTION CALLS'!L605-'NORMAL OPTION CALLS'!G605)*('NORMAL OPTION CALLS'!M605),('NORMAL OPTION CALLS'!G605-'NORMAL OPTION CALLS'!L605)*('NORMAL OPTION CALLS'!M605))</f>
        <v>-7000</v>
      </c>
      <c r="O605" s="8">
        <f>'NORMAL OPTION CALLS'!N605/('NORMAL OPTION CALLS'!M605)/'NORMAL OPTION CALLS'!G605%</f>
        <v>-30.434782608695652</v>
      </c>
    </row>
    <row r="606" spans="1:15" ht="15" customHeight="1">
      <c r="A606" s="119">
        <v>2</v>
      </c>
      <c r="B606" s="78">
        <v>43130</v>
      </c>
      <c r="C606" s="119">
        <v>155</v>
      </c>
      <c r="D606" s="119" t="s">
        <v>47</v>
      </c>
      <c r="E606" s="119" t="s">
        <v>22</v>
      </c>
      <c r="F606" s="119" t="s">
        <v>64</v>
      </c>
      <c r="G606" s="123">
        <v>9</v>
      </c>
      <c r="H606" s="123">
        <v>8</v>
      </c>
      <c r="I606" s="123">
        <v>9.5</v>
      </c>
      <c r="J606" s="123">
        <v>10</v>
      </c>
      <c r="K606" s="123">
        <v>10.5</v>
      </c>
      <c r="L606" s="123">
        <v>10.5</v>
      </c>
      <c r="M606" s="119">
        <v>6000</v>
      </c>
      <c r="N606" s="122">
        <f>IF('NORMAL OPTION CALLS'!E606="BUY",('NORMAL OPTION CALLS'!L606-'NORMAL OPTION CALLS'!G606)*('NORMAL OPTION CALLS'!M606),('NORMAL OPTION CALLS'!G606-'NORMAL OPTION CALLS'!L606)*('NORMAL OPTION CALLS'!M606))</f>
        <v>9000</v>
      </c>
      <c r="O606" s="8">
        <f>'NORMAL OPTION CALLS'!N606/('NORMAL OPTION CALLS'!M606)/'NORMAL OPTION CALLS'!G606%</f>
        <v>16.666666666666668</v>
      </c>
    </row>
    <row r="607" spans="1:15" ht="15" customHeight="1">
      <c r="A607" s="119">
        <v>3</v>
      </c>
      <c r="B607" s="78">
        <v>43130</v>
      </c>
      <c r="C607" s="119">
        <v>420</v>
      </c>
      <c r="D607" s="119" t="s">
        <v>21</v>
      </c>
      <c r="E607" s="119" t="s">
        <v>22</v>
      </c>
      <c r="F607" s="119" t="s">
        <v>56</v>
      </c>
      <c r="G607" s="123">
        <v>8.5</v>
      </c>
      <c r="H607" s="123">
        <v>4.5</v>
      </c>
      <c r="I607" s="123">
        <v>11</v>
      </c>
      <c r="J607" s="123">
        <v>13.5</v>
      </c>
      <c r="K607" s="123">
        <v>16</v>
      </c>
      <c r="L607" s="123">
        <v>11</v>
      </c>
      <c r="M607" s="119">
        <v>1500</v>
      </c>
      <c r="N607" s="122">
        <f>IF('NORMAL OPTION CALLS'!E607="BUY",('NORMAL OPTION CALLS'!L607-'NORMAL OPTION CALLS'!G607)*('NORMAL OPTION CALLS'!M607),('NORMAL OPTION CALLS'!G607-'NORMAL OPTION CALLS'!L607)*('NORMAL OPTION CALLS'!M607))</f>
        <v>3750</v>
      </c>
      <c r="O607" s="8">
        <f>'NORMAL OPTION CALLS'!N607/('NORMAL OPTION CALLS'!M607)/'NORMAL OPTION CALLS'!G607%</f>
        <v>29.411764705882351</v>
      </c>
    </row>
    <row r="608" spans="1:15" ht="15" customHeight="1">
      <c r="A608" s="119">
        <v>4</v>
      </c>
      <c r="B608" s="78">
        <v>43130</v>
      </c>
      <c r="C608" s="119">
        <v>490</v>
      </c>
      <c r="D608" s="119" t="s">
        <v>21</v>
      </c>
      <c r="E608" s="119" t="s">
        <v>22</v>
      </c>
      <c r="F608" s="119" t="s">
        <v>76</v>
      </c>
      <c r="G608" s="123">
        <v>13</v>
      </c>
      <c r="H608" s="123">
        <v>9</v>
      </c>
      <c r="I608" s="123">
        <v>15.5</v>
      </c>
      <c r="J608" s="123">
        <v>17.5</v>
      </c>
      <c r="K608" s="123">
        <v>19.5</v>
      </c>
      <c r="L608" s="123">
        <v>9</v>
      </c>
      <c r="M608" s="119">
        <v>1500</v>
      </c>
      <c r="N608" s="122">
        <f>IF('NORMAL OPTION CALLS'!E608="BUY",('NORMAL OPTION CALLS'!L608-'NORMAL OPTION CALLS'!G608)*('NORMAL OPTION CALLS'!M608),('NORMAL OPTION CALLS'!G608-'NORMAL OPTION CALLS'!L608)*('NORMAL OPTION CALLS'!M608))</f>
        <v>-6000</v>
      </c>
      <c r="O608" s="8">
        <f>'NORMAL OPTION CALLS'!N608/('NORMAL OPTION CALLS'!M608)/'NORMAL OPTION CALLS'!G608%</f>
        <v>-30.769230769230766</v>
      </c>
    </row>
    <row r="609" spans="1:15" ht="15" customHeight="1">
      <c r="A609" s="119">
        <v>5</v>
      </c>
      <c r="B609" s="78">
        <v>43129</v>
      </c>
      <c r="C609" s="119">
        <v>250</v>
      </c>
      <c r="D609" s="119" t="s">
        <v>21</v>
      </c>
      <c r="E609" s="119" t="s">
        <v>22</v>
      </c>
      <c r="F609" s="119" t="s">
        <v>254</v>
      </c>
      <c r="G609" s="123">
        <v>9.5</v>
      </c>
      <c r="H609" s="123">
        <v>7.5</v>
      </c>
      <c r="I609" s="123">
        <v>10.5</v>
      </c>
      <c r="J609" s="123">
        <v>11.5</v>
      </c>
      <c r="K609" s="123">
        <v>12.5</v>
      </c>
      <c r="L609" s="123">
        <v>12.5</v>
      </c>
      <c r="M609" s="119">
        <v>3000</v>
      </c>
      <c r="N609" s="122">
        <f>IF('NORMAL OPTION CALLS'!E609="BUY",('NORMAL OPTION CALLS'!L609-'NORMAL OPTION CALLS'!G609)*('NORMAL OPTION CALLS'!M609),('NORMAL OPTION CALLS'!G609-'NORMAL OPTION CALLS'!L609)*('NORMAL OPTION CALLS'!M609))</f>
        <v>9000</v>
      </c>
      <c r="O609" s="8">
        <f>'NORMAL OPTION CALLS'!N609/('NORMAL OPTION CALLS'!M609)/'NORMAL OPTION CALLS'!G609%</f>
        <v>31.578947368421051</v>
      </c>
    </row>
    <row r="610" spans="1:15" ht="15" customHeight="1">
      <c r="A610" s="119">
        <v>6</v>
      </c>
      <c r="B610" s="78">
        <v>43129</v>
      </c>
      <c r="C610" s="119">
        <v>780</v>
      </c>
      <c r="D610" s="119" t="s">
        <v>21</v>
      </c>
      <c r="E610" s="119" t="s">
        <v>22</v>
      </c>
      <c r="F610" s="119" t="s">
        <v>99</v>
      </c>
      <c r="G610" s="123">
        <v>30</v>
      </c>
      <c r="H610" s="123">
        <v>24</v>
      </c>
      <c r="I610" s="123">
        <v>33.5</v>
      </c>
      <c r="J610" s="123">
        <v>37</v>
      </c>
      <c r="K610" s="123">
        <v>40</v>
      </c>
      <c r="L610" s="123">
        <v>24</v>
      </c>
      <c r="M610" s="119">
        <v>1000</v>
      </c>
      <c r="N610" s="122">
        <f>IF('NORMAL OPTION CALLS'!E610="BUY",('NORMAL OPTION CALLS'!L610-'NORMAL OPTION CALLS'!G610)*('NORMAL OPTION CALLS'!M610),('NORMAL OPTION CALLS'!G610-'NORMAL OPTION CALLS'!L610)*('NORMAL OPTION CALLS'!M610))</f>
        <v>-6000</v>
      </c>
      <c r="O610" s="8">
        <f>'NORMAL OPTION CALLS'!N610/('NORMAL OPTION CALLS'!M610)/'NORMAL OPTION CALLS'!G610%</f>
        <v>-20</v>
      </c>
    </row>
    <row r="611" spans="1:15" ht="15" customHeight="1">
      <c r="A611" s="119">
        <v>7</v>
      </c>
      <c r="B611" s="78">
        <v>43129</v>
      </c>
      <c r="C611" s="119">
        <v>1440</v>
      </c>
      <c r="D611" s="119" t="s">
        <v>21</v>
      </c>
      <c r="E611" s="119" t="s">
        <v>22</v>
      </c>
      <c r="F611" s="119" t="s">
        <v>276</v>
      </c>
      <c r="G611" s="123">
        <v>48</v>
      </c>
      <c r="H611" s="123">
        <v>32</v>
      </c>
      <c r="I611" s="123">
        <v>58</v>
      </c>
      <c r="J611" s="123">
        <v>68</v>
      </c>
      <c r="K611" s="123">
        <v>78</v>
      </c>
      <c r="L611" s="123">
        <v>32</v>
      </c>
      <c r="M611" s="119">
        <v>400</v>
      </c>
      <c r="N611" s="122">
        <f>IF('NORMAL OPTION CALLS'!E611="BUY",('NORMAL OPTION CALLS'!L611-'NORMAL OPTION CALLS'!G611)*('NORMAL OPTION CALLS'!M611),('NORMAL OPTION CALLS'!G611-'NORMAL OPTION CALLS'!L611)*('NORMAL OPTION CALLS'!M611))</f>
        <v>-6400</v>
      </c>
      <c r="O611" s="8">
        <f>'NORMAL OPTION CALLS'!N611/('NORMAL OPTION CALLS'!M611)/'NORMAL OPTION CALLS'!G611%</f>
        <v>-33.333333333333336</v>
      </c>
    </row>
    <row r="612" spans="1:15" ht="15" customHeight="1">
      <c r="A612" s="119">
        <v>8</v>
      </c>
      <c r="B612" s="78">
        <v>43125</v>
      </c>
      <c r="C612" s="119">
        <v>1420</v>
      </c>
      <c r="D612" s="119" t="s">
        <v>21</v>
      </c>
      <c r="E612" s="119" t="s">
        <v>22</v>
      </c>
      <c r="F612" s="119" t="s">
        <v>131</v>
      </c>
      <c r="G612" s="123">
        <v>56</v>
      </c>
      <c r="H612" s="123">
        <v>46</v>
      </c>
      <c r="I612" s="123">
        <v>62</v>
      </c>
      <c r="J612" s="123">
        <v>68</v>
      </c>
      <c r="K612" s="123">
        <v>74</v>
      </c>
      <c r="L612" s="123">
        <v>46</v>
      </c>
      <c r="M612" s="119">
        <v>750</v>
      </c>
      <c r="N612" s="122">
        <f>IF('NORMAL OPTION CALLS'!E612="BUY",('NORMAL OPTION CALLS'!L612-'NORMAL OPTION CALLS'!G612)*('NORMAL OPTION CALLS'!M612),('NORMAL OPTION CALLS'!G612-'NORMAL OPTION CALLS'!L612)*('NORMAL OPTION CALLS'!M612))</f>
        <v>-7500</v>
      </c>
      <c r="O612" s="8">
        <f>'NORMAL OPTION CALLS'!N612/('NORMAL OPTION CALLS'!M612)/'NORMAL OPTION CALLS'!G612%</f>
        <v>-17.857142857142854</v>
      </c>
    </row>
    <row r="613" spans="1:15" ht="15" customHeight="1">
      <c r="A613" s="119">
        <v>9</v>
      </c>
      <c r="B613" s="78">
        <v>43124</v>
      </c>
      <c r="C613" s="119">
        <v>360</v>
      </c>
      <c r="D613" s="119" t="s">
        <v>21</v>
      </c>
      <c r="E613" s="119" t="s">
        <v>22</v>
      </c>
      <c r="F613" s="119" t="s">
        <v>55</v>
      </c>
      <c r="G613" s="123">
        <v>5</v>
      </c>
      <c r="H613" s="123">
        <v>1</v>
      </c>
      <c r="I613" s="123">
        <v>7</v>
      </c>
      <c r="J613" s="123">
        <v>9</v>
      </c>
      <c r="K613" s="123">
        <v>11</v>
      </c>
      <c r="L613" s="123">
        <v>7</v>
      </c>
      <c r="M613" s="119">
        <v>1750</v>
      </c>
      <c r="N613" s="122">
        <f>IF('NORMAL OPTION CALLS'!E613="BUY",('NORMAL OPTION CALLS'!L613-'NORMAL OPTION CALLS'!G613)*('NORMAL OPTION CALLS'!M613),('NORMAL OPTION CALLS'!G613-'NORMAL OPTION CALLS'!L613)*('NORMAL OPTION CALLS'!M613))</f>
        <v>3500</v>
      </c>
      <c r="O613" s="8">
        <f>'NORMAL OPTION CALLS'!N613/('NORMAL OPTION CALLS'!M613)/'NORMAL OPTION CALLS'!G613%</f>
        <v>40</v>
      </c>
    </row>
    <row r="614" spans="1:15" ht="15" customHeight="1">
      <c r="A614" s="119">
        <v>10</v>
      </c>
      <c r="B614" s="78">
        <v>43124</v>
      </c>
      <c r="C614" s="119">
        <v>1220</v>
      </c>
      <c r="D614" s="119" t="s">
        <v>21</v>
      </c>
      <c r="E614" s="119" t="s">
        <v>22</v>
      </c>
      <c r="F614" s="119" t="s">
        <v>151</v>
      </c>
      <c r="G614" s="123">
        <v>7</v>
      </c>
      <c r="H614" s="123">
        <v>1</v>
      </c>
      <c r="I614" s="123">
        <v>15</v>
      </c>
      <c r="J614" s="123">
        <v>23</v>
      </c>
      <c r="K614" s="123">
        <v>31</v>
      </c>
      <c r="L614" s="123">
        <v>15</v>
      </c>
      <c r="M614" s="119">
        <v>600</v>
      </c>
      <c r="N614" s="122">
        <f>IF('NORMAL OPTION CALLS'!E614="BUY",('NORMAL OPTION CALLS'!L614-'NORMAL OPTION CALLS'!G614)*('NORMAL OPTION CALLS'!M614),('NORMAL OPTION CALLS'!G614-'NORMAL OPTION CALLS'!L614)*('NORMAL OPTION CALLS'!M614))</f>
        <v>4800</v>
      </c>
      <c r="O614" s="8">
        <f>'NORMAL OPTION CALLS'!N614/('NORMAL OPTION CALLS'!M614)/'NORMAL OPTION CALLS'!G614%</f>
        <v>114.28571428571428</v>
      </c>
    </row>
    <row r="615" spans="1:15" ht="15" customHeight="1">
      <c r="A615" s="119">
        <v>11</v>
      </c>
      <c r="B615" s="78">
        <v>43124</v>
      </c>
      <c r="C615" s="119">
        <v>1020</v>
      </c>
      <c r="D615" s="119" t="s">
        <v>21</v>
      </c>
      <c r="E615" s="119" t="s">
        <v>22</v>
      </c>
      <c r="F615" s="119" t="s">
        <v>80</v>
      </c>
      <c r="G615" s="123">
        <v>11</v>
      </c>
      <c r="H615" s="123">
        <v>3</v>
      </c>
      <c r="I615" s="123">
        <v>16</v>
      </c>
      <c r="J615" s="123">
        <v>21</v>
      </c>
      <c r="K615" s="123">
        <v>26</v>
      </c>
      <c r="L615" s="123">
        <v>21</v>
      </c>
      <c r="M615" s="119">
        <v>700</v>
      </c>
      <c r="N615" s="122">
        <f>IF('NORMAL OPTION CALLS'!E615="BUY",('NORMAL OPTION CALLS'!L615-'NORMAL OPTION CALLS'!G615)*('NORMAL OPTION CALLS'!M615),('NORMAL OPTION CALLS'!G615-'NORMAL OPTION CALLS'!L615)*('NORMAL OPTION CALLS'!M615))</f>
        <v>7000</v>
      </c>
      <c r="O615" s="8">
        <f>'NORMAL OPTION CALLS'!N615/('NORMAL OPTION CALLS'!M615)/'NORMAL OPTION CALLS'!G615%</f>
        <v>90.909090909090907</v>
      </c>
    </row>
    <row r="616" spans="1:15" ht="15" customHeight="1">
      <c r="A616" s="119">
        <v>12</v>
      </c>
      <c r="B616" s="78">
        <v>43123</v>
      </c>
      <c r="C616" s="119">
        <v>1720</v>
      </c>
      <c r="D616" s="119" t="s">
        <v>21</v>
      </c>
      <c r="E616" s="119" t="s">
        <v>22</v>
      </c>
      <c r="F616" s="119" t="s">
        <v>68</v>
      </c>
      <c r="G616" s="123">
        <v>11</v>
      </c>
      <c r="H616" s="123">
        <v>3</v>
      </c>
      <c r="I616" s="123">
        <v>25</v>
      </c>
      <c r="J616" s="123">
        <v>40</v>
      </c>
      <c r="K616" s="123">
        <v>55</v>
      </c>
      <c r="L616" s="123">
        <v>3</v>
      </c>
      <c r="M616" s="119">
        <v>300</v>
      </c>
      <c r="N616" s="122">
        <f>IF('NORMAL OPTION CALLS'!E616="BUY",('NORMAL OPTION CALLS'!L616-'NORMAL OPTION CALLS'!G616)*('NORMAL OPTION CALLS'!M616),('NORMAL OPTION CALLS'!G616-'NORMAL OPTION CALLS'!L616)*('NORMAL OPTION CALLS'!M616))</f>
        <v>-2400</v>
      </c>
      <c r="O616" s="8">
        <f>'NORMAL OPTION CALLS'!N616/('NORMAL OPTION CALLS'!M616)/'NORMAL OPTION CALLS'!G616%</f>
        <v>-72.727272727272734</v>
      </c>
    </row>
    <row r="617" spans="1:15" ht="15" customHeight="1">
      <c r="A617" s="119">
        <v>13</v>
      </c>
      <c r="B617" s="78">
        <v>43123</v>
      </c>
      <c r="C617" s="119">
        <v>350</v>
      </c>
      <c r="D617" s="119" t="s">
        <v>21</v>
      </c>
      <c r="E617" s="119" t="s">
        <v>22</v>
      </c>
      <c r="F617" s="119" t="s">
        <v>74</v>
      </c>
      <c r="G617" s="123">
        <v>3.5</v>
      </c>
      <c r="H617" s="123">
        <v>1.5</v>
      </c>
      <c r="I617" s="123">
        <v>5</v>
      </c>
      <c r="J617" s="123">
        <v>6</v>
      </c>
      <c r="K617" s="123">
        <v>7</v>
      </c>
      <c r="L617" s="123">
        <v>6</v>
      </c>
      <c r="M617" s="119">
        <v>1750</v>
      </c>
      <c r="N617" s="122">
        <f>IF('NORMAL OPTION CALLS'!E617="BUY",('NORMAL OPTION CALLS'!L617-'NORMAL OPTION CALLS'!G617)*('NORMAL OPTION CALLS'!M617),('NORMAL OPTION CALLS'!G617-'NORMAL OPTION CALLS'!L617)*('NORMAL OPTION CALLS'!M617))</f>
        <v>4375</v>
      </c>
      <c r="O617" s="8">
        <f>'NORMAL OPTION CALLS'!N617/('NORMAL OPTION CALLS'!M617)/'NORMAL OPTION CALLS'!G617%</f>
        <v>71.428571428571416</v>
      </c>
    </row>
    <row r="618" spans="1:15" ht="15" customHeight="1">
      <c r="A618" s="119">
        <v>14</v>
      </c>
      <c r="B618" s="78">
        <v>43123</v>
      </c>
      <c r="C618" s="119">
        <v>620</v>
      </c>
      <c r="D618" s="119" t="s">
        <v>21</v>
      </c>
      <c r="E618" s="119" t="s">
        <v>22</v>
      </c>
      <c r="F618" s="119" t="s">
        <v>143</v>
      </c>
      <c r="G618" s="123">
        <v>14.5</v>
      </c>
      <c r="H618" s="123">
        <v>10.5</v>
      </c>
      <c r="I618" s="123">
        <v>17</v>
      </c>
      <c r="J618" s="123">
        <v>19</v>
      </c>
      <c r="K618" s="123">
        <v>21</v>
      </c>
      <c r="L618" s="123">
        <v>21</v>
      </c>
      <c r="M618" s="119">
        <v>1800</v>
      </c>
      <c r="N618" s="122">
        <f>IF('NORMAL OPTION CALLS'!E618="BUY",('NORMAL OPTION CALLS'!L618-'NORMAL OPTION CALLS'!G618)*('NORMAL OPTION CALLS'!M618),('NORMAL OPTION CALLS'!G618-'NORMAL OPTION CALLS'!L618)*('NORMAL OPTION CALLS'!M618))</f>
        <v>11700</v>
      </c>
      <c r="O618" s="8">
        <f>'NORMAL OPTION CALLS'!N618/('NORMAL OPTION CALLS'!M618)/'NORMAL OPTION CALLS'!G618%</f>
        <v>44.827586206896555</v>
      </c>
    </row>
    <row r="619" spans="1:15" ht="15" customHeight="1">
      <c r="A619" s="119">
        <v>15</v>
      </c>
      <c r="B619" s="78">
        <v>43123</v>
      </c>
      <c r="C619" s="119">
        <v>770</v>
      </c>
      <c r="D619" s="119" t="s">
        <v>21</v>
      </c>
      <c r="E619" s="119" t="s">
        <v>22</v>
      </c>
      <c r="F619" s="119" t="s">
        <v>99</v>
      </c>
      <c r="G619" s="123">
        <v>13</v>
      </c>
      <c r="H619" s="123">
        <v>6</v>
      </c>
      <c r="I619" s="123">
        <v>17</v>
      </c>
      <c r="J619" s="123">
        <v>21</v>
      </c>
      <c r="K619" s="123">
        <v>25</v>
      </c>
      <c r="L619" s="123">
        <v>21</v>
      </c>
      <c r="M619" s="119">
        <v>1000</v>
      </c>
      <c r="N619" s="122">
        <f>IF('NORMAL OPTION CALLS'!E619="BUY",('NORMAL OPTION CALLS'!L619-'NORMAL OPTION CALLS'!G619)*('NORMAL OPTION CALLS'!M619),('NORMAL OPTION CALLS'!G619-'NORMAL OPTION CALLS'!L619)*('NORMAL OPTION CALLS'!M619))</f>
        <v>8000</v>
      </c>
      <c r="O619" s="8">
        <f>'NORMAL OPTION CALLS'!N619/('NORMAL OPTION CALLS'!M619)/'NORMAL OPTION CALLS'!G619%</f>
        <v>61.538461538461533</v>
      </c>
    </row>
    <row r="620" spans="1:15" ht="15" customHeight="1">
      <c r="A620" s="119">
        <v>16</v>
      </c>
      <c r="B620" s="78">
        <v>43123</v>
      </c>
      <c r="C620" s="119">
        <v>280</v>
      </c>
      <c r="D620" s="119" t="s">
        <v>21</v>
      </c>
      <c r="E620" s="119" t="s">
        <v>22</v>
      </c>
      <c r="F620" s="119" t="s">
        <v>51</v>
      </c>
      <c r="G620" s="123">
        <v>8</v>
      </c>
      <c r="H620" s="123">
        <v>6.5</v>
      </c>
      <c r="I620" s="123">
        <v>8.8000000000000007</v>
      </c>
      <c r="J620" s="123">
        <v>9.6</v>
      </c>
      <c r="K620" s="123">
        <v>10.4</v>
      </c>
      <c r="L620" s="123">
        <v>10.4</v>
      </c>
      <c r="M620" s="119">
        <v>4500</v>
      </c>
      <c r="N620" s="122">
        <f>IF('NORMAL OPTION CALLS'!E620="BUY",('NORMAL OPTION CALLS'!L620-'NORMAL OPTION CALLS'!G620)*('NORMAL OPTION CALLS'!M620),('NORMAL OPTION CALLS'!G620-'NORMAL OPTION CALLS'!L620)*('NORMAL OPTION CALLS'!M620))</f>
        <v>10800.000000000002</v>
      </c>
      <c r="O620" s="8">
        <f>'NORMAL OPTION CALLS'!N620/('NORMAL OPTION CALLS'!M620)/'NORMAL OPTION CALLS'!G620%</f>
        <v>30.000000000000004</v>
      </c>
    </row>
    <row r="621" spans="1:15" ht="15" customHeight="1">
      <c r="A621" s="119">
        <v>17</v>
      </c>
      <c r="B621" s="78">
        <v>43122</v>
      </c>
      <c r="C621" s="119">
        <v>570</v>
      </c>
      <c r="D621" s="119" t="s">
        <v>21</v>
      </c>
      <c r="E621" s="119" t="s">
        <v>22</v>
      </c>
      <c r="F621" s="119" t="s">
        <v>77</v>
      </c>
      <c r="G621" s="123">
        <v>9</v>
      </c>
      <c r="H621" s="123">
        <v>3</v>
      </c>
      <c r="I621" s="123">
        <v>13</v>
      </c>
      <c r="J621" s="123">
        <v>17</v>
      </c>
      <c r="K621" s="123">
        <v>21</v>
      </c>
      <c r="L621" s="123">
        <v>21</v>
      </c>
      <c r="M621" s="119">
        <v>1100</v>
      </c>
      <c r="N621" s="122">
        <f>IF('NORMAL OPTION CALLS'!E621="BUY",('NORMAL OPTION CALLS'!L621-'NORMAL OPTION CALLS'!G621)*('NORMAL OPTION CALLS'!M621),('NORMAL OPTION CALLS'!G621-'NORMAL OPTION CALLS'!L621)*('NORMAL OPTION CALLS'!M621))</f>
        <v>13200</v>
      </c>
      <c r="O621" s="8">
        <f>'NORMAL OPTION CALLS'!N621/('NORMAL OPTION CALLS'!M621)/'NORMAL OPTION CALLS'!G621%</f>
        <v>133.33333333333334</v>
      </c>
    </row>
    <row r="622" spans="1:15" ht="15" customHeight="1">
      <c r="A622" s="119">
        <v>18</v>
      </c>
      <c r="B622" s="78">
        <v>43122</v>
      </c>
      <c r="C622" s="119">
        <v>900</v>
      </c>
      <c r="D622" s="119" t="s">
        <v>21</v>
      </c>
      <c r="E622" s="119" t="s">
        <v>22</v>
      </c>
      <c r="F622" s="119" t="s">
        <v>169</v>
      </c>
      <c r="G622" s="123">
        <v>20</v>
      </c>
      <c r="H622" s="123">
        <v>16</v>
      </c>
      <c r="I622" s="123">
        <v>22.5</v>
      </c>
      <c r="J622" s="123">
        <v>25</v>
      </c>
      <c r="K622" s="123">
        <v>27.5</v>
      </c>
      <c r="L622" s="123">
        <v>16</v>
      </c>
      <c r="M622" s="119">
        <v>1500</v>
      </c>
      <c r="N622" s="122">
        <f>IF('NORMAL OPTION CALLS'!E622="BUY",('NORMAL OPTION CALLS'!L622-'NORMAL OPTION CALLS'!G622)*('NORMAL OPTION CALLS'!M622),('NORMAL OPTION CALLS'!G622-'NORMAL OPTION CALLS'!L622)*('NORMAL OPTION CALLS'!M622))</f>
        <v>-6000</v>
      </c>
      <c r="O622" s="8">
        <f>'NORMAL OPTION CALLS'!N622/('NORMAL OPTION CALLS'!M622)/'NORMAL OPTION CALLS'!G622%</f>
        <v>-20</v>
      </c>
    </row>
    <row r="623" spans="1:15" ht="15" customHeight="1">
      <c r="A623" s="119">
        <v>19</v>
      </c>
      <c r="B623" s="78">
        <v>43122</v>
      </c>
      <c r="C623" s="119">
        <v>570</v>
      </c>
      <c r="D623" s="119" t="s">
        <v>21</v>
      </c>
      <c r="E623" s="119" t="s">
        <v>22</v>
      </c>
      <c r="F623" s="119" t="s">
        <v>143</v>
      </c>
      <c r="G623" s="123">
        <v>19</v>
      </c>
      <c r="H623" s="123">
        <v>14</v>
      </c>
      <c r="I623" s="123">
        <v>21.5</v>
      </c>
      <c r="J623" s="123">
        <v>24</v>
      </c>
      <c r="K623" s="123">
        <v>26.5</v>
      </c>
      <c r="L623" s="123">
        <v>26.5</v>
      </c>
      <c r="M623" s="119">
        <v>1800</v>
      </c>
      <c r="N623" s="122">
        <f>IF('NORMAL OPTION CALLS'!E623="BUY",('NORMAL OPTION CALLS'!L623-'NORMAL OPTION CALLS'!G623)*('NORMAL OPTION CALLS'!M623),('NORMAL OPTION CALLS'!G623-'NORMAL OPTION CALLS'!L623)*('NORMAL OPTION CALLS'!M623))</f>
        <v>13500</v>
      </c>
      <c r="O623" s="8">
        <f>'NORMAL OPTION CALLS'!N623/('NORMAL OPTION CALLS'!M623)/'NORMAL OPTION CALLS'!G623%</f>
        <v>39.473684210526315</v>
      </c>
    </row>
    <row r="624" spans="1:15" ht="15" customHeight="1">
      <c r="A624" s="119">
        <v>20</v>
      </c>
      <c r="B624" s="78">
        <v>43122</v>
      </c>
      <c r="C624" s="119">
        <v>3250</v>
      </c>
      <c r="D624" s="119" t="s">
        <v>21</v>
      </c>
      <c r="E624" s="119" t="s">
        <v>22</v>
      </c>
      <c r="F624" s="119" t="s">
        <v>57</v>
      </c>
      <c r="G624" s="123">
        <v>30</v>
      </c>
      <c r="H624" s="123">
        <v>8</v>
      </c>
      <c r="I624" s="123">
        <v>45</v>
      </c>
      <c r="J624" s="123">
        <v>60</v>
      </c>
      <c r="K624" s="123">
        <v>75</v>
      </c>
      <c r="L624" s="123">
        <v>45</v>
      </c>
      <c r="M624" s="119">
        <v>250</v>
      </c>
      <c r="N624" s="122">
        <f>IF('NORMAL OPTION CALLS'!E624="BUY",('NORMAL OPTION CALLS'!L624-'NORMAL OPTION CALLS'!G624)*('NORMAL OPTION CALLS'!M624),('NORMAL OPTION CALLS'!G624-'NORMAL OPTION CALLS'!L624)*('NORMAL OPTION CALLS'!M624))</f>
        <v>3750</v>
      </c>
      <c r="O624" s="8">
        <f>'NORMAL OPTION CALLS'!N624/('NORMAL OPTION CALLS'!M624)/'NORMAL OPTION CALLS'!G624%</f>
        <v>50</v>
      </c>
    </row>
    <row r="625" spans="1:15" ht="15" customHeight="1">
      <c r="A625" s="119">
        <v>21</v>
      </c>
      <c r="B625" s="78">
        <v>43122</v>
      </c>
      <c r="C625" s="119">
        <v>300</v>
      </c>
      <c r="D625" s="119" t="s">
        <v>21</v>
      </c>
      <c r="E625" s="119" t="s">
        <v>22</v>
      </c>
      <c r="F625" s="119" t="s">
        <v>52</v>
      </c>
      <c r="G625" s="123">
        <v>30</v>
      </c>
      <c r="H625" s="123">
        <v>10</v>
      </c>
      <c r="I625" s="123">
        <v>45</v>
      </c>
      <c r="J625" s="123">
        <v>60</v>
      </c>
      <c r="K625" s="123">
        <v>75</v>
      </c>
      <c r="L625" s="123">
        <v>75</v>
      </c>
      <c r="M625" s="119">
        <v>250</v>
      </c>
      <c r="N625" s="122">
        <f>IF('NORMAL OPTION CALLS'!E625="BUY",('NORMAL OPTION CALLS'!L625-'NORMAL OPTION CALLS'!G625)*('NORMAL OPTION CALLS'!M625),('NORMAL OPTION CALLS'!G625-'NORMAL OPTION CALLS'!L625)*('NORMAL OPTION CALLS'!M625))</f>
        <v>11250</v>
      </c>
      <c r="O625" s="8">
        <f>'NORMAL OPTION CALLS'!N625/('NORMAL OPTION CALLS'!M625)/'NORMAL OPTION CALLS'!G625%</f>
        <v>150</v>
      </c>
    </row>
    <row r="626" spans="1:15" ht="15" customHeight="1">
      <c r="A626" s="119">
        <v>22</v>
      </c>
      <c r="B626" s="78">
        <v>43122</v>
      </c>
      <c r="C626" s="119">
        <v>720</v>
      </c>
      <c r="D626" s="119" t="s">
        <v>21</v>
      </c>
      <c r="E626" s="119" t="s">
        <v>22</v>
      </c>
      <c r="F626" s="119" t="s">
        <v>275</v>
      </c>
      <c r="G626" s="123">
        <v>20</v>
      </c>
      <c r="H626" s="123">
        <v>15</v>
      </c>
      <c r="I626" s="123">
        <v>23</v>
      </c>
      <c r="J626" s="123">
        <v>26</v>
      </c>
      <c r="K626" s="123">
        <v>29</v>
      </c>
      <c r="L626" s="123">
        <v>29</v>
      </c>
      <c r="M626" s="119">
        <v>1200</v>
      </c>
      <c r="N626" s="122">
        <f>IF('NORMAL OPTION CALLS'!E626="BUY",('NORMAL OPTION CALLS'!L626-'NORMAL OPTION CALLS'!G626)*('NORMAL OPTION CALLS'!M626),('NORMAL OPTION CALLS'!G626-'NORMAL OPTION CALLS'!L626)*('NORMAL OPTION CALLS'!M626))</f>
        <v>10800</v>
      </c>
      <c r="O626" s="8">
        <f>'NORMAL OPTION CALLS'!N626/('NORMAL OPTION CALLS'!M626)/'NORMAL OPTION CALLS'!G626%</f>
        <v>45</v>
      </c>
    </row>
    <row r="627" spans="1:15" ht="15" customHeight="1">
      <c r="A627" s="119">
        <v>23</v>
      </c>
      <c r="B627" s="78">
        <v>43119</v>
      </c>
      <c r="C627" s="119">
        <v>330</v>
      </c>
      <c r="D627" s="119" t="s">
        <v>21</v>
      </c>
      <c r="E627" s="119" t="s">
        <v>22</v>
      </c>
      <c r="F627" s="119" t="s">
        <v>74</v>
      </c>
      <c r="G627" s="123">
        <v>5</v>
      </c>
      <c r="H627" s="123">
        <v>1</v>
      </c>
      <c r="I627" s="123">
        <v>7</v>
      </c>
      <c r="J627" s="123">
        <v>9</v>
      </c>
      <c r="K627" s="123">
        <v>11</v>
      </c>
      <c r="L627" s="123">
        <v>9</v>
      </c>
      <c r="M627" s="119">
        <v>1750</v>
      </c>
      <c r="N627" s="122">
        <f>IF('NORMAL OPTION CALLS'!E627="BUY",('NORMAL OPTION CALLS'!L627-'NORMAL OPTION CALLS'!G627)*('NORMAL OPTION CALLS'!M627),('NORMAL OPTION CALLS'!G627-'NORMAL OPTION CALLS'!L627)*('NORMAL OPTION CALLS'!M627))</f>
        <v>7000</v>
      </c>
      <c r="O627" s="8">
        <f>'NORMAL OPTION CALLS'!N627/('NORMAL OPTION CALLS'!M627)/'NORMAL OPTION CALLS'!G627%</f>
        <v>80</v>
      </c>
    </row>
    <row r="628" spans="1:15" ht="15" customHeight="1">
      <c r="A628" s="119">
        <v>24</v>
      </c>
      <c r="B628" s="78">
        <v>43119</v>
      </c>
      <c r="C628" s="119">
        <v>560</v>
      </c>
      <c r="D628" s="119" t="s">
        <v>21</v>
      </c>
      <c r="E628" s="119" t="s">
        <v>22</v>
      </c>
      <c r="F628" s="119" t="s">
        <v>143</v>
      </c>
      <c r="G628" s="123">
        <v>16</v>
      </c>
      <c r="H628" s="123">
        <v>11.5</v>
      </c>
      <c r="I628" s="123">
        <v>19</v>
      </c>
      <c r="J628" s="123">
        <v>21.5</v>
      </c>
      <c r="K628" s="123">
        <v>24</v>
      </c>
      <c r="L628" s="123">
        <v>19</v>
      </c>
      <c r="M628" s="119">
        <v>1800</v>
      </c>
      <c r="N628" s="122">
        <f>IF('NORMAL OPTION CALLS'!E628="BUY",('NORMAL OPTION CALLS'!L628-'NORMAL OPTION CALLS'!G628)*('NORMAL OPTION CALLS'!M628),('NORMAL OPTION CALLS'!G628-'NORMAL OPTION CALLS'!L628)*('NORMAL OPTION CALLS'!M628))</f>
        <v>5400</v>
      </c>
      <c r="O628" s="8">
        <f>'NORMAL OPTION CALLS'!N628/('NORMAL OPTION CALLS'!M628)/'NORMAL OPTION CALLS'!G628%</f>
        <v>18.75</v>
      </c>
    </row>
    <row r="629" spans="1:15" ht="15" customHeight="1">
      <c r="A629" s="119">
        <v>25</v>
      </c>
      <c r="B629" s="78">
        <v>43118</v>
      </c>
      <c r="C629" s="119">
        <v>1020</v>
      </c>
      <c r="D629" s="119" t="s">
        <v>47</v>
      </c>
      <c r="E629" s="119" t="s">
        <v>22</v>
      </c>
      <c r="F629" s="119" t="s">
        <v>188</v>
      </c>
      <c r="G629" s="123">
        <v>11</v>
      </c>
      <c r="H629" s="123">
        <v>4</v>
      </c>
      <c r="I629" s="123">
        <v>15</v>
      </c>
      <c r="J629" s="123">
        <v>19</v>
      </c>
      <c r="K629" s="123">
        <v>23</v>
      </c>
      <c r="L629" s="123">
        <v>19</v>
      </c>
      <c r="M629" s="119">
        <v>1000</v>
      </c>
      <c r="N629" s="122">
        <f>IF('NORMAL OPTION CALLS'!E629="BUY",('NORMAL OPTION CALLS'!L629-'NORMAL OPTION CALLS'!G629)*('NORMAL OPTION CALLS'!M629),('NORMAL OPTION CALLS'!G629-'NORMAL OPTION CALLS'!L629)*('NORMAL OPTION CALLS'!M629))</f>
        <v>8000</v>
      </c>
      <c r="O629" s="8">
        <f>'NORMAL OPTION CALLS'!N629/('NORMAL OPTION CALLS'!M629)/'NORMAL OPTION CALLS'!G629%</f>
        <v>72.727272727272734</v>
      </c>
    </row>
    <row r="630" spans="1:15" ht="15" customHeight="1">
      <c r="A630" s="119">
        <v>26</v>
      </c>
      <c r="B630" s="78">
        <v>43118</v>
      </c>
      <c r="C630" s="119">
        <v>430</v>
      </c>
      <c r="D630" s="119" t="s">
        <v>21</v>
      </c>
      <c r="E630" s="119" t="s">
        <v>22</v>
      </c>
      <c r="F630" s="119" t="s">
        <v>75</v>
      </c>
      <c r="G630" s="123">
        <v>5.5010000000000003</v>
      </c>
      <c r="H630" s="123">
        <v>1</v>
      </c>
      <c r="I630" s="123">
        <v>8</v>
      </c>
      <c r="J630" s="123">
        <v>10.5</v>
      </c>
      <c r="K630" s="123">
        <v>13</v>
      </c>
      <c r="L630" s="123">
        <v>1</v>
      </c>
      <c r="M630" s="119">
        <v>1500</v>
      </c>
      <c r="N630" s="122">
        <f>IF('NORMAL OPTION CALLS'!E630="BUY",('NORMAL OPTION CALLS'!L630-'NORMAL OPTION CALLS'!G630)*('NORMAL OPTION CALLS'!M630),('NORMAL OPTION CALLS'!G630-'NORMAL OPTION CALLS'!L630)*('NORMAL OPTION CALLS'!M630))</f>
        <v>-6751.5000000000009</v>
      </c>
      <c r="O630" s="8">
        <f>'NORMAL OPTION CALLS'!N630/('NORMAL OPTION CALLS'!M630)/'NORMAL OPTION CALLS'!G630%</f>
        <v>-81.821487002363213</v>
      </c>
    </row>
    <row r="631" spans="1:15" ht="15" customHeight="1">
      <c r="A631" s="119">
        <v>27</v>
      </c>
      <c r="B631" s="78">
        <v>43117</v>
      </c>
      <c r="C631" s="119">
        <v>580</v>
      </c>
      <c r="D631" s="119" t="s">
        <v>21</v>
      </c>
      <c r="E631" s="119" t="s">
        <v>22</v>
      </c>
      <c r="F631" s="119" t="s">
        <v>236</v>
      </c>
      <c r="G631" s="123">
        <v>18.5</v>
      </c>
      <c r="H631" s="123">
        <v>13</v>
      </c>
      <c r="I631" s="123">
        <v>22</v>
      </c>
      <c r="J631" s="123">
        <v>25</v>
      </c>
      <c r="K631" s="123">
        <v>28</v>
      </c>
      <c r="L631" s="123">
        <v>13</v>
      </c>
      <c r="M631" s="119">
        <v>1100</v>
      </c>
      <c r="N631" s="122">
        <f>IF('NORMAL OPTION CALLS'!E631="BUY",('NORMAL OPTION CALLS'!L631-'NORMAL OPTION CALLS'!G631)*('NORMAL OPTION CALLS'!M631),('NORMAL OPTION CALLS'!G631-'NORMAL OPTION CALLS'!L631)*('NORMAL OPTION CALLS'!M631))</f>
        <v>-6050</v>
      </c>
      <c r="O631" s="8">
        <f>'NORMAL OPTION CALLS'!N631/('NORMAL OPTION CALLS'!M631)/'NORMAL OPTION CALLS'!G631%</f>
        <v>-29.72972972972973</v>
      </c>
    </row>
    <row r="632" spans="1:15" ht="15" customHeight="1">
      <c r="A632" s="119">
        <v>28</v>
      </c>
      <c r="B632" s="78">
        <v>43117</v>
      </c>
      <c r="C632" s="119">
        <v>160</v>
      </c>
      <c r="D632" s="119" t="s">
        <v>21</v>
      </c>
      <c r="E632" s="119" t="s">
        <v>22</v>
      </c>
      <c r="F632" s="119" t="s">
        <v>180</v>
      </c>
      <c r="G632" s="123">
        <v>6.4</v>
      </c>
      <c r="H632" s="123">
        <v>5</v>
      </c>
      <c r="I632" s="123">
        <v>7.2</v>
      </c>
      <c r="J632" s="123">
        <v>8</v>
      </c>
      <c r="K632" s="123">
        <v>8.8000000000000007</v>
      </c>
      <c r="L632" s="123">
        <v>7.2</v>
      </c>
      <c r="M632" s="119">
        <v>6000</v>
      </c>
      <c r="N632" s="122">
        <f>IF('NORMAL OPTION CALLS'!E632="BUY",('NORMAL OPTION CALLS'!L632-'NORMAL OPTION CALLS'!G632)*('NORMAL OPTION CALLS'!M632),('NORMAL OPTION CALLS'!G632-'NORMAL OPTION CALLS'!L632)*('NORMAL OPTION CALLS'!M632))</f>
        <v>4799.9999999999991</v>
      </c>
      <c r="O632" s="8">
        <f>'NORMAL OPTION CALLS'!N632/('NORMAL OPTION CALLS'!M632)/'NORMAL OPTION CALLS'!G632%</f>
        <v>12.499999999999996</v>
      </c>
    </row>
    <row r="633" spans="1:15" ht="15" customHeight="1">
      <c r="A633" s="119">
        <v>29</v>
      </c>
      <c r="B633" s="78">
        <v>43117</v>
      </c>
      <c r="C633" s="119">
        <v>270</v>
      </c>
      <c r="D633" s="119" t="s">
        <v>21</v>
      </c>
      <c r="E633" s="119" t="s">
        <v>22</v>
      </c>
      <c r="F633" s="119" t="s">
        <v>51</v>
      </c>
      <c r="G633" s="123">
        <v>9</v>
      </c>
      <c r="H633" s="123">
        <v>7.5</v>
      </c>
      <c r="I633" s="123">
        <v>9.8000000000000007</v>
      </c>
      <c r="J633" s="123">
        <v>10.6</v>
      </c>
      <c r="K633" s="123">
        <v>11.4</v>
      </c>
      <c r="L633" s="123">
        <v>9.8000000000000007</v>
      </c>
      <c r="M633" s="119">
        <v>4500</v>
      </c>
      <c r="N633" s="122">
        <f>IF('NORMAL OPTION CALLS'!E633="BUY",('NORMAL OPTION CALLS'!L633-'NORMAL OPTION CALLS'!G633)*('NORMAL OPTION CALLS'!M633),('NORMAL OPTION CALLS'!G633-'NORMAL OPTION CALLS'!L633)*('NORMAL OPTION CALLS'!M633))</f>
        <v>3600.0000000000032</v>
      </c>
      <c r="O633" s="8">
        <f>'NORMAL OPTION CALLS'!N633/('NORMAL OPTION CALLS'!M633)/'NORMAL OPTION CALLS'!G633%</f>
        <v>8.8888888888888964</v>
      </c>
    </row>
    <row r="634" spans="1:15" ht="15" customHeight="1">
      <c r="A634" s="119">
        <v>30</v>
      </c>
      <c r="B634" s="78">
        <v>43117</v>
      </c>
      <c r="C634" s="119">
        <v>570</v>
      </c>
      <c r="D634" s="119" t="s">
        <v>21</v>
      </c>
      <c r="E634" s="119" t="s">
        <v>22</v>
      </c>
      <c r="F634" s="119" t="s">
        <v>58</v>
      </c>
      <c r="G634" s="123">
        <v>16</v>
      </c>
      <c r="H634" s="123">
        <v>10</v>
      </c>
      <c r="I634" s="123">
        <v>19</v>
      </c>
      <c r="J634" s="123">
        <v>22</v>
      </c>
      <c r="K634" s="123">
        <v>26</v>
      </c>
      <c r="L634" s="123">
        <v>26</v>
      </c>
      <c r="M634" s="119">
        <v>1200</v>
      </c>
      <c r="N634" s="122">
        <f>IF('NORMAL OPTION CALLS'!E634="BUY",('NORMAL OPTION CALLS'!L634-'NORMAL OPTION CALLS'!G634)*('NORMAL OPTION CALLS'!M634),('NORMAL OPTION CALLS'!G634-'NORMAL OPTION CALLS'!L634)*('NORMAL OPTION CALLS'!M634))</f>
        <v>12000</v>
      </c>
      <c r="O634" s="8">
        <f>'NORMAL OPTION CALLS'!N634/('NORMAL OPTION CALLS'!M634)/'NORMAL OPTION CALLS'!G634%</f>
        <v>62.5</v>
      </c>
    </row>
    <row r="635" spans="1:15" ht="15" customHeight="1">
      <c r="A635" s="119">
        <v>31</v>
      </c>
      <c r="B635" s="78">
        <v>43116</v>
      </c>
      <c r="C635" s="119">
        <v>1140</v>
      </c>
      <c r="D635" s="119" t="s">
        <v>21</v>
      </c>
      <c r="E635" s="119" t="s">
        <v>22</v>
      </c>
      <c r="F635" s="119" t="s">
        <v>274</v>
      </c>
      <c r="G635" s="123">
        <v>12</v>
      </c>
      <c r="H635" s="123">
        <v>3</v>
      </c>
      <c r="I635" s="123">
        <v>18</v>
      </c>
      <c r="J635" s="123">
        <v>24</v>
      </c>
      <c r="K635" s="123">
        <v>30</v>
      </c>
      <c r="L635" s="123">
        <v>18</v>
      </c>
      <c r="M635" s="119">
        <v>200</v>
      </c>
      <c r="N635" s="122">
        <f>IF('NORMAL OPTION CALLS'!E635="BUY",('NORMAL OPTION CALLS'!L635-'NORMAL OPTION CALLS'!G635)*('NORMAL OPTION CALLS'!M635),('NORMAL OPTION CALLS'!G635-'NORMAL OPTION CALLS'!L635)*('NORMAL OPTION CALLS'!M635))</f>
        <v>1200</v>
      </c>
      <c r="O635" s="8">
        <f>'NORMAL OPTION CALLS'!N635/('NORMAL OPTION CALLS'!M635)/'NORMAL OPTION CALLS'!G635%</f>
        <v>50</v>
      </c>
    </row>
    <row r="636" spans="1:15">
      <c r="A636" s="119">
        <v>32</v>
      </c>
      <c r="B636" s="78">
        <v>43116</v>
      </c>
      <c r="C636" s="119">
        <v>4550</v>
      </c>
      <c r="D636" s="119" t="s">
        <v>21</v>
      </c>
      <c r="E636" s="119" t="s">
        <v>22</v>
      </c>
      <c r="F636" s="119" t="s">
        <v>273</v>
      </c>
      <c r="G636" s="123">
        <v>100</v>
      </c>
      <c r="H636" s="123">
        <v>70</v>
      </c>
      <c r="I636" s="123">
        <v>118</v>
      </c>
      <c r="J636" s="123">
        <v>136</v>
      </c>
      <c r="K636" s="123">
        <v>154</v>
      </c>
      <c r="L636" s="123">
        <v>70</v>
      </c>
      <c r="M636" s="119">
        <v>200</v>
      </c>
      <c r="N636" s="122">
        <f>IF('NORMAL OPTION CALLS'!E636="BUY",('NORMAL OPTION CALLS'!L636-'NORMAL OPTION CALLS'!G636)*('NORMAL OPTION CALLS'!M636),('NORMAL OPTION CALLS'!G636-'NORMAL OPTION CALLS'!L636)*('NORMAL OPTION CALLS'!M636))</f>
        <v>-6000</v>
      </c>
      <c r="O636" s="8">
        <f>'NORMAL OPTION CALLS'!N636/('NORMAL OPTION CALLS'!M636)/'NORMAL OPTION CALLS'!G636%</f>
        <v>-30</v>
      </c>
    </row>
    <row r="637" spans="1:15">
      <c r="A637" s="119">
        <v>33</v>
      </c>
      <c r="B637" s="78">
        <v>43116</v>
      </c>
      <c r="C637" s="119">
        <v>340</v>
      </c>
      <c r="D637" s="119" t="s">
        <v>21</v>
      </c>
      <c r="E637" s="119" t="s">
        <v>22</v>
      </c>
      <c r="F637" s="119" t="s">
        <v>91</v>
      </c>
      <c r="G637" s="123">
        <v>5.5</v>
      </c>
      <c r="H637" s="123">
        <v>2.5</v>
      </c>
      <c r="I637" s="123">
        <v>7</v>
      </c>
      <c r="J637" s="123">
        <v>8.5</v>
      </c>
      <c r="K637" s="123">
        <v>10</v>
      </c>
      <c r="L637" s="123">
        <v>7</v>
      </c>
      <c r="M637" s="119">
        <v>2700</v>
      </c>
      <c r="N637" s="122">
        <f>IF('NORMAL OPTION CALLS'!E637="BUY",('NORMAL OPTION CALLS'!L637-'NORMAL OPTION CALLS'!G637)*('NORMAL OPTION CALLS'!M637),('NORMAL OPTION CALLS'!G637-'NORMAL OPTION CALLS'!L637)*('NORMAL OPTION CALLS'!M637))</f>
        <v>4050</v>
      </c>
      <c r="O637" s="8">
        <f>'NORMAL OPTION CALLS'!N637/('NORMAL OPTION CALLS'!M637)/'NORMAL OPTION CALLS'!G637%</f>
        <v>27.272727272727273</v>
      </c>
    </row>
    <row r="638" spans="1:15">
      <c r="A638" s="119">
        <v>34</v>
      </c>
      <c r="B638" s="78">
        <v>43116</v>
      </c>
      <c r="C638" s="119">
        <v>260</v>
      </c>
      <c r="D638" s="119" t="s">
        <v>47</v>
      </c>
      <c r="E638" s="119" t="s">
        <v>22</v>
      </c>
      <c r="F638" s="119" t="s">
        <v>24</v>
      </c>
      <c r="G638" s="123">
        <v>4.5</v>
      </c>
      <c r="H638" s="123">
        <v>2.5</v>
      </c>
      <c r="I638" s="123">
        <v>5.5</v>
      </c>
      <c r="J638" s="123">
        <v>6.5</v>
      </c>
      <c r="K638" s="123">
        <v>7.5</v>
      </c>
      <c r="L638" s="123">
        <v>5</v>
      </c>
      <c r="M638" s="119">
        <v>3500</v>
      </c>
      <c r="N638" s="122">
        <f>IF('NORMAL OPTION CALLS'!E638="BUY",('NORMAL OPTION CALLS'!L638-'NORMAL OPTION CALLS'!G638)*('NORMAL OPTION CALLS'!M638),('NORMAL OPTION CALLS'!G638-'NORMAL OPTION CALLS'!L638)*('NORMAL OPTION CALLS'!M638))</f>
        <v>1750</v>
      </c>
      <c r="O638" s="8">
        <f>'NORMAL OPTION CALLS'!N638/('NORMAL OPTION CALLS'!M638)/'NORMAL OPTION CALLS'!G638%</f>
        <v>11.111111111111111</v>
      </c>
    </row>
    <row r="639" spans="1:15">
      <c r="A639" s="119">
        <v>35</v>
      </c>
      <c r="B639" s="78">
        <v>43116</v>
      </c>
      <c r="C639" s="119">
        <v>800</v>
      </c>
      <c r="D639" s="119" t="s">
        <v>21</v>
      </c>
      <c r="E639" s="119" t="s">
        <v>22</v>
      </c>
      <c r="F639" s="119" t="s">
        <v>213</v>
      </c>
      <c r="G639" s="123">
        <v>24</v>
      </c>
      <c r="H639" s="123">
        <v>18</v>
      </c>
      <c r="I639" s="123">
        <v>27</v>
      </c>
      <c r="J639" s="123">
        <v>30</v>
      </c>
      <c r="K639" s="123">
        <v>33</v>
      </c>
      <c r="L639" s="123">
        <v>27</v>
      </c>
      <c r="M639" s="119">
        <v>1200</v>
      </c>
      <c r="N639" s="122">
        <f>IF('NORMAL OPTION CALLS'!E639="BUY",('NORMAL OPTION CALLS'!L639-'NORMAL OPTION CALLS'!G639)*('NORMAL OPTION CALLS'!M639),('NORMAL OPTION CALLS'!G639-'NORMAL OPTION CALLS'!L639)*('NORMAL OPTION CALLS'!M639))</f>
        <v>3600</v>
      </c>
      <c r="O639" s="8">
        <f>'NORMAL OPTION CALLS'!N639/('NORMAL OPTION CALLS'!M639)/'NORMAL OPTION CALLS'!G639%</f>
        <v>12.5</v>
      </c>
    </row>
    <row r="640" spans="1:15">
      <c r="A640" s="119">
        <v>36</v>
      </c>
      <c r="B640" s="78">
        <v>43116</v>
      </c>
      <c r="C640" s="119">
        <v>150</v>
      </c>
      <c r="D640" s="119" t="s">
        <v>47</v>
      </c>
      <c r="E640" s="119" t="s">
        <v>22</v>
      </c>
      <c r="F640" s="119" t="s">
        <v>264</v>
      </c>
      <c r="G640" s="123">
        <v>2.2000000000000002</v>
      </c>
      <c r="H640" s="123">
        <v>1</v>
      </c>
      <c r="I640" s="123">
        <v>2.9</v>
      </c>
      <c r="J640" s="123">
        <v>3.6</v>
      </c>
      <c r="K640" s="123">
        <v>4.2</v>
      </c>
      <c r="L640" s="123">
        <v>4.2</v>
      </c>
      <c r="M640" s="119">
        <v>6000</v>
      </c>
      <c r="N640" s="122">
        <f>IF('NORMAL OPTION CALLS'!E640="BUY",('NORMAL OPTION CALLS'!L640-'NORMAL OPTION CALLS'!G640)*('NORMAL OPTION CALLS'!M640),('NORMAL OPTION CALLS'!G640-'NORMAL OPTION CALLS'!L640)*('NORMAL OPTION CALLS'!M640))</f>
        <v>12000</v>
      </c>
      <c r="O640" s="8">
        <f>'NORMAL OPTION CALLS'!N640/('NORMAL OPTION CALLS'!M640)/'NORMAL OPTION CALLS'!G640%</f>
        <v>90.909090909090907</v>
      </c>
    </row>
    <row r="641" spans="1:15">
      <c r="A641" s="119">
        <v>37</v>
      </c>
      <c r="B641" s="78">
        <v>43115</v>
      </c>
      <c r="C641" s="119">
        <v>200</v>
      </c>
      <c r="D641" s="119" t="s">
        <v>21</v>
      </c>
      <c r="E641" s="119" t="s">
        <v>22</v>
      </c>
      <c r="F641" s="119" t="s">
        <v>83</v>
      </c>
      <c r="G641" s="123">
        <v>6</v>
      </c>
      <c r="H641" s="123">
        <v>4</v>
      </c>
      <c r="I641" s="123">
        <v>7</v>
      </c>
      <c r="J641" s="123">
        <v>8</v>
      </c>
      <c r="K641" s="123">
        <v>9</v>
      </c>
      <c r="L641" s="123">
        <v>7</v>
      </c>
      <c r="M641" s="119">
        <v>3500</v>
      </c>
      <c r="N641" s="122">
        <f>IF('NORMAL OPTION CALLS'!E641="BUY",('NORMAL OPTION CALLS'!L641-'NORMAL OPTION CALLS'!G641)*('NORMAL OPTION CALLS'!M641),('NORMAL OPTION CALLS'!G641-'NORMAL OPTION CALLS'!L641)*('NORMAL OPTION CALLS'!M641))</f>
        <v>3500</v>
      </c>
      <c r="O641" s="8">
        <f>'NORMAL OPTION CALLS'!N641/('NORMAL OPTION CALLS'!M641)/'NORMAL OPTION CALLS'!G641%</f>
        <v>16.666666666666668</v>
      </c>
    </row>
    <row r="642" spans="1:15">
      <c r="A642" s="119">
        <v>38</v>
      </c>
      <c r="B642" s="78">
        <v>43115</v>
      </c>
      <c r="C642" s="119">
        <v>280</v>
      </c>
      <c r="D642" s="119" t="s">
        <v>21</v>
      </c>
      <c r="E642" s="119" t="s">
        <v>22</v>
      </c>
      <c r="F642" s="119" t="s">
        <v>266</v>
      </c>
      <c r="G642" s="123">
        <v>10.5</v>
      </c>
      <c r="H642" s="123">
        <v>9</v>
      </c>
      <c r="I642" s="123">
        <v>11.3</v>
      </c>
      <c r="J642" s="123">
        <v>12</v>
      </c>
      <c r="K642" s="123">
        <v>12.9</v>
      </c>
      <c r="L642" s="123">
        <v>12.8</v>
      </c>
      <c r="M642" s="119">
        <v>4500</v>
      </c>
      <c r="N642" s="122">
        <f>IF('NORMAL OPTION CALLS'!E642="BUY",('NORMAL OPTION CALLS'!L642-'NORMAL OPTION CALLS'!G642)*('NORMAL OPTION CALLS'!M642),('NORMAL OPTION CALLS'!G642-'NORMAL OPTION CALLS'!L642)*('NORMAL OPTION CALLS'!M642))</f>
        <v>10350.000000000004</v>
      </c>
      <c r="O642" s="8">
        <f>'NORMAL OPTION CALLS'!N642/('NORMAL OPTION CALLS'!M642)/'NORMAL OPTION CALLS'!G642%</f>
        <v>21.904761904761912</v>
      </c>
    </row>
    <row r="643" spans="1:15">
      <c r="A643" s="119">
        <v>39</v>
      </c>
      <c r="B643" s="78">
        <v>43115</v>
      </c>
      <c r="C643" s="119">
        <v>580</v>
      </c>
      <c r="D643" s="119" t="s">
        <v>21</v>
      </c>
      <c r="E643" s="119" t="s">
        <v>22</v>
      </c>
      <c r="F643" s="119" t="s">
        <v>270</v>
      </c>
      <c r="G643" s="123">
        <v>18</v>
      </c>
      <c r="H643" s="123">
        <v>13</v>
      </c>
      <c r="I643" s="123">
        <v>21</v>
      </c>
      <c r="J643" s="123">
        <v>24</v>
      </c>
      <c r="K643" s="123">
        <v>27</v>
      </c>
      <c r="L643" s="123">
        <v>24</v>
      </c>
      <c r="M643" s="119">
        <v>1500</v>
      </c>
      <c r="N643" s="122">
        <f>IF('NORMAL OPTION CALLS'!E643="BUY",('NORMAL OPTION CALLS'!L643-'NORMAL OPTION CALLS'!G643)*('NORMAL OPTION CALLS'!M643),('NORMAL OPTION CALLS'!G643-'NORMAL OPTION CALLS'!L643)*('NORMAL OPTION CALLS'!M643))</f>
        <v>9000</v>
      </c>
      <c r="O643" s="8">
        <f>'NORMAL OPTION CALLS'!N643/('NORMAL OPTION CALLS'!M643)/'NORMAL OPTION CALLS'!G643%</f>
        <v>33.333333333333336</v>
      </c>
    </row>
    <row r="644" spans="1:15">
      <c r="A644" s="119">
        <v>40</v>
      </c>
      <c r="B644" s="78">
        <v>43112</v>
      </c>
      <c r="C644" s="119">
        <v>340</v>
      </c>
      <c r="D644" s="119" t="s">
        <v>21</v>
      </c>
      <c r="E644" s="119" t="s">
        <v>22</v>
      </c>
      <c r="F644" s="119" t="s">
        <v>74</v>
      </c>
      <c r="G644" s="123">
        <v>10</v>
      </c>
      <c r="H644" s="123">
        <v>8</v>
      </c>
      <c r="I644" s="123">
        <v>11</v>
      </c>
      <c r="J644" s="123">
        <v>12</v>
      </c>
      <c r="K644" s="123">
        <v>13</v>
      </c>
      <c r="L644" s="123">
        <v>11</v>
      </c>
      <c r="M644" s="119">
        <v>3500</v>
      </c>
      <c r="N644" s="122">
        <f>IF('NORMAL OPTION CALLS'!E644="BUY",('NORMAL OPTION CALLS'!L644-'NORMAL OPTION CALLS'!G644)*('NORMAL OPTION CALLS'!M644),('NORMAL OPTION CALLS'!G644-'NORMAL OPTION CALLS'!L644)*('NORMAL OPTION CALLS'!M644))</f>
        <v>3500</v>
      </c>
      <c r="O644" s="8">
        <f>'NORMAL OPTION CALLS'!N644/('NORMAL OPTION CALLS'!M644)/'NORMAL OPTION CALLS'!G644%</f>
        <v>10</v>
      </c>
    </row>
    <row r="645" spans="1:15">
      <c r="A645" s="119">
        <v>41</v>
      </c>
      <c r="B645" s="78">
        <v>43112</v>
      </c>
      <c r="C645" s="119">
        <v>430</v>
      </c>
      <c r="D645" s="119" t="s">
        <v>21</v>
      </c>
      <c r="E645" s="119" t="s">
        <v>22</v>
      </c>
      <c r="F645" s="119" t="s">
        <v>23</v>
      </c>
      <c r="G645" s="123">
        <v>10</v>
      </c>
      <c r="H645" s="123">
        <v>5.5</v>
      </c>
      <c r="I645" s="123">
        <v>12.5</v>
      </c>
      <c r="J645" s="123">
        <v>15</v>
      </c>
      <c r="K645" s="123">
        <v>17.5</v>
      </c>
      <c r="L645" s="123">
        <v>15</v>
      </c>
      <c r="M645" s="119">
        <v>1575</v>
      </c>
      <c r="N645" s="122">
        <f>IF('NORMAL OPTION CALLS'!E645="BUY",('NORMAL OPTION CALLS'!L645-'NORMAL OPTION CALLS'!G645)*('NORMAL OPTION CALLS'!M645),('NORMAL OPTION CALLS'!G645-'NORMAL OPTION CALLS'!L645)*('NORMAL OPTION CALLS'!M645))</f>
        <v>7875</v>
      </c>
      <c r="O645" s="8">
        <f>'NORMAL OPTION CALLS'!N645/('NORMAL OPTION CALLS'!M645)/'NORMAL OPTION CALLS'!G645%</f>
        <v>50</v>
      </c>
    </row>
    <row r="646" spans="1:15">
      <c r="A646" s="119">
        <v>42</v>
      </c>
      <c r="B646" s="78">
        <v>43112</v>
      </c>
      <c r="C646" s="119">
        <v>325</v>
      </c>
      <c r="D646" s="119" t="s">
        <v>21</v>
      </c>
      <c r="E646" s="119" t="s">
        <v>22</v>
      </c>
      <c r="F646" s="119" t="s">
        <v>195</v>
      </c>
      <c r="G646" s="123">
        <v>8.5</v>
      </c>
      <c r="H646" s="123">
        <v>6.5</v>
      </c>
      <c r="I646" s="123">
        <v>9.5</v>
      </c>
      <c r="J646" s="123">
        <v>10.5</v>
      </c>
      <c r="K646" s="123">
        <v>11.5</v>
      </c>
      <c r="L646" s="123">
        <v>9.5</v>
      </c>
      <c r="M646" s="119">
        <v>4500</v>
      </c>
      <c r="N646" s="122">
        <f>IF('NORMAL OPTION CALLS'!E646="BUY",('NORMAL OPTION CALLS'!L646-'NORMAL OPTION CALLS'!G646)*('NORMAL OPTION CALLS'!M646),('NORMAL OPTION CALLS'!G646-'NORMAL OPTION CALLS'!L646)*('NORMAL OPTION CALLS'!M646))</f>
        <v>4500</v>
      </c>
      <c r="O646" s="8">
        <f>'NORMAL OPTION CALLS'!N646/('NORMAL OPTION CALLS'!M646)/'NORMAL OPTION CALLS'!G646%</f>
        <v>11.76470588235294</v>
      </c>
    </row>
    <row r="647" spans="1:15">
      <c r="A647" s="119">
        <v>43</v>
      </c>
      <c r="B647" s="78">
        <v>43112</v>
      </c>
      <c r="C647" s="119">
        <v>315</v>
      </c>
      <c r="D647" s="119" t="s">
        <v>21</v>
      </c>
      <c r="E647" s="119" t="s">
        <v>22</v>
      </c>
      <c r="F647" s="119" t="s">
        <v>91</v>
      </c>
      <c r="G647" s="123">
        <v>7</v>
      </c>
      <c r="H647" s="123">
        <v>4</v>
      </c>
      <c r="I647" s="123">
        <v>8.5</v>
      </c>
      <c r="J647" s="123">
        <v>10</v>
      </c>
      <c r="K647" s="123">
        <v>11.5</v>
      </c>
      <c r="L647" s="123">
        <v>10</v>
      </c>
      <c r="M647" s="119">
        <v>2700</v>
      </c>
      <c r="N647" s="122">
        <f>IF('NORMAL OPTION CALLS'!E647="BUY",('NORMAL OPTION CALLS'!L647-'NORMAL OPTION CALLS'!G647)*('NORMAL OPTION CALLS'!M647),('NORMAL OPTION CALLS'!G647-'NORMAL OPTION CALLS'!L647)*('NORMAL OPTION CALLS'!M647))</f>
        <v>8100</v>
      </c>
      <c r="O647" s="8">
        <f>'NORMAL OPTION CALLS'!N647/('NORMAL OPTION CALLS'!M647)/'NORMAL OPTION CALLS'!G647%</f>
        <v>42.857142857142854</v>
      </c>
    </row>
    <row r="648" spans="1:15">
      <c r="A648" s="119">
        <v>44</v>
      </c>
      <c r="B648" s="78">
        <v>43111</v>
      </c>
      <c r="C648" s="119">
        <v>940</v>
      </c>
      <c r="D648" s="119" t="s">
        <v>21</v>
      </c>
      <c r="E648" s="119" t="s">
        <v>22</v>
      </c>
      <c r="F648" s="119" t="s">
        <v>262</v>
      </c>
      <c r="G648" s="123">
        <v>30</v>
      </c>
      <c r="H648" s="123">
        <v>19</v>
      </c>
      <c r="I648" s="123">
        <v>36</v>
      </c>
      <c r="J648" s="123">
        <v>42</v>
      </c>
      <c r="K648" s="123">
        <v>48</v>
      </c>
      <c r="L648" s="123">
        <v>19</v>
      </c>
      <c r="M648" s="119">
        <v>600</v>
      </c>
      <c r="N648" s="122">
        <f>IF('NORMAL OPTION CALLS'!E648="BUY",('NORMAL OPTION CALLS'!L648-'NORMAL OPTION CALLS'!G648)*('NORMAL OPTION CALLS'!M648),('NORMAL OPTION CALLS'!G648-'NORMAL OPTION CALLS'!L648)*('NORMAL OPTION CALLS'!M648))</f>
        <v>-6600</v>
      </c>
      <c r="O648" s="8">
        <f>'NORMAL OPTION CALLS'!N648/('NORMAL OPTION CALLS'!M648)/'NORMAL OPTION CALLS'!G648%</f>
        <v>-36.666666666666671</v>
      </c>
    </row>
    <row r="649" spans="1:15">
      <c r="A649" s="119">
        <v>45</v>
      </c>
      <c r="B649" s="78">
        <v>43111</v>
      </c>
      <c r="C649" s="119">
        <v>540</v>
      </c>
      <c r="D649" s="119" t="s">
        <v>21</v>
      </c>
      <c r="E649" s="119" t="s">
        <v>22</v>
      </c>
      <c r="F649" s="119" t="s">
        <v>270</v>
      </c>
      <c r="G649" s="123">
        <v>24</v>
      </c>
      <c r="H649" s="123">
        <v>19.5</v>
      </c>
      <c r="I649" s="123">
        <v>26.5</v>
      </c>
      <c r="J649" s="123">
        <v>29</v>
      </c>
      <c r="K649" s="123">
        <v>31.5</v>
      </c>
      <c r="L649" s="123">
        <v>26.5</v>
      </c>
      <c r="M649" s="119">
        <v>1500</v>
      </c>
      <c r="N649" s="122">
        <f>IF('NORMAL OPTION CALLS'!E649="BUY",('NORMAL OPTION CALLS'!L649-'NORMAL OPTION CALLS'!G649)*('NORMAL OPTION CALLS'!M649),('NORMAL OPTION CALLS'!G649-'NORMAL OPTION CALLS'!L649)*('NORMAL OPTION CALLS'!M649))</f>
        <v>3750</v>
      </c>
      <c r="O649" s="8">
        <f>'NORMAL OPTION CALLS'!N649/('NORMAL OPTION CALLS'!M649)/'NORMAL OPTION CALLS'!G649%</f>
        <v>10.416666666666668</v>
      </c>
    </row>
    <row r="650" spans="1:15">
      <c r="A650" s="119">
        <v>46</v>
      </c>
      <c r="B650" s="78">
        <v>43110</v>
      </c>
      <c r="C650" s="119">
        <v>200</v>
      </c>
      <c r="D650" s="119" t="s">
        <v>21</v>
      </c>
      <c r="E650" s="119" t="s">
        <v>22</v>
      </c>
      <c r="F650" s="119" t="s">
        <v>247</v>
      </c>
      <c r="G650" s="123">
        <v>10</v>
      </c>
      <c r="H650" s="123">
        <v>8.5</v>
      </c>
      <c r="I650" s="123">
        <v>10.9</v>
      </c>
      <c r="J650" s="123">
        <v>11.8</v>
      </c>
      <c r="K650" s="123">
        <v>12.7</v>
      </c>
      <c r="L650" s="123">
        <v>12.7</v>
      </c>
      <c r="M650" s="119">
        <v>4500</v>
      </c>
      <c r="N650" s="122">
        <f>IF('NORMAL OPTION CALLS'!E650="BUY",('NORMAL OPTION CALLS'!L650-'NORMAL OPTION CALLS'!G650)*('NORMAL OPTION CALLS'!M650),('NORMAL OPTION CALLS'!G650-'NORMAL OPTION CALLS'!L650)*('NORMAL OPTION CALLS'!M650))</f>
        <v>12149.999999999996</v>
      </c>
      <c r="O650" s="8">
        <f>'NORMAL OPTION CALLS'!N650/('NORMAL OPTION CALLS'!M650)/'NORMAL OPTION CALLS'!G650%</f>
        <v>26.999999999999993</v>
      </c>
    </row>
    <row r="651" spans="1:15">
      <c r="A651" s="119">
        <v>47</v>
      </c>
      <c r="B651" s="78">
        <v>43110</v>
      </c>
      <c r="C651" s="119">
        <v>170</v>
      </c>
      <c r="D651" s="119" t="s">
        <v>47</v>
      </c>
      <c r="E651" s="119" t="s">
        <v>22</v>
      </c>
      <c r="F651" s="119" t="s">
        <v>116</v>
      </c>
      <c r="G651" s="123">
        <v>4</v>
      </c>
      <c r="H651" s="123">
        <v>2</v>
      </c>
      <c r="I651" s="123">
        <v>5</v>
      </c>
      <c r="J651" s="123">
        <v>6</v>
      </c>
      <c r="K651" s="123">
        <v>7</v>
      </c>
      <c r="L651" s="123">
        <v>5</v>
      </c>
      <c r="M651" s="119">
        <v>3500</v>
      </c>
      <c r="N651" s="122">
        <f>IF('NORMAL OPTION CALLS'!E651="BUY",('NORMAL OPTION CALLS'!L651-'NORMAL OPTION CALLS'!G651)*('NORMAL OPTION CALLS'!M651),('NORMAL OPTION CALLS'!G651-'NORMAL OPTION CALLS'!L651)*('NORMAL OPTION CALLS'!M651))</f>
        <v>3500</v>
      </c>
      <c r="O651" s="8">
        <f>'NORMAL OPTION CALLS'!N651/('NORMAL OPTION CALLS'!M651)/'NORMAL OPTION CALLS'!G651%</f>
        <v>25</v>
      </c>
    </row>
    <row r="652" spans="1:15">
      <c r="A652" s="119">
        <v>48</v>
      </c>
      <c r="B652" s="78">
        <v>43109</v>
      </c>
      <c r="C652" s="119">
        <v>440</v>
      </c>
      <c r="D652" s="119" t="s">
        <v>21</v>
      </c>
      <c r="E652" s="119" t="s">
        <v>22</v>
      </c>
      <c r="F652" s="119" t="s">
        <v>75</v>
      </c>
      <c r="G652" s="123">
        <v>13.5</v>
      </c>
      <c r="H652" s="123">
        <v>9</v>
      </c>
      <c r="I652" s="123">
        <v>16</v>
      </c>
      <c r="J652" s="123">
        <v>18.5</v>
      </c>
      <c r="K652" s="123">
        <v>21</v>
      </c>
      <c r="L652" s="123">
        <v>9</v>
      </c>
      <c r="M652" s="119">
        <v>1500</v>
      </c>
      <c r="N652" s="122">
        <f>IF('NORMAL OPTION CALLS'!E652="BUY",('NORMAL OPTION CALLS'!L652-'NORMAL OPTION CALLS'!G652)*('NORMAL OPTION CALLS'!M652),('NORMAL OPTION CALLS'!G652-'NORMAL OPTION CALLS'!L652)*('NORMAL OPTION CALLS'!M652))</f>
        <v>-6750</v>
      </c>
      <c r="O652" s="8">
        <f>'NORMAL OPTION CALLS'!N652/('NORMAL OPTION CALLS'!M652)/'NORMAL OPTION CALLS'!G652%</f>
        <v>-33.333333333333329</v>
      </c>
    </row>
    <row r="653" spans="1:15">
      <c r="A653" s="119">
        <v>49</v>
      </c>
      <c r="B653" s="78">
        <v>43109</v>
      </c>
      <c r="C653" s="119">
        <v>340</v>
      </c>
      <c r="D653" s="119" t="s">
        <v>21</v>
      </c>
      <c r="E653" s="119" t="s">
        <v>22</v>
      </c>
      <c r="F653" s="119" t="s">
        <v>55</v>
      </c>
      <c r="G653" s="123">
        <v>13</v>
      </c>
      <c r="H653" s="123">
        <v>9</v>
      </c>
      <c r="I653" s="123">
        <v>15.5</v>
      </c>
      <c r="J653" s="123">
        <v>18</v>
      </c>
      <c r="K653" s="123">
        <v>20</v>
      </c>
      <c r="L653" s="123">
        <v>9</v>
      </c>
      <c r="M653" s="119">
        <v>1750</v>
      </c>
      <c r="N653" s="122">
        <f>IF('NORMAL OPTION CALLS'!E653="BUY",('NORMAL OPTION CALLS'!L653-'NORMAL OPTION CALLS'!G653)*('NORMAL OPTION CALLS'!M653),('NORMAL OPTION CALLS'!G653-'NORMAL OPTION CALLS'!L653)*('NORMAL OPTION CALLS'!M653))</f>
        <v>-7000</v>
      </c>
      <c r="O653" s="8">
        <f>'NORMAL OPTION CALLS'!N653/('NORMAL OPTION CALLS'!M653)/'NORMAL OPTION CALLS'!G653%</f>
        <v>-30.769230769230766</v>
      </c>
    </row>
    <row r="654" spans="1:15">
      <c r="A654" s="119">
        <v>50</v>
      </c>
      <c r="B654" s="78">
        <v>43108</v>
      </c>
      <c r="C654" s="119">
        <v>115</v>
      </c>
      <c r="D654" s="119" t="s">
        <v>21</v>
      </c>
      <c r="E654" s="119" t="s">
        <v>22</v>
      </c>
      <c r="F654" s="119" t="s">
        <v>53</v>
      </c>
      <c r="G654" s="123">
        <v>4.8</v>
      </c>
      <c r="H654" s="123">
        <v>3</v>
      </c>
      <c r="I654" s="123">
        <v>5.8</v>
      </c>
      <c r="J654" s="123">
        <v>6.8</v>
      </c>
      <c r="K654" s="123">
        <v>7.8</v>
      </c>
      <c r="L654" s="123">
        <v>3</v>
      </c>
      <c r="M654" s="119">
        <v>5500</v>
      </c>
      <c r="N654" s="122">
        <f>IF('NORMAL OPTION CALLS'!E654="BUY",('NORMAL OPTION CALLS'!L654-'NORMAL OPTION CALLS'!G654)*('NORMAL OPTION CALLS'!M654),('NORMAL OPTION CALLS'!G654-'NORMAL OPTION CALLS'!L654)*('NORMAL OPTION CALLS'!M654))</f>
        <v>-9899.9999999999982</v>
      </c>
      <c r="O654" s="8">
        <f>'NORMAL OPTION CALLS'!N654/('NORMAL OPTION CALLS'!M654)/'NORMAL OPTION CALLS'!G654%</f>
        <v>-37.499999999999993</v>
      </c>
    </row>
    <row r="655" spans="1:15">
      <c r="A655" s="119">
        <v>51</v>
      </c>
      <c r="B655" s="78">
        <v>43108</v>
      </c>
      <c r="C655" s="119">
        <v>125</v>
      </c>
      <c r="D655" s="119" t="s">
        <v>21</v>
      </c>
      <c r="E655" s="119" t="s">
        <v>22</v>
      </c>
      <c r="F655" s="119" t="s">
        <v>59</v>
      </c>
      <c r="G655" s="123">
        <v>4.5</v>
      </c>
      <c r="H655" s="123">
        <v>3.5</v>
      </c>
      <c r="I655" s="123">
        <v>5</v>
      </c>
      <c r="J655" s="123">
        <v>5.5</v>
      </c>
      <c r="K655" s="123">
        <v>6</v>
      </c>
      <c r="L655" s="123">
        <v>5.5</v>
      </c>
      <c r="M655" s="119">
        <v>6000</v>
      </c>
      <c r="N655" s="122">
        <f>IF('NORMAL OPTION CALLS'!E655="BUY",('NORMAL OPTION CALLS'!L655-'NORMAL OPTION CALLS'!G655)*('NORMAL OPTION CALLS'!M655),('NORMAL OPTION CALLS'!G655-'NORMAL OPTION CALLS'!L655)*('NORMAL OPTION CALLS'!M655))</f>
        <v>6000</v>
      </c>
      <c r="O655" s="8">
        <f>'NORMAL OPTION CALLS'!N655/('NORMAL OPTION CALLS'!M655)/'NORMAL OPTION CALLS'!G655%</f>
        <v>22.222222222222221</v>
      </c>
    </row>
    <row r="656" spans="1:15">
      <c r="A656" s="119">
        <v>52</v>
      </c>
      <c r="B656" s="78">
        <v>43105</v>
      </c>
      <c r="C656" s="119">
        <v>160</v>
      </c>
      <c r="D656" s="119" t="s">
        <v>21</v>
      </c>
      <c r="E656" s="119" t="s">
        <v>22</v>
      </c>
      <c r="F656" s="119" t="s">
        <v>264</v>
      </c>
      <c r="G656" s="123">
        <v>5</v>
      </c>
      <c r="H656" s="123">
        <v>3.7</v>
      </c>
      <c r="I656" s="123">
        <v>5.7</v>
      </c>
      <c r="J656" s="123">
        <v>6.4</v>
      </c>
      <c r="K656" s="123">
        <v>7.1</v>
      </c>
      <c r="L656" s="123">
        <v>6.4</v>
      </c>
      <c r="M656" s="119">
        <v>6000</v>
      </c>
      <c r="N656" s="122">
        <f>IF('NORMAL OPTION CALLS'!E656="BUY",('NORMAL OPTION CALLS'!L656-'NORMAL OPTION CALLS'!G656)*('NORMAL OPTION CALLS'!M656),('NORMAL OPTION CALLS'!G656-'NORMAL OPTION CALLS'!L656)*('NORMAL OPTION CALLS'!M656))</f>
        <v>8400.0000000000018</v>
      </c>
      <c r="O656" s="8">
        <f>'NORMAL OPTION CALLS'!N656/('NORMAL OPTION CALLS'!M656)/'NORMAL OPTION CALLS'!G656%</f>
        <v>28.000000000000007</v>
      </c>
    </row>
    <row r="657" spans="1:15">
      <c r="A657" s="119">
        <v>53</v>
      </c>
      <c r="B657" s="78">
        <v>43105</v>
      </c>
      <c r="C657" s="119">
        <v>780</v>
      </c>
      <c r="D657" s="119" t="s">
        <v>21</v>
      </c>
      <c r="E657" s="119" t="s">
        <v>22</v>
      </c>
      <c r="F657" s="119" t="s">
        <v>99</v>
      </c>
      <c r="G657" s="123">
        <v>19</v>
      </c>
      <c r="H657" s="123">
        <v>12</v>
      </c>
      <c r="I657" s="123">
        <v>23</v>
      </c>
      <c r="J657" s="123">
        <v>27</v>
      </c>
      <c r="K657" s="123">
        <v>30</v>
      </c>
      <c r="L657" s="123">
        <v>12</v>
      </c>
      <c r="M657" s="119">
        <v>1000</v>
      </c>
      <c r="N657" s="122">
        <f>IF('NORMAL OPTION CALLS'!E657="BUY",('NORMAL OPTION CALLS'!L657-'NORMAL OPTION CALLS'!G657)*('NORMAL OPTION CALLS'!M657),('NORMAL OPTION CALLS'!G657-'NORMAL OPTION CALLS'!L657)*('NORMAL OPTION CALLS'!M657))</f>
        <v>-7000</v>
      </c>
      <c r="O657" s="8">
        <f>'NORMAL OPTION CALLS'!N657/('NORMAL OPTION CALLS'!M657)/'NORMAL OPTION CALLS'!G657%</f>
        <v>-36.842105263157897</v>
      </c>
    </row>
    <row r="658" spans="1:15">
      <c r="A658" s="119">
        <v>54</v>
      </c>
      <c r="B658" s="78">
        <v>43105</v>
      </c>
      <c r="C658" s="119">
        <v>200</v>
      </c>
      <c r="D658" s="119" t="s">
        <v>21</v>
      </c>
      <c r="E658" s="119" t="s">
        <v>22</v>
      </c>
      <c r="F658" s="119" t="s">
        <v>83</v>
      </c>
      <c r="G658" s="123">
        <v>8</v>
      </c>
      <c r="H658" s="123">
        <v>6</v>
      </c>
      <c r="I658" s="123">
        <v>9</v>
      </c>
      <c r="J658" s="123">
        <v>10</v>
      </c>
      <c r="K658" s="123">
        <v>11</v>
      </c>
      <c r="L658" s="123">
        <v>9</v>
      </c>
      <c r="M658" s="119">
        <v>3500</v>
      </c>
      <c r="N658" s="122">
        <f>IF('NORMAL OPTION CALLS'!E658="BUY",('NORMAL OPTION CALLS'!L658-'NORMAL OPTION CALLS'!G658)*('NORMAL OPTION CALLS'!M658),('NORMAL OPTION CALLS'!G658-'NORMAL OPTION CALLS'!L658)*('NORMAL OPTION CALLS'!M658))</f>
        <v>3500</v>
      </c>
      <c r="O658" s="8">
        <f>'NORMAL OPTION CALLS'!N658/('NORMAL OPTION CALLS'!M658)/'NORMAL OPTION CALLS'!G658%</f>
        <v>12.5</v>
      </c>
    </row>
    <row r="659" spans="1:15">
      <c r="A659" s="119">
        <v>55</v>
      </c>
      <c r="B659" s="78">
        <v>43104</v>
      </c>
      <c r="C659" s="119">
        <v>760</v>
      </c>
      <c r="D659" s="119" t="s">
        <v>21</v>
      </c>
      <c r="E659" s="119" t="s">
        <v>22</v>
      </c>
      <c r="F659" s="119" t="s">
        <v>99</v>
      </c>
      <c r="G659" s="123">
        <v>23</v>
      </c>
      <c r="H659" s="123">
        <v>17</v>
      </c>
      <c r="I659" s="123">
        <v>27</v>
      </c>
      <c r="J659" s="123">
        <v>30</v>
      </c>
      <c r="K659" s="123">
        <v>33</v>
      </c>
      <c r="L659" s="123">
        <v>33</v>
      </c>
      <c r="M659" s="119">
        <v>1000</v>
      </c>
      <c r="N659" s="122">
        <f>IF('NORMAL OPTION CALLS'!E659="BUY",('NORMAL OPTION CALLS'!L659-'NORMAL OPTION CALLS'!G659)*('NORMAL OPTION CALLS'!M659),('NORMAL OPTION CALLS'!G659-'NORMAL OPTION CALLS'!L659)*('NORMAL OPTION CALLS'!M659))</f>
        <v>10000</v>
      </c>
      <c r="O659" s="8">
        <f>'NORMAL OPTION CALLS'!N659/('NORMAL OPTION CALLS'!M659)/'NORMAL OPTION CALLS'!G659%</f>
        <v>43.478260869565219</v>
      </c>
    </row>
    <row r="660" spans="1:15">
      <c r="A660" s="119">
        <v>56</v>
      </c>
      <c r="B660" s="78">
        <v>43104</v>
      </c>
      <c r="C660" s="119">
        <v>1040</v>
      </c>
      <c r="D660" s="119" t="s">
        <v>21</v>
      </c>
      <c r="E660" s="119" t="s">
        <v>22</v>
      </c>
      <c r="F660" s="119" t="s">
        <v>188</v>
      </c>
      <c r="G660" s="123">
        <v>30</v>
      </c>
      <c r="H660" s="123">
        <v>22</v>
      </c>
      <c r="I660" s="123">
        <v>34</v>
      </c>
      <c r="J660" s="123">
        <v>38</v>
      </c>
      <c r="K660" s="123">
        <v>42</v>
      </c>
      <c r="L660" s="123">
        <v>38</v>
      </c>
      <c r="M660" s="119">
        <v>1000</v>
      </c>
      <c r="N660" s="122">
        <f>IF('NORMAL OPTION CALLS'!E660="BUY",('NORMAL OPTION CALLS'!L660-'NORMAL OPTION CALLS'!G660)*('NORMAL OPTION CALLS'!M660),('NORMAL OPTION CALLS'!G660-'NORMAL OPTION CALLS'!L660)*('NORMAL OPTION CALLS'!M660))</f>
        <v>8000</v>
      </c>
      <c r="O660" s="8">
        <f>'NORMAL OPTION CALLS'!N660/('NORMAL OPTION CALLS'!M660)/'NORMAL OPTION CALLS'!G660%</f>
        <v>26.666666666666668</v>
      </c>
    </row>
    <row r="661" spans="1:15">
      <c r="A661" s="119">
        <v>57</v>
      </c>
      <c r="B661" s="78">
        <v>43104</v>
      </c>
      <c r="C661" s="119">
        <v>225</v>
      </c>
      <c r="D661" s="119" t="s">
        <v>21</v>
      </c>
      <c r="E661" s="119" t="s">
        <v>22</v>
      </c>
      <c r="F661" s="119" t="s">
        <v>266</v>
      </c>
      <c r="G661" s="123">
        <v>12</v>
      </c>
      <c r="H661" s="123">
        <v>10</v>
      </c>
      <c r="I661" s="123">
        <v>13</v>
      </c>
      <c r="J661" s="123">
        <v>14</v>
      </c>
      <c r="K661" s="123">
        <v>15</v>
      </c>
      <c r="L661" s="123">
        <v>15</v>
      </c>
      <c r="M661" s="119">
        <v>4500</v>
      </c>
      <c r="N661" s="122">
        <f>IF('NORMAL OPTION CALLS'!E661="BUY",('NORMAL OPTION CALLS'!L661-'NORMAL OPTION CALLS'!G661)*('NORMAL OPTION CALLS'!M661),('NORMAL OPTION CALLS'!G661-'NORMAL OPTION CALLS'!L661)*('NORMAL OPTION CALLS'!M661))</f>
        <v>13500</v>
      </c>
      <c r="O661" s="8">
        <f>'NORMAL OPTION CALLS'!N661/('NORMAL OPTION CALLS'!M661)/'NORMAL OPTION CALLS'!G661%</f>
        <v>25</v>
      </c>
    </row>
    <row r="662" spans="1:15">
      <c r="A662" s="119">
        <v>58</v>
      </c>
      <c r="B662" s="78">
        <v>43104</v>
      </c>
      <c r="C662" s="119">
        <v>1300</v>
      </c>
      <c r="D662" s="119" t="s">
        <v>21</v>
      </c>
      <c r="E662" s="119" t="s">
        <v>22</v>
      </c>
      <c r="F662" s="119" t="s">
        <v>131</v>
      </c>
      <c r="G662" s="123">
        <v>28</v>
      </c>
      <c r="H662" s="123">
        <v>19</v>
      </c>
      <c r="I662" s="123">
        <v>33</v>
      </c>
      <c r="J662" s="123">
        <v>38</v>
      </c>
      <c r="K662" s="123">
        <v>43</v>
      </c>
      <c r="L662" s="123">
        <v>44</v>
      </c>
      <c r="M662" s="119">
        <v>750</v>
      </c>
      <c r="N662" s="122">
        <f>IF('NORMAL OPTION CALLS'!E662="BUY",('NORMAL OPTION CALLS'!L662-'NORMAL OPTION CALLS'!G662)*('NORMAL OPTION CALLS'!M662),('NORMAL OPTION CALLS'!G662-'NORMAL OPTION CALLS'!L662)*('NORMAL OPTION CALLS'!M662))</f>
        <v>12000</v>
      </c>
      <c r="O662" s="8">
        <f>'NORMAL OPTION CALLS'!N662/('NORMAL OPTION CALLS'!M662)/'NORMAL OPTION CALLS'!G662%</f>
        <v>57.142857142857139</v>
      </c>
    </row>
    <row r="663" spans="1:15">
      <c r="A663" s="119">
        <v>59</v>
      </c>
      <c r="B663" s="78">
        <v>43103</v>
      </c>
      <c r="C663" s="119">
        <v>1900</v>
      </c>
      <c r="D663" s="119" t="s">
        <v>21</v>
      </c>
      <c r="E663" s="119" t="s">
        <v>22</v>
      </c>
      <c r="F663" s="119" t="s">
        <v>265</v>
      </c>
      <c r="G663" s="123">
        <v>57</v>
      </c>
      <c r="H663" s="123">
        <v>41</v>
      </c>
      <c r="I663" s="123">
        <v>65</v>
      </c>
      <c r="J663" s="123">
        <v>73</v>
      </c>
      <c r="K663" s="123">
        <v>81</v>
      </c>
      <c r="L663" s="123">
        <v>73</v>
      </c>
      <c r="M663" s="119">
        <v>500</v>
      </c>
      <c r="N663" s="122">
        <f>IF('NORMAL OPTION CALLS'!E663="BUY",('NORMAL OPTION CALLS'!L663-'NORMAL OPTION CALLS'!G663)*('NORMAL OPTION CALLS'!M663),('NORMAL OPTION CALLS'!G663-'NORMAL OPTION CALLS'!L663)*('NORMAL OPTION CALLS'!M663))</f>
        <v>8000</v>
      </c>
      <c r="O663" s="8">
        <f>'NORMAL OPTION CALLS'!N663/('NORMAL OPTION CALLS'!M663)/'NORMAL OPTION CALLS'!G663%</f>
        <v>28.070175438596493</v>
      </c>
    </row>
    <row r="664" spans="1:15">
      <c r="A664" s="119">
        <v>60</v>
      </c>
      <c r="B664" s="78">
        <v>43103</v>
      </c>
      <c r="C664" s="119">
        <v>150</v>
      </c>
      <c r="D664" s="119" t="s">
        <v>21</v>
      </c>
      <c r="E664" s="119" t="s">
        <v>22</v>
      </c>
      <c r="F664" s="119" t="s">
        <v>264</v>
      </c>
      <c r="G664" s="123">
        <v>6.2</v>
      </c>
      <c r="H664" s="123">
        <v>4.8</v>
      </c>
      <c r="I664" s="123">
        <v>7</v>
      </c>
      <c r="J664" s="123">
        <v>7.7</v>
      </c>
      <c r="K664" s="123">
        <v>8.4</v>
      </c>
      <c r="L664" s="123">
        <v>7</v>
      </c>
      <c r="M664" s="119">
        <v>6000</v>
      </c>
      <c r="N664" s="122">
        <f>IF('NORMAL OPTION CALLS'!E664="BUY",('NORMAL OPTION CALLS'!L664-'NORMAL OPTION CALLS'!G664)*('NORMAL OPTION CALLS'!M664),('NORMAL OPTION CALLS'!G664-'NORMAL OPTION CALLS'!L664)*('NORMAL OPTION CALLS'!M664))</f>
        <v>4799.9999999999991</v>
      </c>
      <c r="O664" s="8">
        <f>'NORMAL OPTION CALLS'!N664/('NORMAL OPTION CALLS'!M664)/'NORMAL OPTION CALLS'!G664%</f>
        <v>12.90322580645161</v>
      </c>
    </row>
    <row r="665" spans="1:15">
      <c r="A665" s="119">
        <v>61</v>
      </c>
      <c r="B665" s="78">
        <v>43103</v>
      </c>
      <c r="C665" s="119">
        <v>1280</v>
      </c>
      <c r="D665" s="119" t="s">
        <v>21</v>
      </c>
      <c r="E665" s="119" t="s">
        <v>22</v>
      </c>
      <c r="F665" s="119" t="s">
        <v>131</v>
      </c>
      <c r="G665" s="123">
        <v>24</v>
      </c>
      <c r="H665" s="123">
        <v>15</v>
      </c>
      <c r="I665" s="123">
        <v>29</v>
      </c>
      <c r="J665" s="123">
        <v>34</v>
      </c>
      <c r="K665" s="123">
        <v>39</v>
      </c>
      <c r="L665" s="123">
        <v>29</v>
      </c>
      <c r="M665" s="119">
        <v>750</v>
      </c>
      <c r="N665" s="122">
        <f>IF('NORMAL OPTION CALLS'!E665="BUY",('NORMAL OPTION CALLS'!L665-'NORMAL OPTION CALLS'!G665)*('NORMAL OPTION CALLS'!M665),('NORMAL OPTION CALLS'!G665-'NORMAL OPTION CALLS'!L665)*('NORMAL OPTION CALLS'!M665))</f>
        <v>3750</v>
      </c>
      <c r="O665" s="8">
        <f>'NORMAL OPTION CALLS'!N665/('NORMAL OPTION CALLS'!M665)/'NORMAL OPTION CALLS'!G665%</f>
        <v>20.833333333333336</v>
      </c>
    </row>
    <row r="666" spans="1:15">
      <c r="A666" s="119">
        <v>62</v>
      </c>
      <c r="B666" s="78">
        <v>43102</v>
      </c>
      <c r="C666" s="119">
        <v>190</v>
      </c>
      <c r="D666" s="119" t="s">
        <v>21</v>
      </c>
      <c r="E666" s="119" t="s">
        <v>22</v>
      </c>
      <c r="F666" s="119" t="s">
        <v>247</v>
      </c>
      <c r="G666" s="123">
        <v>10</v>
      </c>
      <c r="H666" s="123">
        <v>8.4</v>
      </c>
      <c r="I666" s="123">
        <v>10.8</v>
      </c>
      <c r="J666" s="123">
        <v>1160</v>
      </c>
      <c r="K666" s="123">
        <v>12.4</v>
      </c>
      <c r="L666" s="123">
        <v>12.4</v>
      </c>
      <c r="M666" s="119">
        <v>4500</v>
      </c>
      <c r="N666" s="122">
        <f>IF('NORMAL OPTION CALLS'!E666="BUY",('NORMAL OPTION CALLS'!L666-'NORMAL OPTION CALLS'!G666)*('NORMAL OPTION CALLS'!M666),('NORMAL OPTION CALLS'!G666-'NORMAL OPTION CALLS'!L666)*('NORMAL OPTION CALLS'!M666))</f>
        <v>10800.000000000002</v>
      </c>
      <c r="O666" s="8">
        <f>'NORMAL OPTION CALLS'!N666/('NORMAL OPTION CALLS'!M666)/'NORMAL OPTION CALLS'!G666%</f>
        <v>24.000000000000004</v>
      </c>
    </row>
    <row r="667" spans="1:15">
      <c r="A667" s="119">
        <v>63</v>
      </c>
      <c r="B667" s="78">
        <v>43102</v>
      </c>
      <c r="C667" s="119">
        <v>440</v>
      </c>
      <c r="D667" s="119" t="s">
        <v>21</v>
      </c>
      <c r="E667" s="119" t="s">
        <v>22</v>
      </c>
      <c r="F667" s="119" t="s">
        <v>75</v>
      </c>
      <c r="G667" s="123">
        <v>14.5</v>
      </c>
      <c r="H667" s="123">
        <v>10</v>
      </c>
      <c r="I667" s="123">
        <v>17</v>
      </c>
      <c r="J667" s="123">
        <v>19.5</v>
      </c>
      <c r="K667" s="123">
        <v>22</v>
      </c>
      <c r="L667" s="123">
        <v>10</v>
      </c>
      <c r="M667" s="119">
        <v>1500</v>
      </c>
      <c r="N667" s="122">
        <f>IF('NORMAL OPTION CALLS'!E667="BUY",('NORMAL OPTION CALLS'!L667-'NORMAL OPTION CALLS'!G667)*('NORMAL OPTION CALLS'!M667),('NORMAL OPTION CALLS'!G667-'NORMAL OPTION CALLS'!L667)*('NORMAL OPTION CALLS'!M667))</f>
        <v>-6750</v>
      </c>
      <c r="O667" s="8">
        <f>'NORMAL OPTION CALLS'!N667/('NORMAL OPTION CALLS'!M667)/'NORMAL OPTION CALLS'!G667%</f>
        <v>-31.03448275862069</v>
      </c>
    </row>
    <row r="668" spans="1:15">
      <c r="A668" s="119">
        <v>64</v>
      </c>
      <c r="B668" s="78">
        <v>43102</v>
      </c>
      <c r="C668" s="119">
        <v>150</v>
      </c>
      <c r="D668" s="119" t="s">
        <v>21</v>
      </c>
      <c r="E668" s="119" t="s">
        <v>22</v>
      </c>
      <c r="F668" s="119" t="s">
        <v>264</v>
      </c>
      <c r="G668" s="123">
        <v>4</v>
      </c>
      <c r="H668" s="123">
        <v>2.6</v>
      </c>
      <c r="I668" s="123">
        <v>4.7</v>
      </c>
      <c r="J668" s="123">
        <v>5.4</v>
      </c>
      <c r="K668" s="123">
        <v>6.1</v>
      </c>
      <c r="L668" s="123">
        <v>4.7</v>
      </c>
      <c r="M668" s="119">
        <v>6000</v>
      </c>
      <c r="N668" s="122">
        <f>IF('NORMAL OPTION CALLS'!E668="BUY",('NORMAL OPTION CALLS'!L668-'NORMAL OPTION CALLS'!G668)*('NORMAL OPTION CALLS'!M668),('NORMAL OPTION CALLS'!G668-'NORMAL OPTION CALLS'!L668)*('NORMAL OPTION CALLS'!M668))</f>
        <v>4200.0000000000009</v>
      </c>
      <c r="O668" s="8">
        <f>'NORMAL OPTION CALLS'!N668/('NORMAL OPTION CALLS'!M668)/'NORMAL OPTION CALLS'!G668%</f>
        <v>17.500000000000004</v>
      </c>
    </row>
    <row r="669" spans="1:15">
      <c r="A669" s="119">
        <v>65</v>
      </c>
      <c r="B669" s="78">
        <v>43101</v>
      </c>
      <c r="C669" s="119">
        <v>125</v>
      </c>
      <c r="D669" s="119" t="s">
        <v>21</v>
      </c>
      <c r="E669" s="119" t="s">
        <v>22</v>
      </c>
      <c r="F669" s="119" t="s">
        <v>59</v>
      </c>
      <c r="G669" s="123">
        <v>4</v>
      </c>
      <c r="H669" s="123">
        <v>3</v>
      </c>
      <c r="I669" s="123">
        <v>4.5</v>
      </c>
      <c r="J669" s="123">
        <v>5</v>
      </c>
      <c r="K669" s="123">
        <v>5.5</v>
      </c>
      <c r="L669" s="123">
        <v>5</v>
      </c>
      <c r="M669" s="119">
        <v>6000</v>
      </c>
      <c r="N669" s="122">
        <f>IF('NORMAL OPTION CALLS'!E669="BUY",('NORMAL OPTION CALLS'!L669-'NORMAL OPTION CALLS'!G669)*('NORMAL OPTION CALLS'!M669),('NORMAL OPTION CALLS'!G669-'NORMAL OPTION CALLS'!L669)*('NORMAL OPTION CALLS'!M669))</f>
        <v>6000</v>
      </c>
      <c r="O669" s="8">
        <f>'NORMAL OPTION CALLS'!N669/('NORMAL OPTION CALLS'!M669)/'NORMAL OPTION CALLS'!G669%</f>
        <v>25</v>
      </c>
    </row>
    <row r="670" spans="1:15">
      <c r="A670" s="119">
        <v>66</v>
      </c>
      <c r="B670" s="78">
        <v>43101</v>
      </c>
      <c r="C670" s="119">
        <v>860</v>
      </c>
      <c r="D670" s="119" t="s">
        <v>21</v>
      </c>
      <c r="E670" s="119" t="s">
        <v>22</v>
      </c>
      <c r="F670" s="119" t="s">
        <v>213</v>
      </c>
      <c r="G670" s="123">
        <v>28</v>
      </c>
      <c r="H670" s="123">
        <v>22</v>
      </c>
      <c r="I670" s="123">
        <v>31</v>
      </c>
      <c r="J670" s="123">
        <v>34</v>
      </c>
      <c r="K670" s="123">
        <v>37</v>
      </c>
      <c r="L670" s="123">
        <v>37</v>
      </c>
      <c r="M670" s="119">
        <v>1200</v>
      </c>
      <c r="N670" s="122">
        <f>IF('NORMAL OPTION CALLS'!E670="BUY",('NORMAL OPTION CALLS'!L670-'NORMAL OPTION CALLS'!G670)*('NORMAL OPTION CALLS'!M670),('NORMAL OPTION CALLS'!G670-'NORMAL OPTION CALLS'!L670)*('NORMAL OPTION CALLS'!M670))</f>
        <v>10800</v>
      </c>
      <c r="O670" s="8">
        <f>'NORMAL OPTION CALLS'!N670/('NORMAL OPTION CALLS'!M670)/'NORMAL OPTION CALLS'!G670%</f>
        <v>32.142857142857139</v>
      </c>
    </row>
    <row r="672" spans="1:15" s="90" customFormat="1" ht="16.5">
      <c r="A672" s="82" t="s">
        <v>95</v>
      </c>
      <c r="B672" s="83"/>
      <c r="C672" s="84"/>
      <c r="D672" s="85"/>
      <c r="E672" s="86"/>
      <c r="F672" s="86"/>
      <c r="G672" s="87"/>
      <c r="H672" s="88"/>
      <c r="I672" s="88"/>
      <c r="J672" s="88"/>
      <c r="K672" s="86"/>
      <c r="L672" s="89"/>
      <c r="N672" s="66"/>
    </row>
    <row r="673" spans="1:15" s="90" customFormat="1" ht="16.5">
      <c r="A673" s="82" t="s">
        <v>96</v>
      </c>
      <c r="B673" s="83"/>
      <c r="C673" s="84"/>
      <c r="D673" s="85"/>
      <c r="E673" s="86"/>
      <c r="F673" s="86"/>
      <c r="G673" s="87"/>
      <c r="H673" s="86"/>
      <c r="I673" s="86"/>
      <c r="J673" s="86"/>
      <c r="K673" s="86"/>
      <c r="L673" s="89"/>
    </row>
    <row r="674" spans="1:15" s="90" customFormat="1" ht="16.5">
      <c r="A674" s="82" t="s">
        <v>96</v>
      </c>
      <c r="B674" s="83"/>
      <c r="C674" s="84"/>
      <c r="D674" s="85"/>
      <c r="E674" s="86"/>
      <c r="F674" s="86"/>
      <c r="G674" s="87"/>
      <c r="H674" s="86"/>
      <c r="I674" s="86"/>
      <c r="J674" s="86"/>
      <c r="K674" s="86"/>
      <c r="L674" s="89"/>
      <c r="M674" s="89"/>
      <c r="N674" s="89"/>
    </row>
    <row r="675" spans="1:15" ht="17.25" thickBot="1">
      <c r="A675" s="91"/>
      <c r="B675" s="92"/>
      <c r="C675" s="92"/>
      <c r="D675" s="93"/>
      <c r="E675" s="93"/>
      <c r="F675" s="93"/>
      <c r="G675" s="94"/>
      <c r="H675" s="95"/>
      <c r="I675" s="96" t="s">
        <v>27</v>
      </c>
      <c r="J675" s="96"/>
      <c r="K675" s="97"/>
      <c r="L675" s="97"/>
    </row>
    <row r="676" spans="1:15" ht="16.5">
      <c r="A676" s="98"/>
      <c r="B676" s="92"/>
      <c r="C676" s="92"/>
      <c r="D676" s="160" t="s">
        <v>28</v>
      </c>
      <c r="E676" s="160"/>
      <c r="F676" s="99">
        <v>66</v>
      </c>
      <c r="G676" s="100">
        <f>'NORMAL OPTION CALLS'!G677+'NORMAL OPTION CALLS'!G678+'NORMAL OPTION CALLS'!G679+'NORMAL OPTION CALLS'!G680+'NORMAL OPTION CALLS'!G681+'NORMAL OPTION CALLS'!G682</f>
        <v>100</v>
      </c>
      <c r="H676" s="93">
        <v>66</v>
      </c>
      <c r="I676" s="101">
        <f>'NORMAL OPTION CALLS'!H677/'NORMAL OPTION CALLS'!H676%</f>
        <v>75.757575757575751</v>
      </c>
      <c r="J676" s="101"/>
      <c r="K676" s="101"/>
      <c r="L676" s="102"/>
    </row>
    <row r="677" spans="1:15" ht="16.5">
      <c r="A677" s="98"/>
      <c r="B677" s="92"/>
      <c r="C677" s="92"/>
      <c r="D677" s="161" t="s">
        <v>29</v>
      </c>
      <c r="E677" s="161"/>
      <c r="F677" s="103">
        <v>50</v>
      </c>
      <c r="G677" s="104">
        <f>('NORMAL OPTION CALLS'!F677/'NORMAL OPTION CALLS'!F676)*100</f>
        <v>75.757575757575751</v>
      </c>
      <c r="H677" s="93">
        <v>50</v>
      </c>
      <c r="I677" s="97"/>
      <c r="J677" s="97"/>
      <c r="K677" s="93"/>
      <c r="L677" s="97"/>
      <c r="N677" s="93" t="s">
        <v>30</v>
      </c>
      <c r="O677" s="93"/>
    </row>
    <row r="678" spans="1:15" ht="16.5">
      <c r="A678" s="105"/>
      <c r="B678" s="92"/>
      <c r="C678" s="92"/>
      <c r="D678" s="161" t="s">
        <v>31</v>
      </c>
      <c r="E678" s="161"/>
      <c r="F678" s="103">
        <v>0</v>
      </c>
      <c r="G678" s="104">
        <f>('NORMAL OPTION CALLS'!F678/'NORMAL OPTION CALLS'!F676)*100</f>
        <v>0</v>
      </c>
      <c r="H678" s="106"/>
      <c r="I678" s="93"/>
      <c r="J678" s="93"/>
      <c r="K678" s="93"/>
      <c r="L678" s="97"/>
      <c r="N678" s="98"/>
      <c r="O678" s="98"/>
    </row>
    <row r="679" spans="1:15" ht="16.5">
      <c r="A679" s="105"/>
      <c r="B679" s="92"/>
      <c r="C679" s="92"/>
      <c r="D679" s="161" t="s">
        <v>32</v>
      </c>
      <c r="E679" s="161"/>
      <c r="F679" s="103">
        <v>0</v>
      </c>
      <c r="G679" s="104">
        <f>('NORMAL OPTION CALLS'!F679/'NORMAL OPTION CALLS'!F676)*100</f>
        <v>0</v>
      </c>
      <c r="H679" s="106"/>
      <c r="I679" s="93"/>
      <c r="J679" s="93"/>
      <c r="K679" s="93"/>
      <c r="L679" s="97"/>
    </row>
    <row r="680" spans="1:15" ht="16.5">
      <c r="A680" s="105"/>
      <c r="B680" s="92"/>
      <c r="C680" s="92"/>
      <c r="D680" s="161" t="s">
        <v>33</v>
      </c>
      <c r="E680" s="161"/>
      <c r="F680" s="103">
        <v>16</v>
      </c>
      <c r="G680" s="104">
        <f>('NORMAL OPTION CALLS'!F680/'NORMAL OPTION CALLS'!F676)*100</f>
        <v>24.242424242424242</v>
      </c>
      <c r="H680" s="106"/>
      <c r="I680" s="93" t="s">
        <v>34</v>
      </c>
      <c r="J680" s="93"/>
      <c r="K680" s="97"/>
      <c r="L680" s="97"/>
    </row>
    <row r="681" spans="1:15" ht="16.5">
      <c r="A681" s="105"/>
      <c r="B681" s="92"/>
      <c r="C681" s="92"/>
      <c r="D681" s="161" t="s">
        <v>35</v>
      </c>
      <c r="E681" s="161"/>
      <c r="F681" s="103">
        <v>0</v>
      </c>
      <c r="G681" s="104">
        <f>('NORMAL OPTION CALLS'!F681/'NORMAL OPTION CALLS'!F676)*100</f>
        <v>0</v>
      </c>
      <c r="H681" s="106"/>
      <c r="I681" s="93"/>
      <c r="J681" s="93"/>
      <c r="K681" s="97"/>
      <c r="L681" s="97"/>
    </row>
    <row r="682" spans="1:15" ht="17.25" thickBot="1">
      <c r="A682" s="105"/>
      <c r="B682" s="92"/>
      <c r="C682" s="92"/>
      <c r="D682" s="162" t="s">
        <v>36</v>
      </c>
      <c r="E682" s="162"/>
      <c r="F682" s="107"/>
      <c r="G682" s="108">
        <f>('NORMAL OPTION CALLS'!F682/'NORMAL OPTION CALLS'!F676)*100</f>
        <v>0</v>
      </c>
      <c r="H682" s="106"/>
      <c r="I682" s="93"/>
      <c r="J682" s="93"/>
      <c r="K682" s="102"/>
      <c r="L682" s="102"/>
    </row>
    <row r="683" spans="1:15" ht="16.5">
      <c r="A683" s="109" t="s">
        <v>37</v>
      </c>
      <c r="B683" s="92"/>
      <c r="C683" s="92"/>
      <c r="D683" s="98"/>
      <c r="E683" s="98"/>
      <c r="F683" s="93"/>
      <c r="G683" s="93"/>
      <c r="H683" s="110"/>
      <c r="I683" s="111"/>
      <c r="J683" s="111"/>
      <c r="K683" s="111"/>
      <c r="L683" s="93"/>
      <c r="N683" s="115"/>
      <c r="O683" s="115"/>
    </row>
    <row r="684" spans="1:15" ht="16.5">
      <c r="A684" s="112" t="s">
        <v>38</v>
      </c>
      <c r="B684" s="92"/>
      <c r="C684" s="92"/>
      <c r="D684" s="113"/>
      <c r="E684" s="114"/>
      <c r="F684" s="98"/>
      <c r="G684" s="111"/>
      <c r="H684" s="110"/>
      <c r="I684" s="111"/>
      <c r="J684" s="111"/>
      <c r="K684" s="111"/>
      <c r="L684" s="93"/>
      <c r="N684" s="98"/>
      <c r="O684" s="98"/>
    </row>
    <row r="685" spans="1:15" ht="16.5">
      <c r="A685" s="112" t="s">
        <v>39</v>
      </c>
      <c r="B685" s="92"/>
      <c r="C685" s="92"/>
      <c r="D685" s="98"/>
      <c r="E685" s="114"/>
      <c r="F685" s="98"/>
      <c r="G685" s="111"/>
      <c r="H685" s="110"/>
      <c r="I685" s="97"/>
      <c r="J685" s="97"/>
      <c r="K685" s="97"/>
      <c r="L685" s="93"/>
    </row>
    <row r="686" spans="1:15" ht="16.5">
      <c r="A686" s="112" t="s">
        <v>40</v>
      </c>
      <c r="B686" s="113"/>
      <c r="C686" s="92"/>
      <c r="D686" s="98"/>
      <c r="E686" s="114"/>
      <c r="F686" s="98"/>
      <c r="G686" s="111"/>
      <c r="H686" s="95"/>
      <c r="I686" s="97"/>
      <c r="J686" s="97"/>
      <c r="K686" s="97"/>
      <c r="L686" s="93"/>
    </row>
    <row r="687" spans="1:15" ht="16.5">
      <c r="A687" s="112" t="s">
        <v>41</v>
      </c>
      <c r="B687" s="105"/>
      <c r="C687" s="113"/>
      <c r="D687" s="98"/>
      <c r="E687" s="116"/>
      <c r="F687" s="111"/>
      <c r="G687" s="111"/>
      <c r="H687" s="95"/>
      <c r="I687" s="97"/>
      <c r="J687" s="97"/>
      <c r="K687" s="97"/>
      <c r="L687" s="111"/>
    </row>
    <row r="689" spans="1:15">
      <c r="A689" s="152" t="s">
        <v>0</v>
      </c>
      <c r="B689" s="152"/>
      <c r="C689" s="152"/>
      <c r="D689" s="152"/>
      <c r="E689" s="152"/>
      <c r="F689" s="152"/>
      <c r="G689" s="152"/>
      <c r="H689" s="152"/>
      <c r="I689" s="152"/>
      <c r="J689" s="152"/>
      <c r="K689" s="152"/>
      <c r="L689" s="152"/>
      <c r="M689" s="152"/>
      <c r="N689" s="152"/>
      <c r="O689" s="152"/>
    </row>
    <row r="690" spans="1:15">
      <c r="A690" s="152"/>
      <c r="B690" s="152"/>
      <c r="C690" s="152"/>
      <c r="D690" s="152"/>
      <c r="E690" s="152"/>
      <c r="F690" s="152"/>
      <c r="G690" s="152"/>
      <c r="H690" s="152"/>
      <c r="I690" s="152"/>
      <c r="J690" s="152"/>
      <c r="K690" s="152"/>
      <c r="L690" s="152"/>
      <c r="M690" s="152"/>
      <c r="N690" s="152"/>
      <c r="O690" s="152"/>
    </row>
    <row r="691" spans="1:15">
      <c r="A691" s="152"/>
      <c r="B691" s="152"/>
      <c r="C691" s="152"/>
      <c r="D691" s="152"/>
      <c r="E691" s="152"/>
      <c r="F691" s="152"/>
      <c r="G691" s="152"/>
      <c r="H691" s="152"/>
      <c r="I691" s="152"/>
      <c r="J691" s="152"/>
      <c r="K691" s="152"/>
      <c r="L691" s="152"/>
      <c r="M691" s="152"/>
      <c r="N691" s="152"/>
      <c r="O691" s="152"/>
    </row>
    <row r="692" spans="1:15">
      <c r="A692" s="153" t="s">
        <v>1</v>
      </c>
      <c r="B692" s="153"/>
      <c r="C692" s="153"/>
      <c r="D692" s="153"/>
      <c r="E692" s="153"/>
      <c r="F692" s="153"/>
      <c r="G692" s="153"/>
      <c r="H692" s="153"/>
      <c r="I692" s="153"/>
      <c r="J692" s="153"/>
      <c r="K692" s="153"/>
      <c r="L692" s="153"/>
      <c r="M692" s="153"/>
      <c r="N692" s="153"/>
      <c r="O692" s="153"/>
    </row>
    <row r="693" spans="1:15">
      <c r="A693" s="153" t="s">
        <v>2</v>
      </c>
      <c r="B693" s="153"/>
      <c r="C693" s="153"/>
      <c r="D693" s="153"/>
      <c r="E693" s="153"/>
      <c r="F693" s="153"/>
      <c r="G693" s="153"/>
      <c r="H693" s="153"/>
      <c r="I693" s="153"/>
      <c r="J693" s="153"/>
      <c r="K693" s="153"/>
      <c r="L693" s="153"/>
      <c r="M693" s="153"/>
      <c r="N693" s="153"/>
      <c r="O693" s="153"/>
    </row>
    <row r="694" spans="1:15">
      <c r="A694" s="154" t="s">
        <v>3</v>
      </c>
      <c r="B694" s="154"/>
      <c r="C694" s="154"/>
      <c r="D694" s="154"/>
      <c r="E694" s="154"/>
      <c r="F694" s="154"/>
      <c r="G694" s="154"/>
      <c r="H694" s="154"/>
      <c r="I694" s="154"/>
      <c r="J694" s="154"/>
      <c r="K694" s="154"/>
      <c r="L694" s="154"/>
      <c r="M694" s="154"/>
      <c r="N694" s="154"/>
      <c r="O694" s="154"/>
    </row>
    <row r="695" spans="1:15" ht="16.5">
      <c r="A695" s="155" t="s">
        <v>248</v>
      </c>
      <c r="B695" s="155"/>
      <c r="C695" s="155"/>
      <c r="D695" s="155"/>
      <c r="E695" s="155"/>
      <c r="F695" s="155"/>
      <c r="G695" s="155"/>
      <c r="H695" s="155"/>
      <c r="I695" s="155"/>
      <c r="J695" s="155"/>
      <c r="K695" s="155"/>
      <c r="L695" s="155"/>
      <c r="M695" s="155"/>
      <c r="N695" s="155"/>
      <c r="O695" s="155"/>
    </row>
    <row r="696" spans="1:15" ht="16.5">
      <c r="A696" s="156" t="s">
        <v>5</v>
      </c>
      <c r="B696" s="156"/>
      <c r="C696" s="156"/>
      <c r="D696" s="156"/>
      <c r="E696" s="156"/>
      <c r="F696" s="156"/>
      <c r="G696" s="156"/>
      <c r="H696" s="156"/>
      <c r="I696" s="156"/>
      <c r="J696" s="156"/>
      <c r="K696" s="156"/>
      <c r="L696" s="156"/>
      <c r="M696" s="156"/>
      <c r="N696" s="156"/>
      <c r="O696" s="156"/>
    </row>
    <row r="697" spans="1:15">
      <c r="A697" s="157" t="s">
        <v>6</v>
      </c>
      <c r="B697" s="158" t="s">
        <v>7</v>
      </c>
      <c r="C697" s="159" t="s">
        <v>8</v>
      </c>
      <c r="D697" s="158" t="s">
        <v>9</v>
      </c>
      <c r="E697" s="157" t="s">
        <v>10</v>
      </c>
      <c r="F697" s="157" t="s">
        <v>11</v>
      </c>
      <c r="G697" s="159" t="s">
        <v>12</v>
      </c>
      <c r="H697" s="159" t="s">
        <v>13</v>
      </c>
      <c r="I697" s="159" t="s">
        <v>14</v>
      </c>
      <c r="J697" s="159" t="s">
        <v>15</v>
      </c>
      <c r="K697" s="159" t="s">
        <v>16</v>
      </c>
      <c r="L697" s="163" t="s">
        <v>17</v>
      </c>
      <c r="M697" s="158" t="s">
        <v>18</v>
      </c>
      <c r="N697" s="158" t="s">
        <v>19</v>
      </c>
      <c r="O697" s="158" t="s">
        <v>20</v>
      </c>
    </row>
    <row r="698" spans="1:15">
      <c r="A698" s="157"/>
      <c r="B698" s="158"/>
      <c r="C698" s="159"/>
      <c r="D698" s="158"/>
      <c r="E698" s="157"/>
      <c r="F698" s="157"/>
      <c r="G698" s="159"/>
      <c r="H698" s="159"/>
      <c r="I698" s="159"/>
      <c r="J698" s="159"/>
      <c r="K698" s="159"/>
      <c r="L698" s="163"/>
      <c r="M698" s="158"/>
      <c r="N698" s="158"/>
      <c r="O698" s="158"/>
    </row>
    <row r="699" spans="1:15">
      <c r="A699" s="119">
        <v>1</v>
      </c>
      <c r="B699" s="124">
        <v>43098</v>
      </c>
      <c r="C699" s="119">
        <v>2700</v>
      </c>
      <c r="D699" s="119" t="s">
        <v>21</v>
      </c>
      <c r="E699" s="119" t="s">
        <v>22</v>
      </c>
      <c r="F699" s="119" t="s">
        <v>52</v>
      </c>
      <c r="G699" s="123">
        <v>60</v>
      </c>
      <c r="H699" s="123">
        <v>35</v>
      </c>
      <c r="I699" s="123">
        <v>75</v>
      </c>
      <c r="J699" s="123">
        <v>90</v>
      </c>
      <c r="K699" s="123">
        <v>100</v>
      </c>
      <c r="L699" s="123">
        <v>35</v>
      </c>
      <c r="M699" s="119">
        <v>250</v>
      </c>
      <c r="N699" s="122">
        <f>IF('NORMAL OPTION CALLS'!E699="BUY",('NORMAL OPTION CALLS'!L699-'NORMAL OPTION CALLS'!G699)*('NORMAL OPTION CALLS'!M699),('NORMAL OPTION CALLS'!G699-'NORMAL OPTION CALLS'!L699)*('NORMAL OPTION CALLS'!M699))</f>
        <v>-6250</v>
      </c>
      <c r="O699" s="8">
        <f>'NORMAL OPTION CALLS'!N699/('NORMAL OPTION CALLS'!M699)/'NORMAL OPTION CALLS'!G699%</f>
        <v>-41.666666666666671</v>
      </c>
    </row>
    <row r="700" spans="1:15">
      <c r="A700" s="119">
        <v>2</v>
      </c>
      <c r="B700" s="124">
        <v>43098</v>
      </c>
      <c r="C700" s="119">
        <v>440</v>
      </c>
      <c r="D700" s="119" t="s">
        <v>21</v>
      </c>
      <c r="E700" s="119" t="s">
        <v>22</v>
      </c>
      <c r="F700" s="119" t="s">
        <v>75</v>
      </c>
      <c r="G700" s="123">
        <v>11</v>
      </c>
      <c r="H700" s="123">
        <v>6</v>
      </c>
      <c r="I700" s="123">
        <v>14</v>
      </c>
      <c r="J700" s="123">
        <v>17</v>
      </c>
      <c r="K700" s="123">
        <v>20</v>
      </c>
      <c r="L700" s="123">
        <v>14</v>
      </c>
      <c r="M700" s="119">
        <v>1500</v>
      </c>
      <c r="N700" s="122">
        <f>IF('NORMAL OPTION CALLS'!E700="BUY",('NORMAL OPTION CALLS'!L700-'NORMAL OPTION CALLS'!G700)*('NORMAL OPTION CALLS'!M700),('NORMAL OPTION CALLS'!G700-'NORMAL OPTION CALLS'!L700)*('NORMAL OPTION CALLS'!M700))</f>
        <v>4500</v>
      </c>
      <c r="O700" s="8">
        <f>'NORMAL OPTION CALLS'!N700/('NORMAL OPTION CALLS'!M700)/'NORMAL OPTION CALLS'!G700%</f>
        <v>27.272727272727273</v>
      </c>
    </row>
    <row r="701" spans="1:15">
      <c r="A701" s="119">
        <v>3</v>
      </c>
      <c r="B701" s="124">
        <v>43098</v>
      </c>
      <c r="C701" s="119">
        <v>430</v>
      </c>
      <c r="D701" s="119" t="s">
        <v>21</v>
      </c>
      <c r="E701" s="119" t="s">
        <v>22</v>
      </c>
      <c r="F701" s="119" t="s">
        <v>75</v>
      </c>
      <c r="G701" s="123">
        <v>12</v>
      </c>
      <c r="H701" s="123">
        <v>7.5</v>
      </c>
      <c r="I701" s="123">
        <v>14.5</v>
      </c>
      <c r="J701" s="123">
        <v>17</v>
      </c>
      <c r="K701" s="123">
        <v>19.5</v>
      </c>
      <c r="L701" s="123">
        <v>14.5</v>
      </c>
      <c r="M701" s="119">
        <v>1500</v>
      </c>
      <c r="N701" s="122">
        <f>IF('NORMAL OPTION CALLS'!E701="BUY",('NORMAL OPTION CALLS'!L701-'NORMAL OPTION CALLS'!G701)*('NORMAL OPTION CALLS'!M701),('NORMAL OPTION CALLS'!G701-'NORMAL OPTION CALLS'!L701)*('NORMAL OPTION CALLS'!M701))</f>
        <v>3750</v>
      </c>
      <c r="O701" s="8">
        <f>'NORMAL OPTION CALLS'!N701/('NORMAL OPTION CALLS'!M701)/'NORMAL OPTION CALLS'!G701%</f>
        <v>20.833333333333336</v>
      </c>
    </row>
    <row r="702" spans="1:15">
      <c r="A702" s="119">
        <v>4</v>
      </c>
      <c r="B702" s="124">
        <v>43098</v>
      </c>
      <c r="C702" s="119">
        <v>105</v>
      </c>
      <c r="D702" s="119" t="s">
        <v>21</v>
      </c>
      <c r="E702" s="119" t="s">
        <v>22</v>
      </c>
      <c r="F702" s="119" t="s">
        <v>46</v>
      </c>
      <c r="G702" s="123">
        <v>6.5</v>
      </c>
      <c r="H702" s="123">
        <v>5.5</v>
      </c>
      <c r="I702" s="123">
        <v>7</v>
      </c>
      <c r="J702" s="123">
        <v>7.5</v>
      </c>
      <c r="K702" s="123">
        <v>8</v>
      </c>
      <c r="L702" s="123">
        <v>7.5</v>
      </c>
      <c r="M702" s="119">
        <v>7000</v>
      </c>
      <c r="N702" s="122">
        <f>IF('NORMAL OPTION CALLS'!E702="BUY",('NORMAL OPTION CALLS'!L702-'NORMAL OPTION CALLS'!G702)*('NORMAL OPTION CALLS'!M702),('NORMAL OPTION CALLS'!G702-'NORMAL OPTION CALLS'!L702)*('NORMAL OPTION CALLS'!M702))</f>
        <v>7000</v>
      </c>
      <c r="O702" s="8">
        <f>'NORMAL OPTION CALLS'!N702/('NORMAL OPTION CALLS'!M702)/'NORMAL OPTION CALLS'!G702%</f>
        <v>15.384615384615383</v>
      </c>
    </row>
    <row r="703" spans="1:15">
      <c r="A703" s="119">
        <v>5</v>
      </c>
      <c r="B703" s="124">
        <v>43097</v>
      </c>
      <c r="C703" s="119">
        <v>900</v>
      </c>
      <c r="D703" s="119" t="s">
        <v>21</v>
      </c>
      <c r="E703" s="119" t="s">
        <v>22</v>
      </c>
      <c r="F703" s="119" t="s">
        <v>262</v>
      </c>
      <c r="G703" s="123">
        <v>26</v>
      </c>
      <c r="H703" s="123">
        <v>15</v>
      </c>
      <c r="I703" s="123">
        <v>34</v>
      </c>
      <c r="J703" s="123">
        <v>42</v>
      </c>
      <c r="K703" s="123">
        <v>50</v>
      </c>
      <c r="L703" s="123">
        <v>34</v>
      </c>
      <c r="M703" s="119">
        <v>400</v>
      </c>
      <c r="N703" s="122">
        <f>IF('NORMAL OPTION CALLS'!E703="BUY",('NORMAL OPTION CALLS'!L703-'NORMAL OPTION CALLS'!G703)*('NORMAL OPTION CALLS'!M703),('NORMAL OPTION CALLS'!G703-'NORMAL OPTION CALLS'!L703)*('NORMAL OPTION CALLS'!M703))</f>
        <v>3200</v>
      </c>
      <c r="O703" s="8">
        <f>'NORMAL OPTION CALLS'!N703/('NORMAL OPTION CALLS'!M703)/'NORMAL OPTION CALLS'!G703%</f>
        <v>30.769230769230766</v>
      </c>
    </row>
    <row r="704" spans="1:15">
      <c r="A704" s="119">
        <v>6</v>
      </c>
      <c r="B704" s="124">
        <v>43097</v>
      </c>
      <c r="C704" s="119">
        <v>370</v>
      </c>
      <c r="D704" s="119" t="s">
        <v>21</v>
      </c>
      <c r="E704" s="119" t="s">
        <v>22</v>
      </c>
      <c r="F704" s="119" t="s">
        <v>207</v>
      </c>
      <c r="G704" s="123">
        <v>12</v>
      </c>
      <c r="H704" s="123">
        <v>9</v>
      </c>
      <c r="I704" s="123">
        <v>14</v>
      </c>
      <c r="J704" s="123">
        <v>15.5</v>
      </c>
      <c r="K704" s="123">
        <v>17</v>
      </c>
      <c r="L704" s="123">
        <v>14</v>
      </c>
      <c r="M704" s="119">
        <v>2266</v>
      </c>
      <c r="N704" s="122">
        <f>IF('NORMAL OPTION CALLS'!E704="BUY",('NORMAL OPTION CALLS'!L704-'NORMAL OPTION CALLS'!G704)*('NORMAL OPTION CALLS'!M704),('NORMAL OPTION CALLS'!G704-'NORMAL OPTION CALLS'!L704)*('NORMAL OPTION CALLS'!M704))</f>
        <v>4532</v>
      </c>
      <c r="O704" s="8">
        <f>'NORMAL OPTION CALLS'!N704/('NORMAL OPTION CALLS'!M704)/'NORMAL OPTION CALLS'!G704%</f>
        <v>16.666666666666668</v>
      </c>
    </row>
    <row r="705" spans="1:15">
      <c r="A705" s="119">
        <v>7</v>
      </c>
      <c r="B705" s="124">
        <v>43097</v>
      </c>
      <c r="C705" s="119">
        <v>275</v>
      </c>
      <c r="D705" s="119" t="s">
        <v>21</v>
      </c>
      <c r="E705" s="119" t="s">
        <v>22</v>
      </c>
      <c r="F705" s="119" t="s">
        <v>24</v>
      </c>
      <c r="G705" s="123">
        <v>3</v>
      </c>
      <c r="H705" s="123">
        <v>1</v>
      </c>
      <c r="I705" s="123">
        <v>4</v>
      </c>
      <c r="J705" s="123">
        <v>5</v>
      </c>
      <c r="K705" s="123">
        <v>6</v>
      </c>
      <c r="L705" s="123">
        <v>4</v>
      </c>
      <c r="M705" s="119">
        <v>3500</v>
      </c>
      <c r="N705" s="122">
        <f>IF('NORMAL OPTION CALLS'!E705="BUY",('NORMAL OPTION CALLS'!L705-'NORMAL OPTION CALLS'!G705)*('NORMAL OPTION CALLS'!M705),('NORMAL OPTION CALLS'!G705-'NORMAL OPTION CALLS'!L705)*('NORMAL OPTION CALLS'!M705))</f>
        <v>3500</v>
      </c>
      <c r="O705" s="8">
        <f>'NORMAL OPTION CALLS'!N705/('NORMAL OPTION CALLS'!M705)/'NORMAL OPTION CALLS'!G705%</f>
        <v>33.333333333333336</v>
      </c>
    </row>
    <row r="706" spans="1:15">
      <c r="A706" s="119">
        <v>8</v>
      </c>
      <c r="B706" s="124">
        <v>43097</v>
      </c>
      <c r="C706" s="119">
        <v>760</v>
      </c>
      <c r="D706" s="119" t="s">
        <v>21</v>
      </c>
      <c r="E706" s="119" t="s">
        <v>22</v>
      </c>
      <c r="F706" s="119" t="s">
        <v>54</v>
      </c>
      <c r="G706" s="123">
        <v>28</v>
      </c>
      <c r="H706" s="123">
        <v>20</v>
      </c>
      <c r="I706" s="123">
        <v>32</v>
      </c>
      <c r="J706" s="123">
        <v>36</v>
      </c>
      <c r="K706" s="123">
        <v>40</v>
      </c>
      <c r="L706" s="123">
        <v>32</v>
      </c>
      <c r="M706" s="119">
        <v>1200</v>
      </c>
      <c r="N706" s="122">
        <f>IF('NORMAL OPTION CALLS'!E706="BUY",('NORMAL OPTION CALLS'!L706-'NORMAL OPTION CALLS'!G706)*('NORMAL OPTION CALLS'!M706),('NORMAL OPTION CALLS'!G706-'NORMAL OPTION CALLS'!L706)*('NORMAL OPTION CALLS'!M706))</f>
        <v>4800</v>
      </c>
      <c r="O706" s="8">
        <f>'NORMAL OPTION CALLS'!N706/('NORMAL OPTION CALLS'!M706)/'NORMAL OPTION CALLS'!G706%</f>
        <v>14.285714285714285</v>
      </c>
    </row>
    <row r="707" spans="1:15">
      <c r="A707" s="119">
        <v>9</v>
      </c>
      <c r="B707" s="124">
        <v>43097</v>
      </c>
      <c r="C707" s="119">
        <v>200</v>
      </c>
      <c r="D707" s="119" t="s">
        <v>21</v>
      </c>
      <c r="E707" s="119" t="s">
        <v>22</v>
      </c>
      <c r="F707" s="119" t="s">
        <v>261</v>
      </c>
      <c r="G707" s="123">
        <v>1.6</v>
      </c>
      <c r="H707" s="123">
        <v>0.4</v>
      </c>
      <c r="I707" s="123">
        <v>2.5</v>
      </c>
      <c r="J707" s="123">
        <v>3.4</v>
      </c>
      <c r="K707" s="123">
        <v>4.3</v>
      </c>
      <c r="L707" s="123">
        <v>3.4</v>
      </c>
      <c r="M707" s="119">
        <v>4500</v>
      </c>
      <c r="N707" s="122">
        <f>IF('NORMAL OPTION CALLS'!E707="BUY",('NORMAL OPTION CALLS'!L707-'NORMAL OPTION CALLS'!G707)*('NORMAL OPTION CALLS'!M707),('NORMAL OPTION CALLS'!G707-'NORMAL OPTION CALLS'!L707)*('NORMAL OPTION CALLS'!M707))</f>
        <v>8099.9999999999991</v>
      </c>
      <c r="O707" s="8">
        <f>'NORMAL OPTION CALLS'!N707/('NORMAL OPTION CALLS'!M707)/'NORMAL OPTION CALLS'!G707%</f>
        <v>112.49999999999999</v>
      </c>
    </row>
    <row r="708" spans="1:15">
      <c r="A708" s="119">
        <v>10</v>
      </c>
      <c r="B708" s="124">
        <v>43095</v>
      </c>
      <c r="C708" s="119">
        <v>560</v>
      </c>
      <c r="D708" s="119" t="s">
        <v>21</v>
      </c>
      <c r="E708" s="119" t="s">
        <v>22</v>
      </c>
      <c r="F708" s="119" t="s">
        <v>161</v>
      </c>
      <c r="G708" s="123">
        <v>11</v>
      </c>
      <c r="H708" s="123">
        <v>3</v>
      </c>
      <c r="I708" s="123">
        <v>16</v>
      </c>
      <c r="J708" s="123">
        <v>21</v>
      </c>
      <c r="K708" s="123">
        <v>26</v>
      </c>
      <c r="L708" s="123">
        <v>26</v>
      </c>
      <c r="M708" s="119">
        <v>800</v>
      </c>
      <c r="N708" s="122">
        <f>IF('NORMAL OPTION CALLS'!E708="BUY",('NORMAL OPTION CALLS'!L708-'NORMAL OPTION CALLS'!G708)*('NORMAL OPTION CALLS'!M708),('NORMAL OPTION CALLS'!G708-'NORMAL OPTION CALLS'!L708)*('NORMAL OPTION CALLS'!M708))</f>
        <v>12000</v>
      </c>
      <c r="O708" s="8">
        <f>'NORMAL OPTION CALLS'!N708/('NORMAL OPTION CALLS'!M708)/'NORMAL OPTION CALLS'!G708%</f>
        <v>136.36363636363637</v>
      </c>
    </row>
    <row r="709" spans="1:15">
      <c r="A709" s="119">
        <v>11</v>
      </c>
      <c r="B709" s="124">
        <v>43095</v>
      </c>
      <c r="C709" s="119">
        <v>730</v>
      </c>
      <c r="D709" s="119" t="s">
        <v>21</v>
      </c>
      <c r="E709" s="119" t="s">
        <v>22</v>
      </c>
      <c r="F709" s="119" t="s">
        <v>99</v>
      </c>
      <c r="G709" s="123">
        <v>6</v>
      </c>
      <c r="H709" s="123">
        <v>1</v>
      </c>
      <c r="I709" s="123">
        <v>10</v>
      </c>
      <c r="J709" s="123">
        <v>14</v>
      </c>
      <c r="K709" s="123">
        <v>18</v>
      </c>
      <c r="L709" s="123">
        <v>6.9</v>
      </c>
      <c r="M709" s="119">
        <v>1000</v>
      </c>
      <c r="N709" s="122">
        <f>IF('NORMAL OPTION CALLS'!E709="BUY",('NORMAL OPTION CALLS'!L709-'NORMAL OPTION CALLS'!G709)*('NORMAL OPTION CALLS'!M709),('NORMAL OPTION CALLS'!G709-'NORMAL OPTION CALLS'!L709)*('NORMAL OPTION CALLS'!M709))</f>
        <v>900.00000000000034</v>
      </c>
      <c r="O709" s="8">
        <f>'NORMAL OPTION CALLS'!N709/('NORMAL OPTION CALLS'!M709)/'NORMAL OPTION CALLS'!G709%</f>
        <v>15.000000000000007</v>
      </c>
    </row>
    <row r="710" spans="1:15">
      <c r="A710" s="119">
        <v>12</v>
      </c>
      <c r="B710" s="124">
        <v>43095</v>
      </c>
      <c r="C710" s="119">
        <v>1060</v>
      </c>
      <c r="D710" s="119" t="s">
        <v>21</v>
      </c>
      <c r="E710" s="119" t="s">
        <v>22</v>
      </c>
      <c r="F710" s="119" t="s">
        <v>260</v>
      </c>
      <c r="G710" s="123">
        <v>12</v>
      </c>
      <c r="H710" s="123">
        <v>4</v>
      </c>
      <c r="I710" s="123">
        <v>17</v>
      </c>
      <c r="J710" s="123">
        <v>22</v>
      </c>
      <c r="K710" s="123">
        <v>27</v>
      </c>
      <c r="L710" s="123">
        <v>4</v>
      </c>
      <c r="M710" s="119">
        <v>800</v>
      </c>
      <c r="N710" s="122">
        <f>IF('NORMAL OPTION CALLS'!E710="BUY",('NORMAL OPTION CALLS'!L710-'NORMAL OPTION CALLS'!G710)*('NORMAL OPTION CALLS'!M710),('NORMAL OPTION CALLS'!G710-'NORMAL OPTION CALLS'!L710)*('NORMAL OPTION CALLS'!M710))</f>
        <v>-6400</v>
      </c>
      <c r="O710" s="8">
        <f>'NORMAL OPTION CALLS'!N710/('NORMAL OPTION CALLS'!M710)/'NORMAL OPTION CALLS'!G710%</f>
        <v>-66.666666666666671</v>
      </c>
    </row>
    <row r="711" spans="1:15">
      <c r="A711" s="119">
        <v>13</v>
      </c>
      <c r="B711" s="124">
        <v>43095</v>
      </c>
      <c r="C711" s="119">
        <v>720</v>
      </c>
      <c r="D711" s="119" t="s">
        <v>21</v>
      </c>
      <c r="E711" s="119" t="s">
        <v>22</v>
      </c>
      <c r="F711" s="119" t="s">
        <v>99</v>
      </c>
      <c r="G711" s="123">
        <v>7</v>
      </c>
      <c r="H711" s="123">
        <v>1</v>
      </c>
      <c r="I711" s="123">
        <v>11</v>
      </c>
      <c r="J711" s="123">
        <v>15</v>
      </c>
      <c r="K711" s="123">
        <v>19</v>
      </c>
      <c r="L711" s="123">
        <v>11</v>
      </c>
      <c r="M711" s="119">
        <v>1000</v>
      </c>
      <c r="N711" s="122">
        <f>IF('NORMAL OPTION CALLS'!E711="BUY",('NORMAL OPTION CALLS'!L711-'NORMAL OPTION CALLS'!G711)*('NORMAL OPTION CALLS'!M711),('NORMAL OPTION CALLS'!G711-'NORMAL OPTION CALLS'!L711)*('NORMAL OPTION CALLS'!M711))</f>
        <v>4000</v>
      </c>
      <c r="O711" s="8">
        <f>'NORMAL OPTION CALLS'!N711/('NORMAL OPTION CALLS'!M711)/'NORMAL OPTION CALLS'!G711%</f>
        <v>57.142857142857139</v>
      </c>
    </row>
    <row r="712" spans="1:15">
      <c r="A712" s="119">
        <v>14</v>
      </c>
      <c r="B712" s="124">
        <v>43095</v>
      </c>
      <c r="C712" s="119">
        <v>800</v>
      </c>
      <c r="D712" s="119" t="s">
        <v>21</v>
      </c>
      <c r="E712" s="119" t="s">
        <v>22</v>
      </c>
      <c r="F712" s="119" t="s">
        <v>213</v>
      </c>
      <c r="G712" s="123">
        <v>18</v>
      </c>
      <c r="H712" s="123">
        <v>12</v>
      </c>
      <c r="I712" s="123">
        <v>22</v>
      </c>
      <c r="J712" s="123">
        <v>26</v>
      </c>
      <c r="K712" s="123">
        <v>30</v>
      </c>
      <c r="L712" s="123">
        <v>26</v>
      </c>
      <c r="M712" s="119">
        <v>1200</v>
      </c>
      <c r="N712" s="122">
        <f>IF('NORMAL OPTION CALLS'!E712="BUY",('NORMAL OPTION CALLS'!L712-'NORMAL OPTION CALLS'!G712)*('NORMAL OPTION CALLS'!M712),('NORMAL OPTION CALLS'!G712-'NORMAL OPTION CALLS'!L712)*('NORMAL OPTION CALLS'!M712))</f>
        <v>9600</v>
      </c>
      <c r="O712" s="8">
        <f>'NORMAL OPTION CALLS'!N712/('NORMAL OPTION CALLS'!M712)/'NORMAL OPTION CALLS'!G712%</f>
        <v>44.444444444444443</v>
      </c>
    </row>
    <row r="713" spans="1:15">
      <c r="A713" s="119">
        <v>15</v>
      </c>
      <c r="B713" s="124">
        <v>43095</v>
      </c>
      <c r="C713" s="119">
        <v>800</v>
      </c>
      <c r="D713" s="119" t="s">
        <v>21</v>
      </c>
      <c r="E713" s="119" t="s">
        <v>22</v>
      </c>
      <c r="F713" s="119" t="s">
        <v>213</v>
      </c>
      <c r="G713" s="123">
        <v>9</v>
      </c>
      <c r="H713" s="123">
        <v>3.5</v>
      </c>
      <c r="I713" s="123">
        <v>12</v>
      </c>
      <c r="J713" s="123">
        <v>15</v>
      </c>
      <c r="K713" s="123">
        <v>18</v>
      </c>
      <c r="L713" s="123">
        <v>18</v>
      </c>
      <c r="M713" s="119">
        <v>1200</v>
      </c>
      <c r="N713" s="122">
        <f>IF('NORMAL OPTION CALLS'!E713="BUY",('NORMAL OPTION CALLS'!L713-'NORMAL OPTION CALLS'!G713)*('NORMAL OPTION CALLS'!M713),('NORMAL OPTION CALLS'!G713-'NORMAL OPTION CALLS'!L713)*('NORMAL OPTION CALLS'!M713))</f>
        <v>10800</v>
      </c>
      <c r="O713" s="8">
        <f>'NORMAL OPTION CALLS'!N713/('NORMAL OPTION CALLS'!M713)/'NORMAL OPTION CALLS'!G713%</f>
        <v>100</v>
      </c>
    </row>
    <row r="714" spans="1:15">
      <c r="A714" s="119">
        <v>16</v>
      </c>
      <c r="B714" s="124">
        <v>43091</v>
      </c>
      <c r="C714" s="119">
        <v>660</v>
      </c>
      <c r="D714" s="119" t="s">
        <v>21</v>
      </c>
      <c r="E714" s="119" t="s">
        <v>22</v>
      </c>
      <c r="F714" s="119" t="s">
        <v>94</v>
      </c>
      <c r="G714" s="123">
        <v>11</v>
      </c>
      <c r="H714" s="123">
        <v>5</v>
      </c>
      <c r="I714" s="123">
        <v>15</v>
      </c>
      <c r="J714" s="123">
        <v>19</v>
      </c>
      <c r="K714" s="123">
        <v>23</v>
      </c>
      <c r="L714" s="123">
        <v>5</v>
      </c>
      <c r="M714" s="119">
        <v>1000</v>
      </c>
      <c r="N714" s="122">
        <f>IF('NORMAL OPTION CALLS'!E714="BUY",('NORMAL OPTION CALLS'!L714-'NORMAL OPTION CALLS'!G714)*('NORMAL OPTION CALLS'!M714),('NORMAL OPTION CALLS'!G714-'NORMAL OPTION CALLS'!L714)*('NORMAL OPTION CALLS'!M714))</f>
        <v>-6000</v>
      </c>
      <c r="O714" s="8">
        <f>'NORMAL OPTION CALLS'!N714/('NORMAL OPTION CALLS'!M714)/'NORMAL OPTION CALLS'!G714%</f>
        <v>-54.545454545454547</v>
      </c>
    </row>
    <row r="715" spans="1:15">
      <c r="A715" s="119">
        <v>17</v>
      </c>
      <c r="B715" s="124">
        <v>43091</v>
      </c>
      <c r="C715" s="119">
        <v>175</v>
      </c>
      <c r="D715" s="119" t="s">
        <v>21</v>
      </c>
      <c r="E715" s="119" t="s">
        <v>22</v>
      </c>
      <c r="F715" s="119" t="s">
        <v>116</v>
      </c>
      <c r="G715" s="123">
        <v>4.5</v>
      </c>
      <c r="H715" s="123">
        <v>2.5</v>
      </c>
      <c r="I715" s="123">
        <v>6</v>
      </c>
      <c r="J715" s="123">
        <v>7</v>
      </c>
      <c r="K715" s="123">
        <v>9</v>
      </c>
      <c r="L715" s="123">
        <v>2.5</v>
      </c>
      <c r="M715" s="119">
        <v>3500</v>
      </c>
      <c r="N715" s="122">
        <f>IF('NORMAL OPTION CALLS'!E715="BUY",('NORMAL OPTION CALLS'!L715-'NORMAL OPTION CALLS'!G715)*('NORMAL OPTION CALLS'!M715),('NORMAL OPTION CALLS'!G715-'NORMAL OPTION CALLS'!L715)*('NORMAL OPTION CALLS'!M715))</f>
        <v>-7000</v>
      </c>
      <c r="O715" s="8">
        <f>'NORMAL OPTION CALLS'!N715/('NORMAL OPTION CALLS'!M715)/'NORMAL OPTION CALLS'!G715%</f>
        <v>-44.444444444444443</v>
      </c>
    </row>
    <row r="716" spans="1:15">
      <c r="A716" s="119">
        <v>18</v>
      </c>
      <c r="B716" s="124">
        <v>43091</v>
      </c>
      <c r="C716" s="119">
        <v>180</v>
      </c>
      <c r="D716" s="119" t="s">
        <v>21</v>
      </c>
      <c r="E716" s="119" t="s">
        <v>22</v>
      </c>
      <c r="F716" s="119" t="s">
        <v>184</v>
      </c>
      <c r="G716" s="123">
        <v>4</v>
      </c>
      <c r="H716" s="123">
        <v>2.8</v>
      </c>
      <c r="I716" s="123">
        <v>4.8</v>
      </c>
      <c r="J716" s="123">
        <v>5.6</v>
      </c>
      <c r="K716" s="123">
        <v>6.4</v>
      </c>
      <c r="L716" s="123">
        <v>2.8</v>
      </c>
      <c r="M716" s="119">
        <v>4500</v>
      </c>
      <c r="N716" s="122">
        <f>IF('NORMAL OPTION CALLS'!E716="BUY",('NORMAL OPTION CALLS'!L716-'NORMAL OPTION CALLS'!G716)*('NORMAL OPTION CALLS'!M716),('NORMAL OPTION CALLS'!G716-'NORMAL OPTION CALLS'!L716)*('NORMAL OPTION CALLS'!M716))</f>
        <v>-5400.0000000000009</v>
      </c>
      <c r="O716" s="8">
        <f>'NORMAL OPTION CALLS'!N716/('NORMAL OPTION CALLS'!M716)/'NORMAL OPTION CALLS'!G716%</f>
        <v>-30.000000000000004</v>
      </c>
    </row>
    <row r="717" spans="1:15">
      <c r="A717" s="119">
        <v>19</v>
      </c>
      <c r="B717" s="124">
        <v>43090</v>
      </c>
      <c r="C717" s="119">
        <v>720</v>
      </c>
      <c r="D717" s="119" t="s">
        <v>21</v>
      </c>
      <c r="E717" s="119" t="s">
        <v>22</v>
      </c>
      <c r="F717" s="119" t="s">
        <v>99</v>
      </c>
      <c r="G717" s="123">
        <v>8</v>
      </c>
      <c r="H717" s="123">
        <v>2</v>
      </c>
      <c r="I717" s="123">
        <v>12</v>
      </c>
      <c r="J717" s="123">
        <v>16</v>
      </c>
      <c r="K717" s="123">
        <v>20</v>
      </c>
      <c r="L717" s="123">
        <v>12</v>
      </c>
      <c r="M717" s="119">
        <v>1100</v>
      </c>
      <c r="N717" s="122">
        <f>IF('NORMAL OPTION CALLS'!E717="BUY",('NORMAL OPTION CALLS'!L717-'NORMAL OPTION CALLS'!G717)*('NORMAL OPTION CALLS'!M717),('NORMAL OPTION CALLS'!G717-'NORMAL OPTION CALLS'!L717)*('NORMAL OPTION CALLS'!M717))</f>
        <v>4400</v>
      </c>
      <c r="O717" s="8">
        <f>'NORMAL OPTION CALLS'!N717/('NORMAL OPTION CALLS'!M717)/'NORMAL OPTION CALLS'!G717%</f>
        <v>50</v>
      </c>
    </row>
    <row r="718" spans="1:15">
      <c r="A718" s="119">
        <v>20</v>
      </c>
      <c r="B718" s="124">
        <v>43090</v>
      </c>
      <c r="C718" s="119">
        <v>1260</v>
      </c>
      <c r="D718" s="119" t="s">
        <v>21</v>
      </c>
      <c r="E718" s="119" t="s">
        <v>22</v>
      </c>
      <c r="F718" s="119" t="s">
        <v>259</v>
      </c>
      <c r="G718" s="123">
        <v>16</v>
      </c>
      <c r="H718" s="123">
        <v>7</v>
      </c>
      <c r="I718" s="123">
        <v>21</v>
      </c>
      <c r="J718" s="123">
        <v>26</v>
      </c>
      <c r="K718" s="123">
        <v>31</v>
      </c>
      <c r="L718" s="123">
        <v>20.5</v>
      </c>
      <c r="M718" s="119">
        <v>1100</v>
      </c>
      <c r="N718" s="122">
        <f>IF('NORMAL OPTION CALLS'!E718="BUY",('NORMAL OPTION CALLS'!L718-'NORMAL OPTION CALLS'!G718)*('NORMAL OPTION CALLS'!M718),('NORMAL OPTION CALLS'!G718-'NORMAL OPTION CALLS'!L718)*('NORMAL OPTION CALLS'!M718))</f>
        <v>4950</v>
      </c>
      <c r="O718" s="8">
        <f>'NORMAL OPTION CALLS'!N718/('NORMAL OPTION CALLS'!M718)/'NORMAL OPTION CALLS'!G718%</f>
        <v>28.125</v>
      </c>
    </row>
    <row r="719" spans="1:15">
      <c r="A719" s="119">
        <v>21</v>
      </c>
      <c r="B719" s="124">
        <v>43090</v>
      </c>
      <c r="C719" s="119">
        <v>170</v>
      </c>
      <c r="D719" s="119" t="s">
        <v>21</v>
      </c>
      <c r="E719" s="119" t="s">
        <v>22</v>
      </c>
      <c r="F719" s="119" t="s">
        <v>116</v>
      </c>
      <c r="G719" s="123">
        <v>5.5</v>
      </c>
      <c r="H719" s="123">
        <v>3.5</v>
      </c>
      <c r="I719" s="123">
        <v>6.5</v>
      </c>
      <c r="J719" s="123">
        <v>7.5</v>
      </c>
      <c r="K719" s="123">
        <v>8.5</v>
      </c>
      <c r="L719" s="123">
        <v>6.5</v>
      </c>
      <c r="M719" s="119">
        <v>3500</v>
      </c>
      <c r="N719" s="122">
        <f>IF('NORMAL OPTION CALLS'!E719="BUY",('NORMAL OPTION CALLS'!L719-'NORMAL OPTION CALLS'!G719)*('NORMAL OPTION CALLS'!M719),('NORMAL OPTION CALLS'!G719-'NORMAL OPTION CALLS'!L719)*('NORMAL OPTION CALLS'!M719))</f>
        <v>3500</v>
      </c>
      <c r="O719" s="8">
        <f>'NORMAL OPTION CALLS'!N719/('NORMAL OPTION CALLS'!M719)/'NORMAL OPTION CALLS'!G719%</f>
        <v>18.181818181818183</v>
      </c>
    </row>
    <row r="720" spans="1:15">
      <c r="A720" s="119">
        <v>22</v>
      </c>
      <c r="B720" s="124">
        <v>43089</v>
      </c>
      <c r="C720" s="119">
        <v>760</v>
      </c>
      <c r="D720" s="119" t="s">
        <v>21</v>
      </c>
      <c r="E720" s="119" t="s">
        <v>22</v>
      </c>
      <c r="F720" s="119" t="s">
        <v>211</v>
      </c>
      <c r="G720" s="123">
        <v>12</v>
      </c>
      <c r="H720" s="123">
        <v>7</v>
      </c>
      <c r="I720" s="123">
        <v>15</v>
      </c>
      <c r="J720" s="123">
        <v>18</v>
      </c>
      <c r="K720" s="123">
        <v>21</v>
      </c>
      <c r="L720" s="123">
        <v>7</v>
      </c>
      <c r="M720" s="119">
        <v>1100</v>
      </c>
      <c r="N720" s="122">
        <f>IF('NORMAL OPTION CALLS'!E720="BUY",('NORMAL OPTION CALLS'!L720-'NORMAL OPTION CALLS'!G720)*('NORMAL OPTION CALLS'!M720),('NORMAL OPTION CALLS'!G720-'NORMAL OPTION CALLS'!L720)*('NORMAL OPTION CALLS'!M720))</f>
        <v>-5500</v>
      </c>
      <c r="O720" s="8">
        <f>'NORMAL OPTION CALLS'!N720/('NORMAL OPTION CALLS'!M720)/'NORMAL OPTION CALLS'!G720%</f>
        <v>-41.666666666666671</v>
      </c>
    </row>
    <row r="721" spans="1:15">
      <c r="A721" s="119">
        <v>23</v>
      </c>
      <c r="B721" s="124">
        <v>43089</v>
      </c>
      <c r="C721" s="119">
        <v>170</v>
      </c>
      <c r="D721" s="119" t="s">
        <v>21</v>
      </c>
      <c r="E721" s="119" t="s">
        <v>22</v>
      </c>
      <c r="F721" s="119" t="s">
        <v>83</v>
      </c>
      <c r="G721" s="123">
        <v>7.5</v>
      </c>
      <c r="H721" s="123">
        <v>5.5</v>
      </c>
      <c r="I721" s="123">
        <v>8.5</v>
      </c>
      <c r="J721" s="123">
        <v>9.5</v>
      </c>
      <c r="K721" s="123">
        <v>10.5</v>
      </c>
      <c r="L721" s="123">
        <v>10.5</v>
      </c>
      <c r="M721" s="119">
        <v>3500</v>
      </c>
      <c r="N721" s="122">
        <f>IF('NORMAL OPTION CALLS'!E721="BUY",('NORMAL OPTION CALLS'!L721-'NORMAL OPTION CALLS'!G721)*('NORMAL OPTION CALLS'!M721),('NORMAL OPTION CALLS'!G721-'NORMAL OPTION CALLS'!L721)*('NORMAL OPTION CALLS'!M721))</f>
        <v>10500</v>
      </c>
      <c r="O721" s="8">
        <f>'NORMAL OPTION CALLS'!N721/('NORMAL OPTION CALLS'!M721)/'NORMAL OPTION CALLS'!G721%</f>
        <v>40</v>
      </c>
    </row>
    <row r="722" spans="1:15">
      <c r="A722" s="119">
        <v>24</v>
      </c>
      <c r="B722" s="124">
        <v>43088</v>
      </c>
      <c r="C722" s="119">
        <v>220</v>
      </c>
      <c r="D722" s="119" t="s">
        <v>21</v>
      </c>
      <c r="E722" s="119" t="s">
        <v>22</v>
      </c>
      <c r="F722" s="119" t="s">
        <v>257</v>
      </c>
      <c r="G722" s="123">
        <v>7</v>
      </c>
      <c r="H722" s="123">
        <v>4</v>
      </c>
      <c r="I722" s="123">
        <v>8.5</v>
      </c>
      <c r="J722" s="123">
        <v>10</v>
      </c>
      <c r="K722" s="123">
        <v>11.5</v>
      </c>
      <c r="L722" s="123">
        <v>8.5</v>
      </c>
      <c r="M722" s="119">
        <v>2500</v>
      </c>
      <c r="N722" s="122">
        <f>IF('NORMAL OPTION CALLS'!E722="BUY",('NORMAL OPTION CALLS'!L722-'NORMAL OPTION CALLS'!G722)*('NORMAL OPTION CALLS'!M722),('NORMAL OPTION CALLS'!G722-'NORMAL OPTION CALLS'!L722)*('NORMAL OPTION CALLS'!M722))</f>
        <v>3750</v>
      </c>
      <c r="O722" s="8">
        <f>'NORMAL OPTION CALLS'!N722/('NORMAL OPTION CALLS'!M722)/'NORMAL OPTION CALLS'!G722%</f>
        <v>21.428571428571427</v>
      </c>
    </row>
    <row r="723" spans="1:15">
      <c r="A723" s="119">
        <v>25</v>
      </c>
      <c r="B723" s="124">
        <v>43088</v>
      </c>
      <c r="C723" s="119">
        <v>320</v>
      </c>
      <c r="D723" s="119" t="s">
        <v>21</v>
      </c>
      <c r="E723" s="119" t="s">
        <v>22</v>
      </c>
      <c r="F723" s="119" t="s">
        <v>74</v>
      </c>
      <c r="G723" s="123">
        <v>5.4</v>
      </c>
      <c r="H723" s="123">
        <v>1</v>
      </c>
      <c r="I723" s="123">
        <v>8</v>
      </c>
      <c r="J723" s="123">
        <v>10.5</v>
      </c>
      <c r="K723" s="123">
        <v>13</v>
      </c>
      <c r="L723" s="123">
        <v>8</v>
      </c>
      <c r="M723" s="119">
        <v>3500</v>
      </c>
      <c r="N723" s="122">
        <f>IF('NORMAL OPTION CALLS'!E723="BUY",('NORMAL OPTION CALLS'!L723-'NORMAL OPTION CALLS'!G723)*('NORMAL OPTION CALLS'!M723),('NORMAL OPTION CALLS'!G723-'NORMAL OPTION CALLS'!L723)*('NORMAL OPTION CALLS'!M723))</f>
        <v>9099.9999999999982</v>
      </c>
      <c r="O723" s="8">
        <f>'NORMAL OPTION CALLS'!N723/('NORMAL OPTION CALLS'!M723)/'NORMAL OPTION CALLS'!G723%</f>
        <v>48.148148148148138</v>
      </c>
    </row>
    <row r="724" spans="1:15">
      <c r="A724" s="119">
        <v>26</v>
      </c>
      <c r="B724" s="124">
        <v>43088</v>
      </c>
      <c r="C724" s="119">
        <v>9500</v>
      </c>
      <c r="D724" s="119" t="s">
        <v>21</v>
      </c>
      <c r="E724" s="119" t="s">
        <v>22</v>
      </c>
      <c r="F724" s="119" t="s">
        <v>253</v>
      </c>
      <c r="G724" s="123">
        <v>110</v>
      </c>
      <c r="H724" s="123">
        <v>20</v>
      </c>
      <c r="I724" s="123">
        <v>160</v>
      </c>
      <c r="J724" s="123">
        <v>110</v>
      </c>
      <c r="K724" s="123">
        <v>260</v>
      </c>
      <c r="L724" s="123">
        <v>260</v>
      </c>
      <c r="M724" s="119">
        <v>75</v>
      </c>
      <c r="N724" s="122">
        <f>IF('NORMAL OPTION CALLS'!E724="BUY",('NORMAL OPTION CALLS'!L724-'NORMAL OPTION CALLS'!G724)*('NORMAL OPTION CALLS'!M724),('NORMAL OPTION CALLS'!G724-'NORMAL OPTION CALLS'!L724)*('NORMAL OPTION CALLS'!M724))</f>
        <v>11250</v>
      </c>
      <c r="O724" s="8">
        <f>'NORMAL OPTION CALLS'!N724/('NORMAL OPTION CALLS'!M724)/'NORMAL OPTION CALLS'!G724%</f>
        <v>136.36363636363635</v>
      </c>
    </row>
    <row r="725" spans="1:15">
      <c r="A725" s="119">
        <v>27</v>
      </c>
      <c r="B725" s="124">
        <v>43088</v>
      </c>
      <c r="C725" s="119">
        <v>220</v>
      </c>
      <c r="D725" s="119" t="s">
        <v>21</v>
      </c>
      <c r="E725" s="119" t="s">
        <v>22</v>
      </c>
      <c r="F725" s="119" t="s">
        <v>257</v>
      </c>
      <c r="G725" s="123">
        <v>7</v>
      </c>
      <c r="H725" s="123">
        <v>4</v>
      </c>
      <c r="I725" s="123">
        <v>8.5</v>
      </c>
      <c r="J725" s="123">
        <v>10</v>
      </c>
      <c r="K725" s="123">
        <v>11.5</v>
      </c>
      <c r="L725" s="123">
        <v>8.5</v>
      </c>
      <c r="M725" s="119">
        <v>2500</v>
      </c>
      <c r="N725" s="122">
        <f>IF('NORMAL OPTION CALLS'!E725="BUY",('NORMAL OPTION CALLS'!L725-'NORMAL OPTION CALLS'!G725)*('NORMAL OPTION CALLS'!M725),('NORMAL OPTION CALLS'!G725-'NORMAL OPTION CALLS'!L725)*('NORMAL OPTION CALLS'!M725))</f>
        <v>3750</v>
      </c>
      <c r="O725" s="8">
        <f>'NORMAL OPTION CALLS'!N725/('NORMAL OPTION CALLS'!M725)/'NORMAL OPTION CALLS'!G725%</f>
        <v>21.428571428571427</v>
      </c>
    </row>
    <row r="726" spans="1:15">
      <c r="A726" s="119">
        <v>28</v>
      </c>
      <c r="B726" s="124">
        <v>43088</v>
      </c>
      <c r="C726" s="119">
        <v>420</v>
      </c>
      <c r="D726" s="119" t="s">
        <v>21</v>
      </c>
      <c r="E726" s="119" t="s">
        <v>22</v>
      </c>
      <c r="F726" s="119" t="s">
        <v>75</v>
      </c>
      <c r="G726" s="123">
        <v>5</v>
      </c>
      <c r="H726" s="123">
        <v>1</v>
      </c>
      <c r="I726" s="123">
        <v>7.5</v>
      </c>
      <c r="J726" s="123">
        <v>10</v>
      </c>
      <c r="K726" s="123">
        <v>12.5</v>
      </c>
      <c r="L726" s="123">
        <v>7.5</v>
      </c>
      <c r="M726" s="119">
        <v>1500</v>
      </c>
      <c r="N726" s="122">
        <f>IF('NORMAL OPTION CALLS'!E726="BUY",('NORMAL OPTION CALLS'!L726-'NORMAL OPTION CALLS'!G726)*('NORMAL OPTION CALLS'!M726),('NORMAL OPTION CALLS'!G726-'NORMAL OPTION CALLS'!L726)*('NORMAL OPTION CALLS'!M726))</f>
        <v>3750</v>
      </c>
      <c r="O726" s="8">
        <f>'NORMAL OPTION CALLS'!N726/('NORMAL OPTION CALLS'!M726)/'NORMAL OPTION CALLS'!G726%</f>
        <v>50</v>
      </c>
    </row>
    <row r="727" spans="1:15">
      <c r="A727" s="119">
        <v>29</v>
      </c>
      <c r="B727" s="124">
        <v>43088</v>
      </c>
      <c r="C727" s="119">
        <v>300</v>
      </c>
      <c r="D727" s="119" t="s">
        <v>21</v>
      </c>
      <c r="E727" s="119" t="s">
        <v>22</v>
      </c>
      <c r="F727" s="119" t="s">
        <v>195</v>
      </c>
      <c r="G727" s="123">
        <v>6</v>
      </c>
      <c r="H727" s="123">
        <v>4.4000000000000004</v>
      </c>
      <c r="I727" s="123">
        <v>6.8</v>
      </c>
      <c r="J727" s="123">
        <v>7.6</v>
      </c>
      <c r="K727" s="123">
        <v>8.4</v>
      </c>
      <c r="L727" s="123">
        <v>6.8</v>
      </c>
      <c r="M727" s="119">
        <v>4500</v>
      </c>
      <c r="N727" s="122">
        <f>IF('NORMAL OPTION CALLS'!E727="BUY",('NORMAL OPTION CALLS'!L727-'NORMAL OPTION CALLS'!G727)*('NORMAL OPTION CALLS'!M727),('NORMAL OPTION CALLS'!G727-'NORMAL OPTION CALLS'!L727)*('NORMAL OPTION CALLS'!M727))</f>
        <v>3599.9999999999991</v>
      </c>
      <c r="O727" s="8">
        <f>'NORMAL OPTION CALLS'!N727/('NORMAL OPTION CALLS'!M727)/'NORMAL OPTION CALLS'!G727%</f>
        <v>13.33333333333333</v>
      </c>
    </row>
    <row r="728" spans="1:15">
      <c r="A728" s="119">
        <v>30</v>
      </c>
      <c r="B728" s="124">
        <v>43087</v>
      </c>
      <c r="C728" s="119">
        <v>250</v>
      </c>
      <c r="D728" s="119" t="s">
        <v>21</v>
      </c>
      <c r="E728" s="119" t="s">
        <v>22</v>
      </c>
      <c r="F728" s="119" t="s">
        <v>24</v>
      </c>
      <c r="G728" s="123">
        <v>7</v>
      </c>
      <c r="H728" s="123">
        <v>5</v>
      </c>
      <c r="I728" s="123">
        <v>8</v>
      </c>
      <c r="J728" s="123">
        <v>9</v>
      </c>
      <c r="K728" s="123">
        <v>10</v>
      </c>
      <c r="L728" s="123">
        <v>8</v>
      </c>
      <c r="M728" s="119">
        <v>3500</v>
      </c>
      <c r="N728" s="122">
        <f>IF('NORMAL OPTION CALLS'!E728="BUY",('NORMAL OPTION CALLS'!L728-'NORMAL OPTION CALLS'!G728)*('NORMAL OPTION CALLS'!M728),('NORMAL OPTION CALLS'!G728-'NORMAL OPTION CALLS'!L728)*('NORMAL OPTION CALLS'!M728))</f>
        <v>3500</v>
      </c>
      <c r="O728" s="8">
        <f>'NORMAL OPTION CALLS'!N728/('NORMAL OPTION CALLS'!M728)/'NORMAL OPTION CALLS'!G728%</f>
        <v>14.285714285714285</v>
      </c>
    </row>
    <row r="729" spans="1:15">
      <c r="A729" s="119">
        <v>31</v>
      </c>
      <c r="B729" s="124">
        <v>43087</v>
      </c>
      <c r="C729" s="119">
        <v>220</v>
      </c>
      <c r="D729" s="119" t="s">
        <v>21</v>
      </c>
      <c r="E729" s="119" t="s">
        <v>22</v>
      </c>
      <c r="F729" s="119" t="s">
        <v>257</v>
      </c>
      <c r="G729" s="123">
        <v>5.5</v>
      </c>
      <c r="H729" s="123">
        <v>2.5</v>
      </c>
      <c r="I729" s="123">
        <v>7</v>
      </c>
      <c r="J729" s="123">
        <v>8.5</v>
      </c>
      <c r="K729" s="123">
        <v>10</v>
      </c>
      <c r="L729" s="123">
        <v>7</v>
      </c>
      <c r="M729" s="119">
        <v>2500</v>
      </c>
      <c r="N729" s="122">
        <f>IF('NORMAL OPTION CALLS'!E729="BUY",('NORMAL OPTION CALLS'!L729-'NORMAL OPTION CALLS'!G729)*('NORMAL OPTION CALLS'!M729),('NORMAL OPTION CALLS'!G729-'NORMAL OPTION CALLS'!L729)*('NORMAL OPTION CALLS'!M729))</f>
        <v>3750</v>
      </c>
      <c r="O729" s="8">
        <f>'NORMAL OPTION CALLS'!N729/('NORMAL OPTION CALLS'!M729)/'NORMAL OPTION CALLS'!G729%</f>
        <v>27.272727272727273</v>
      </c>
    </row>
    <row r="730" spans="1:15">
      <c r="A730" s="119">
        <v>32</v>
      </c>
      <c r="B730" s="124">
        <v>43087</v>
      </c>
      <c r="C730" s="119">
        <v>700</v>
      </c>
      <c r="D730" s="119" t="s">
        <v>21</v>
      </c>
      <c r="E730" s="119" t="s">
        <v>22</v>
      </c>
      <c r="F730" s="119" t="s">
        <v>99</v>
      </c>
      <c r="G730" s="123">
        <v>20</v>
      </c>
      <c r="H730" s="123">
        <v>16.5</v>
      </c>
      <c r="I730" s="123">
        <v>22</v>
      </c>
      <c r="J730" s="123">
        <v>24</v>
      </c>
      <c r="K730" s="123">
        <v>26</v>
      </c>
      <c r="L730" s="123">
        <v>22</v>
      </c>
      <c r="M730" s="119">
        <v>1000</v>
      </c>
      <c r="N730" s="122">
        <f>IF('NORMAL OPTION CALLS'!E730="BUY",('NORMAL OPTION CALLS'!L730-'NORMAL OPTION CALLS'!G730)*('NORMAL OPTION CALLS'!M730),('NORMAL OPTION CALLS'!G730-'NORMAL OPTION CALLS'!L730)*('NORMAL OPTION CALLS'!M730))</f>
        <v>2000</v>
      </c>
      <c r="O730" s="8">
        <f>'NORMAL OPTION CALLS'!N730/('NORMAL OPTION CALLS'!M730)/'NORMAL OPTION CALLS'!G730%</f>
        <v>10</v>
      </c>
    </row>
    <row r="731" spans="1:15">
      <c r="A731" s="119">
        <v>33</v>
      </c>
      <c r="B731" s="124">
        <v>43084</v>
      </c>
      <c r="C731" s="119">
        <v>800</v>
      </c>
      <c r="D731" s="119" t="s">
        <v>21</v>
      </c>
      <c r="E731" s="119" t="s">
        <v>22</v>
      </c>
      <c r="F731" s="119" t="s">
        <v>157</v>
      </c>
      <c r="G731" s="123">
        <v>21</v>
      </c>
      <c r="H731" s="123">
        <v>13</v>
      </c>
      <c r="I731" s="123">
        <v>26</v>
      </c>
      <c r="J731" s="123">
        <v>31</v>
      </c>
      <c r="K731" s="123">
        <v>36</v>
      </c>
      <c r="L731" s="123">
        <v>13</v>
      </c>
      <c r="M731" s="119">
        <v>800</v>
      </c>
      <c r="N731" s="122">
        <f>IF('NORMAL OPTION CALLS'!E731="BUY",('NORMAL OPTION CALLS'!L731-'NORMAL OPTION CALLS'!G731)*('NORMAL OPTION CALLS'!M731),('NORMAL OPTION CALLS'!G731-'NORMAL OPTION CALLS'!L731)*('NORMAL OPTION CALLS'!M731))</f>
        <v>-6400</v>
      </c>
      <c r="O731" s="8">
        <f>'NORMAL OPTION CALLS'!N731/('NORMAL OPTION CALLS'!M731)/'NORMAL OPTION CALLS'!G731%</f>
        <v>-38.095238095238095</v>
      </c>
    </row>
    <row r="732" spans="1:15">
      <c r="A732" s="119">
        <v>34</v>
      </c>
      <c r="B732" s="124">
        <v>43084</v>
      </c>
      <c r="C732" s="119">
        <v>1800</v>
      </c>
      <c r="D732" s="119" t="s">
        <v>21</v>
      </c>
      <c r="E732" s="119" t="s">
        <v>22</v>
      </c>
      <c r="F732" s="119" t="s">
        <v>119</v>
      </c>
      <c r="G732" s="123">
        <v>37</v>
      </c>
      <c r="H732" s="123">
        <v>20</v>
      </c>
      <c r="I732" s="123">
        <v>46</v>
      </c>
      <c r="J732" s="123">
        <v>55</v>
      </c>
      <c r="K732" s="123">
        <v>64</v>
      </c>
      <c r="L732" s="123">
        <v>55</v>
      </c>
      <c r="M732" s="119">
        <v>350</v>
      </c>
      <c r="N732" s="122">
        <f>IF('NORMAL OPTION CALLS'!E732="BUY",('NORMAL OPTION CALLS'!L732-'NORMAL OPTION CALLS'!G732)*('NORMAL OPTION CALLS'!M732),('NORMAL OPTION CALLS'!G732-'NORMAL OPTION CALLS'!L732)*('NORMAL OPTION CALLS'!M732))</f>
        <v>6300</v>
      </c>
      <c r="O732" s="8">
        <f>'NORMAL OPTION CALLS'!N732/('NORMAL OPTION CALLS'!M732)/'NORMAL OPTION CALLS'!G732%</f>
        <v>48.648648648648653</v>
      </c>
    </row>
    <row r="733" spans="1:15">
      <c r="A733" s="119">
        <v>35</v>
      </c>
      <c r="B733" s="124">
        <v>43084</v>
      </c>
      <c r="C733" s="119">
        <v>210</v>
      </c>
      <c r="D733" s="119" t="s">
        <v>21</v>
      </c>
      <c r="E733" s="119" t="s">
        <v>22</v>
      </c>
      <c r="F733" s="119" t="s">
        <v>257</v>
      </c>
      <c r="G733" s="123">
        <v>8</v>
      </c>
      <c r="H733" s="123">
        <v>5.5</v>
      </c>
      <c r="I733" s="123">
        <v>9.5</v>
      </c>
      <c r="J733" s="123">
        <v>11</v>
      </c>
      <c r="K733" s="123">
        <v>12.5</v>
      </c>
      <c r="L733" s="123">
        <v>9.5</v>
      </c>
      <c r="M733" s="119">
        <v>2500</v>
      </c>
      <c r="N733" s="122">
        <f>IF('NORMAL OPTION CALLS'!E733="BUY",('NORMAL OPTION CALLS'!L733-'NORMAL OPTION CALLS'!G733)*('NORMAL OPTION CALLS'!M733),('NORMAL OPTION CALLS'!G733-'NORMAL OPTION CALLS'!L733)*('NORMAL OPTION CALLS'!M733))</f>
        <v>3750</v>
      </c>
      <c r="O733" s="8">
        <f>'NORMAL OPTION CALLS'!N733/('NORMAL OPTION CALLS'!M733)/'NORMAL OPTION CALLS'!G733%</f>
        <v>18.75</v>
      </c>
    </row>
    <row r="734" spans="1:15">
      <c r="A734" s="119">
        <v>36</v>
      </c>
      <c r="B734" s="124">
        <v>43083</v>
      </c>
      <c r="C734" s="119">
        <v>540</v>
      </c>
      <c r="D734" s="119" t="s">
        <v>47</v>
      </c>
      <c r="E734" s="119" t="s">
        <v>22</v>
      </c>
      <c r="F734" s="119" t="s">
        <v>77</v>
      </c>
      <c r="G734" s="123">
        <v>13</v>
      </c>
      <c r="H734" s="123">
        <v>7</v>
      </c>
      <c r="I734" s="123">
        <v>16</v>
      </c>
      <c r="J734" s="123">
        <v>19</v>
      </c>
      <c r="K734" s="123">
        <v>22</v>
      </c>
      <c r="L734" s="123">
        <v>7</v>
      </c>
      <c r="M734" s="119">
        <v>1000</v>
      </c>
      <c r="N734" s="122">
        <f>IF('NORMAL OPTION CALLS'!E734="BUY",('NORMAL OPTION CALLS'!L734-'NORMAL OPTION CALLS'!G734)*('NORMAL OPTION CALLS'!M734),('NORMAL OPTION CALLS'!G734-'NORMAL OPTION CALLS'!L734)*('NORMAL OPTION CALLS'!M734))</f>
        <v>-6000</v>
      </c>
      <c r="O734" s="8">
        <f>'NORMAL OPTION CALLS'!N734/('NORMAL OPTION CALLS'!M734)/'NORMAL OPTION CALLS'!G734%</f>
        <v>-46.153846153846153</v>
      </c>
    </row>
    <row r="735" spans="1:15">
      <c r="A735" s="119">
        <v>37</v>
      </c>
      <c r="B735" s="124">
        <v>43083</v>
      </c>
      <c r="C735" s="119">
        <v>115</v>
      </c>
      <c r="D735" s="119" t="s">
        <v>47</v>
      </c>
      <c r="E735" s="119" t="s">
        <v>22</v>
      </c>
      <c r="F735" s="119" t="s">
        <v>59</v>
      </c>
      <c r="G735" s="123">
        <v>3</v>
      </c>
      <c r="H735" s="123">
        <v>2</v>
      </c>
      <c r="I735" s="123">
        <v>3.5</v>
      </c>
      <c r="J735" s="123">
        <v>4</v>
      </c>
      <c r="K735" s="123">
        <v>4.5</v>
      </c>
      <c r="L735" s="123">
        <v>2</v>
      </c>
      <c r="M735" s="119">
        <v>6000</v>
      </c>
      <c r="N735" s="122">
        <f>IF('NORMAL OPTION CALLS'!E735="BUY",('NORMAL OPTION CALLS'!L735-'NORMAL OPTION CALLS'!G735)*('NORMAL OPTION CALLS'!M735),('NORMAL OPTION CALLS'!G735-'NORMAL OPTION CALLS'!L735)*('NORMAL OPTION CALLS'!M735))</f>
        <v>-6000</v>
      </c>
      <c r="O735" s="8">
        <f>'NORMAL OPTION CALLS'!N735/('NORMAL OPTION CALLS'!M735)/'NORMAL OPTION CALLS'!G735%</f>
        <v>-33.333333333333336</v>
      </c>
    </row>
    <row r="736" spans="1:15">
      <c r="A736" s="119">
        <v>38</v>
      </c>
      <c r="B736" s="124">
        <v>43083</v>
      </c>
      <c r="C736" s="119">
        <v>110</v>
      </c>
      <c r="D736" s="119" t="s">
        <v>47</v>
      </c>
      <c r="E736" s="119" t="s">
        <v>22</v>
      </c>
      <c r="F736" s="119" t="s">
        <v>25</v>
      </c>
      <c r="G736" s="123">
        <v>2.7</v>
      </c>
      <c r="H736" s="123">
        <v>1.8</v>
      </c>
      <c r="I736" s="123">
        <v>3.2</v>
      </c>
      <c r="J736" s="123">
        <v>3.7</v>
      </c>
      <c r="K736" s="123">
        <v>4.2</v>
      </c>
      <c r="L736" s="123">
        <v>3.2</v>
      </c>
      <c r="M736" s="119">
        <v>7000</v>
      </c>
      <c r="N736" s="122">
        <f>IF('NORMAL OPTION CALLS'!E736="BUY",('NORMAL OPTION CALLS'!L736-'NORMAL OPTION CALLS'!G736)*('NORMAL OPTION CALLS'!M736),('NORMAL OPTION CALLS'!G736-'NORMAL OPTION CALLS'!L736)*('NORMAL OPTION CALLS'!M736))</f>
        <v>3500</v>
      </c>
      <c r="O736" s="8">
        <f>'NORMAL OPTION CALLS'!N736/('NORMAL OPTION CALLS'!M736)/'NORMAL OPTION CALLS'!G736%</f>
        <v>18.518518518518515</v>
      </c>
    </row>
    <row r="737" spans="1:15">
      <c r="A737" s="119">
        <v>39</v>
      </c>
      <c r="B737" s="124">
        <v>43082</v>
      </c>
      <c r="C737" s="119">
        <v>940</v>
      </c>
      <c r="D737" s="119" t="s">
        <v>21</v>
      </c>
      <c r="E737" s="119" t="s">
        <v>22</v>
      </c>
      <c r="F737" s="119" t="s">
        <v>188</v>
      </c>
      <c r="G737" s="123">
        <v>30</v>
      </c>
      <c r="H737" s="123">
        <v>24</v>
      </c>
      <c r="I737" s="123">
        <v>34</v>
      </c>
      <c r="J737" s="123">
        <v>38</v>
      </c>
      <c r="K737" s="123">
        <v>42</v>
      </c>
      <c r="L737" s="123">
        <v>24</v>
      </c>
      <c r="M737" s="119">
        <v>1000</v>
      </c>
      <c r="N737" s="122">
        <f>IF('NORMAL OPTION CALLS'!E737="BUY",('NORMAL OPTION CALLS'!L737-'NORMAL OPTION CALLS'!G737)*('NORMAL OPTION CALLS'!M737),('NORMAL OPTION CALLS'!G737-'NORMAL OPTION CALLS'!L737)*('NORMAL OPTION CALLS'!M737))</f>
        <v>-6000</v>
      </c>
      <c r="O737" s="8">
        <f>'NORMAL OPTION CALLS'!N737/('NORMAL OPTION CALLS'!M737)/'NORMAL OPTION CALLS'!G737%</f>
        <v>-20</v>
      </c>
    </row>
    <row r="738" spans="1:15">
      <c r="A738" s="119">
        <v>40</v>
      </c>
      <c r="B738" s="124">
        <v>43082</v>
      </c>
      <c r="C738" s="119">
        <v>145</v>
      </c>
      <c r="D738" s="119" t="s">
        <v>47</v>
      </c>
      <c r="E738" s="119" t="s">
        <v>22</v>
      </c>
      <c r="F738" s="119" t="s">
        <v>64</v>
      </c>
      <c r="G738" s="123">
        <v>3.5</v>
      </c>
      <c r="H738" s="123">
        <v>2.5</v>
      </c>
      <c r="I738" s="123">
        <v>4</v>
      </c>
      <c r="J738" s="123">
        <v>4.5</v>
      </c>
      <c r="K738" s="123">
        <v>5</v>
      </c>
      <c r="L738" s="123">
        <v>5</v>
      </c>
      <c r="M738" s="119">
        <v>6000</v>
      </c>
      <c r="N738" s="122">
        <f>IF('NORMAL OPTION CALLS'!E738="BUY",('NORMAL OPTION CALLS'!L738-'NORMAL OPTION CALLS'!G738)*('NORMAL OPTION CALLS'!M738),('NORMAL OPTION CALLS'!G738-'NORMAL OPTION CALLS'!L738)*('NORMAL OPTION CALLS'!M738))</f>
        <v>9000</v>
      </c>
      <c r="O738" s="8">
        <f>'NORMAL OPTION CALLS'!N738/('NORMAL OPTION CALLS'!M738)/'NORMAL OPTION CALLS'!G738%</f>
        <v>42.857142857142854</v>
      </c>
    </row>
    <row r="739" spans="1:15">
      <c r="A739" s="119">
        <v>41</v>
      </c>
      <c r="B739" s="124">
        <v>43082</v>
      </c>
      <c r="C739" s="119">
        <v>850</v>
      </c>
      <c r="D739" s="119" t="s">
        <v>21</v>
      </c>
      <c r="E739" s="119" t="s">
        <v>22</v>
      </c>
      <c r="F739" s="119" t="s">
        <v>256</v>
      </c>
      <c r="G739" s="123">
        <v>18</v>
      </c>
      <c r="H739" s="123">
        <v>13</v>
      </c>
      <c r="I739" s="123">
        <v>20.5</v>
      </c>
      <c r="J739" s="123">
        <v>23</v>
      </c>
      <c r="K739" s="123">
        <v>25.5</v>
      </c>
      <c r="L739" s="123">
        <v>20.5</v>
      </c>
      <c r="M739" s="119">
        <v>1500</v>
      </c>
      <c r="N739" s="122">
        <f>IF('NORMAL OPTION CALLS'!E739="BUY",('NORMAL OPTION CALLS'!L739-'NORMAL OPTION CALLS'!G739)*('NORMAL OPTION CALLS'!M739),('NORMAL OPTION CALLS'!G739-'NORMAL OPTION CALLS'!L739)*('NORMAL OPTION CALLS'!M739))</f>
        <v>3750</v>
      </c>
      <c r="O739" s="8">
        <f>'NORMAL OPTION CALLS'!N739/('NORMAL OPTION CALLS'!M739)/'NORMAL OPTION CALLS'!G739%</f>
        <v>13.888888888888889</v>
      </c>
    </row>
    <row r="740" spans="1:15">
      <c r="A740" s="119">
        <v>42</v>
      </c>
      <c r="B740" s="124">
        <v>43081</v>
      </c>
      <c r="C740" s="119">
        <v>150</v>
      </c>
      <c r="D740" s="119" t="s">
        <v>47</v>
      </c>
      <c r="E740" s="119" t="s">
        <v>22</v>
      </c>
      <c r="F740" s="119" t="s">
        <v>64</v>
      </c>
      <c r="G740" s="123">
        <v>3.5</v>
      </c>
      <c r="H740" s="123">
        <v>2.5</v>
      </c>
      <c r="I740" s="123">
        <v>4</v>
      </c>
      <c r="J740" s="123">
        <v>4.5</v>
      </c>
      <c r="K740" s="123">
        <v>5</v>
      </c>
      <c r="L740" s="123">
        <v>5</v>
      </c>
      <c r="M740" s="119">
        <v>6000</v>
      </c>
      <c r="N740" s="122">
        <f>IF('NORMAL OPTION CALLS'!E740="BUY",('NORMAL OPTION CALLS'!L740-'NORMAL OPTION CALLS'!G740)*('NORMAL OPTION CALLS'!M740),('NORMAL OPTION CALLS'!G740-'NORMAL OPTION CALLS'!L740)*('NORMAL OPTION CALLS'!M740))</f>
        <v>9000</v>
      </c>
      <c r="O740" s="8">
        <f>'NORMAL OPTION CALLS'!N740/('NORMAL OPTION CALLS'!M740)/'NORMAL OPTION CALLS'!G740%</f>
        <v>42.857142857142854</v>
      </c>
    </row>
    <row r="741" spans="1:15">
      <c r="A741" s="119">
        <v>43</v>
      </c>
      <c r="B741" s="124">
        <v>43081</v>
      </c>
      <c r="C741" s="119">
        <v>550</v>
      </c>
      <c r="D741" s="119" t="s">
        <v>21</v>
      </c>
      <c r="E741" s="119" t="s">
        <v>22</v>
      </c>
      <c r="F741" s="119" t="s">
        <v>92</v>
      </c>
      <c r="G741" s="123">
        <v>12</v>
      </c>
      <c r="H741" s="123">
        <v>8</v>
      </c>
      <c r="I741" s="123">
        <v>14</v>
      </c>
      <c r="J741" s="123">
        <v>16</v>
      </c>
      <c r="K741" s="123">
        <v>18</v>
      </c>
      <c r="L741" s="123">
        <v>14</v>
      </c>
      <c r="M741" s="119">
        <v>2000</v>
      </c>
      <c r="N741" s="122">
        <f>IF('NORMAL OPTION CALLS'!E741="BUY",('NORMAL OPTION CALLS'!L741-'NORMAL OPTION CALLS'!G741)*('NORMAL OPTION CALLS'!M741),('NORMAL OPTION CALLS'!G741-'NORMAL OPTION CALLS'!L741)*('NORMAL OPTION CALLS'!M741))</f>
        <v>4000</v>
      </c>
      <c r="O741" s="8">
        <f>'NORMAL OPTION CALLS'!N741/('NORMAL OPTION CALLS'!M741)/'NORMAL OPTION CALLS'!G741%</f>
        <v>16.666666666666668</v>
      </c>
    </row>
    <row r="742" spans="1:15">
      <c r="A742" s="119">
        <v>44</v>
      </c>
      <c r="B742" s="124">
        <v>43080</v>
      </c>
      <c r="C742" s="119">
        <v>300</v>
      </c>
      <c r="D742" s="119" t="s">
        <v>21</v>
      </c>
      <c r="E742" s="119" t="s">
        <v>22</v>
      </c>
      <c r="F742" s="119" t="s">
        <v>195</v>
      </c>
      <c r="G742" s="123">
        <v>10</v>
      </c>
      <c r="H742" s="123">
        <v>8</v>
      </c>
      <c r="I742" s="123">
        <v>11</v>
      </c>
      <c r="J742" s="123">
        <v>12</v>
      </c>
      <c r="K742" s="123">
        <v>13</v>
      </c>
      <c r="L742" s="123">
        <v>8</v>
      </c>
      <c r="M742" s="119">
        <v>4500</v>
      </c>
      <c r="N742" s="122">
        <f>IF('NORMAL OPTION CALLS'!E742="BUY",('NORMAL OPTION CALLS'!L742-'NORMAL OPTION CALLS'!G742)*('NORMAL OPTION CALLS'!M742),('NORMAL OPTION CALLS'!G742-'NORMAL OPTION CALLS'!L742)*('NORMAL OPTION CALLS'!M742))</f>
        <v>-9000</v>
      </c>
      <c r="O742" s="8">
        <f>'NORMAL OPTION CALLS'!N742/('NORMAL OPTION CALLS'!M742)/'NORMAL OPTION CALLS'!G742%</f>
        <v>-20</v>
      </c>
    </row>
    <row r="743" spans="1:15">
      <c r="A743" s="119">
        <v>45</v>
      </c>
      <c r="B743" s="124">
        <v>43080</v>
      </c>
      <c r="C743" s="119">
        <v>880</v>
      </c>
      <c r="D743" s="119" t="s">
        <v>21</v>
      </c>
      <c r="E743" s="119" t="s">
        <v>22</v>
      </c>
      <c r="F743" s="119" t="s">
        <v>80</v>
      </c>
      <c r="G743" s="123">
        <v>15</v>
      </c>
      <c r="H743" s="123">
        <v>6</v>
      </c>
      <c r="I743" s="123">
        <v>20</v>
      </c>
      <c r="J743" s="123">
        <v>25</v>
      </c>
      <c r="K743" s="123">
        <v>30</v>
      </c>
      <c r="L743" s="123">
        <v>20</v>
      </c>
      <c r="M743" s="119">
        <v>700</v>
      </c>
      <c r="N743" s="122">
        <f>IF('NORMAL OPTION CALLS'!E743="BUY",('NORMAL OPTION CALLS'!L743-'NORMAL OPTION CALLS'!G743)*('NORMAL OPTION CALLS'!M743),('NORMAL OPTION CALLS'!G743-'NORMAL OPTION CALLS'!L743)*('NORMAL OPTION CALLS'!M743))</f>
        <v>3500</v>
      </c>
      <c r="O743" s="8">
        <f>'NORMAL OPTION CALLS'!N743/('NORMAL OPTION CALLS'!M743)/'NORMAL OPTION CALLS'!G743%</f>
        <v>33.333333333333336</v>
      </c>
    </row>
    <row r="744" spans="1:15">
      <c r="A744" s="119">
        <v>46</v>
      </c>
      <c r="B744" s="124">
        <v>43080</v>
      </c>
      <c r="C744" s="119">
        <v>740</v>
      </c>
      <c r="D744" s="119" t="s">
        <v>21</v>
      </c>
      <c r="E744" s="119" t="s">
        <v>22</v>
      </c>
      <c r="F744" s="119" t="s">
        <v>157</v>
      </c>
      <c r="G744" s="123">
        <v>36</v>
      </c>
      <c r="H744" s="123">
        <v>26</v>
      </c>
      <c r="I744" s="123">
        <v>41</v>
      </c>
      <c r="J744" s="123">
        <v>47</v>
      </c>
      <c r="K744" s="123">
        <v>52</v>
      </c>
      <c r="L744" s="123">
        <v>41</v>
      </c>
      <c r="M744" s="119">
        <v>800</v>
      </c>
      <c r="N744" s="122">
        <f>IF('NORMAL OPTION CALLS'!E744="BUY",('NORMAL OPTION CALLS'!L744-'NORMAL OPTION CALLS'!G744)*('NORMAL OPTION CALLS'!M744),('NORMAL OPTION CALLS'!G744-'NORMAL OPTION CALLS'!L744)*('NORMAL OPTION CALLS'!M744))</f>
        <v>4000</v>
      </c>
      <c r="O744" s="8">
        <f>'NORMAL OPTION CALLS'!N744/('NORMAL OPTION CALLS'!M744)/'NORMAL OPTION CALLS'!G744%</f>
        <v>13.888888888888889</v>
      </c>
    </row>
    <row r="745" spans="1:15">
      <c r="A745" s="119">
        <v>47</v>
      </c>
      <c r="B745" s="124">
        <v>43080</v>
      </c>
      <c r="C745" s="119">
        <v>170</v>
      </c>
      <c r="D745" s="119" t="s">
        <v>21</v>
      </c>
      <c r="E745" s="119" t="s">
        <v>22</v>
      </c>
      <c r="F745" s="119" t="s">
        <v>247</v>
      </c>
      <c r="G745" s="123">
        <v>7</v>
      </c>
      <c r="H745" s="123">
        <v>5</v>
      </c>
      <c r="I745" s="123">
        <v>8</v>
      </c>
      <c r="J745" s="123">
        <v>9</v>
      </c>
      <c r="K745" s="123">
        <v>10</v>
      </c>
      <c r="L745" s="123">
        <v>8</v>
      </c>
      <c r="M745" s="119">
        <v>4000</v>
      </c>
      <c r="N745" s="122">
        <f>IF('NORMAL OPTION CALLS'!E745="BUY",('NORMAL OPTION CALLS'!L745-'NORMAL OPTION CALLS'!G745)*('NORMAL OPTION CALLS'!M745),('NORMAL OPTION CALLS'!G745-'NORMAL OPTION CALLS'!L745)*('NORMAL OPTION CALLS'!M745))</f>
        <v>4000</v>
      </c>
      <c r="O745" s="8">
        <f>'NORMAL OPTION CALLS'!N745/('NORMAL OPTION CALLS'!M745)/'NORMAL OPTION CALLS'!G745%</f>
        <v>14.285714285714285</v>
      </c>
    </row>
    <row r="746" spans="1:15">
      <c r="A746" s="119">
        <v>48</v>
      </c>
      <c r="B746" s="124">
        <v>43077</v>
      </c>
      <c r="C746" s="119">
        <v>920</v>
      </c>
      <c r="D746" s="119" t="s">
        <v>21</v>
      </c>
      <c r="E746" s="119" t="s">
        <v>22</v>
      </c>
      <c r="F746" s="119" t="s">
        <v>188</v>
      </c>
      <c r="G746" s="123">
        <v>25</v>
      </c>
      <c r="H746" s="123">
        <v>17</v>
      </c>
      <c r="I746" s="123">
        <v>30</v>
      </c>
      <c r="J746" s="123">
        <v>35</v>
      </c>
      <c r="K746" s="123">
        <v>40</v>
      </c>
      <c r="L746" s="123">
        <v>30</v>
      </c>
      <c r="M746" s="119">
        <v>1000</v>
      </c>
      <c r="N746" s="122">
        <f>IF('NORMAL OPTION CALLS'!E746="BUY",('NORMAL OPTION CALLS'!L746-'NORMAL OPTION CALLS'!G746)*('NORMAL OPTION CALLS'!M746),('NORMAL OPTION CALLS'!G746-'NORMAL OPTION CALLS'!L746)*('NORMAL OPTION CALLS'!M746))</f>
        <v>5000</v>
      </c>
      <c r="O746" s="8">
        <f>'NORMAL OPTION CALLS'!N746/('NORMAL OPTION CALLS'!M746)/'NORMAL OPTION CALLS'!G746%</f>
        <v>20</v>
      </c>
    </row>
    <row r="747" spans="1:15">
      <c r="A747" s="119">
        <v>49</v>
      </c>
      <c r="B747" s="124">
        <v>43077</v>
      </c>
      <c r="C747" s="119">
        <v>300</v>
      </c>
      <c r="D747" s="119" t="s">
        <v>21</v>
      </c>
      <c r="E747" s="119" t="s">
        <v>22</v>
      </c>
      <c r="F747" s="119" t="s">
        <v>74</v>
      </c>
      <c r="G747" s="123">
        <v>7</v>
      </c>
      <c r="H747" s="123">
        <v>5</v>
      </c>
      <c r="I747" s="123">
        <v>8</v>
      </c>
      <c r="J747" s="123">
        <v>9</v>
      </c>
      <c r="K747" s="123">
        <v>10</v>
      </c>
      <c r="L747" s="123">
        <v>10</v>
      </c>
      <c r="M747" s="119">
        <v>3500</v>
      </c>
      <c r="N747" s="122">
        <f>IF('NORMAL OPTION CALLS'!E747="BUY",('NORMAL OPTION CALLS'!L747-'NORMAL OPTION CALLS'!G747)*('NORMAL OPTION CALLS'!M747),('NORMAL OPTION CALLS'!G747-'NORMAL OPTION CALLS'!L747)*('NORMAL OPTION CALLS'!M747))</f>
        <v>10500</v>
      </c>
      <c r="O747" s="8">
        <f>'NORMAL OPTION CALLS'!N747/('NORMAL OPTION CALLS'!M747)/'NORMAL OPTION CALLS'!G747%</f>
        <v>42.857142857142854</v>
      </c>
    </row>
    <row r="748" spans="1:15">
      <c r="A748" s="119">
        <v>50</v>
      </c>
      <c r="B748" s="124">
        <v>43077</v>
      </c>
      <c r="C748" s="119">
        <v>700</v>
      </c>
      <c r="D748" s="119" t="s">
        <v>21</v>
      </c>
      <c r="E748" s="119" t="s">
        <v>22</v>
      </c>
      <c r="F748" s="119" t="s">
        <v>99</v>
      </c>
      <c r="G748" s="123">
        <v>15</v>
      </c>
      <c r="H748" s="123">
        <v>8</v>
      </c>
      <c r="I748" s="123">
        <v>19</v>
      </c>
      <c r="J748" s="123">
        <v>23</v>
      </c>
      <c r="K748" s="123">
        <v>27</v>
      </c>
      <c r="L748" s="123">
        <v>27</v>
      </c>
      <c r="M748" s="119">
        <v>1000</v>
      </c>
      <c r="N748" s="122">
        <f>IF('NORMAL OPTION CALLS'!E748="BUY",('NORMAL OPTION CALLS'!L748-'NORMAL OPTION CALLS'!G748)*('NORMAL OPTION CALLS'!M748),('NORMAL OPTION CALLS'!G748-'NORMAL OPTION CALLS'!L748)*('NORMAL OPTION CALLS'!M748))</f>
        <v>12000</v>
      </c>
      <c r="O748" s="8">
        <f>'NORMAL OPTION CALLS'!N748/('NORMAL OPTION CALLS'!M748)/'NORMAL OPTION CALLS'!G748%</f>
        <v>80</v>
      </c>
    </row>
    <row r="749" spans="1:15">
      <c r="A749" s="119">
        <v>51</v>
      </c>
      <c r="B749" s="124">
        <v>43077</v>
      </c>
      <c r="C749" s="119">
        <v>9100</v>
      </c>
      <c r="D749" s="119" t="s">
        <v>21</v>
      </c>
      <c r="E749" s="119" t="s">
        <v>22</v>
      </c>
      <c r="F749" s="119" t="s">
        <v>253</v>
      </c>
      <c r="G749" s="123">
        <v>135</v>
      </c>
      <c r="H749" s="123">
        <v>50</v>
      </c>
      <c r="I749" s="123">
        <v>185</v>
      </c>
      <c r="J749" s="123">
        <v>235</v>
      </c>
      <c r="K749" s="123">
        <v>285</v>
      </c>
      <c r="L749" s="123">
        <v>185</v>
      </c>
      <c r="M749" s="119">
        <v>75</v>
      </c>
      <c r="N749" s="122">
        <f>IF('NORMAL OPTION CALLS'!E749="BUY",('NORMAL OPTION CALLS'!L749-'NORMAL OPTION CALLS'!G749)*('NORMAL OPTION CALLS'!M749),('NORMAL OPTION CALLS'!G749-'NORMAL OPTION CALLS'!L749)*('NORMAL OPTION CALLS'!M749))</f>
        <v>3750</v>
      </c>
      <c r="O749" s="8">
        <f>'NORMAL OPTION CALLS'!N749/('NORMAL OPTION CALLS'!M749)/'NORMAL OPTION CALLS'!G749%</f>
        <v>37.037037037037038</v>
      </c>
    </row>
    <row r="750" spans="1:15">
      <c r="A750" s="119">
        <v>52</v>
      </c>
      <c r="B750" s="124">
        <v>43076</v>
      </c>
      <c r="C750" s="119">
        <v>260</v>
      </c>
      <c r="D750" s="119" t="s">
        <v>21</v>
      </c>
      <c r="E750" s="119" t="s">
        <v>22</v>
      </c>
      <c r="F750" s="119" t="s">
        <v>254</v>
      </c>
      <c r="G750" s="123">
        <v>6</v>
      </c>
      <c r="H750" s="123">
        <v>3</v>
      </c>
      <c r="I750" s="123">
        <v>7.5</v>
      </c>
      <c r="J750" s="123">
        <v>9</v>
      </c>
      <c r="K750" s="123">
        <v>10.5</v>
      </c>
      <c r="L750" s="123">
        <v>3</v>
      </c>
      <c r="M750" s="119">
        <v>3000</v>
      </c>
      <c r="N750" s="122">
        <f>IF('NORMAL OPTION CALLS'!E750="BUY",('NORMAL OPTION CALLS'!L750-'NORMAL OPTION CALLS'!G750)*('NORMAL OPTION CALLS'!M750),('NORMAL OPTION CALLS'!G750-'NORMAL OPTION CALLS'!L750)*('NORMAL OPTION CALLS'!M750))</f>
        <v>-9000</v>
      </c>
      <c r="O750" s="8">
        <f>'NORMAL OPTION CALLS'!N750/('NORMAL OPTION CALLS'!M750)/'NORMAL OPTION CALLS'!G750%</f>
        <v>-50</v>
      </c>
    </row>
    <row r="751" spans="1:15">
      <c r="A751" s="119">
        <v>53</v>
      </c>
      <c r="B751" s="124">
        <v>43076</v>
      </c>
      <c r="C751" s="119">
        <v>8900</v>
      </c>
      <c r="D751" s="119" t="s">
        <v>21</v>
      </c>
      <c r="E751" s="119" t="s">
        <v>22</v>
      </c>
      <c r="F751" s="119" t="s">
        <v>253</v>
      </c>
      <c r="G751" s="123">
        <v>100</v>
      </c>
      <c r="H751" s="123">
        <v>10</v>
      </c>
      <c r="I751" s="123">
        <v>150</v>
      </c>
      <c r="J751" s="123">
        <v>200</v>
      </c>
      <c r="K751" s="123">
        <v>250</v>
      </c>
      <c r="L751" s="123">
        <v>150</v>
      </c>
      <c r="M751" s="119">
        <v>75</v>
      </c>
      <c r="N751" s="122">
        <f>IF('NORMAL OPTION CALLS'!E751="BUY",('NORMAL OPTION CALLS'!L751-'NORMAL OPTION CALLS'!G751)*('NORMAL OPTION CALLS'!M751),('NORMAL OPTION CALLS'!G751-'NORMAL OPTION CALLS'!L751)*('NORMAL OPTION CALLS'!M751))</f>
        <v>3750</v>
      </c>
      <c r="O751" s="8">
        <f>'NORMAL OPTION CALLS'!N751/('NORMAL OPTION CALLS'!M751)/'NORMAL OPTION CALLS'!G751%</f>
        <v>50</v>
      </c>
    </row>
    <row r="752" spans="1:15">
      <c r="A752" s="119">
        <v>54</v>
      </c>
      <c r="B752" s="124">
        <v>43076</v>
      </c>
      <c r="C752" s="119">
        <v>170</v>
      </c>
      <c r="D752" s="119" t="s">
        <v>21</v>
      </c>
      <c r="E752" s="119" t="s">
        <v>22</v>
      </c>
      <c r="F752" s="119" t="s">
        <v>247</v>
      </c>
      <c r="G752" s="123">
        <v>4.3</v>
      </c>
      <c r="H752" s="123">
        <v>2.7</v>
      </c>
      <c r="I752" s="123">
        <v>5.0999999999999996</v>
      </c>
      <c r="J752" s="123">
        <v>6</v>
      </c>
      <c r="K752" s="123">
        <v>6.9</v>
      </c>
      <c r="L752" s="123">
        <v>6</v>
      </c>
      <c r="M752" s="119">
        <v>4000</v>
      </c>
      <c r="N752" s="122">
        <f>IF('NORMAL OPTION CALLS'!E752="BUY",('NORMAL OPTION CALLS'!L752-'NORMAL OPTION CALLS'!G752)*('NORMAL OPTION CALLS'!M752),('NORMAL OPTION CALLS'!G752-'NORMAL OPTION CALLS'!L752)*('NORMAL OPTION CALLS'!M752))</f>
        <v>6800.0000000000009</v>
      </c>
      <c r="O752" s="8">
        <f>'NORMAL OPTION CALLS'!N752/('NORMAL OPTION CALLS'!M752)/'NORMAL OPTION CALLS'!G752%</f>
        <v>39.534883720930239</v>
      </c>
    </row>
    <row r="753" spans="1:15">
      <c r="A753" s="119">
        <v>55</v>
      </c>
      <c r="B753" s="124">
        <v>43075</v>
      </c>
      <c r="C753" s="119">
        <v>700</v>
      </c>
      <c r="D753" s="119" t="s">
        <v>21</v>
      </c>
      <c r="E753" s="119" t="s">
        <v>22</v>
      </c>
      <c r="F753" s="119" t="s">
        <v>252</v>
      </c>
      <c r="G753" s="123">
        <v>30</v>
      </c>
      <c r="H753" s="123">
        <v>24</v>
      </c>
      <c r="I753" s="123">
        <v>33</v>
      </c>
      <c r="J753" s="123">
        <v>36</v>
      </c>
      <c r="K753" s="123">
        <v>39</v>
      </c>
      <c r="L753" s="123">
        <v>33</v>
      </c>
      <c r="M753" s="119">
        <v>2750</v>
      </c>
      <c r="N753" s="122">
        <f>IF('NORMAL OPTION CALLS'!E753="BUY",('NORMAL OPTION CALLS'!L753-'NORMAL OPTION CALLS'!G753)*('NORMAL OPTION CALLS'!M753),('NORMAL OPTION CALLS'!G753-'NORMAL OPTION CALLS'!L753)*('NORMAL OPTION CALLS'!M753))</f>
        <v>8250</v>
      </c>
      <c r="O753" s="8">
        <f>'NORMAL OPTION CALLS'!N753/('NORMAL OPTION CALLS'!M753)/'NORMAL OPTION CALLS'!G753%</f>
        <v>10</v>
      </c>
    </row>
    <row r="754" spans="1:15">
      <c r="A754" s="119">
        <v>56</v>
      </c>
      <c r="B754" s="124">
        <v>43074</v>
      </c>
      <c r="C754" s="119">
        <v>500</v>
      </c>
      <c r="D754" s="119" t="s">
        <v>21</v>
      </c>
      <c r="E754" s="119" t="s">
        <v>22</v>
      </c>
      <c r="F754" s="119" t="s">
        <v>76</v>
      </c>
      <c r="G754" s="123">
        <v>16</v>
      </c>
      <c r="H754" s="123">
        <v>12</v>
      </c>
      <c r="I754" s="123">
        <v>18</v>
      </c>
      <c r="J754" s="123">
        <v>20</v>
      </c>
      <c r="K754" s="123">
        <v>22</v>
      </c>
      <c r="L754" s="123">
        <v>12</v>
      </c>
      <c r="M754" s="119">
        <v>2750</v>
      </c>
      <c r="N754" s="122">
        <f>IF('NORMAL OPTION CALLS'!E754="BUY",('NORMAL OPTION CALLS'!L754-'NORMAL OPTION CALLS'!G754)*('NORMAL OPTION CALLS'!M754),('NORMAL OPTION CALLS'!G754-'NORMAL OPTION CALLS'!L754)*('NORMAL OPTION CALLS'!M754))</f>
        <v>-11000</v>
      </c>
      <c r="O754" s="8">
        <f>'NORMAL OPTION CALLS'!N754/('NORMAL OPTION CALLS'!M754)/'NORMAL OPTION CALLS'!G754%</f>
        <v>-25</v>
      </c>
    </row>
    <row r="755" spans="1:15">
      <c r="A755" s="119">
        <v>57</v>
      </c>
      <c r="B755" s="124">
        <v>43074</v>
      </c>
      <c r="C755" s="119">
        <v>350</v>
      </c>
      <c r="D755" s="119" t="s">
        <v>21</v>
      </c>
      <c r="E755" s="119" t="s">
        <v>22</v>
      </c>
      <c r="F755" s="119" t="s">
        <v>234</v>
      </c>
      <c r="G755" s="123">
        <v>13</v>
      </c>
      <c r="H755" s="123">
        <v>10</v>
      </c>
      <c r="I755" s="123">
        <v>14.5</v>
      </c>
      <c r="J755" s="123">
        <v>16</v>
      </c>
      <c r="K755" s="123">
        <v>17.5</v>
      </c>
      <c r="L755" s="123">
        <v>14.5</v>
      </c>
      <c r="M755" s="119">
        <v>3000</v>
      </c>
      <c r="N755" s="122">
        <f>IF('NORMAL OPTION CALLS'!E755="BUY",('NORMAL OPTION CALLS'!L755-'NORMAL OPTION CALLS'!G755)*('NORMAL OPTION CALLS'!M755),('NORMAL OPTION CALLS'!G755-'NORMAL OPTION CALLS'!L755)*('NORMAL OPTION CALLS'!M755))</f>
        <v>4500</v>
      </c>
      <c r="O755" s="8">
        <f>'NORMAL OPTION CALLS'!N755/('NORMAL OPTION CALLS'!M755)/'NORMAL OPTION CALLS'!G755%</f>
        <v>11.538461538461538</v>
      </c>
    </row>
    <row r="756" spans="1:15">
      <c r="A756" s="119">
        <v>58</v>
      </c>
      <c r="B756" s="124">
        <v>43073</v>
      </c>
      <c r="C756" s="119">
        <v>330</v>
      </c>
      <c r="D756" s="119" t="s">
        <v>21</v>
      </c>
      <c r="E756" s="119" t="s">
        <v>22</v>
      </c>
      <c r="F756" s="119" t="s">
        <v>249</v>
      </c>
      <c r="G756" s="123">
        <v>13.5</v>
      </c>
      <c r="H756" s="123">
        <v>10.5</v>
      </c>
      <c r="I756" s="123">
        <v>15</v>
      </c>
      <c r="J756" s="123">
        <v>16.5</v>
      </c>
      <c r="K756" s="123">
        <v>18</v>
      </c>
      <c r="L756" s="123">
        <v>10.5</v>
      </c>
      <c r="M756" s="119">
        <v>2750</v>
      </c>
      <c r="N756" s="122">
        <f>IF('NORMAL OPTION CALLS'!E756="BUY",('NORMAL OPTION CALLS'!L756-'NORMAL OPTION CALLS'!G756)*('NORMAL OPTION CALLS'!M756),('NORMAL OPTION CALLS'!G756-'NORMAL OPTION CALLS'!L756)*('NORMAL OPTION CALLS'!M756))</f>
        <v>-8250</v>
      </c>
      <c r="O756" s="8">
        <f>'NORMAL OPTION CALLS'!N756/('NORMAL OPTION CALLS'!M756)/'NORMAL OPTION CALLS'!G756%</f>
        <v>-22.222222222222221</v>
      </c>
    </row>
    <row r="757" spans="1:15">
      <c r="A757" s="119">
        <v>59</v>
      </c>
      <c r="B757" s="124">
        <v>43073</v>
      </c>
      <c r="C757" s="119">
        <v>500</v>
      </c>
      <c r="D757" s="119" t="s">
        <v>21</v>
      </c>
      <c r="E757" s="119" t="s">
        <v>22</v>
      </c>
      <c r="F757" s="119" t="s">
        <v>143</v>
      </c>
      <c r="G757" s="123">
        <v>20</v>
      </c>
      <c r="H757" s="123">
        <v>13</v>
      </c>
      <c r="I757" s="123">
        <v>24</v>
      </c>
      <c r="J757" s="123">
        <v>28</v>
      </c>
      <c r="K757" s="123">
        <v>32</v>
      </c>
      <c r="L757" s="123">
        <v>28</v>
      </c>
      <c r="M757" s="119">
        <v>1800</v>
      </c>
      <c r="N757" s="122">
        <f>IF('NORMAL OPTION CALLS'!E757="BUY",('NORMAL OPTION CALLS'!L757-'NORMAL OPTION CALLS'!G757)*('NORMAL OPTION CALLS'!M757),('NORMAL OPTION CALLS'!G757-'NORMAL OPTION CALLS'!L757)*('NORMAL OPTION CALLS'!M757))</f>
        <v>14400</v>
      </c>
      <c r="O757" s="8">
        <f>'NORMAL OPTION CALLS'!N757/('NORMAL OPTION CALLS'!M757)/'NORMAL OPTION CALLS'!G757%</f>
        <v>40</v>
      </c>
    </row>
    <row r="758" spans="1:15">
      <c r="A758" s="119">
        <v>60</v>
      </c>
      <c r="B758" s="124">
        <v>43070</v>
      </c>
      <c r="C758" s="119">
        <v>160</v>
      </c>
      <c r="D758" s="119" t="s">
        <v>47</v>
      </c>
      <c r="E758" s="119" t="s">
        <v>22</v>
      </c>
      <c r="F758" s="119" t="s">
        <v>247</v>
      </c>
      <c r="G758" s="123">
        <v>6.5</v>
      </c>
      <c r="H758" s="123">
        <v>4.5</v>
      </c>
      <c r="I758" s="123">
        <v>7.5</v>
      </c>
      <c r="J758" s="123">
        <v>8.5</v>
      </c>
      <c r="K758" s="123">
        <v>9.5</v>
      </c>
      <c r="L758" s="123">
        <v>7.5</v>
      </c>
      <c r="M758" s="119">
        <v>4000</v>
      </c>
      <c r="N758" s="122">
        <f>IF('NORMAL OPTION CALLS'!E758="BUY",('NORMAL OPTION CALLS'!L758-'NORMAL OPTION CALLS'!G758)*('NORMAL OPTION CALLS'!M758),('NORMAL OPTION CALLS'!G758-'NORMAL OPTION CALLS'!L758)*('NORMAL OPTION CALLS'!M758))</f>
        <v>4000</v>
      </c>
      <c r="O758" s="8">
        <f>'NORMAL OPTION CALLS'!N758/('NORMAL OPTION CALLS'!M758)/'NORMAL OPTION CALLS'!G758%</f>
        <v>15.384615384615383</v>
      </c>
    </row>
    <row r="759" spans="1:15">
      <c r="A759" s="119">
        <v>61</v>
      </c>
      <c r="B759" s="124">
        <v>43070</v>
      </c>
      <c r="C759" s="119">
        <v>120</v>
      </c>
      <c r="D759" s="119" t="s">
        <v>47</v>
      </c>
      <c r="E759" s="119" t="s">
        <v>22</v>
      </c>
      <c r="F759" s="119" t="s">
        <v>59</v>
      </c>
      <c r="G759" s="123">
        <v>3.65</v>
      </c>
      <c r="H759" s="123">
        <v>2.7</v>
      </c>
      <c r="I759" s="123">
        <v>4.2</v>
      </c>
      <c r="J759" s="123">
        <v>5.7</v>
      </c>
      <c r="K759" s="123">
        <v>6.2</v>
      </c>
      <c r="L759" s="123">
        <v>5.7</v>
      </c>
      <c r="M759" s="119">
        <v>6000</v>
      </c>
      <c r="N759" s="122">
        <f>IF('NORMAL OPTION CALLS'!E759="BUY",('NORMAL OPTION CALLS'!L759-'NORMAL OPTION CALLS'!G759)*('NORMAL OPTION CALLS'!M759),('NORMAL OPTION CALLS'!G759-'NORMAL OPTION CALLS'!L759)*('NORMAL OPTION CALLS'!M759))</f>
        <v>12300.000000000002</v>
      </c>
      <c r="O759" s="8">
        <f>'NORMAL OPTION CALLS'!N759/('NORMAL OPTION CALLS'!M759)/'NORMAL OPTION CALLS'!G759%</f>
        <v>56.164383561643845</v>
      </c>
    </row>
    <row r="760" spans="1:15">
      <c r="A760" s="119">
        <v>62</v>
      </c>
      <c r="B760" s="124">
        <v>43070</v>
      </c>
      <c r="C760" s="119">
        <v>320</v>
      </c>
      <c r="D760" s="119" t="s">
        <v>47</v>
      </c>
      <c r="E760" s="119" t="s">
        <v>22</v>
      </c>
      <c r="F760" s="119" t="s">
        <v>49</v>
      </c>
      <c r="G760" s="123">
        <v>11</v>
      </c>
      <c r="H760" s="123">
        <v>8</v>
      </c>
      <c r="I760" s="123">
        <v>12.5</v>
      </c>
      <c r="J760" s="123">
        <v>14</v>
      </c>
      <c r="K760" s="123">
        <v>15.5</v>
      </c>
      <c r="L760" s="123">
        <v>15.5</v>
      </c>
      <c r="M760" s="119">
        <v>3000</v>
      </c>
      <c r="N760" s="122">
        <f>IF('NORMAL OPTION CALLS'!E760="BUY",('NORMAL OPTION CALLS'!L760-'NORMAL OPTION CALLS'!G760)*('NORMAL OPTION CALLS'!M760),('NORMAL OPTION CALLS'!G760-'NORMAL OPTION CALLS'!L760)*('NORMAL OPTION CALLS'!M760))</f>
        <v>13500</v>
      </c>
      <c r="O760" s="8">
        <f>'NORMAL OPTION CALLS'!N760/('NORMAL OPTION CALLS'!M760)/'NORMAL OPTION CALLS'!G760%</f>
        <v>40.909090909090907</v>
      </c>
    </row>
    <row r="762" spans="1:15" ht="17.25" thickBot="1">
      <c r="A762" s="91"/>
      <c r="B762" s="92"/>
      <c r="C762" s="92"/>
      <c r="D762" s="93"/>
      <c r="E762" s="93"/>
      <c r="F762" s="93"/>
      <c r="G762" s="94"/>
      <c r="H762" s="95"/>
      <c r="I762" s="96" t="s">
        <v>27</v>
      </c>
      <c r="J762" s="96"/>
      <c r="K762" s="97"/>
      <c r="L762" s="97"/>
    </row>
    <row r="763" spans="1:15" ht="16.5">
      <c r="A763" s="98"/>
      <c r="B763" s="92"/>
      <c r="C763" s="92"/>
      <c r="D763" s="160" t="s">
        <v>28</v>
      </c>
      <c r="E763" s="160"/>
      <c r="F763" s="99">
        <v>62</v>
      </c>
      <c r="G763" s="100">
        <f>'NORMAL OPTION CALLS'!G764+'NORMAL OPTION CALLS'!G765+'NORMAL OPTION CALLS'!G766+'NORMAL OPTION CALLS'!G767+'NORMAL OPTION CALLS'!G768+'NORMAL OPTION CALLS'!G769</f>
        <v>100</v>
      </c>
      <c r="H763" s="93">
        <v>62</v>
      </c>
      <c r="I763" s="101">
        <f>'NORMAL OPTION CALLS'!H764/'NORMAL OPTION CALLS'!H763%</f>
        <v>77.41935483870968</v>
      </c>
      <c r="J763" s="101"/>
      <c r="K763" s="101"/>
      <c r="L763" s="102"/>
    </row>
    <row r="764" spans="1:15" ht="16.5">
      <c r="A764" s="98"/>
      <c r="B764" s="92"/>
      <c r="C764" s="92"/>
      <c r="D764" s="161" t="s">
        <v>29</v>
      </c>
      <c r="E764" s="161"/>
      <c r="F764" s="103">
        <v>48</v>
      </c>
      <c r="G764" s="104">
        <f>('NORMAL OPTION CALLS'!F764/'NORMAL OPTION CALLS'!F763)*100</f>
        <v>77.41935483870968</v>
      </c>
      <c r="H764" s="93">
        <v>48</v>
      </c>
      <c r="I764" s="97"/>
      <c r="J764" s="97"/>
      <c r="K764" s="93"/>
      <c r="L764" s="97"/>
      <c r="N764" s="93" t="s">
        <v>30</v>
      </c>
      <c r="O764" s="93"/>
    </row>
    <row r="765" spans="1:15" ht="16.5">
      <c r="A765" s="105"/>
      <c r="B765" s="92"/>
      <c r="C765" s="92"/>
      <c r="D765" s="161" t="s">
        <v>31</v>
      </c>
      <c r="E765" s="161"/>
      <c r="F765" s="103">
        <v>0</v>
      </c>
      <c r="G765" s="104">
        <f>('NORMAL OPTION CALLS'!F765/'NORMAL OPTION CALLS'!F763)*100</f>
        <v>0</v>
      </c>
      <c r="H765" s="106"/>
      <c r="I765" s="93"/>
      <c r="J765" s="93"/>
      <c r="K765" s="93"/>
      <c r="L765" s="97"/>
      <c r="N765" s="98"/>
      <c r="O765" s="98"/>
    </row>
    <row r="766" spans="1:15" ht="16.5">
      <c r="A766" s="105"/>
      <c r="B766" s="92"/>
      <c r="C766" s="92"/>
      <c r="D766" s="161" t="s">
        <v>32</v>
      </c>
      <c r="E766" s="161"/>
      <c r="F766" s="103">
        <v>0</v>
      </c>
      <c r="G766" s="104">
        <f>('NORMAL OPTION CALLS'!F766/'NORMAL OPTION CALLS'!F763)*100</f>
        <v>0</v>
      </c>
      <c r="H766" s="106"/>
      <c r="I766" s="93"/>
      <c r="J766" s="93"/>
      <c r="K766" s="93"/>
      <c r="L766" s="97"/>
    </row>
    <row r="767" spans="1:15" ht="16.5">
      <c r="A767" s="105"/>
      <c r="B767" s="92"/>
      <c r="C767" s="92"/>
      <c r="D767" s="161" t="s">
        <v>33</v>
      </c>
      <c r="E767" s="161"/>
      <c r="F767" s="103">
        <v>14</v>
      </c>
      <c r="G767" s="104">
        <f>('NORMAL OPTION CALLS'!F767/'NORMAL OPTION CALLS'!F763)*100</f>
        <v>22.58064516129032</v>
      </c>
      <c r="H767" s="106"/>
      <c r="I767" s="93" t="s">
        <v>34</v>
      </c>
      <c r="J767" s="93"/>
      <c r="K767" s="97"/>
      <c r="L767" s="97"/>
    </row>
    <row r="768" spans="1:15" ht="16.5">
      <c r="A768" s="105"/>
      <c r="B768" s="92"/>
      <c r="C768" s="92"/>
      <c r="D768" s="161" t="s">
        <v>35</v>
      </c>
      <c r="E768" s="161"/>
      <c r="F768" s="103">
        <v>0</v>
      </c>
      <c r="G768" s="104">
        <f>('NORMAL OPTION CALLS'!F768/'NORMAL OPTION CALLS'!F763)*100</f>
        <v>0</v>
      </c>
      <c r="H768" s="106"/>
      <c r="I768" s="93"/>
      <c r="J768" s="93"/>
      <c r="K768" s="97"/>
      <c r="L768" s="97"/>
    </row>
    <row r="769" spans="1:15" ht="17.25" thickBot="1">
      <c r="A769" s="105"/>
      <c r="B769" s="92"/>
      <c r="C769" s="92"/>
      <c r="D769" s="162" t="s">
        <v>36</v>
      </c>
      <c r="E769" s="162"/>
      <c r="F769" s="107"/>
      <c r="G769" s="108">
        <f>('NORMAL OPTION CALLS'!F769/'NORMAL OPTION CALLS'!F763)*100</f>
        <v>0</v>
      </c>
      <c r="H769" s="106"/>
      <c r="I769" s="93"/>
      <c r="J769" s="93"/>
      <c r="K769" s="102"/>
      <c r="L769" s="102"/>
    </row>
    <row r="770" spans="1:15" ht="16.5">
      <c r="A770" s="109" t="s">
        <v>37</v>
      </c>
      <c r="B770" s="92"/>
      <c r="C770" s="92"/>
      <c r="D770" s="98"/>
      <c r="E770" s="98"/>
      <c r="F770" s="93"/>
      <c r="G770" s="93"/>
      <c r="H770" s="110"/>
      <c r="I770" s="111"/>
      <c r="J770" s="111"/>
      <c r="K770" s="111"/>
      <c r="L770" s="93"/>
      <c r="N770" s="115"/>
      <c r="O770" s="115"/>
    </row>
    <row r="771" spans="1:15" ht="16.5">
      <c r="A771" s="112" t="s">
        <v>38</v>
      </c>
      <c r="B771" s="92"/>
      <c r="C771" s="92"/>
      <c r="D771" s="113"/>
      <c r="E771" s="114"/>
      <c r="F771" s="98"/>
      <c r="G771" s="111"/>
      <c r="H771" s="110"/>
      <c r="I771" s="111"/>
      <c r="J771" s="111"/>
      <c r="K771" s="111"/>
      <c r="L771" s="93"/>
      <c r="N771" s="98"/>
      <c r="O771" s="98"/>
    </row>
    <row r="772" spans="1:15" ht="16.5">
      <c r="A772" s="112" t="s">
        <v>39</v>
      </c>
      <c r="B772" s="92"/>
      <c r="C772" s="92"/>
      <c r="D772" s="98"/>
      <c r="E772" s="114"/>
      <c r="F772" s="98"/>
      <c r="G772" s="111"/>
      <c r="H772" s="110"/>
      <c r="I772" s="97"/>
      <c r="J772" s="97"/>
      <c r="K772" s="97"/>
      <c r="L772" s="93"/>
    </row>
    <row r="773" spans="1:15" ht="16.5">
      <c r="A773" s="112" t="s">
        <v>40</v>
      </c>
      <c r="B773" s="113"/>
      <c r="C773" s="92"/>
      <c r="D773" s="98"/>
      <c r="E773" s="114"/>
      <c r="F773" s="98"/>
      <c r="G773" s="111"/>
      <c r="H773" s="95"/>
      <c r="I773" s="97"/>
      <c r="J773" s="97"/>
      <c r="K773" s="97"/>
      <c r="L773" s="93"/>
    </row>
    <row r="774" spans="1:15" ht="16.5">
      <c r="A774" s="112" t="s">
        <v>41</v>
      </c>
      <c r="B774" s="105"/>
      <c r="C774" s="113"/>
      <c r="D774" s="98"/>
      <c r="E774" s="116"/>
      <c r="F774" s="111"/>
      <c r="G774" s="111"/>
      <c r="H774" s="95"/>
      <c r="I774" s="97"/>
      <c r="J774" s="97"/>
      <c r="K774" s="97"/>
      <c r="L774" s="111"/>
    </row>
    <row r="776" spans="1:15">
      <c r="A776" s="152" t="s">
        <v>0</v>
      </c>
      <c r="B776" s="152"/>
      <c r="C776" s="152"/>
      <c r="D776" s="152"/>
      <c r="E776" s="152"/>
      <c r="F776" s="152"/>
      <c r="G776" s="152"/>
      <c r="H776" s="152"/>
      <c r="I776" s="152"/>
      <c r="J776" s="152"/>
      <c r="K776" s="152"/>
      <c r="L776" s="152"/>
      <c r="M776" s="152"/>
      <c r="N776" s="152"/>
      <c r="O776" s="152"/>
    </row>
    <row r="777" spans="1:15">
      <c r="A777" s="152"/>
      <c r="B777" s="152"/>
      <c r="C777" s="152"/>
      <c r="D777" s="152"/>
      <c r="E777" s="152"/>
      <c r="F777" s="152"/>
      <c r="G777" s="152"/>
      <c r="H777" s="152"/>
      <c r="I777" s="152"/>
      <c r="J777" s="152"/>
      <c r="K777" s="152"/>
      <c r="L777" s="152"/>
      <c r="M777" s="152"/>
      <c r="N777" s="152"/>
      <c r="O777" s="152"/>
    </row>
    <row r="778" spans="1:15">
      <c r="A778" s="152"/>
      <c r="B778" s="152"/>
      <c r="C778" s="152"/>
      <c r="D778" s="152"/>
      <c r="E778" s="152"/>
      <c r="F778" s="152"/>
      <c r="G778" s="152"/>
      <c r="H778" s="152"/>
      <c r="I778" s="152"/>
      <c r="J778" s="152"/>
      <c r="K778" s="152"/>
      <c r="L778" s="152"/>
      <c r="M778" s="152"/>
      <c r="N778" s="152"/>
      <c r="O778" s="152"/>
    </row>
    <row r="779" spans="1:15">
      <c r="A779" s="153" t="s">
        <v>1</v>
      </c>
      <c r="B779" s="153"/>
      <c r="C779" s="153"/>
      <c r="D779" s="153"/>
      <c r="E779" s="153"/>
      <c r="F779" s="153"/>
      <c r="G779" s="153"/>
      <c r="H779" s="153"/>
      <c r="I779" s="153"/>
      <c r="J779" s="153"/>
      <c r="K779" s="153"/>
      <c r="L779" s="153"/>
      <c r="M779" s="153"/>
      <c r="N779" s="153"/>
      <c r="O779" s="153"/>
    </row>
    <row r="780" spans="1:15">
      <c r="A780" s="153" t="s">
        <v>2</v>
      </c>
      <c r="B780" s="153"/>
      <c r="C780" s="153"/>
      <c r="D780" s="153"/>
      <c r="E780" s="153"/>
      <c r="F780" s="153"/>
      <c r="G780" s="153"/>
      <c r="H780" s="153"/>
      <c r="I780" s="153"/>
      <c r="J780" s="153"/>
      <c r="K780" s="153"/>
      <c r="L780" s="153"/>
      <c r="M780" s="153"/>
      <c r="N780" s="153"/>
      <c r="O780" s="153"/>
    </row>
    <row r="781" spans="1:15">
      <c r="A781" s="154" t="s">
        <v>3</v>
      </c>
      <c r="B781" s="154"/>
      <c r="C781" s="154"/>
      <c r="D781" s="154"/>
      <c r="E781" s="154"/>
      <c r="F781" s="154"/>
      <c r="G781" s="154"/>
      <c r="H781" s="154"/>
      <c r="I781" s="154"/>
      <c r="J781" s="154"/>
      <c r="K781" s="154"/>
      <c r="L781" s="154"/>
      <c r="M781" s="154"/>
      <c r="N781" s="154"/>
      <c r="O781" s="154"/>
    </row>
    <row r="782" spans="1:15" ht="16.5">
      <c r="A782" s="155" t="s">
        <v>231</v>
      </c>
      <c r="B782" s="155"/>
      <c r="C782" s="155"/>
      <c r="D782" s="155"/>
      <c r="E782" s="155"/>
      <c r="F782" s="155"/>
      <c r="G782" s="155"/>
      <c r="H782" s="155"/>
      <c r="I782" s="155"/>
      <c r="J782" s="155"/>
      <c r="K782" s="155"/>
      <c r="L782" s="155"/>
      <c r="M782" s="155"/>
      <c r="N782" s="155"/>
      <c r="O782" s="155"/>
    </row>
    <row r="783" spans="1:15" ht="16.5">
      <c r="A783" s="156" t="s">
        <v>5</v>
      </c>
      <c r="B783" s="156"/>
      <c r="C783" s="156"/>
      <c r="D783" s="156"/>
      <c r="E783" s="156"/>
      <c r="F783" s="156"/>
      <c r="G783" s="156"/>
      <c r="H783" s="156"/>
      <c r="I783" s="156"/>
      <c r="J783" s="156"/>
      <c r="K783" s="156"/>
      <c r="L783" s="156"/>
      <c r="M783" s="156"/>
      <c r="N783" s="156"/>
      <c r="O783" s="156"/>
    </row>
    <row r="784" spans="1:15">
      <c r="A784" s="157" t="s">
        <v>6</v>
      </c>
      <c r="B784" s="158" t="s">
        <v>7</v>
      </c>
      <c r="C784" s="159" t="s">
        <v>8</v>
      </c>
      <c r="D784" s="158" t="s">
        <v>9</v>
      </c>
      <c r="E784" s="157" t="s">
        <v>10</v>
      </c>
      <c r="F784" s="157" t="s">
        <v>11</v>
      </c>
      <c r="G784" s="159" t="s">
        <v>12</v>
      </c>
      <c r="H784" s="159" t="s">
        <v>13</v>
      </c>
      <c r="I784" s="159" t="s">
        <v>14</v>
      </c>
      <c r="J784" s="159" t="s">
        <v>15</v>
      </c>
      <c r="K784" s="159" t="s">
        <v>16</v>
      </c>
      <c r="L784" s="163" t="s">
        <v>17</v>
      </c>
      <c r="M784" s="158" t="s">
        <v>18</v>
      </c>
      <c r="N784" s="158" t="s">
        <v>19</v>
      </c>
      <c r="O784" s="158" t="s">
        <v>20</v>
      </c>
    </row>
    <row r="785" spans="1:15">
      <c r="A785" s="157"/>
      <c r="B785" s="158"/>
      <c r="C785" s="159"/>
      <c r="D785" s="158"/>
      <c r="E785" s="157"/>
      <c r="F785" s="157"/>
      <c r="G785" s="159"/>
      <c r="H785" s="159"/>
      <c r="I785" s="159"/>
      <c r="J785" s="159"/>
      <c r="K785" s="159"/>
      <c r="L785" s="163"/>
      <c r="M785" s="158"/>
      <c r="N785" s="158"/>
      <c r="O785" s="158"/>
    </row>
    <row r="786" spans="1:15">
      <c r="A786" s="119">
        <v>1</v>
      </c>
      <c r="B786" s="124">
        <v>43069</v>
      </c>
      <c r="C786" s="119">
        <v>55</v>
      </c>
      <c r="D786" s="119" t="s">
        <v>21</v>
      </c>
      <c r="E786" s="119" t="s">
        <v>22</v>
      </c>
      <c r="F786" s="119" t="s">
        <v>244</v>
      </c>
      <c r="G786" s="123">
        <v>1.5</v>
      </c>
      <c r="H786" s="123">
        <v>0.9</v>
      </c>
      <c r="I786" s="123">
        <v>1.8</v>
      </c>
      <c r="J786" s="123">
        <v>2.1</v>
      </c>
      <c r="K786" s="123">
        <v>2.4</v>
      </c>
      <c r="L786" s="123">
        <v>2.4</v>
      </c>
      <c r="M786" s="119">
        <v>17000</v>
      </c>
      <c r="N786" s="122">
        <f>IF('NORMAL OPTION CALLS'!E786="BUY",('NORMAL OPTION CALLS'!L786-'NORMAL OPTION CALLS'!G786)*('NORMAL OPTION CALLS'!M786),('NORMAL OPTION CALLS'!G786-'NORMAL OPTION CALLS'!L786)*('NORMAL OPTION CALLS'!M786))</f>
        <v>15299.999999999998</v>
      </c>
      <c r="O786" s="8">
        <f>'NORMAL OPTION CALLS'!N786/('NORMAL OPTION CALLS'!M786)/'NORMAL OPTION CALLS'!G786%</f>
        <v>59.999999999999993</v>
      </c>
    </row>
    <row r="787" spans="1:15">
      <c r="A787" s="119">
        <v>2</v>
      </c>
      <c r="B787" s="124">
        <v>43068</v>
      </c>
      <c r="C787" s="119">
        <v>1320</v>
      </c>
      <c r="D787" s="119" t="s">
        <v>21</v>
      </c>
      <c r="E787" s="119" t="s">
        <v>22</v>
      </c>
      <c r="F787" s="119" t="s">
        <v>156</v>
      </c>
      <c r="G787" s="123">
        <v>20</v>
      </c>
      <c r="H787" s="123">
        <v>10</v>
      </c>
      <c r="I787" s="123">
        <v>26</v>
      </c>
      <c r="J787" s="123">
        <v>32</v>
      </c>
      <c r="K787" s="123">
        <v>38</v>
      </c>
      <c r="L787" s="123">
        <v>26</v>
      </c>
      <c r="M787" s="119">
        <v>600</v>
      </c>
      <c r="N787" s="122">
        <f>IF('NORMAL OPTION CALLS'!E787="BUY",('NORMAL OPTION CALLS'!L787-'NORMAL OPTION CALLS'!G787)*('NORMAL OPTION CALLS'!M787),('NORMAL OPTION CALLS'!G787-'NORMAL OPTION CALLS'!L787)*('NORMAL OPTION CALLS'!M787))</f>
        <v>3600</v>
      </c>
      <c r="O787" s="8">
        <f>'NORMAL OPTION CALLS'!N787/('NORMAL OPTION CALLS'!M787)/'NORMAL OPTION CALLS'!G787%</f>
        <v>30</v>
      </c>
    </row>
    <row r="788" spans="1:15">
      <c r="A788" s="119">
        <v>3</v>
      </c>
      <c r="B788" s="124">
        <v>43067</v>
      </c>
      <c r="C788" s="119">
        <v>1860</v>
      </c>
      <c r="D788" s="119" t="s">
        <v>21</v>
      </c>
      <c r="E788" s="119" t="s">
        <v>22</v>
      </c>
      <c r="F788" s="119" t="s">
        <v>60</v>
      </c>
      <c r="G788" s="123">
        <v>18</v>
      </c>
      <c r="H788" s="123">
        <v>4</v>
      </c>
      <c r="I788" s="123">
        <v>26</v>
      </c>
      <c r="J788" s="123">
        <v>34</v>
      </c>
      <c r="K788" s="123">
        <v>42</v>
      </c>
      <c r="L788" s="123">
        <v>4</v>
      </c>
      <c r="M788" s="119">
        <v>500</v>
      </c>
      <c r="N788" s="122">
        <f>IF('NORMAL OPTION CALLS'!E788="BUY",('NORMAL OPTION CALLS'!L788-'NORMAL OPTION CALLS'!G788)*('NORMAL OPTION CALLS'!M788),('NORMAL OPTION CALLS'!G788-'NORMAL OPTION CALLS'!L788)*('NORMAL OPTION CALLS'!M788))</f>
        <v>-7000</v>
      </c>
      <c r="O788" s="8">
        <f>'NORMAL OPTION CALLS'!N788/('NORMAL OPTION CALLS'!M788)/'NORMAL OPTION CALLS'!G788%</f>
        <v>-77.777777777777786</v>
      </c>
    </row>
    <row r="789" spans="1:15">
      <c r="A789" s="119">
        <v>4</v>
      </c>
      <c r="B789" s="124">
        <v>43067</v>
      </c>
      <c r="C789" s="119">
        <v>390</v>
      </c>
      <c r="D789" s="119" t="s">
        <v>21</v>
      </c>
      <c r="E789" s="119" t="s">
        <v>22</v>
      </c>
      <c r="F789" s="119" t="s">
        <v>195</v>
      </c>
      <c r="G789" s="123">
        <v>3.4</v>
      </c>
      <c r="H789" s="123">
        <v>2.4</v>
      </c>
      <c r="I789" s="123">
        <v>4.2</v>
      </c>
      <c r="J789" s="123">
        <v>5</v>
      </c>
      <c r="K789" s="123">
        <v>5.8</v>
      </c>
      <c r="L789" s="123">
        <v>4.2</v>
      </c>
      <c r="M789" s="119">
        <v>4500</v>
      </c>
      <c r="N789" s="122">
        <f>IF('NORMAL OPTION CALLS'!E789="BUY",('NORMAL OPTION CALLS'!L789-'NORMAL OPTION CALLS'!G789)*('NORMAL OPTION CALLS'!M789),('NORMAL OPTION CALLS'!G789-'NORMAL OPTION CALLS'!L789)*('NORMAL OPTION CALLS'!M789))</f>
        <v>3600.0000000000014</v>
      </c>
      <c r="O789" s="8">
        <f>'NORMAL OPTION CALLS'!N789/('NORMAL OPTION CALLS'!M789)/'NORMAL OPTION CALLS'!G789%</f>
        <v>23.529411764705888</v>
      </c>
    </row>
    <row r="790" spans="1:15">
      <c r="A790" s="119">
        <v>5</v>
      </c>
      <c r="B790" s="124">
        <v>43067</v>
      </c>
      <c r="C790" s="119">
        <v>1200</v>
      </c>
      <c r="D790" s="119" t="s">
        <v>21</v>
      </c>
      <c r="E790" s="119" t="s">
        <v>22</v>
      </c>
      <c r="F790" s="119" t="s">
        <v>243</v>
      </c>
      <c r="G790" s="123">
        <v>12</v>
      </c>
      <c r="H790" s="123">
        <v>2</v>
      </c>
      <c r="I790" s="123">
        <v>22</v>
      </c>
      <c r="J790" s="123">
        <v>32</v>
      </c>
      <c r="K790" s="123">
        <v>42</v>
      </c>
      <c r="L790" s="123">
        <v>22</v>
      </c>
      <c r="M790" s="119">
        <v>400</v>
      </c>
      <c r="N790" s="122">
        <f>IF('NORMAL OPTION CALLS'!E790="BUY",('NORMAL OPTION CALLS'!L790-'NORMAL OPTION CALLS'!G790)*('NORMAL OPTION CALLS'!M790),('NORMAL OPTION CALLS'!G790-'NORMAL OPTION CALLS'!L790)*('NORMAL OPTION CALLS'!M790))</f>
        <v>4000</v>
      </c>
      <c r="O790" s="8">
        <f>'NORMAL OPTION CALLS'!N790/('NORMAL OPTION CALLS'!M790)/'NORMAL OPTION CALLS'!G790%</f>
        <v>83.333333333333343</v>
      </c>
    </row>
    <row r="791" spans="1:15">
      <c r="A791" s="119">
        <v>6</v>
      </c>
      <c r="B791" s="124">
        <v>43066</v>
      </c>
      <c r="C791" s="119">
        <v>52.5</v>
      </c>
      <c r="D791" s="119" t="s">
        <v>21</v>
      </c>
      <c r="E791" s="119" t="s">
        <v>22</v>
      </c>
      <c r="F791" s="119" t="s">
        <v>242</v>
      </c>
      <c r="G791" s="123">
        <v>2.6</v>
      </c>
      <c r="H791" s="123">
        <v>2</v>
      </c>
      <c r="I791" s="123">
        <v>3</v>
      </c>
      <c r="J791" s="123">
        <v>3.3</v>
      </c>
      <c r="K791" s="123">
        <v>3.6</v>
      </c>
      <c r="L791" s="123">
        <v>3.6</v>
      </c>
      <c r="M791" s="119">
        <v>17000</v>
      </c>
      <c r="N791" s="122">
        <f>IF('NORMAL OPTION CALLS'!E791="BUY",('NORMAL OPTION CALLS'!L791-'NORMAL OPTION CALLS'!G791)*('NORMAL OPTION CALLS'!M791),('NORMAL OPTION CALLS'!G791-'NORMAL OPTION CALLS'!L791)*('NORMAL OPTION CALLS'!M791))</f>
        <v>17000</v>
      </c>
      <c r="O791" s="8">
        <f>'NORMAL OPTION CALLS'!N791/('NORMAL OPTION CALLS'!M791)/'NORMAL OPTION CALLS'!G791%</f>
        <v>38.46153846153846</v>
      </c>
    </row>
    <row r="792" spans="1:15">
      <c r="A792" s="119">
        <v>7</v>
      </c>
      <c r="B792" s="124">
        <v>43066</v>
      </c>
      <c r="C792" s="119">
        <v>120</v>
      </c>
      <c r="D792" s="119" t="s">
        <v>21</v>
      </c>
      <c r="E792" s="119" t="s">
        <v>22</v>
      </c>
      <c r="F792" s="119" t="s">
        <v>25</v>
      </c>
      <c r="G792" s="123">
        <v>3.3</v>
      </c>
      <c r="H792" s="123">
        <v>2.2999999999999998</v>
      </c>
      <c r="I792" s="123">
        <v>3.8</v>
      </c>
      <c r="J792" s="123">
        <v>4.3</v>
      </c>
      <c r="K792" s="123">
        <v>4.8</v>
      </c>
      <c r="L792" s="123">
        <v>4.3</v>
      </c>
      <c r="M792" s="119">
        <v>7000</v>
      </c>
      <c r="N792" s="122">
        <f>IF('NORMAL OPTION CALLS'!E792="BUY",('NORMAL OPTION CALLS'!L792-'NORMAL OPTION CALLS'!G792)*('NORMAL OPTION CALLS'!M792),('NORMAL OPTION CALLS'!G792-'NORMAL OPTION CALLS'!L792)*('NORMAL OPTION CALLS'!M792))</f>
        <v>7000</v>
      </c>
      <c r="O792" s="8">
        <f>'NORMAL OPTION CALLS'!N792/('NORMAL OPTION CALLS'!M792)/'NORMAL OPTION CALLS'!G792%</f>
        <v>30.303030303030301</v>
      </c>
    </row>
    <row r="793" spans="1:15">
      <c r="A793" s="119">
        <v>8</v>
      </c>
      <c r="B793" s="124">
        <v>43066</v>
      </c>
      <c r="C793" s="119">
        <v>550</v>
      </c>
      <c r="D793" s="119" t="s">
        <v>21</v>
      </c>
      <c r="E793" s="119" t="s">
        <v>22</v>
      </c>
      <c r="F793" s="119" t="s">
        <v>58</v>
      </c>
      <c r="G793" s="123">
        <v>12</v>
      </c>
      <c r="H793" s="123">
        <v>6</v>
      </c>
      <c r="I793" s="123">
        <v>15</v>
      </c>
      <c r="J793" s="123">
        <v>18</v>
      </c>
      <c r="K793" s="123">
        <v>21</v>
      </c>
      <c r="L793" s="123">
        <v>15</v>
      </c>
      <c r="M793" s="119">
        <v>1200</v>
      </c>
      <c r="N793" s="122">
        <f>IF('NORMAL OPTION CALLS'!E793="BUY",('NORMAL OPTION CALLS'!L793-'NORMAL OPTION CALLS'!G793)*('NORMAL OPTION CALLS'!M793),('NORMAL OPTION CALLS'!G793-'NORMAL OPTION CALLS'!L793)*('NORMAL OPTION CALLS'!M793))</f>
        <v>3600</v>
      </c>
      <c r="O793" s="8">
        <f>'NORMAL OPTION CALLS'!N793/('NORMAL OPTION CALLS'!M793)/'NORMAL OPTION CALLS'!G793%</f>
        <v>25</v>
      </c>
    </row>
    <row r="794" spans="1:15">
      <c r="A794" s="119">
        <v>9</v>
      </c>
      <c r="B794" s="124">
        <v>43063</v>
      </c>
      <c r="C794" s="119">
        <v>700</v>
      </c>
      <c r="D794" s="119" t="s">
        <v>21</v>
      </c>
      <c r="E794" s="119" t="s">
        <v>22</v>
      </c>
      <c r="F794" s="119" t="s">
        <v>212</v>
      </c>
      <c r="G794" s="123">
        <v>20</v>
      </c>
      <c r="H794" s="123">
        <v>12</v>
      </c>
      <c r="I794" s="123">
        <v>25</v>
      </c>
      <c r="J794" s="123">
        <v>30</v>
      </c>
      <c r="K794" s="123">
        <v>35</v>
      </c>
      <c r="L794" s="123">
        <v>25</v>
      </c>
      <c r="M794" s="119">
        <v>800</v>
      </c>
      <c r="N794" s="122">
        <f>IF('NORMAL OPTION CALLS'!E794="BUY",('NORMAL OPTION CALLS'!L794-'NORMAL OPTION CALLS'!G794)*('NORMAL OPTION CALLS'!M794),('NORMAL OPTION CALLS'!G794-'NORMAL OPTION CALLS'!L794)*('NORMAL OPTION CALLS'!M794))</f>
        <v>4000</v>
      </c>
      <c r="O794" s="8">
        <f>'NORMAL OPTION CALLS'!N794/('NORMAL OPTION CALLS'!M794)/'NORMAL OPTION CALLS'!G794%</f>
        <v>25</v>
      </c>
    </row>
    <row r="795" spans="1:15">
      <c r="A795" s="119">
        <v>10</v>
      </c>
      <c r="B795" s="124">
        <v>43063</v>
      </c>
      <c r="C795" s="119">
        <v>80</v>
      </c>
      <c r="D795" s="119" t="s">
        <v>21</v>
      </c>
      <c r="E795" s="119" t="s">
        <v>22</v>
      </c>
      <c r="F795" s="119" t="s">
        <v>153</v>
      </c>
      <c r="G795" s="123">
        <v>3</v>
      </c>
      <c r="H795" s="123">
        <v>2</v>
      </c>
      <c r="I795" s="123">
        <v>3.5</v>
      </c>
      <c r="J795" s="123">
        <v>4</v>
      </c>
      <c r="K795" s="123">
        <v>4.5</v>
      </c>
      <c r="L795" s="123">
        <v>3.5</v>
      </c>
      <c r="M795" s="119">
        <v>7000</v>
      </c>
      <c r="N795" s="122">
        <f>IF('NORMAL OPTION CALLS'!E795="BUY",('NORMAL OPTION CALLS'!L795-'NORMAL OPTION CALLS'!G795)*('NORMAL OPTION CALLS'!M795),('NORMAL OPTION CALLS'!G795-'NORMAL OPTION CALLS'!L795)*('NORMAL OPTION CALLS'!M795))</f>
        <v>3500</v>
      </c>
      <c r="O795" s="8">
        <f>'NORMAL OPTION CALLS'!N795/('NORMAL OPTION CALLS'!M795)/'NORMAL OPTION CALLS'!G795%</f>
        <v>16.666666666666668</v>
      </c>
    </row>
    <row r="796" spans="1:15">
      <c r="A796" s="119">
        <v>11</v>
      </c>
      <c r="B796" s="124">
        <v>43062</v>
      </c>
      <c r="C796" s="119">
        <v>730</v>
      </c>
      <c r="D796" s="119" t="s">
        <v>21</v>
      </c>
      <c r="E796" s="119" t="s">
        <v>22</v>
      </c>
      <c r="F796" s="119" t="s">
        <v>26</v>
      </c>
      <c r="G796" s="123">
        <v>17</v>
      </c>
      <c r="H796" s="123">
        <v>11</v>
      </c>
      <c r="I796" s="123">
        <v>21</v>
      </c>
      <c r="J796" s="123">
        <v>25</v>
      </c>
      <c r="K796" s="123">
        <v>29</v>
      </c>
      <c r="L796" s="123">
        <v>11</v>
      </c>
      <c r="M796" s="119">
        <v>1000</v>
      </c>
      <c r="N796" s="122">
        <f>IF('NORMAL OPTION CALLS'!E796="BUY",('NORMAL OPTION CALLS'!L796-'NORMAL OPTION CALLS'!G796)*('NORMAL OPTION CALLS'!M796),('NORMAL OPTION CALLS'!G796-'NORMAL OPTION CALLS'!L796)*('NORMAL OPTION CALLS'!M796))</f>
        <v>-6000</v>
      </c>
      <c r="O796" s="8">
        <f>'NORMAL OPTION CALLS'!N796/('NORMAL OPTION CALLS'!M796)/'NORMAL OPTION CALLS'!G796%</f>
        <v>-35.294117647058819</v>
      </c>
    </row>
    <row r="797" spans="1:15">
      <c r="A797" s="119">
        <v>12</v>
      </c>
      <c r="B797" s="124">
        <v>43062</v>
      </c>
      <c r="C797" s="119">
        <v>180</v>
      </c>
      <c r="D797" s="119" t="s">
        <v>21</v>
      </c>
      <c r="E797" s="119" t="s">
        <v>22</v>
      </c>
      <c r="F797" s="119" t="s">
        <v>241</v>
      </c>
      <c r="G797" s="123">
        <v>8</v>
      </c>
      <c r="H797" s="123">
        <v>6</v>
      </c>
      <c r="I797" s="123">
        <v>9</v>
      </c>
      <c r="J797" s="123">
        <v>10</v>
      </c>
      <c r="K797" s="123">
        <v>11</v>
      </c>
      <c r="L797" s="123">
        <v>9</v>
      </c>
      <c r="M797" s="119">
        <v>4950</v>
      </c>
      <c r="N797" s="122">
        <f>IF('NORMAL OPTION CALLS'!E797="BUY",('NORMAL OPTION CALLS'!L797-'NORMAL OPTION CALLS'!G797)*('NORMAL OPTION CALLS'!M797),('NORMAL OPTION CALLS'!G797-'NORMAL OPTION CALLS'!L797)*('NORMAL OPTION CALLS'!M797))</f>
        <v>4950</v>
      </c>
      <c r="O797" s="8">
        <f>'NORMAL OPTION CALLS'!N797/('NORMAL OPTION CALLS'!M797)/'NORMAL OPTION CALLS'!G797%</f>
        <v>12.5</v>
      </c>
    </row>
    <row r="798" spans="1:15">
      <c r="A798" s="119">
        <v>13</v>
      </c>
      <c r="B798" s="124">
        <v>43061</v>
      </c>
      <c r="C798" s="119">
        <v>430</v>
      </c>
      <c r="D798" s="119" t="s">
        <v>21</v>
      </c>
      <c r="E798" s="119" t="s">
        <v>22</v>
      </c>
      <c r="F798" s="119" t="s">
        <v>75</v>
      </c>
      <c r="G798" s="123">
        <v>10.5</v>
      </c>
      <c r="H798" s="123">
        <v>6</v>
      </c>
      <c r="I798" s="123">
        <v>13</v>
      </c>
      <c r="J798" s="123">
        <v>15.5</v>
      </c>
      <c r="K798" s="123">
        <v>18</v>
      </c>
      <c r="L798" s="123">
        <v>6</v>
      </c>
      <c r="M798" s="119">
        <v>1800</v>
      </c>
      <c r="N798" s="122">
        <f>IF('NORMAL OPTION CALLS'!E798="BUY",('NORMAL OPTION CALLS'!L798-'NORMAL OPTION CALLS'!G798)*('NORMAL OPTION CALLS'!M798),('NORMAL OPTION CALLS'!G798-'NORMAL OPTION CALLS'!L798)*('NORMAL OPTION CALLS'!M798))</f>
        <v>-8100</v>
      </c>
      <c r="O798" s="8">
        <f>'NORMAL OPTION CALLS'!N798/('NORMAL OPTION CALLS'!M798)/'NORMAL OPTION CALLS'!G798%</f>
        <v>-42.857142857142861</v>
      </c>
    </row>
    <row r="799" spans="1:15">
      <c r="A799" s="119">
        <v>14</v>
      </c>
      <c r="B799" s="124">
        <v>43060</v>
      </c>
      <c r="C799" s="119">
        <v>510</v>
      </c>
      <c r="D799" s="119" t="s">
        <v>21</v>
      </c>
      <c r="E799" s="119" t="s">
        <v>22</v>
      </c>
      <c r="F799" s="119" t="s">
        <v>76</v>
      </c>
      <c r="G799" s="123">
        <v>11.5</v>
      </c>
      <c r="H799" s="123">
        <v>8</v>
      </c>
      <c r="I799" s="123">
        <v>13.5</v>
      </c>
      <c r="J799" s="123">
        <v>15.5</v>
      </c>
      <c r="K799" s="123">
        <v>17.5</v>
      </c>
      <c r="L799" s="123">
        <v>8</v>
      </c>
      <c r="M799" s="119">
        <v>1800</v>
      </c>
      <c r="N799" s="122">
        <f>IF('NORMAL OPTION CALLS'!E799="BUY",('NORMAL OPTION CALLS'!L799-'NORMAL OPTION CALLS'!G799)*('NORMAL OPTION CALLS'!M799),('NORMAL OPTION CALLS'!G799-'NORMAL OPTION CALLS'!L799)*('NORMAL OPTION CALLS'!M799))</f>
        <v>-6300</v>
      </c>
      <c r="O799" s="8">
        <f>'NORMAL OPTION CALLS'!N799/('NORMAL OPTION CALLS'!M799)/'NORMAL OPTION CALLS'!G799%</f>
        <v>-30.434782608695652</v>
      </c>
    </row>
    <row r="800" spans="1:15">
      <c r="A800" s="119">
        <v>15</v>
      </c>
      <c r="B800" s="124">
        <v>43060</v>
      </c>
      <c r="C800" s="119">
        <v>740</v>
      </c>
      <c r="D800" s="119" t="s">
        <v>21</v>
      </c>
      <c r="E800" s="119" t="s">
        <v>22</v>
      </c>
      <c r="F800" s="119" t="s">
        <v>238</v>
      </c>
      <c r="G800" s="123">
        <v>24</v>
      </c>
      <c r="H800" s="123">
        <v>14</v>
      </c>
      <c r="I800" s="123">
        <v>29</v>
      </c>
      <c r="J800" s="123">
        <v>34</v>
      </c>
      <c r="K800" s="123">
        <v>39</v>
      </c>
      <c r="L800" s="123">
        <v>29</v>
      </c>
      <c r="M800" s="119">
        <v>800</v>
      </c>
      <c r="N800" s="122">
        <f>IF('NORMAL OPTION CALLS'!E800="BUY",('NORMAL OPTION CALLS'!L800-'NORMAL OPTION CALLS'!G800)*('NORMAL OPTION CALLS'!M800),('NORMAL OPTION CALLS'!G800-'NORMAL OPTION CALLS'!L800)*('NORMAL OPTION CALLS'!M800))</f>
        <v>4000</v>
      </c>
      <c r="O800" s="8">
        <f>'NORMAL OPTION CALLS'!N800/('NORMAL OPTION CALLS'!M800)/'NORMAL OPTION CALLS'!G800%</f>
        <v>20.833333333333336</v>
      </c>
    </row>
    <row r="801" spans="1:15">
      <c r="A801" s="119">
        <v>16</v>
      </c>
      <c r="B801" s="124">
        <v>43060</v>
      </c>
      <c r="C801" s="119">
        <v>110</v>
      </c>
      <c r="D801" s="119" t="s">
        <v>21</v>
      </c>
      <c r="E801" s="119" t="s">
        <v>22</v>
      </c>
      <c r="F801" s="119" t="s">
        <v>239</v>
      </c>
      <c r="G801" s="123">
        <v>4.5</v>
      </c>
      <c r="H801" s="123">
        <v>3.5</v>
      </c>
      <c r="I801" s="123">
        <v>5</v>
      </c>
      <c r="J801" s="123">
        <v>5.5</v>
      </c>
      <c r="K801" s="123">
        <v>6</v>
      </c>
      <c r="L801" s="123">
        <v>6</v>
      </c>
      <c r="M801" s="119">
        <v>9000</v>
      </c>
      <c r="N801" s="122">
        <f>IF('NORMAL OPTION CALLS'!E801="BUY",('NORMAL OPTION CALLS'!L801-'NORMAL OPTION CALLS'!G801)*('NORMAL OPTION CALLS'!M801),('NORMAL OPTION CALLS'!G801-'NORMAL OPTION CALLS'!L801)*('NORMAL OPTION CALLS'!M801))</f>
        <v>13500</v>
      </c>
      <c r="O801" s="8">
        <f>'NORMAL OPTION CALLS'!N801/('NORMAL OPTION CALLS'!M801)/'NORMAL OPTION CALLS'!G801%</f>
        <v>33.333333333333336</v>
      </c>
    </row>
    <row r="802" spans="1:15">
      <c r="A802" s="119">
        <v>17</v>
      </c>
      <c r="B802" s="124">
        <v>43060</v>
      </c>
      <c r="C802" s="119">
        <v>130</v>
      </c>
      <c r="D802" s="119" t="s">
        <v>21</v>
      </c>
      <c r="E802" s="119" t="s">
        <v>22</v>
      </c>
      <c r="F802" s="119" t="s">
        <v>59</v>
      </c>
      <c r="G802" s="123">
        <v>3</v>
      </c>
      <c r="H802" s="123">
        <v>2</v>
      </c>
      <c r="I802" s="123">
        <v>3.5</v>
      </c>
      <c r="J802" s="123">
        <v>4</v>
      </c>
      <c r="K802" s="123">
        <v>4.5</v>
      </c>
      <c r="L802" s="123">
        <v>3.5</v>
      </c>
      <c r="M802" s="119">
        <v>6000</v>
      </c>
      <c r="N802" s="122">
        <f>IF('NORMAL OPTION CALLS'!E802="BUY",('NORMAL OPTION CALLS'!L802-'NORMAL OPTION CALLS'!G802)*('NORMAL OPTION CALLS'!M802),('NORMAL OPTION CALLS'!G802-'NORMAL OPTION CALLS'!L802)*('NORMAL OPTION CALLS'!M802))</f>
        <v>3000</v>
      </c>
      <c r="O802" s="8">
        <f>'NORMAL OPTION CALLS'!N802/('NORMAL OPTION CALLS'!M802)/'NORMAL OPTION CALLS'!G802%</f>
        <v>16.666666666666668</v>
      </c>
    </row>
    <row r="803" spans="1:15">
      <c r="A803" s="119">
        <v>18</v>
      </c>
      <c r="B803" s="124">
        <v>43059</v>
      </c>
      <c r="C803" s="119">
        <v>270</v>
      </c>
      <c r="D803" s="119" t="s">
        <v>21</v>
      </c>
      <c r="E803" s="119" t="s">
        <v>22</v>
      </c>
      <c r="F803" s="119" t="s">
        <v>195</v>
      </c>
      <c r="G803" s="123">
        <v>7.5</v>
      </c>
      <c r="H803" s="123">
        <v>5.5</v>
      </c>
      <c r="I803" s="123">
        <v>8.5</v>
      </c>
      <c r="J803" s="123">
        <v>9.5</v>
      </c>
      <c r="K803" s="123">
        <v>10.5</v>
      </c>
      <c r="L803" s="123">
        <v>10.5</v>
      </c>
      <c r="M803" s="119">
        <v>4500</v>
      </c>
      <c r="N803" s="122">
        <f>IF('NORMAL OPTION CALLS'!E803="BUY",('NORMAL OPTION CALLS'!L803-'NORMAL OPTION CALLS'!G803)*('NORMAL OPTION CALLS'!M803),('NORMAL OPTION CALLS'!G803-'NORMAL OPTION CALLS'!L803)*('NORMAL OPTION CALLS'!M803))</f>
        <v>13500</v>
      </c>
      <c r="O803" s="8">
        <f>'NORMAL OPTION CALLS'!N803/('NORMAL OPTION CALLS'!M803)/'NORMAL OPTION CALLS'!G803%</f>
        <v>40</v>
      </c>
    </row>
    <row r="804" spans="1:15">
      <c r="A804" s="119">
        <v>19</v>
      </c>
      <c r="B804" s="124">
        <v>43059</v>
      </c>
      <c r="C804" s="119">
        <v>560</v>
      </c>
      <c r="D804" s="119" t="s">
        <v>21</v>
      </c>
      <c r="E804" s="119" t="s">
        <v>22</v>
      </c>
      <c r="F804" s="119" t="s">
        <v>227</v>
      </c>
      <c r="G804" s="123">
        <v>25</v>
      </c>
      <c r="H804" s="123">
        <v>19</v>
      </c>
      <c r="I804" s="123">
        <v>28</v>
      </c>
      <c r="J804" s="123">
        <v>31</v>
      </c>
      <c r="K804" s="123">
        <v>34</v>
      </c>
      <c r="L804" s="123">
        <v>28</v>
      </c>
      <c r="M804" s="119">
        <v>1200</v>
      </c>
      <c r="N804" s="122">
        <f>IF('NORMAL OPTION CALLS'!E804="BUY",('NORMAL OPTION CALLS'!L804-'NORMAL OPTION CALLS'!G804)*('NORMAL OPTION CALLS'!M804),('NORMAL OPTION CALLS'!G804-'NORMAL OPTION CALLS'!L804)*('NORMAL OPTION CALLS'!M804))</f>
        <v>3600</v>
      </c>
      <c r="O804" s="8">
        <f>'NORMAL OPTION CALLS'!N804/('NORMAL OPTION CALLS'!M804)/'NORMAL OPTION CALLS'!G804%</f>
        <v>12</v>
      </c>
    </row>
    <row r="805" spans="1:15">
      <c r="A805" s="119">
        <v>20</v>
      </c>
      <c r="B805" s="124">
        <v>43059</v>
      </c>
      <c r="C805" s="119">
        <v>270</v>
      </c>
      <c r="D805" s="119" t="s">
        <v>21</v>
      </c>
      <c r="E805" s="119" t="s">
        <v>22</v>
      </c>
      <c r="F805" s="119" t="s">
        <v>195</v>
      </c>
      <c r="G805" s="123">
        <v>5.5</v>
      </c>
      <c r="H805" s="123">
        <v>3.5</v>
      </c>
      <c r="I805" s="123">
        <v>6.5</v>
      </c>
      <c r="J805" s="123">
        <v>7.5</v>
      </c>
      <c r="K805" s="123">
        <v>8.5</v>
      </c>
      <c r="L805" s="123">
        <v>8.5</v>
      </c>
      <c r="M805" s="119">
        <v>4500</v>
      </c>
      <c r="N805" s="122">
        <f>IF('NORMAL OPTION CALLS'!E805="BUY",('NORMAL OPTION CALLS'!L805-'NORMAL OPTION CALLS'!G805)*('NORMAL OPTION CALLS'!M805),('NORMAL OPTION CALLS'!G805-'NORMAL OPTION CALLS'!L805)*('NORMAL OPTION CALLS'!M805))</f>
        <v>13500</v>
      </c>
      <c r="O805" s="8">
        <f>'NORMAL OPTION CALLS'!N805/('NORMAL OPTION CALLS'!M805)/'NORMAL OPTION CALLS'!G805%</f>
        <v>54.545454545454547</v>
      </c>
    </row>
    <row r="806" spans="1:15">
      <c r="A806" s="119">
        <v>21</v>
      </c>
      <c r="B806" s="124">
        <v>43056</v>
      </c>
      <c r="C806" s="119">
        <v>60</v>
      </c>
      <c r="D806" s="119" t="s">
        <v>21</v>
      </c>
      <c r="E806" s="119" t="s">
        <v>22</v>
      </c>
      <c r="F806" s="119" t="s">
        <v>71</v>
      </c>
      <c r="G806" s="123">
        <v>5</v>
      </c>
      <c r="H806" s="123">
        <v>4</v>
      </c>
      <c r="I806" s="123">
        <v>5.5</v>
      </c>
      <c r="J806" s="123">
        <v>6</v>
      </c>
      <c r="K806" s="123">
        <v>6.5</v>
      </c>
      <c r="L806" s="123">
        <v>6.5</v>
      </c>
      <c r="M806" s="119">
        <v>8000</v>
      </c>
      <c r="N806" s="122">
        <f>IF('NORMAL OPTION CALLS'!E806="BUY",('NORMAL OPTION CALLS'!L806-'NORMAL OPTION CALLS'!G806)*('NORMAL OPTION CALLS'!M806),('NORMAL OPTION CALLS'!G806-'NORMAL OPTION CALLS'!L806)*('NORMAL OPTION CALLS'!M806))</f>
        <v>12000</v>
      </c>
      <c r="O806" s="8">
        <f>'NORMAL OPTION CALLS'!N806/('NORMAL OPTION CALLS'!M806)/'NORMAL OPTION CALLS'!G806%</f>
        <v>30</v>
      </c>
    </row>
    <row r="807" spans="1:15">
      <c r="A807" s="119">
        <v>22</v>
      </c>
      <c r="B807" s="124">
        <v>43056</v>
      </c>
      <c r="C807" s="119">
        <v>250</v>
      </c>
      <c r="D807" s="119" t="s">
        <v>21</v>
      </c>
      <c r="E807" s="119" t="s">
        <v>22</v>
      </c>
      <c r="F807" s="119" t="s">
        <v>195</v>
      </c>
      <c r="G807" s="123">
        <v>10.5</v>
      </c>
      <c r="H807" s="123">
        <v>8.5</v>
      </c>
      <c r="I807" s="123">
        <v>11.5</v>
      </c>
      <c r="J807" s="123">
        <v>12.5</v>
      </c>
      <c r="K807" s="123">
        <v>12.5</v>
      </c>
      <c r="L807" s="123">
        <v>12.5</v>
      </c>
      <c r="M807" s="119">
        <v>4500</v>
      </c>
      <c r="N807" s="122">
        <f>IF('NORMAL OPTION CALLS'!E807="BUY",('NORMAL OPTION CALLS'!L807-'NORMAL OPTION CALLS'!G807)*('NORMAL OPTION CALLS'!M807),('NORMAL OPTION CALLS'!G807-'NORMAL OPTION CALLS'!L807)*('NORMAL OPTION CALLS'!M807))</f>
        <v>9000</v>
      </c>
      <c r="O807" s="8">
        <f>'NORMAL OPTION CALLS'!N807/('NORMAL OPTION CALLS'!M807)/'NORMAL OPTION CALLS'!G807%</f>
        <v>19.047619047619047</v>
      </c>
    </row>
    <row r="808" spans="1:15">
      <c r="A808" s="119">
        <v>23</v>
      </c>
      <c r="B808" s="124">
        <v>43056</v>
      </c>
      <c r="C808" s="119">
        <v>520</v>
      </c>
      <c r="D808" s="119" t="s">
        <v>21</v>
      </c>
      <c r="E808" s="119" t="s">
        <v>22</v>
      </c>
      <c r="F808" s="119" t="s">
        <v>161</v>
      </c>
      <c r="G808" s="123">
        <v>11.5</v>
      </c>
      <c r="H808" s="123">
        <v>3</v>
      </c>
      <c r="I808" s="123">
        <v>16</v>
      </c>
      <c r="J808" s="123">
        <v>20</v>
      </c>
      <c r="K808" s="123">
        <v>24</v>
      </c>
      <c r="L808" s="123">
        <v>16</v>
      </c>
      <c r="M808" s="119">
        <v>800</v>
      </c>
      <c r="N808" s="122">
        <f>IF('NORMAL OPTION CALLS'!E808="BUY",('NORMAL OPTION CALLS'!L808-'NORMAL OPTION CALLS'!G808)*('NORMAL OPTION CALLS'!M808),('NORMAL OPTION CALLS'!G808-'NORMAL OPTION CALLS'!L808)*('NORMAL OPTION CALLS'!M808))</f>
        <v>3600</v>
      </c>
      <c r="O808" s="8">
        <f>'NORMAL OPTION CALLS'!N808/('NORMAL OPTION CALLS'!M808)/'NORMAL OPTION CALLS'!G808%</f>
        <v>39.130434782608695</v>
      </c>
    </row>
    <row r="809" spans="1:15">
      <c r="A809" s="119">
        <v>24</v>
      </c>
      <c r="B809" s="124">
        <v>43055</v>
      </c>
      <c r="C809" s="119">
        <v>1800</v>
      </c>
      <c r="D809" s="119" t="s">
        <v>21</v>
      </c>
      <c r="E809" s="119" t="s">
        <v>22</v>
      </c>
      <c r="F809" s="119" t="s">
        <v>60</v>
      </c>
      <c r="G809" s="123">
        <v>28</v>
      </c>
      <c r="H809" s="123">
        <v>15</v>
      </c>
      <c r="I809" s="123">
        <v>35</v>
      </c>
      <c r="J809" s="123">
        <v>42</v>
      </c>
      <c r="K809" s="123">
        <v>49</v>
      </c>
      <c r="L809" s="123">
        <v>35</v>
      </c>
      <c r="M809" s="119">
        <v>500</v>
      </c>
      <c r="N809" s="122">
        <f>IF('NORMAL OPTION CALLS'!E809="BUY",('NORMAL OPTION CALLS'!L809-'NORMAL OPTION CALLS'!G809)*('NORMAL OPTION CALLS'!M809),('NORMAL OPTION CALLS'!G809-'NORMAL OPTION CALLS'!L809)*('NORMAL OPTION CALLS'!M809))</f>
        <v>3500</v>
      </c>
      <c r="O809" s="8">
        <f>'NORMAL OPTION CALLS'!N809/('NORMAL OPTION CALLS'!M809)/'NORMAL OPTION CALLS'!G809%</f>
        <v>24.999999999999996</v>
      </c>
    </row>
    <row r="810" spans="1:15">
      <c r="A810" s="119">
        <v>25</v>
      </c>
      <c r="B810" s="124">
        <v>43055</v>
      </c>
      <c r="C810" s="119">
        <v>320</v>
      </c>
      <c r="D810" s="119" t="s">
        <v>21</v>
      </c>
      <c r="E810" s="119" t="s">
        <v>22</v>
      </c>
      <c r="F810" s="119" t="s">
        <v>91</v>
      </c>
      <c r="G810" s="123">
        <v>7</v>
      </c>
      <c r="H810" s="123">
        <v>4</v>
      </c>
      <c r="I810" s="123">
        <v>8.5</v>
      </c>
      <c r="J810" s="123">
        <v>10</v>
      </c>
      <c r="K810" s="123">
        <v>11.5</v>
      </c>
      <c r="L810" s="123">
        <v>11.5</v>
      </c>
      <c r="M810" s="119">
        <v>500</v>
      </c>
      <c r="N810" s="122">
        <f>IF('NORMAL OPTION CALLS'!E810="BUY",('NORMAL OPTION CALLS'!L810-'NORMAL OPTION CALLS'!G810)*('NORMAL OPTION CALLS'!M810),('NORMAL OPTION CALLS'!G810-'NORMAL OPTION CALLS'!L810)*('NORMAL OPTION CALLS'!M810))</f>
        <v>2250</v>
      </c>
      <c r="O810" s="8">
        <f>'NORMAL OPTION CALLS'!N810/('NORMAL OPTION CALLS'!M810)/'NORMAL OPTION CALLS'!G810%</f>
        <v>64.285714285714278</v>
      </c>
    </row>
    <row r="811" spans="1:15">
      <c r="A811" s="119">
        <v>26</v>
      </c>
      <c r="B811" s="124">
        <v>43055</v>
      </c>
      <c r="C811" s="119">
        <v>190</v>
      </c>
      <c r="D811" s="119" t="s">
        <v>21</v>
      </c>
      <c r="E811" s="119" t="s">
        <v>22</v>
      </c>
      <c r="F811" s="119" t="s">
        <v>184</v>
      </c>
      <c r="G811" s="123">
        <v>4</v>
      </c>
      <c r="H811" s="123">
        <v>2</v>
      </c>
      <c r="I811" s="123">
        <v>5</v>
      </c>
      <c r="J811" s="123">
        <v>6</v>
      </c>
      <c r="K811" s="123">
        <v>7</v>
      </c>
      <c r="L811" s="123">
        <v>6</v>
      </c>
      <c r="M811" s="119">
        <v>4500</v>
      </c>
      <c r="N811" s="122">
        <f>IF('NORMAL OPTION CALLS'!E811="BUY",('NORMAL OPTION CALLS'!L811-'NORMAL OPTION CALLS'!G811)*('NORMAL OPTION CALLS'!M811),('NORMAL OPTION CALLS'!G811-'NORMAL OPTION CALLS'!L811)*('NORMAL OPTION CALLS'!M811))</f>
        <v>9000</v>
      </c>
      <c r="O811" s="8">
        <f>'NORMAL OPTION CALLS'!N811/('NORMAL OPTION CALLS'!M811)/'NORMAL OPTION CALLS'!G811%</f>
        <v>50</v>
      </c>
    </row>
    <row r="812" spans="1:15">
      <c r="A812" s="119">
        <v>27</v>
      </c>
      <c r="B812" s="124">
        <v>43055</v>
      </c>
      <c r="C812" s="119">
        <v>980</v>
      </c>
      <c r="D812" s="119" t="s">
        <v>21</v>
      </c>
      <c r="E812" s="119" t="s">
        <v>22</v>
      </c>
      <c r="F812" s="119" t="s">
        <v>151</v>
      </c>
      <c r="G812" s="123">
        <v>15</v>
      </c>
      <c r="H812" s="123">
        <v>2</v>
      </c>
      <c r="I812" s="123">
        <v>22</v>
      </c>
      <c r="J812" s="123">
        <v>30</v>
      </c>
      <c r="K812" s="123">
        <v>37</v>
      </c>
      <c r="L812" s="123">
        <v>22</v>
      </c>
      <c r="M812" s="119">
        <v>500</v>
      </c>
      <c r="N812" s="122">
        <f>IF('NORMAL OPTION CALLS'!E812="BUY",('NORMAL OPTION CALLS'!L812-'NORMAL OPTION CALLS'!G812)*('NORMAL OPTION CALLS'!M812),('NORMAL OPTION CALLS'!G812-'NORMAL OPTION CALLS'!L812)*('NORMAL OPTION CALLS'!M812))</f>
        <v>3500</v>
      </c>
      <c r="O812" s="8">
        <f>'NORMAL OPTION CALLS'!N812/('NORMAL OPTION CALLS'!M812)/'NORMAL OPTION CALLS'!G812%</f>
        <v>46.666666666666671</v>
      </c>
    </row>
    <row r="813" spans="1:15">
      <c r="A813" s="119">
        <v>28</v>
      </c>
      <c r="B813" s="124">
        <v>43054</v>
      </c>
      <c r="C813" s="119">
        <v>820</v>
      </c>
      <c r="D813" s="119" t="s">
        <v>21</v>
      </c>
      <c r="E813" s="119" t="s">
        <v>22</v>
      </c>
      <c r="F813" s="119" t="s">
        <v>237</v>
      </c>
      <c r="G813" s="123">
        <v>22</v>
      </c>
      <c r="H813" s="123">
        <v>10</v>
      </c>
      <c r="I813" s="123">
        <v>28</v>
      </c>
      <c r="J813" s="123">
        <v>34</v>
      </c>
      <c r="K813" s="123">
        <v>40</v>
      </c>
      <c r="L813" s="123">
        <v>28</v>
      </c>
      <c r="M813" s="119">
        <v>600</v>
      </c>
      <c r="N813" s="122">
        <f>IF('NORMAL OPTION CALLS'!E813="BUY",('NORMAL OPTION CALLS'!L813-'NORMAL OPTION CALLS'!G813)*('NORMAL OPTION CALLS'!M813),('NORMAL OPTION CALLS'!G813-'NORMAL OPTION CALLS'!L813)*('NORMAL OPTION CALLS'!M813))</f>
        <v>3600</v>
      </c>
      <c r="O813" s="8">
        <f>'NORMAL OPTION CALLS'!N813/('NORMAL OPTION CALLS'!M813)/'NORMAL OPTION CALLS'!G813%</f>
        <v>27.272727272727273</v>
      </c>
    </row>
    <row r="814" spans="1:15">
      <c r="A814" s="119">
        <v>29</v>
      </c>
      <c r="B814" s="124">
        <v>43054</v>
      </c>
      <c r="C814" s="119">
        <v>115</v>
      </c>
      <c r="D814" s="119" t="s">
        <v>21</v>
      </c>
      <c r="E814" s="119" t="s">
        <v>22</v>
      </c>
      <c r="F814" s="119" t="s">
        <v>25</v>
      </c>
      <c r="G814" s="123">
        <v>3.75</v>
      </c>
      <c r="H814" s="123">
        <v>2.9</v>
      </c>
      <c r="I814" s="123">
        <v>4.2</v>
      </c>
      <c r="J814" s="123">
        <v>4.5</v>
      </c>
      <c r="K814" s="123">
        <v>4.9000000000000004</v>
      </c>
      <c r="L814" s="123">
        <v>2.9</v>
      </c>
      <c r="M814" s="119">
        <v>7000</v>
      </c>
      <c r="N814" s="122">
        <f>IF('NORMAL OPTION CALLS'!E814="BUY",('NORMAL OPTION CALLS'!L814-'NORMAL OPTION CALLS'!G814)*('NORMAL OPTION CALLS'!M814),('NORMAL OPTION CALLS'!G814-'NORMAL OPTION CALLS'!L814)*('NORMAL OPTION CALLS'!M814))</f>
        <v>-5950.0000000000009</v>
      </c>
      <c r="O814" s="8">
        <f>'NORMAL OPTION CALLS'!N814/('NORMAL OPTION CALLS'!M814)/'NORMAL OPTION CALLS'!G814%</f>
        <v>-22.666666666666671</v>
      </c>
    </row>
    <row r="815" spans="1:15">
      <c r="A815" s="119">
        <v>30</v>
      </c>
      <c r="B815" s="124">
        <v>43054</v>
      </c>
      <c r="C815" s="119">
        <v>120</v>
      </c>
      <c r="D815" s="119" t="s">
        <v>47</v>
      </c>
      <c r="E815" s="119" t="s">
        <v>22</v>
      </c>
      <c r="F815" s="119" t="s">
        <v>59</v>
      </c>
      <c r="G815" s="123">
        <v>2.2000000000000002</v>
      </c>
      <c r="H815" s="123">
        <v>1.2</v>
      </c>
      <c r="I815" s="123">
        <v>2.7</v>
      </c>
      <c r="J815" s="123">
        <v>3.2</v>
      </c>
      <c r="K815" s="123">
        <v>3.7</v>
      </c>
      <c r="L815" s="123">
        <v>2.4</v>
      </c>
      <c r="M815" s="119">
        <v>6000</v>
      </c>
      <c r="N815" s="122">
        <f>IF('NORMAL OPTION CALLS'!E815="BUY",('NORMAL OPTION CALLS'!L815-'NORMAL OPTION CALLS'!G815)*('NORMAL OPTION CALLS'!M815),('NORMAL OPTION CALLS'!G815-'NORMAL OPTION CALLS'!L815)*('NORMAL OPTION CALLS'!M815))</f>
        <v>1199.9999999999984</v>
      </c>
      <c r="O815" s="8">
        <f>'NORMAL OPTION CALLS'!N815/('NORMAL OPTION CALLS'!M815)/'NORMAL OPTION CALLS'!G815%</f>
        <v>9.0909090909090775</v>
      </c>
    </row>
    <row r="816" spans="1:15">
      <c r="A816" s="119">
        <v>31</v>
      </c>
      <c r="B816" s="124">
        <v>43054</v>
      </c>
      <c r="C816" s="119">
        <v>250</v>
      </c>
      <c r="D816" s="119" t="s">
        <v>21</v>
      </c>
      <c r="E816" s="119" t="s">
        <v>22</v>
      </c>
      <c r="F816" s="119" t="s">
        <v>195</v>
      </c>
      <c r="G816" s="123">
        <v>8</v>
      </c>
      <c r="H816" s="123">
        <v>6</v>
      </c>
      <c r="I816" s="123">
        <v>9</v>
      </c>
      <c r="J816" s="123">
        <v>10</v>
      </c>
      <c r="K816" s="123">
        <v>11</v>
      </c>
      <c r="L816" s="123">
        <v>9</v>
      </c>
      <c r="M816" s="119">
        <v>4500</v>
      </c>
      <c r="N816" s="122">
        <f>IF('NORMAL OPTION CALLS'!E816="BUY",('NORMAL OPTION CALLS'!L816-'NORMAL OPTION CALLS'!G816)*('NORMAL OPTION CALLS'!M816),('NORMAL OPTION CALLS'!G816-'NORMAL OPTION CALLS'!L816)*('NORMAL OPTION CALLS'!M816))</f>
        <v>4500</v>
      </c>
      <c r="O816" s="8">
        <f>'NORMAL OPTION CALLS'!N816/('NORMAL OPTION CALLS'!M816)/'NORMAL OPTION CALLS'!G816%</f>
        <v>12.5</v>
      </c>
    </row>
    <row r="817" spans="1:15">
      <c r="A817" s="119">
        <v>32</v>
      </c>
      <c r="B817" s="124">
        <v>43053</v>
      </c>
      <c r="C817" s="119">
        <v>900</v>
      </c>
      <c r="D817" s="119" t="s">
        <v>21</v>
      </c>
      <c r="E817" s="119" t="s">
        <v>22</v>
      </c>
      <c r="F817" s="119" t="s">
        <v>132</v>
      </c>
      <c r="G817" s="123">
        <v>20</v>
      </c>
      <c r="H817" s="123">
        <v>16</v>
      </c>
      <c r="I817" s="123">
        <v>24</v>
      </c>
      <c r="J817" s="123">
        <v>28</v>
      </c>
      <c r="K817" s="123">
        <v>32</v>
      </c>
      <c r="L817" s="123">
        <v>16</v>
      </c>
      <c r="M817" s="119">
        <v>1000</v>
      </c>
      <c r="N817" s="122">
        <f>IF('NORMAL OPTION CALLS'!E817="BUY",('NORMAL OPTION CALLS'!L817-'NORMAL OPTION CALLS'!G817)*('NORMAL OPTION CALLS'!M817),('NORMAL OPTION CALLS'!G817-'NORMAL OPTION CALLS'!L817)*('NORMAL OPTION CALLS'!M817))</f>
        <v>-4000</v>
      </c>
      <c r="O817" s="8">
        <f>'NORMAL OPTION CALLS'!N817/('NORMAL OPTION CALLS'!M817)/'NORMAL OPTION CALLS'!G817%</f>
        <v>-20</v>
      </c>
    </row>
    <row r="818" spans="1:15">
      <c r="A818" s="119">
        <v>33</v>
      </c>
      <c r="B818" s="124">
        <v>43052</v>
      </c>
      <c r="C818" s="119">
        <v>540</v>
      </c>
      <c r="D818" s="119" t="s">
        <v>21</v>
      </c>
      <c r="E818" s="119" t="s">
        <v>22</v>
      </c>
      <c r="F818" s="119" t="s">
        <v>236</v>
      </c>
      <c r="G818" s="123">
        <v>24</v>
      </c>
      <c r="H818" s="123">
        <v>16</v>
      </c>
      <c r="I818" s="123">
        <v>28</v>
      </c>
      <c r="J818" s="123">
        <v>32</v>
      </c>
      <c r="K818" s="123">
        <v>36</v>
      </c>
      <c r="L818" s="123">
        <v>16</v>
      </c>
      <c r="M818" s="119">
        <v>750</v>
      </c>
      <c r="N818" s="122">
        <f>IF('NORMAL OPTION CALLS'!E818="BUY",('NORMAL OPTION CALLS'!L818-'NORMAL OPTION CALLS'!G818)*('NORMAL OPTION CALLS'!M818),('NORMAL OPTION CALLS'!G818-'NORMAL OPTION CALLS'!L818)*('NORMAL OPTION CALLS'!M818))</f>
        <v>-6000</v>
      </c>
      <c r="O818" s="8">
        <f>'NORMAL OPTION CALLS'!N818/('NORMAL OPTION CALLS'!M818)/'NORMAL OPTION CALLS'!G818%</f>
        <v>-33.333333333333336</v>
      </c>
    </row>
    <row r="819" spans="1:15">
      <c r="A819" s="119">
        <v>34</v>
      </c>
      <c r="B819" s="124">
        <v>43052</v>
      </c>
      <c r="C819" s="119">
        <v>170</v>
      </c>
      <c r="D819" s="119" t="s">
        <v>21</v>
      </c>
      <c r="E819" s="119" t="s">
        <v>22</v>
      </c>
      <c r="F819" s="119" t="s">
        <v>235</v>
      </c>
      <c r="G819" s="123">
        <v>8</v>
      </c>
      <c r="H819" s="123">
        <v>6</v>
      </c>
      <c r="I819" s="123">
        <v>9</v>
      </c>
      <c r="J819" s="123">
        <v>10</v>
      </c>
      <c r="K819" s="123">
        <v>11</v>
      </c>
      <c r="L819" s="123">
        <v>11</v>
      </c>
      <c r="M819" s="119">
        <v>4500</v>
      </c>
      <c r="N819" s="122">
        <f>IF('NORMAL OPTION CALLS'!E819="BUY",('NORMAL OPTION CALLS'!L819-'NORMAL OPTION CALLS'!G819)*('NORMAL OPTION CALLS'!M819),('NORMAL OPTION CALLS'!G819-'NORMAL OPTION CALLS'!L819)*('NORMAL OPTION CALLS'!M819))</f>
        <v>13500</v>
      </c>
      <c r="O819" s="8">
        <f>'NORMAL OPTION CALLS'!N819/('NORMAL OPTION CALLS'!M819)/'NORMAL OPTION CALLS'!G819%</f>
        <v>37.5</v>
      </c>
    </row>
    <row r="820" spans="1:15">
      <c r="A820" s="119">
        <v>35</v>
      </c>
      <c r="B820" s="124">
        <v>43052</v>
      </c>
      <c r="C820" s="119">
        <v>1040</v>
      </c>
      <c r="D820" s="119" t="s">
        <v>21</v>
      </c>
      <c r="E820" s="119" t="s">
        <v>22</v>
      </c>
      <c r="F820" s="119" t="s">
        <v>105</v>
      </c>
      <c r="G820" s="123">
        <v>18</v>
      </c>
      <c r="H820" s="123">
        <v>6</v>
      </c>
      <c r="I820" s="123">
        <v>24</v>
      </c>
      <c r="J820" s="123">
        <v>30</v>
      </c>
      <c r="K820" s="123">
        <v>36</v>
      </c>
      <c r="L820" s="123">
        <v>24</v>
      </c>
      <c r="M820" s="119">
        <v>550</v>
      </c>
      <c r="N820" s="122">
        <f>IF('NORMAL OPTION CALLS'!E820="BUY",('NORMAL OPTION CALLS'!L820-'NORMAL OPTION CALLS'!G820)*('NORMAL OPTION CALLS'!M820),('NORMAL OPTION CALLS'!G820-'NORMAL OPTION CALLS'!L820)*('NORMAL OPTION CALLS'!M820))</f>
        <v>3300</v>
      </c>
      <c r="O820" s="8">
        <f>'NORMAL OPTION CALLS'!N820/('NORMAL OPTION CALLS'!M820)/'NORMAL OPTION CALLS'!G820%</f>
        <v>33.333333333333336</v>
      </c>
    </row>
    <row r="821" spans="1:15">
      <c r="A821" s="119">
        <v>36</v>
      </c>
      <c r="B821" s="124">
        <v>43049</v>
      </c>
      <c r="C821" s="119">
        <v>1280</v>
      </c>
      <c r="D821" s="119" t="s">
        <v>21</v>
      </c>
      <c r="E821" s="119" t="s">
        <v>22</v>
      </c>
      <c r="F821" s="119" t="s">
        <v>131</v>
      </c>
      <c r="G821" s="123">
        <v>38</v>
      </c>
      <c r="H821" s="123">
        <v>25</v>
      </c>
      <c r="I821" s="123">
        <v>44</v>
      </c>
      <c r="J821" s="123">
        <v>50</v>
      </c>
      <c r="K821" s="123">
        <v>56</v>
      </c>
      <c r="L821" s="123">
        <v>25</v>
      </c>
      <c r="M821" s="119">
        <v>750</v>
      </c>
      <c r="N821" s="122">
        <f>IF('NORMAL OPTION CALLS'!E821="BUY",('NORMAL OPTION CALLS'!L821-'NORMAL OPTION CALLS'!G821)*('NORMAL OPTION CALLS'!M821),('NORMAL OPTION CALLS'!G821-'NORMAL OPTION CALLS'!L821)*('NORMAL OPTION CALLS'!M821))</f>
        <v>-9750</v>
      </c>
      <c r="O821" s="8">
        <f>'NORMAL OPTION CALLS'!N821/('NORMAL OPTION CALLS'!M821)/'NORMAL OPTION CALLS'!G821%</f>
        <v>-34.210526315789473</v>
      </c>
    </row>
    <row r="822" spans="1:15">
      <c r="A822" s="119">
        <v>37</v>
      </c>
      <c r="B822" s="124">
        <v>43049</v>
      </c>
      <c r="C822" s="119">
        <v>330</v>
      </c>
      <c r="D822" s="119" t="s">
        <v>21</v>
      </c>
      <c r="E822" s="119" t="s">
        <v>22</v>
      </c>
      <c r="F822" s="119" t="s">
        <v>49</v>
      </c>
      <c r="G822" s="123">
        <v>14.5</v>
      </c>
      <c r="H822" s="123">
        <v>11.5</v>
      </c>
      <c r="I822" s="123">
        <v>16</v>
      </c>
      <c r="J822" s="123">
        <v>17.5</v>
      </c>
      <c r="K822" s="123">
        <v>19</v>
      </c>
      <c r="L822" s="123">
        <v>19</v>
      </c>
      <c r="M822" s="119">
        <v>3000</v>
      </c>
      <c r="N822" s="122">
        <f>IF('NORMAL OPTION CALLS'!E822="BUY",('NORMAL OPTION CALLS'!L822-'NORMAL OPTION CALLS'!G822)*('NORMAL OPTION CALLS'!M822),('NORMAL OPTION CALLS'!G822-'NORMAL OPTION CALLS'!L822)*('NORMAL OPTION CALLS'!M822))</f>
        <v>13500</v>
      </c>
      <c r="O822" s="8">
        <f>'NORMAL OPTION CALLS'!N822/('NORMAL OPTION CALLS'!M822)/'NORMAL OPTION CALLS'!G822%</f>
        <v>31.03448275862069</v>
      </c>
    </row>
    <row r="823" spans="1:15">
      <c r="A823" s="119">
        <v>38</v>
      </c>
      <c r="B823" s="124">
        <v>43049</v>
      </c>
      <c r="C823" s="119">
        <v>700</v>
      </c>
      <c r="D823" s="119" t="s">
        <v>21</v>
      </c>
      <c r="E823" s="119" t="s">
        <v>22</v>
      </c>
      <c r="F823" s="119" t="s">
        <v>99</v>
      </c>
      <c r="G823" s="123">
        <v>23</v>
      </c>
      <c r="H823" s="123">
        <v>19</v>
      </c>
      <c r="I823" s="123">
        <v>25</v>
      </c>
      <c r="J823" s="123">
        <v>27</v>
      </c>
      <c r="K823" s="123">
        <v>29</v>
      </c>
      <c r="L823" s="123">
        <v>25</v>
      </c>
      <c r="M823" s="119">
        <v>2000</v>
      </c>
      <c r="N823" s="122">
        <f>IF('NORMAL OPTION CALLS'!E823="BUY",('NORMAL OPTION CALLS'!L823-'NORMAL OPTION CALLS'!G823)*('NORMAL OPTION CALLS'!M823),('NORMAL OPTION CALLS'!G823-'NORMAL OPTION CALLS'!L823)*('NORMAL OPTION CALLS'!M823))</f>
        <v>4000</v>
      </c>
      <c r="O823" s="8">
        <f>'NORMAL OPTION CALLS'!N823/('NORMAL OPTION CALLS'!M823)/'NORMAL OPTION CALLS'!G823%</f>
        <v>8.695652173913043</v>
      </c>
    </row>
    <row r="824" spans="1:15">
      <c r="A824" s="119">
        <v>39</v>
      </c>
      <c r="B824" s="124">
        <v>43049</v>
      </c>
      <c r="C824" s="119">
        <v>800</v>
      </c>
      <c r="D824" s="119" t="s">
        <v>21</v>
      </c>
      <c r="E824" s="119" t="s">
        <v>22</v>
      </c>
      <c r="F824" s="119" t="s">
        <v>169</v>
      </c>
      <c r="G824" s="123">
        <v>23</v>
      </c>
      <c r="H824" s="123">
        <v>20</v>
      </c>
      <c r="I824" s="123">
        <v>26</v>
      </c>
      <c r="J824" s="123">
        <v>29</v>
      </c>
      <c r="K824" s="123">
        <v>32</v>
      </c>
      <c r="L824" s="123">
        <v>32</v>
      </c>
      <c r="M824" s="119">
        <v>1500</v>
      </c>
      <c r="N824" s="122">
        <f>IF('NORMAL OPTION CALLS'!E824="BUY",('NORMAL OPTION CALLS'!L824-'NORMAL OPTION CALLS'!G824)*('NORMAL OPTION CALLS'!M824),('NORMAL OPTION CALLS'!G824-'NORMAL OPTION CALLS'!L824)*('NORMAL OPTION CALLS'!M824))</f>
        <v>13500</v>
      </c>
      <c r="O824" s="8">
        <f>'NORMAL OPTION CALLS'!N824/('NORMAL OPTION CALLS'!M824)/'NORMAL OPTION CALLS'!G824%</f>
        <v>39.130434782608695</v>
      </c>
    </row>
    <row r="825" spans="1:15">
      <c r="A825" s="119">
        <v>40</v>
      </c>
      <c r="B825" s="124">
        <v>43048</v>
      </c>
      <c r="C825" s="119">
        <v>770</v>
      </c>
      <c r="D825" s="119" t="s">
        <v>21</v>
      </c>
      <c r="E825" s="119" t="s">
        <v>22</v>
      </c>
      <c r="F825" s="119" t="s">
        <v>169</v>
      </c>
      <c r="G825" s="123">
        <v>30</v>
      </c>
      <c r="H825" s="123">
        <v>24</v>
      </c>
      <c r="I825" s="123">
        <v>33</v>
      </c>
      <c r="J825" s="123">
        <v>36</v>
      </c>
      <c r="K825" s="123">
        <v>39</v>
      </c>
      <c r="L825" s="123">
        <v>33</v>
      </c>
      <c r="M825" s="119">
        <v>1500</v>
      </c>
      <c r="N825" s="122">
        <f>IF('NORMAL OPTION CALLS'!E825="BUY",('NORMAL OPTION CALLS'!L825-'NORMAL OPTION CALLS'!G825)*('NORMAL OPTION CALLS'!M825),('NORMAL OPTION CALLS'!G825-'NORMAL OPTION CALLS'!L825)*('NORMAL OPTION CALLS'!M825))</f>
        <v>4500</v>
      </c>
      <c r="O825" s="8">
        <f>'NORMAL OPTION CALLS'!N825/('NORMAL OPTION CALLS'!M825)/'NORMAL OPTION CALLS'!G825%</f>
        <v>10</v>
      </c>
    </row>
    <row r="826" spans="1:15">
      <c r="A826" s="119">
        <v>41</v>
      </c>
      <c r="B826" s="124">
        <v>43048</v>
      </c>
      <c r="C826" s="119">
        <v>770</v>
      </c>
      <c r="D826" s="119" t="s">
        <v>21</v>
      </c>
      <c r="E826" s="119" t="s">
        <v>22</v>
      </c>
      <c r="F826" s="119" t="s">
        <v>169</v>
      </c>
      <c r="G826" s="123">
        <v>27</v>
      </c>
      <c r="H826" s="123">
        <v>21</v>
      </c>
      <c r="I826" s="123">
        <v>30</v>
      </c>
      <c r="J826" s="123">
        <v>33</v>
      </c>
      <c r="K826" s="123">
        <v>36</v>
      </c>
      <c r="L826" s="123">
        <v>33</v>
      </c>
      <c r="M826" s="119">
        <v>1500</v>
      </c>
      <c r="N826" s="122">
        <f>IF('NORMAL OPTION CALLS'!E826="BUY",('NORMAL OPTION CALLS'!L826-'NORMAL OPTION CALLS'!G826)*('NORMAL OPTION CALLS'!M826),('NORMAL OPTION CALLS'!G826-'NORMAL OPTION CALLS'!L826)*('NORMAL OPTION CALLS'!M826))</f>
        <v>9000</v>
      </c>
      <c r="O826" s="8">
        <f>'NORMAL OPTION CALLS'!N826/('NORMAL OPTION CALLS'!M826)/'NORMAL OPTION CALLS'!G826%</f>
        <v>22.222222222222221</v>
      </c>
    </row>
    <row r="827" spans="1:15">
      <c r="A827" s="119">
        <v>42</v>
      </c>
      <c r="B827" s="124">
        <v>43048</v>
      </c>
      <c r="C827" s="119">
        <v>160</v>
      </c>
      <c r="D827" s="119" t="s">
        <v>47</v>
      </c>
      <c r="E827" s="119" t="s">
        <v>22</v>
      </c>
      <c r="F827" s="119" t="s">
        <v>64</v>
      </c>
      <c r="G827" s="123">
        <v>3.3</v>
      </c>
      <c r="H827" s="123">
        <v>2</v>
      </c>
      <c r="I827" s="123">
        <v>3.9</v>
      </c>
      <c r="J827" s="123">
        <v>4.5</v>
      </c>
      <c r="K827" s="123">
        <v>5</v>
      </c>
      <c r="L827" s="123">
        <v>5</v>
      </c>
      <c r="M827" s="119">
        <v>6000</v>
      </c>
      <c r="N827" s="122">
        <f>IF('NORMAL OPTION CALLS'!E827="BUY",('NORMAL OPTION CALLS'!L827-'NORMAL OPTION CALLS'!G827)*('NORMAL OPTION CALLS'!M827),('NORMAL OPTION CALLS'!G827-'NORMAL OPTION CALLS'!L827)*('NORMAL OPTION CALLS'!M827))</f>
        <v>10200.000000000002</v>
      </c>
      <c r="O827" s="8">
        <f>'NORMAL OPTION CALLS'!N827/('NORMAL OPTION CALLS'!M827)/'NORMAL OPTION CALLS'!G827%</f>
        <v>51.515151515151523</v>
      </c>
    </row>
    <row r="828" spans="1:15">
      <c r="A828" s="119">
        <v>43</v>
      </c>
      <c r="B828" s="124">
        <v>43048</v>
      </c>
      <c r="C828" s="119">
        <v>60</v>
      </c>
      <c r="D828" s="119" t="s">
        <v>21</v>
      </c>
      <c r="E828" s="119" t="s">
        <v>22</v>
      </c>
      <c r="F828" s="119" t="s">
        <v>71</v>
      </c>
      <c r="G828" s="123">
        <v>4.5</v>
      </c>
      <c r="H828" s="123">
        <v>3.5</v>
      </c>
      <c r="I828" s="123">
        <v>5</v>
      </c>
      <c r="J828" s="123">
        <v>5.5</v>
      </c>
      <c r="K828" s="123">
        <v>6</v>
      </c>
      <c r="L828" s="123">
        <v>5</v>
      </c>
      <c r="M828" s="119">
        <v>8000</v>
      </c>
      <c r="N828" s="122">
        <f>IF('NORMAL OPTION CALLS'!E828="BUY",('NORMAL OPTION CALLS'!L828-'NORMAL OPTION CALLS'!G828)*('NORMAL OPTION CALLS'!M828),('NORMAL OPTION CALLS'!G828-'NORMAL OPTION CALLS'!L828)*('NORMAL OPTION CALLS'!M828))</f>
        <v>4000</v>
      </c>
      <c r="O828" s="8">
        <f>'NORMAL OPTION CALLS'!N828/('NORMAL OPTION CALLS'!M828)/'NORMAL OPTION CALLS'!G828%</f>
        <v>11.111111111111111</v>
      </c>
    </row>
    <row r="829" spans="1:15">
      <c r="A829" s="119">
        <v>44</v>
      </c>
      <c r="B829" s="124">
        <v>43048</v>
      </c>
      <c r="C829" s="119">
        <v>640</v>
      </c>
      <c r="D829" s="119" t="s">
        <v>21</v>
      </c>
      <c r="E829" s="119" t="s">
        <v>22</v>
      </c>
      <c r="F829" s="119" t="s">
        <v>213</v>
      </c>
      <c r="G829" s="123">
        <v>25</v>
      </c>
      <c r="H829" s="123">
        <v>19</v>
      </c>
      <c r="I829" s="123">
        <v>28</v>
      </c>
      <c r="J829" s="123">
        <v>31</v>
      </c>
      <c r="K829" s="123">
        <v>34</v>
      </c>
      <c r="L829" s="123">
        <v>34</v>
      </c>
      <c r="M829" s="119">
        <v>1200</v>
      </c>
      <c r="N829" s="122">
        <f>IF('NORMAL OPTION CALLS'!E829="BUY",('NORMAL OPTION CALLS'!L829-'NORMAL OPTION CALLS'!G829)*('NORMAL OPTION CALLS'!M829),('NORMAL OPTION CALLS'!G829-'NORMAL OPTION CALLS'!L829)*('NORMAL OPTION CALLS'!M829))</f>
        <v>10800</v>
      </c>
      <c r="O829" s="8">
        <f>'NORMAL OPTION CALLS'!N829/('NORMAL OPTION CALLS'!M829)/'NORMAL OPTION CALLS'!G829%</f>
        <v>36</v>
      </c>
    </row>
    <row r="830" spans="1:15">
      <c r="A830" s="119">
        <v>45</v>
      </c>
      <c r="B830" s="124">
        <v>43047</v>
      </c>
      <c r="C830" s="119">
        <v>165</v>
      </c>
      <c r="D830" s="119" t="s">
        <v>47</v>
      </c>
      <c r="E830" s="119" t="s">
        <v>22</v>
      </c>
      <c r="F830" s="119" t="s">
        <v>64</v>
      </c>
      <c r="G830" s="123">
        <v>5</v>
      </c>
      <c r="H830" s="123">
        <v>4</v>
      </c>
      <c r="I830" s="123">
        <v>5.5</v>
      </c>
      <c r="J830" s="123">
        <v>6</v>
      </c>
      <c r="K830" s="123">
        <v>6.5</v>
      </c>
      <c r="L830" s="123">
        <v>6.5</v>
      </c>
      <c r="M830" s="119">
        <v>6000</v>
      </c>
      <c r="N830" s="122">
        <f>IF('NORMAL OPTION CALLS'!E830="BUY",('NORMAL OPTION CALLS'!L830-'NORMAL OPTION CALLS'!G830)*('NORMAL OPTION CALLS'!M830),('NORMAL OPTION CALLS'!G830-'NORMAL OPTION CALLS'!L830)*('NORMAL OPTION CALLS'!M830))</f>
        <v>9000</v>
      </c>
      <c r="O830" s="8">
        <f>'NORMAL OPTION CALLS'!N830/('NORMAL OPTION CALLS'!M830)/'NORMAL OPTION CALLS'!G830%</f>
        <v>30</v>
      </c>
    </row>
    <row r="831" spans="1:15">
      <c r="A831" s="119">
        <v>46</v>
      </c>
      <c r="B831" s="124">
        <v>43047</v>
      </c>
      <c r="C831" s="119">
        <v>550</v>
      </c>
      <c r="D831" s="119" t="s">
        <v>21</v>
      </c>
      <c r="E831" s="119" t="s">
        <v>22</v>
      </c>
      <c r="F831" s="119" t="s">
        <v>58</v>
      </c>
      <c r="G831" s="123">
        <v>20</v>
      </c>
      <c r="H831" s="123">
        <v>14</v>
      </c>
      <c r="I831" s="123">
        <v>23</v>
      </c>
      <c r="J831" s="123">
        <v>26</v>
      </c>
      <c r="K831" s="123">
        <v>29</v>
      </c>
      <c r="L831" s="123">
        <v>23</v>
      </c>
      <c r="M831" s="119">
        <v>1200</v>
      </c>
      <c r="N831" s="122">
        <f>IF('NORMAL OPTION CALLS'!E831="BUY",('NORMAL OPTION CALLS'!L831-'NORMAL OPTION CALLS'!G831)*('NORMAL OPTION CALLS'!M831),('NORMAL OPTION CALLS'!G831-'NORMAL OPTION CALLS'!L831)*('NORMAL OPTION CALLS'!M831))</f>
        <v>3600</v>
      </c>
      <c r="O831" s="8">
        <f>'NORMAL OPTION CALLS'!N831/('NORMAL OPTION CALLS'!M831)/'NORMAL OPTION CALLS'!G831%</f>
        <v>15</v>
      </c>
    </row>
    <row r="832" spans="1:15">
      <c r="A832" s="119">
        <v>47</v>
      </c>
      <c r="B832" s="124">
        <v>43046</v>
      </c>
      <c r="C832" s="119">
        <v>1840</v>
      </c>
      <c r="D832" s="119" t="s">
        <v>21</v>
      </c>
      <c r="E832" s="119" t="s">
        <v>22</v>
      </c>
      <c r="F832" s="119" t="s">
        <v>60</v>
      </c>
      <c r="G832" s="123">
        <v>30</v>
      </c>
      <c r="H832" s="123">
        <v>16</v>
      </c>
      <c r="I832" s="123">
        <v>33</v>
      </c>
      <c r="J832" s="123">
        <v>44</v>
      </c>
      <c r="K832" s="123">
        <v>50</v>
      </c>
      <c r="L832" s="123">
        <v>16</v>
      </c>
      <c r="M832" s="119">
        <v>500</v>
      </c>
      <c r="N832" s="122">
        <f>IF('NORMAL OPTION CALLS'!E832="BUY",('NORMAL OPTION CALLS'!L832-'NORMAL OPTION CALLS'!G832)*('NORMAL OPTION CALLS'!M832),('NORMAL OPTION CALLS'!G832-'NORMAL OPTION CALLS'!L832)*('NORMAL OPTION CALLS'!M832))</f>
        <v>-7000</v>
      </c>
      <c r="O832" s="8">
        <f>'NORMAL OPTION CALLS'!N832/('NORMAL OPTION CALLS'!M832)/'NORMAL OPTION CALLS'!G832%</f>
        <v>-46.666666666666671</v>
      </c>
    </row>
    <row r="833" spans="1:15">
      <c r="A833" s="119">
        <v>48</v>
      </c>
      <c r="B833" s="124">
        <v>43046</v>
      </c>
      <c r="C833" s="119">
        <v>960</v>
      </c>
      <c r="D833" s="119" t="s">
        <v>21</v>
      </c>
      <c r="E833" s="119" t="s">
        <v>22</v>
      </c>
      <c r="F833" s="119" t="s">
        <v>151</v>
      </c>
      <c r="G833" s="123">
        <v>19</v>
      </c>
      <c r="H833" s="123">
        <v>26</v>
      </c>
      <c r="I833" s="123">
        <v>34</v>
      </c>
      <c r="J833" s="123">
        <v>40</v>
      </c>
      <c r="K833" s="123">
        <v>14</v>
      </c>
      <c r="L833" s="123">
        <v>24</v>
      </c>
      <c r="M833" s="119">
        <v>500</v>
      </c>
      <c r="N833" s="122">
        <f>IF('NORMAL OPTION CALLS'!E833="BUY",('NORMAL OPTION CALLS'!L833-'NORMAL OPTION CALLS'!G833)*('NORMAL OPTION CALLS'!M833),('NORMAL OPTION CALLS'!G833-'NORMAL OPTION CALLS'!L833)*('NORMAL OPTION CALLS'!M833))</f>
        <v>2500</v>
      </c>
      <c r="O833" s="8">
        <f>'NORMAL OPTION CALLS'!N833/('NORMAL OPTION CALLS'!M833)/'NORMAL OPTION CALLS'!G833%</f>
        <v>26.315789473684209</v>
      </c>
    </row>
    <row r="834" spans="1:15">
      <c r="A834" s="119">
        <v>49</v>
      </c>
      <c r="B834" s="124">
        <v>43046</v>
      </c>
      <c r="C834" s="119">
        <v>320</v>
      </c>
      <c r="D834" s="119" t="s">
        <v>21</v>
      </c>
      <c r="E834" s="119" t="s">
        <v>22</v>
      </c>
      <c r="F834" s="119" t="s">
        <v>234</v>
      </c>
      <c r="G834" s="123">
        <v>14</v>
      </c>
      <c r="H834" s="123">
        <v>11</v>
      </c>
      <c r="I834" s="123">
        <v>15.5</v>
      </c>
      <c r="J834" s="123">
        <v>17</v>
      </c>
      <c r="K834" s="123">
        <v>18.5</v>
      </c>
      <c r="L834" s="123">
        <v>28</v>
      </c>
      <c r="M834" s="119">
        <v>3000</v>
      </c>
      <c r="N834" s="122">
        <f>IF('NORMAL OPTION CALLS'!E834="BUY",('NORMAL OPTION CALLS'!L834-'NORMAL OPTION CALLS'!G834)*('NORMAL OPTION CALLS'!M834),('NORMAL OPTION CALLS'!G834-'NORMAL OPTION CALLS'!L834)*('NORMAL OPTION CALLS'!M834))</f>
        <v>42000</v>
      </c>
      <c r="O834" s="8">
        <f>'NORMAL OPTION CALLS'!N834/('NORMAL OPTION CALLS'!M834)/'NORMAL OPTION CALLS'!G834%</f>
        <v>99.999999999999986</v>
      </c>
    </row>
    <row r="835" spans="1:15">
      <c r="A835" s="119">
        <v>50</v>
      </c>
      <c r="B835" s="124">
        <v>43045</v>
      </c>
      <c r="C835" s="119">
        <v>230</v>
      </c>
      <c r="D835" s="119" t="s">
        <v>21</v>
      </c>
      <c r="E835" s="119" t="s">
        <v>22</v>
      </c>
      <c r="F835" s="119" t="s">
        <v>195</v>
      </c>
      <c r="G835" s="123">
        <v>11</v>
      </c>
      <c r="H835" s="123">
        <v>9</v>
      </c>
      <c r="I835" s="123">
        <v>12</v>
      </c>
      <c r="J835" s="123">
        <v>13</v>
      </c>
      <c r="K835" s="123">
        <v>14</v>
      </c>
      <c r="L835" s="123">
        <v>13</v>
      </c>
      <c r="M835" s="119">
        <v>4500</v>
      </c>
      <c r="N835" s="122">
        <f>IF('NORMAL OPTION CALLS'!E835="BUY",('NORMAL OPTION CALLS'!L835-'NORMAL OPTION CALLS'!G835)*('NORMAL OPTION CALLS'!M835),('NORMAL OPTION CALLS'!G835-'NORMAL OPTION CALLS'!L835)*('NORMAL OPTION CALLS'!M835))</f>
        <v>9000</v>
      </c>
      <c r="O835" s="8">
        <f>'NORMAL OPTION CALLS'!N835/('NORMAL OPTION CALLS'!M835)/'NORMAL OPTION CALLS'!G835%</f>
        <v>18.181818181818183</v>
      </c>
    </row>
    <row r="836" spans="1:15">
      <c r="A836" s="119">
        <v>51</v>
      </c>
      <c r="B836" s="124">
        <v>43045</v>
      </c>
      <c r="C836" s="119">
        <v>460</v>
      </c>
      <c r="D836" s="119" t="s">
        <v>21</v>
      </c>
      <c r="E836" s="119" t="s">
        <v>22</v>
      </c>
      <c r="F836" s="119" t="s">
        <v>75</v>
      </c>
      <c r="G836" s="123">
        <v>19</v>
      </c>
      <c r="H836" s="123">
        <v>14</v>
      </c>
      <c r="I836" s="123">
        <v>21.5</v>
      </c>
      <c r="J836" s="123">
        <v>24</v>
      </c>
      <c r="K836" s="123">
        <v>26.5</v>
      </c>
      <c r="L836" s="123">
        <v>26.5</v>
      </c>
      <c r="M836" s="119">
        <v>1500</v>
      </c>
      <c r="N836" s="122">
        <f>IF('NORMAL OPTION CALLS'!E836="BUY",('NORMAL OPTION CALLS'!L836-'NORMAL OPTION CALLS'!G836)*('NORMAL OPTION CALLS'!M836),('NORMAL OPTION CALLS'!G836-'NORMAL OPTION CALLS'!L836)*('NORMAL OPTION CALLS'!M836))</f>
        <v>11250</v>
      </c>
      <c r="O836" s="8">
        <f>'NORMAL OPTION CALLS'!N836/('NORMAL OPTION CALLS'!M836)/'NORMAL OPTION CALLS'!G836%</f>
        <v>39.473684210526315</v>
      </c>
    </row>
    <row r="837" spans="1:15">
      <c r="A837" s="119">
        <v>52</v>
      </c>
      <c r="B837" s="124">
        <v>43045</v>
      </c>
      <c r="C837" s="119">
        <v>720</v>
      </c>
      <c r="D837" s="119" t="s">
        <v>21</v>
      </c>
      <c r="E837" s="119" t="s">
        <v>22</v>
      </c>
      <c r="F837" s="119" t="s">
        <v>157</v>
      </c>
      <c r="G837" s="123">
        <v>29</v>
      </c>
      <c r="H837" s="123">
        <v>21</v>
      </c>
      <c r="I837" s="123">
        <v>34</v>
      </c>
      <c r="J837" s="123">
        <v>39</v>
      </c>
      <c r="K837" s="123">
        <v>44</v>
      </c>
      <c r="L837" s="123">
        <v>34</v>
      </c>
      <c r="M837" s="119">
        <v>800</v>
      </c>
      <c r="N837" s="122">
        <f>IF('NORMAL OPTION CALLS'!E837="BUY",('NORMAL OPTION CALLS'!L837-'NORMAL OPTION CALLS'!G837)*('NORMAL OPTION CALLS'!M837),('NORMAL OPTION CALLS'!G837-'NORMAL OPTION CALLS'!L837)*('NORMAL OPTION CALLS'!M837))</f>
        <v>4000</v>
      </c>
      <c r="O837" s="8">
        <f>'NORMAL OPTION CALLS'!N837/('NORMAL OPTION CALLS'!M837)/'NORMAL OPTION CALLS'!G837%</f>
        <v>17.241379310344829</v>
      </c>
    </row>
    <row r="838" spans="1:15">
      <c r="A838" s="119">
        <v>53</v>
      </c>
      <c r="B838" s="124">
        <v>43042</v>
      </c>
      <c r="C838" s="119">
        <v>450</v>
      </c>
      <c r="D838" s="119" t="s">
        <v>21</v>
      </c>
      <c r="E838" s="119" t="s">
        <v>22</v>
      </c>
      <c r="F838" s="119" t="s">
        <v>75</v>
      </c>
      <c r="G838" s="123">
        <v>19</v>
      </c>
      <c r="H838" s="123">
        <v>13</v>
      </c>
      <c r="I838" s="123">
        <v>22</v>
      </c>
      <c r="J838" s="123">
        <v>25</v>
      </c>
      <c r="K838" s="123">
        <v>28</v>
      </c>
      <c r="L838" s="123">
        <v>28</v>
      </c>
      <c r="M838" s="119">
        <v>1500</v>
      </c>
      <c r="N838" s="122">
        <f>IF('NORMAL OPTION CALLS'!E838="BUY",('NORMAL OPTION CALLS'!L838-'NORMAL OPTION CALLS'!G838)*('NORMAL OPTION CALLS'!M838),('NORMAL OPTION CALLS'!G838-'NORMAL OPTION CALLS'!L838)*('NORMAL OPTION CALLS'!M838))</f>
        <v>13500</v>
      </c>
      <c r="O838" s="8">
        <f>'NORMAL OPTION CALLS'!N838/('NORMAL OPTION CALLS'!M838)/'NORMAL OPTION CALLS'!G838%</f>
        <v>47.368421052631575</v>
      </c>
    </row>
    <row r="839" spans="1:15">
      <c r="A839" s="119">
        <v>54</v>
      </c>
      <c r="B839" s="124">
        <v>43042</v>
      </c>
      <c r="C839" s="119">
        <v>150</v>
      </c>
      <c r="D839" s="119" t="s">
        <v>21</v>
      </c>
      <c r="E839" s="119" t="s">
        <v>22</v>
      </c>
      <c r="F839" s="119" t="s">
        <v>59</v>
      </c>
      <c r="G839" s="123">
        <v>4.5</v>
      </c>
      <c r="H839" s="123">
        <v>3.5</v>
      </c>
      <c r="I839" s="123">
        <v>5</v>
      </c>
      <c r="J839" s="123">
        <v>5.5</v>
      </c>
      <c r="K839" s="123">
        <v>6</v>
      </c>
      <c r="L839" s="123">
        <v>3.5</v>
      </c>
      <c r="M839" s="119">
        <v>6000</v>
      </c>
      <c r="N839" s="122">
        <f>IF('NORMAL OPTION CALLS'!E839="BUY",('NORMAL OPTION CALLS'!L839-'NORMAL OPTION CALLS'!G839)*('NORMAL OPTION CALLS'!M839),('NORMAL OPTION CALLS'!G839-'NORMAL OPTION CALLS'!L839)*('NORMAL OPTION CALLS'!M839))</f>
        <v>-6000</v>
      </c>
      <c r="O839" s="8">
        <f>'NORMAL OPTION CALLS'!N839/('NORMAL OPTION CALLS'!M839)/'NORMAL OPTION CALLS'!G839%</f>
        <v>-22.222222222222221</v>
      </c>
    </row>
    <row r="840" spans="1:15">
      <c r="A840" s="119">
        <v>55</v>
      </c>
      <c r="B840" s="124">
        <v>43042</v>
      </c>
      <c r="C840" s="119">
        <v>410</v>
      </c>
      <c r="D840" s="119" t="s">
        <v>21</v>
      </c>
      <c r="E840" s="119" t="s">
        <v>22</v>
      </c>
      <c r="F840" s="119" t="s">
        <v>143</v>
      </c>
      <c r="G840" s="123">
        <v>23.5</v>
      </c>
      <c r="H840" s="123">
        <v>18.5</v>
      </c>
      <c r="I840" s="123">
        <v>26</v>
      </c>
      <c r="J840" s="123">
        <v>28.5</v>
      </c>
      <c r="K840" s="123">
        <v>30</v>
      </c>
      <c r="L840" s="123">
        <v>30</v>
      </c>
      <c r="M840" s="119">
        <v>1800</v>
      </c>
      <c r="N840" s="122">
        <f>IF('NORMAL OPTION CALLS'!E840="BUY",('NORMAL OPTION CALLS'!L840-'NORMAL OPTION CALLS'!G840)*('NORMAL OPTION CALLS'!M840),('NORMAL OPTION CALLS'!G840-'NORMAL OPTION CALLS'!L840)*('NORMAL OPTION CALLS'!M840))</f>
        <v>11700</v>
      </c>
      <c r="O840" s="8">
        <f>'NORMAL OPTION CALLS'!N840/('NORMAL OPTION CALLS'!M840)/'NORMAL OPTION CALLS'!G840%</f>
        <v>27.659574468085108</v>
      </c>
    </row>
    <row r="841" spans="1:15">
      <c r="A841" s="119">
        <v>56</v>
      </c>
      <c r="B841" s="124">
        <v>43042</v>
      </c>
      <c r="C841" s="119">
        <v>660</v>
      </c>
      <c r="D841" s="119" t="s">
        <v>21</v>
      </c>
      <c r="E841" s="119" t="s">
        <v>22</v>
      </c>
      <c r="F841" s="119" t="s">
        <v>78</v>
      </c>
      <c r="G841" s="123">
        <v>28</v>
      </c>
      <c r="H841" s="123">
        <v>23</v>
      </c>
      <c r="I841" s="123">
        <v>30.5</v>
      </c>
      <c r="J841" s="123">
        <v>33</v>
      </c>
      <c r="K841" s="123">
        <v>35.5</v>
      </c>
      <c r="L841" s="123">
        <v>35</v>
      </c>
      <c r="M841" s="119">
        <v>1500</v>
      </c>
      <c r="N841" s="122">
        <f>IF('NORMAL OPTION CALLS'!E841="BUY",('NORMAL OPTION CALLS'!L841-'NORMAL OPTION CALLS'!G841)*('NORMAL OPTION CALLS'!M841),('NORMAL OPTION CALLS'!G841-'NORMAL OPTION CALLS'!L841)*('NORMAL OPTION CALLS'!M841))</f>
        <v>10500</v>
      </c>
      <c r="O841" s="8">
        <f>'NORMAL OPTION CALLS'!N841/('NORMAL OPTION CALLS'!M841)/'NORMAL OPTION CALLS'!G841%</f>
        <v>24.999999999999996</v>
      </c>
    </row>
    <row r="842" spans="1:15">
      <c r="A842" s="119">
        <v>57</v>
      </c>
      <c r="B842" s="124">
        <v>43042</v>
      </c>
      <c r="C842" s="119">
        <v>400</v>
      </c>
      <c r="D842" s="119" t="s">
        <v>21</v>
      </c>
      <c r="E842" s="119" t="s">
        <v>22</v>
      </c>
      <c r="F842" s="119" t="s">
        <v>143</v>
      </c>
      <c r="G842" s="123">
        <v>14</v>
      </c>
      <c r="H842" s="123">
        <v>8</v>
      </c>
      <c r="I842" s="123">
        <v>17</v>
      </c>
      <c r="J842" s="123">
        <v>20</v>
      </c>
      <c r="K842" s="123">
        <v>23</v>
      </c>
      <c r="L842" s="123">
        <v>23</v>
      </c>
      <c r="M842" s="119">
        <v>1800</v>
      </c>
      <c r="N842" s="122">
        <f>IF('NORMAL OPTION CALLS'!E842="BUY",('NORMAL OPTION CALLS'!L842-'NORMAL OPTION CALLS'!G842)*('NORMAL OPTION CALLS'!M842),('NORMAL OPTION CALLS'!G842-'NORMAL OPTION CALLS'!L842)*('NORMAL OPTION CALLS'!M842))</f>
        <v>16200</v>
      </c>
      <c r="O842" s="8">
        <f>'NORMAL OPTION CALLS'!N842/('NORMAL OPTION CALLS'!M842)/'NORMAL OPTION CALLS'!G842%</f>
        <v>64.285714285714278</v>
      </c>
    </row>
    <row r="843" spans="1:15">
      <c r="A843" s="119">
        <v>58</v>
      </c>
      <c r="B843" s="124">
        <v>43041</v>
      </c>
      <c r="C843" s="119">
        <v>320</v>
      </c>
      <c r="D843" s="119" t="s">
        <v>21</v>
      </c>
      <c r="E843" s="119" t="s">
        <v>22</v>
      </c>
      <c r="F843" s="119" t="s">
        <v>91</v>
      </c>
      <c r="G843" s="123">
        <v>9.5</v>
      </c>
      <c r="H843" s="123">
        <v>6.5</v>
      </c>
      <c r="I843" s="123">
        <v>11</v>
      </c>
      <c r="J843" s="123">
        <v>12.5</v>
      </c>
      <c r="K843" s="123">
        <v>13</v>
      </c>
      <c r="L843" s="123">
        <v>6.5</v>
      </c>
      <c r="M843" s="119">
        <v>2750</v>
      </c>
      <c r="N843" s="122">
        <f>IF('NORMAL OPTION CALLS'!E843="BUY",('NORMAL OPTION CALLS'!L843-'NORMAL OPTION CALLS'!G843)*('NORMAL OPTION CALLS'!M843),('NORMAL OPTION CALLS'!G843-'NORMAL OPTION CALLS'!L843)*('NORMAL OPTION CALLS'!M843))</f>
        <v>-8250</v>
      </c>
      <c r="O843" s="8">
        <f>'NORMAL OPTION CALLS'!N843/('NORMAL OPTION CALLS'!M843)/'NORMAL OPTION CALLS'!G843%</f>
        <v>-31.578947368421051</v>
      </c>
    </row>
    <row r="844" spans="1:15">
      <c r="A844" s="119">
        <v>59</v>
      </c>
      <c r="B844" s="124">
        <v>43041</v>
      </c>
      <c r="C844" s="119">
        <v>180</v>
      </c>
      <c r="D844" s="119" t="s">
        <v>21</v>
      </c>
      <c r="E844" s="119" t="s">
        <v>22</v>
      </c>
      <c r="F844" s="119" t="s">
        <v>64</v>
      </c>
      <c r="G844" s="123">
        <v>9</v>
      </c>
      <c r="H844" s="123">
        <v>8</v>
      </c>
      <c r="I844" s="123">
        <v>9.5</v>
      </c>
      <c r="J844" s="123">
        <v>10</v>
      </c>
      <c r="K844" s="123">
        <v>10.5</v>
      </c>
      <c r="L844" s="123">
        <v>9.5</v>
      </c>
      <c r="M844" s="119">
        <v>6000</v>
      </c>
      <c r="N844" s="122">
        <f>IF('NORMAL OPTION CALLS'!E844="BUY",('NORMAL OPTION CALLS'!L844-'NORMAL OPTION CALLS'!G844)*('NORMAL OPTION CALLS'!M844),('NORMAL OPTION CALLS'!G844-'NORMAL OPTION CALLS'!L844)*('NORMAL OPTION CALLS'!M844))</f>
        <v>3000</v>
      </c>
      <c r="O844" s="8">
        <f>'NORMAL OPTION CALLS'!N844/('NORMAL OPTION CALLS'!M844)/'NORMAL OPTION CALLS'!G844%</f>
        <v>5.5555555555555554</v>
      </c>
    </row>
    <row r="845" spans="1:15">
      <c r="A845" s="119">
        <v>60</v>
      </c>
      <c r="B845" s="124">
        <v>43041</v>
      </c>
      <c r="C845" s="119">
        <v>105</v>
      </c>
      <c r="D845" s="119" t="s">
        <v>21</v>
      </c>
      <c r="E845" s="119" t="s">
        <v>22</v>
      </c>
      <c r="F845" s="119" t="s">
        <v>46</v>
      </c>
      <c r="G845" s="123">
        <v>6.65</v>
      </c>
      <c r="H845" s="123">
        <v>5.5</v>
      </c>
      <c r="I845" s="123">
        <v>7.2</v>
      </c>
      <c r="J845" s="123">
        <v>7.7</v>
      </c>
      <c r="K845" s="123">
        <v>8.1999999999999993</v>
      </c>
      <c r="L845" s="123">
        <v>8.1999999999999993</v>
      </c>
      <c r="M845" s="119">
        <v>7000</v>
      </c>
      <c r="N845" s="122">
        <f>IF('NORMAL OPTION CALLS'!E845="BUY",('NORMAL OPTION CALLS'!L845-'NORMAL OPTION CALLS'!G845)*('NORMAL OPTION CALLS'!M845),('NORMAL OPTION CALLS'!G845-'NORMAL OPTION CALLS'!L845)*('NORMAL OPTION CALLS'!M845))</f>
        <v>10849.999999999993</v>
      </c>
      <c r="O845" s="8">
        <f>'NORMAL OPTION CALLS'!N845/('NORMAL OPTION CALLS'!M845)/'NORMAL OPTION CALLS'!G845%</f>
        <v>23.308270676691713</v>
      </c>
    </row>
    <row r="846" spans="1:15">
      <c r="A846" s="119">
        <v>61</v>
      </c>
      <c r="B846" s="124">
        <v>43041</v>
      </c>
      <c r="C846" s="119">
        <v>180</v>
      </c>
      <c r="D846" s="119" t="s">
        <v>21</v>
      </c>
      <c r="E846" s="119" t="s">
        <v>22</v>
      </c>
      <c r="F846" s="119" t="s">
        <v>64</v>
      </c>
      <c r="G846" s="123">
        <v>6.8</v>
      </c>
      <c r="H846" s="123">
        <v>5.8</v>
      </c>
      <c r="I846" s="123">
        <v>7.3</v>
      </c>
      <c r="J846" s="123">
        <v>7.8</v>
      </c>
      <c r="K846" s="123">
        <v>8.3000000000000007</v>
      </c>
      <c r="L846" s="123">
        <v>8.3000000000000007</v>
      </c>
      <c r="M846" s="119">
        <v>6000</v>
      </c>
      <c r="N846" s="122">
        <f>IF('NORMAL OPTION CALLS'!E846="BUY",('NORMAL OPTION CALLS'!L846-'NORMAL OPTION CALLS'!G846)*('NORMAL OPTION CALLS'!M846),('NORMAL OPTION CALLS'!G846-'NORMAL OPTION CALLS'!L846)*('NORMAL OPTION CALLS'!M846))</f>
        <v>9000.0000000000055</v>
      </c>
      <c r="O846" s="8">
        <f>'NORMAL OPTION CALLS'!N846/('NORMAL OPTION CALLS'!M846)/'NORMAL OPTION CALLS'!G846%</f>
        <v>22.058823529411775</v>
      </c>
    </row>
    <row r="847" spans="1:15">
      <c r="A847" s="119">
        <v>62</v>
      </c>
      <c r="B847" s="124">
        <v>43040</v>
      </c>
      <c r="C847" s="119">
        <v>880</v>
      </c>
      <c r="D847" s="119" t="s">
        <v>21</v>
      </c>
      <c r="E847" s="119" t="s">
        <v>22</v>
      </c>
      <c r="F847" s="119" t="s">
        <v>188</v>
      </c>
      <c r="G847" s="123">
        <v>38</v>
      </c>
      <c r="H847" s="123">
        <v>30</v>
      </c>
      <c r="I847" s="123">
        <v>42</v>
      </c>
      <c r="J847" s="123">
        <v>46</v>
      </c>
      <c r="K847" s="123">
        <v>50</v>
      </c>
      <c r="L847" s="123">
        <v>30</v>
      </c>
      <c r="M847" s="119">
        <v>1000</v>
      </c>
      <c r="N847" s="122">
        <f>IF('NORMAL OPTION CALLS'!E847="BUY",('NORMAL OPTION CALLS'!L847-'NORMAL OPTION CALLS'!G847)*('NORMAL OPTION CALLS'!M847),('NORMAL OPTION CALLS'!G847-'NORMAL OPTION CALLS'!L847)*('NORMAL OPTION CALLS'!M847))</f>
        <v>-8000</v>
      </c>
      <c r="O847" s="8">
        <f>'NORMAL OPTION CALLS'!N847/('NORMAL OPTION CALLS'!M847)/'NORMAL OPTION CALLS'!G847%</f>
        <v>-21.05263157894737</v>
      </c>
    </row>
    <row r="848" spans="1:15">
      <c r="A848" s="119">
        <v>63</v>
      </c>
      <c r="B848" s="124">
        <v>43040</v>
      </c>
      <c r="C848" s="119">
        <v>240</v>
      </c>
      <c r="D848" s="119" t="s">
        <v>21</v>
      </c>
      <c r="E848" s="119" t="s">
        <v>22</v>
      </c>
      <c r="F848" s="119" t="s">
        <v>230</v>
      </c>
      <c r="G848" s="123">
        <v>16</v>
      </c>
      <c r="H848" s="123">
        <v>13</v>
      </c>
      <c r="I848" s="123">
        <v>17.5</v>
      </c>
      <c r="J848" s="123">
        <v>19</v>
      </c>
      <c r="K848" s="123">
        <v>20.5</v>
      </c>
      <c r="L848" s="123">
        <v>19</v>
      </c>
      <c r="M848" s="119">
        <v>2500</v>
      </c>
      <c r="N848" s="122">
        <f>IF('NORMAL OPTION CALLS'!E848="BUY",('NORMAL OPTION CALLS'!L848-'NORMAL OPTION CALLS'!G848)*('NORMAL OPTION CALLS'!M848),('NORMAL OPTION CALLS'!G848-'NORMAL OPTION CALLS'!L848)*('NORMAL OPTION CALLS'!M848))</f>
        <v>7500</v>
      </c>
      <c r="O848" s="8">
        <f>'NORMAL OPTION CALLS'!N848/('NORMAL OPTION CALLS'!M848)/'NORMAL OPTION CALLS'!G848%</f>
        <v>18.75</v>
      </c>
    </row>
    <row r="849" spans="1:15">
      <c r="A849" s="119">
        <v>64</v>
      </c>
      <c r="B849" s="124">
        <v>43040</v>
      </c>
      <c r="C849" s="119">
        <v>300</v>
      </c>
      <c r="D849" s="119" t="s">
        <v>21</v>
      </c>
      <c r="E849" s="119" t="s">
        <v>22</v>
      </c>
      <c r="F849" s="119" t="s">
        <v>91</v>
      </c>
      <c r="G849" s="123">
        <v>15.5</v>
      </c>
      <c r="H849" s="123">
        <v>12.5</v>
      </c>
      <c r="I849" s="123">
        <v>17</v>
      </c>
      <c r="J849" s="123">
        <v>18.5</v>
      </c>
      <c r="K849" s="123">
        <v>20</v>
      </c>
      <c r="L849" s="123">
        <v>20</v>
      </c>
      <c r="M849" s="119">
        <v>2750</v>
      </c>
      <c r="N849" s="122">
        <f>IF('NORMAL OPTION CALLS'!E849="BUY",('NORMAL OPTION CALLS'!L849-'NORMAL OPTION CALLS'!G849)*('NORMAL OPTION CALLS'!M849),('NORMAL OPTION CALLS'!G849-'NORMAL OPTION CALLS'!L849)*('NORMAL OPTION CALLS'!M849))</f>
        <v>12375</v>
      </c>
      <c r="O849" s="8">
        <f>'NORMAL OPTION CALLS'!N849/('NORMAL OPTION CALLS'!M849)/'NORMAL OPTION CALLS'!G849%</f>
        <v>29.032258064516128</v>
      </c>
    </row>
    <row r="851" spans="1:15" ht="17.25" thickBot="1">
      <c r="A851" s="91"/>
      <c r="B851" s="92"/>
      <c r="C851" s="92"/>
      <c r="D851" s="93"/>
      <c r="E851" s="93"/>
      <c r="F851" s="93"/>
      <c r="G851" s="94"/>
      <c r="H851" s="95"/>
      <c r="I851" s="96" t="s">
        <v>27</v>
      </c>
      <c r="J851" s="96"/>
      <c r="K851" s="97"/>
      <c r="L851" s="97"/>
    </row>
    <row r="852" spans="1:15" ht="16.5">
      <c r="A852" s="98"/>
      <c r="B852" s="92"/>
      <c r="C852" s="92"/>
      <c r="D852" s="160" t="s">
        <v>28</v>
      </c>
      <c r="E852" s="160"/>
      <c r="F852" s="99">
        <v>64</v>
      </c>
      <c r="G852" s="100">
        <f>'NORMAL OPTION CALLS'!G853+'NORMAL OPTION CALLS'!G854+'NORMAL OPTION CALLS'!G855+'NORMAL OPTION CALLS'!G856+'NORMAL OPTION CALLS'!G857+'NORMAL OPTION CALLS'!G858</f>
        <v>100</v>
      </c>
      <c r="H852" s="93">
        <v>64</v>
      </c>
      <c r="I852" s="101">
        <f>'NORMAL OPTION CALLS'!H853/'NORMAL OPTION CALLS'!H852%</f>
        <v>82.8125</v>
      </c>
      <c r="J852" s="101"/>
      <c r="K852" s="101"/>
      <c r="L852" s="102"/>
    </row>
    <row r="853" spans="1:15" ht="16.5">
      <c r="A853" s="98"/>
      <c r="B853" s="92"/>
      <c r="C853" s="92"/>
      <c r="D853" s="161" t="s">
        <v>29</v>
      </c>
      <c r="E853" s="161"/>
      <c r="F853" s="103">
        <v>53</v>
      </c>
      <c r="G853" s="104">
        <f>('NORMAL OPTION CALLS'!F853/'NORMAL OPTION CALLS'!F852)*100</f>
        <v>82.8125</v>
      </c>
      <c r="H853" s="93">
        <v>53</v>
      </c>
      <c r="I853" s="97"/>
      <c r="J853" s="97"/>
      <c r="K853" s="93"/>
      <c r="L853" s="97"/>
      <c r="N853" s="93" t="s">
        <v>30</v>
      </c>
      <c r="O853" s="93"/>
    </row>
    <row r="854" spans="1:15" ht="16.5">
      <c r="A854" s="105"/>
      <c r="B854" s="92"/>
      <c r="C854" s="92"/>
      <c r="D854" s="161" t="s">
        <v>31</v>
      </c>
      <c r="E854" s="161"/>
      <c r="F854" s="103">
        <v>0</v>
      </c>
      <c r="G854" s="104">
        <f>('NORMAL OPTION CALLS'!F854/'NORMAL OPTION CALLS'!F852)*100</f>
        <v>0</v>
      </c>
      <c r="H854" s="106"/>
      <c r="I854" s="93"/>
      <c r="J854" s="93"/>
      <c r="K854" s="93"/>
      <c r="L854" s="97"/>
      <c r="N854" s="98"/>
      <c r="O854" s="98"/>
    </row>
    <row r="855" spans="1:15" ht="16.5">
      <c r="A855" s="105"/>
      <c r="B855" s="92"/>
      <c r="C855" s="92"/>
      <c r="D855" s="161" t="s">
        <v>32</v>
      </c>
      <c r="E855" s="161"/>
      <c r="F855" s="103">
        <v>0</v>
      </c>
      <c r="G855" s="104">
        <f>('NORMAL OPTION CALLS'!F855/'NORMAL OPTION CALLS'!F852)*100</f>
        <v>0</v>
      </c>
      <c r="H855" s="106"/>
      <c r="I855" s="93"/>
      <c r="J855" s="93"/>
      <c r="K855" s="93"/>
      <c r="L855" s="97"/>
    </row>
    <row r="856" spans="1:15" ht="16.5">
      <c r="A856" s="105"/>
      <c r="B856" s="92"/>
      <c r="C856" s="92"/>
      <c r="D856" s="161" t="s">
        <v>33</v>
      </c>
      <c r="E856" s="161"/>
      <c r="F856" s="103">
        <v>11</v>
      </c>
      <c r="G856" s="104">
        <f>('NORMAL OPTION CALLS'!F856/'NORMAL OPTION CALLS'!F852)*100</f>
        <v>17.1875</v>
      </c>
      <c r="H856" s="106"/>
      <c r="I856" s="93" t="s">
        <v>34</v>
      </c>
      <c r="J856" s="93"/>
      <c r="K856" s="97"/>
      <c r="L856" s="97"/>
    </row>
    <row r="857" spans="1:15" ht="16.5">
      <c r="A857" s="105"/>
      <c r="B857" s="92"/>
      <c r="C857" s="92"/>
      <c r="D857" s="161" t="s">
        <v>35</v>
      </c>
      <c r="E857" s="161"/>
      <c r="F857" s="103">
        <v>0</v>
      </c>
      <c r="G857" s="104">
        <f>('NORMAL OPTION CALLS'!F857/'NORMAL OPTION CALLS'!F852)*100</f>
        <v>0</v>
      </c>
      <c r="H857" s="106"/>
      <c r="I857" s="93"/>
      <c r="J857" s="93"/>
      <c r="K857" s="97"/>
      <c r="L857" s="97"/>
    </row>
    <row r="858" spans="1:15" ht="17.25" thickBot="1">
      <c r="A858" s="105"/>
      <c r="B858" s="92"/>
      <c r="C858" s="92"/>
      <c r="D858" s="162" t="s">
        <v>36</v>
      </c>
      <c r="E858" s="162"/>
      <c r="F858" s="107"/>
      <c r="G858" s="108">
        <f>('NORMAL OPTION CALLS'!F858/'NORMAL OPTION CALLS'!F852)*100</f>
        <v>0</v>
      </c>
      <c r="H858" s="106"/>
      <c r="I858" s="93"/>
      <c r="J858" s="93"/>
      <c r="K858" s="102"/>
      <c r="L858" s="102"/>
    </row>
    <row r="859" spans="1:15" ht="16.5">
      <c r="A859" s="109" t="s">
        <v>37</v>
      </c>
      <c r="B859" s="92"/>
      <c r="C859" s="92"/>
      <c r="D859" s="98"/>
      <c r="E859" s="98"/>
      <c r="F859" s="93"/>
      <c r="G859" s="93"/>
      <c r="H859" s="110"/>
      <c r="I859" s="111"/>
      <c r="J859" s="111"/>
      <c r="K859" s="111"/>
      <c r="L859" s="93"/>
      <c r="N859" s="115"/>
      <c r="O859" s="115"/>
    </row>
    <row r="860" spans="1:15" ht="16.5">
      <c r="A860" s="112" t="s">
        <v>38</v>
      </c>
      <c r="B860" s="92"/>
      <c r="C860" s="92"/>
      <c r="D860" s="113"/>
      <c r="E860" s="114"/>
      <c r="F860" s="98"/>
      <c r="G860" s="111"/>
      <c r="H860" s="110"/>
      <c r="I860" s="111"/>
      <c r="J860" s="111"/>
      <c r="K860" s="111"/>
      <c r="L860" s="93"/>
      <c r="N860" s="98"/>
      <c r="O860" s="98"/>
    </row>
    <row r="861" spans="1:15" ht="16.5">
      <c r="A861" s="112" t="s">
        <v>39</v>
      </c>
      <c r="B861" s="92"/>
      <c r="C861" s="92"/>
      <c r="D861" s="98"/>
      <c r="E861" s="114"/>
      <c r="F861" s="98"/>
      <c r="G861" s="111"/>
      <c r="H861" s="110"/>
      <c r="I861" s="97"/>
      <c r="J861" s="97"/>
      <c r="K861" s="97"/>
      <c r="L861" s="93"/>
    </row>
    <row r="862" spans="1:15" ht="16.5">
      <c r="A862" s="112" t="s">
        <v>40</v>
      </c>
      <c r="B862" s="113"/>
      <c r="C862" s="92"/>
      <c r="D862" s="98"/>
      <c r="E862" s="114"/>
      <c r="F862" s="98"/>
      <c r="G862" s="111"/>
      <c r="H862" s="95"/>
      <c r="I862" s="97"/>
      <c r="J862" s="97"/>
      <c r="K862" s="97"/>
      <c r="L862" s="93"/>
    </row>
    <row r="863" spans="1:15" ht="16.5">
      <c r="A863" s="112" t="s">
        <v>41</v>
      </c>
      <c r="B863" s="105"/>
      <c r="C863" s="113"/>
      <c r="D863" s="98"/>
      <c r="E863" s="116"/>
      <c r="F863" s="111"/>
      <c r="G863" s="111"/>
      <c r="H863" s="95"/>
      <c r="I863" s="97"/>
      <c r="J863" s="97"/>
      <c r="K863" s="97"/>
      <c r="L863" s="111"/>
    </row>
    <row r="865" spans="1:15">
      <c r="A865" s="152" t="s">
        <v>0</v>
      </c>
      <c r="B865" s="152"/>
      <c r="C865" s="152"/>
      <c r="D865" s="152"/>
      <c r="E865" s="152"/>
      <c r="F865" s="152"/>
      <c r="G865" s="152"/>
      <c r="H865" s="152"/>
      <c r="I865" s="152"/>
      <c r="J865" s="152"/>
      <c r="K865" s="152"/>
      <c r="L865" s="152"/>
      <c r="M865" s="152"/>
      <c r="N865" s="152"/>
      <c r="O865" s="152"/>
    </row>
    <row r="866" spans="1:15">
      <c r="A866" s="152"/>
      <c r="B866" s="152"/>
      <c r="C866" s="152"/>
      <c r="D866" s="152"/>
      <c r="E866" s="152"/>
      <c r="F866" s="152"/>
      <c r="G866" s="152"/>
      <c r="H866" s="152"/>
      <c r="I866" s="152"/>
      <c r="J866" s="152"/>
      <c r="K866" s="152"/>
      <c r="L866" s="152"/>
      <c r="M866" s="152"/>
      <c r="N866" s="152"/>
      <c r="O866" s="152"/>
    </row>
    <row r="867" spans="1:15">
      <c r="A867" s="152"/>
      <c r="B867" s="152"/>
      <c r="C867" s="152"/>
      <c r="D867" s="152"/>
      <c r="E867" s="152"/>
      <c r="F867" s="152"/>
      <c r="G867" s="152"/>
      <c r="H867" s="152"/>
      <c r="I867" s="152"/>
      <c r="J867" s="152"/>
      <c r="K867" s="152"/>
      <c r="L867" s="152"/>
      <c r="M867" s="152"/>
      <c r="N867" s="152"/>
      <c r="O867" s="152"/>
    </row>
    <row r="868" spans="1:15">
      <c r="A868" s="153" t="s">
        <v>1</v>
      </c>
      <c r="B868" s="153"/>
      <c r="C868" s="153"/>
      <c r="D868" s="153"/>
      <c r="E868" s="153"/>
      <c r="F868" s="153"/>
      <c r="G868" s="153"/>
      <c r="H868" s="153"/>
      <c r="I868" s="153"/>
      <c r="J868" s="153"/>
      <c r="K868" s="153"/>
      <c r="L868" s="153"/>
      <c r="M868" s="153"/>
      <c r="N868" s="153"/>
      <c r="O868" s="153"/>
    </row>
    <row r="869" spans="1:15">
      <c r="A869" s="153" t="s">
        <v>2</v>
      </c>
      <c r="B869" s="153"/>
      <c r="C869" s="153"/>
      <c r="D869" s="153"/>
      <c r="E869" s="153"/>
      <c r="F869" s="153"/>
      <c r="G869" s="153"/>
      <c r="H869" s="153"/>
      <c r="I869" s="153"/>
      <c r="J869" s="153"/>
      <c r="K869" s="153"/>
      <c r="L869" s="153"/>
      <c r="M869" s="153"/>
      <c r="N869" s="153"/>
      <c r="O869" s="153"/>
    </row>
    <row r="870" spans="1:15">
      <c r="A870" s="154" t="s">
        <v>3</v>
      </c>
      <c r="B870" s="154"/>
      <c r="C870" s="154"/>
      <c r="D870" s="154"/>
      <c r="E870" s="154"/>
      <c r="F870" s="154"/>
      <c r="G870" s="154"/>
      <c r="H870" s="154"/>
      <c r="I870" s="154"/>
      <c r="J870" s="154"/>
      <c r="K870" s="154"/>
      <c r="L870" s="154"/>
      <c r="M870" s="154"/>
      <c r="N870" s="154"/>
      <c r="O870" s="154"/>
    </row>
    <row r="871" spans="1:15" ht="16.5">
      <c r="A871" s="155" t="s">
        <v>209</v>
      </c>
      <c r="B871" s="155"/>
      <c r="C871" s="155"/>
      <c r="D871" s="155"/>
      <c r="E871" s="155"/>
      <c r="F871" s="155"/>
      <c r="G871" s="155"/>
      <c r="H871" s="155"/>
      <c r="I871" s="155"/>
      <c r="J871" s="155"/>
      <c r="K871" s="155"/>
      <c r="L871" s="155"/>
      <c r="M871" s="155"/>
      <c r="N871" s="155"/>
      <c r="O871" s="155"/>
    </row>
    <row r="872" spans="1:15" ht="16.5">
      <c r="A872" s="156" t="s">
        <v>5</v>
      </c>
      <c r="B872" s="156"/>
      <c r="C872" s="156"/>
      <c r="D872" s="156"/>
      <c r="E872" s="156"/>
      <c r="F872" s="156"/>
      <c r="G872" s="156"/>
      <c r="H872" s="156"/>
      <c r="I872" s="156"/>
      <c r="J872" s="156"/>
      <c r="K872" s="156"/>
      <c r="L872" s="156"/>
      <c r="M872" s="156"/>
      <c r="N872" s="156"/>
      <c r="O872" s="156"/>
    </row>
    <row r="873" spans="1:15">
      <c r="A873" s="157" t="s">
        <v>6</v>
      </c>
      <c r="B873" s="158" t="s">
        <v>7</v>
      </c>
      <c r="C873" s="159" t="s">
        <v>8</v>
      </c>
      <c r="D873" s="158" t="s">
        <v>9</v>
      </c>
      <c r="E873" s="157" t="s">
        <v>10</v>
      </c>
      <c r="F873" s="157" t="s">
        <v>11</v>
      </c>
      <c r="G873" s="159" t="s">
        <v>12</v>
      </c>
      <c r="H873" s="159" t="s">
        <v>13</v>
      </c>
      <c r="I873" s="159" t="s">
        <v>14</v>
      </c>
      <c r="J873" s="159" t="s">
        <v>15</v>
      </c>
      <c r="K873" s="159" t="s">
        <v>16</v>
      </c>
      <c r="L873" s="163" t="s">
        <v>17</v>
      </c>
      <c r="M873" s="158" t="s">
        <v>18</v>
      </c>
      <c r="N873" s="158" t="s">
        <v>19</v>
      </c>
      <c r="O873" s="158" t="s">
        <v>20</v>
      </c>
    </row>
    <row r="874" spans="1:15">
      <c r="A874" s="157"/>
      <c r="B874" s="158"/>
      <c r="C874" s="159"/>
      <c r="D874" s="158"/>
      <c r="E874" s="157"/>
      <c r="F874" s="157"/>
      <c r="G874" s="159"/>
      <c r="H874" s="159"/>
      <c r="I874" s="159"/>
      <c r="J874" s="159"/>
      <c r="K874" s="159"/>
      <c r="L874" s="163"/>
      <c r="M874" s="158"/>
      <c r="N874" s="158"/>
      <c r="O874" s="158"/>
    </row>
    <row r="875" spans="1:15" ht="14.25" customHeight="1">
      <c r="A875" s="119">
        <v>1</v>
      </c>
      <c r="B875" s="124">
        <v>43039</v>
      </c>
      <c r="C875" s="119">
        <v>200</v>
      </c>
      <c r="D875" s="119" t="s">
        <v>21</v>
      </c>
      <c r="E875" s="119" t="s">
        <v>22</v>
      </c>
      <c r="F875" s="119" t="s">
        <v>69</v>
      </c>
      <c r="G875" s="123">
        <v>9.5</v>
      </c>
      <c r="H875" s="123">
        <v>7.5</v>
      </c>
      <c r="I875" s="123">
        <v>10.5</v>
      </c>
      <c r="J875" s="123">
        <v>11.5</v>
      </c>
      <c r="K875" s="123">
        <v>12.5</v>
      </c>
      <c r="L875" s="123">
        <v>11.5</v>
      </c>
      <c r="M875" s="119">
        <v>5000</v>
      </c>
      <c r="N875" s="122">
        <f>IF('NORMAL OPTION CALLS'!E875="BUY",('NORMAL OPTION CALLS'!L875-'NORMAL OPTION CALLS'!G875)*('NORMAL OPTION CALLS'!M875),('NORMAL OPTION CALLS'!G875-'NORMAL OPTION CALLS'!L875)*('NORMAL OPTION CALLS'!M875))</f>
        <v>10000</v>
      </c>
      <c r="O875" s="8">
        <f>'NORMAL OPTION CALLS'!N875/('NORMAL OPTION CALLS'!M875)/'NORMAL OPTION CALLS'!G875%</f>
        <v>21.05263157894737</v>
      </c>
    </row>
    <row r="876" spans="1:15" ht="14.25" customHeight="1">
      <c r="A876" s="119">
        <v>2</v>
      </c>
      <c r="B876" s="124">
        <v>43039</v>
      </c>
      <c r="C876" s="119">
        <v>510</v>
      </c>
      <c r="D876" s="119" t="s">
        <v>21</v>
      </c>
      <c r="E876" s="119" t="s">
        <v>22</v>
      </c>
      <c r="F876" s="119" t="s">
        <v>58</v>
      </c>
      <c r="G876" s="123">
        <v>21</v>
      </c>
      <c r="H876" s="123">
        <v>13</v>
      </c>
      <c r="I876" s="123">
        <v>25</v>
      </c>
      <c r="J876" s="123">
        <v>29</v>
      </c>
      <c r="K876" s="123">
        <v>33</v>
      </c>
      <c r="L876" s="123">
        <v>33</v>
      </c>
      <c r="M876" s="119">
        <v>1200</v>
      </c>
      <c r="N876" s="122">
        <f>IF('NORMAL OPTION CALLS'!E876="BUY",('NORMAL OPTION CALLS'!L876-'NORMAL OPTION CALLS'!G876)*('NORMAL OPTION CALLS'!M876),('NORMAL OPTION CALLS'!G876-'NORMAL OPTION CALLS'!L876)*('NORMAL OPTION CALLS'!M876))</f>
        <v>14400</v>
      </c>
      <c r="O876" s="8">
        <f>'NORMAL OPTION CALLS'!N876/('NORMAL OPTION CALLS'!M876)/'NORMAL OPTION CALLS'!G876%</f>
        <v>57.142857142857146</v>
      </c>
    </row>
    <row r="877" spans="1:15" ht="14.25" customHeight="1">
      <c r="A877" s="119">
        <v>3</v>
      </c>
      <c r="B877" s="124">
        <v>43039</v>
      </c>
      <c r="C877" s="119">
        <v>560</v>
      </c>
      <c r="D877" s="119" t="s">
        <v>21</v>
      </c>
      <c r="E877" s="119" t="s">
        <v>22</v>
      </c>
      <c r="F877" s="119" t="s">
        <v>94</v>
      </c>
      <c r="G877" s="123">
        <v>25</v>
      </c>
      <c r="H877" s="123">
        <v>17</v>
      </c>
      <c r="I877" s="123">
        <v>29</v>
      </c>
      <c r="J877" s="123">
        <v>33</v>
      </c>
      <c r="K877" s="123">
        <v>37</v>
      </c>
      <c r="L877" s="123">
        <v>29</v>
      </c>
      <c r="M877" s="119">
        <v>1000</v>
      </c>
      <c r="N877" s="122">
        <f>IF('NORMAL OPTION CALLS'!E877="BUY",('NORMAL OPTION CALLS'!L877-'NORMAL OPTION CALLS'!G877)*('NORMAL OPTION CALLS'!M877),('NORMAL OPTION CALLS'!G877-'NORMAL OPTION CALLS'!L877)*('NORMAL OPTION CALLS'!M877))</f>
        <v>4000</v>
      </c>
      <c r="O877" s="8">
        <f>'NORMAL OPTION CALLS'!N877/('NORMAL OPTION CALLS'!M877)/'NORMAL OPTION CALLS'!G877%</f>
        <v>16</v>
      </c>
    </row>
    <row r="878" spans="1:15" ht="14.25" customHeight="1">
      <c r="A878" s="119">
        <v>4</v>
      </c>
      <c r="B878" s="124">
        <v>43039</v>
      </c>
      <c r="C878" s="119">
        <v>500</v>
      </c>
      <c r="D878" s="119" t="s">
        <v>21</v>
      </c>
      <c r="E878" s="119" t="s">
        <v>22</v>
      </c>
      <c r="F878" s="119" t="s">
        <v>58</v>
      </c>
      <c r="G878" s="123">
        <v>20</v>
      </c>
      <c r="H878" s="123">
        <v>14</v>
      </c>
      <c r="I878" s="123">
        <v>23</v>
      </c>
      <c r="J878" s="123">
        <v>26</v>
      </c>
      <c r="K878" s="123">
        <v>29</v>
      </c>
      <c r="L878" s="123">
        <v>29</v>
      </c>
      <c r="M878" s="119">
        <v>1200</v>
      </c>
      <c r="N878" s="122">
        <f>IF('NORMAL OPTION CALLS'!E878="BUY",('NORMAL OPTION CALLS'!L878-'NORMAL OPTION CALLS'!G878)*('NORMAL OPTION CALLS'!M878),('NORMAL OPTION CALLS'!G878-'NORMAL OPTION CALLS'!L878)*('NORMAL OPTION CALLS'!M878))</f>
        <v>10800</v>
      </c>
      <c r="O878" s="8">
        <f>'NORMAL OPTION CALLS'!N878/('NORMAL OPTION CALLS'!M878)/'NORMAL OPTION CALLS'!G878%</f>
        <v>45</v>
      </c>
    </row>
    <row r="879" spans="1:15" ht="14.25" customHeight="1">
      <c r="A879" s="119">
        <v>5</v>
      </c>
      <c r="B879" s="124">
        <v>43038</v>
      </c>
      <c r="C879" s="119">
        <v>440</v>
      </c>
      <c r="D879" s="119" t="s">
        <v>21</v>
      </c>
      <c r="E879" s="119" t="s">
        <v>22</v>
      </c>
      <c r="F879" s="119" t="s">
        <v>227</v>
      </c>
      <c r="G879" s="123">
        <v>26</v>
      </c>
      <c r="H879" s="123">
        <v>20</v>
      </c>
      <c r="I879" s="123">
        <v>29</v>
      </c>
      <c r="J879" s="123">
        <v>32</v>
      </c>
      <c r="K879" s="123">
        <v>35</v>
      </c>
      <c r="L879" s="123">
        <v>35</v>
      </c>
      <c r="M879" s="119">
        <v>1200</v>
      </c>
      <c r="N879" s="122">
        <f>IF('NORMAL OPTION CALLS'!E879="BUY",('NORMAL OPTION CALLS'!L879-'NORMAL OPTION CALLS'!G879)*('NORMAL OPTION CALLS'!M879),('NORMAL OPTION CALLS'!G879-'NORMAL OPTION CALLS'!L879)*('NORMAL OPTION CALLS'!M879))</f>
        <v>10800</v>
      </c>
      <c r="O879" s="8">
        <f>'NORMAL OPTION CALLS'!N879/('NORMAL OPTION CALLS'!M879)/'NORMAL OPTION CALLS'!G879%</f>
        <v>34.615384615384613</v>
      </c>
    </row>
    <row r="880" spans="1:15" ht="14.25" customHeight="1">
      <c r="A880" s="119">
        <v>6</v>
      </c>
      <c r="B880" s="124">
        <v>43038</v>
      </c>
      <c r="C880" s="119">
        <v>640</v>
      </c>
      <c r="D880" s="119" t="s">
        <v>21</v>
      </c>
      <c r="E880" s="119" t="s">
        <v>22</v>
      </c>
      <c r="F880" s="119" t="s">
        <v>78</v>
      </c>
      <c r="G880" s="123">
        <v>26</v>
      </c>
      <c r="H880" s="123">
        <v>20</v>
      </c>
      <c r="I880" s="123">
        <v>29</v>
      </c>
      <c r="J880" s="123">
        <v>32</v>
      </c>
      <c r="K880" s="123">
        <v>35</v>
      </c>
      <c r="L880" s="123">
        <v>35</v>
      </c>
      <c r="M880" s="119">
        <v>1500</v>
      </c>
      <c r="N880" s="122">
        <f>IF('NORMAL OPTION CALLS'!E880="BUY",('NORMAL OPTION CALLS'!L880-'NORMAL OPTION CALLS'!G880)*('NORMAL OPTION CALLS'!M880),('NORMAL OPTION CALLS'!G880-'NORMAL OPTION CALLS'!L880)*('NORMAL OPTION CALLS'!M880))</f>
        <v>13500</v>
      </c>
      <c r="O880" s="8">
        <f>'NORMAL OPTION CALLS'!N880/('NORMAL OPTION CALLS'!M880)/'NORMAL OPTION CALLS'!G880%</f>
        <v>34.615384615384613</v>
      </c>
    </row>
    <row r="881" spans="1:15" ht="14.25" customHeight="1">
      <c r="A881" s="119">
        <v>7</v>
      </c>
      <c r="B881" s="124">
        <v>43038</v>
      </c>
      <c r="C881" s="119">
        <v>430</v>
      </c>
      <c r="D881" s="119" t="s">
        <v>21</v>
      </c>
      <c r="E881" s="119" t="s">
        <v>22</v>
      </c>
      <c r="F881" s="119" t="s">
        <v>227</v>
      </c>
      <c r="G881" s="123">
        <v>18</v>
      </c>
      <c r="H881" s="123">
        <v>12</v>
      </c>
      <c r="I881" s="123">
        <v>21</v>
      </c>
      <c r="J881" s="123">
        <v>24</v>
      </c>
      <c r="K881" s="123">
        <v>27</v>
      </c>
      <c r="L881" s="123">
        <v>27</v>
      </c>
      <c r="M881" s="119">
        <v>1200</v>
      </c>
      <c r="N881" s="122">
        <f>IF('NORMAL OPTION CALLS'!E881="BUY",('NORMAL OPTION CALLS'!L881-'NORMAL OPTION CALLS'!G881)*('NORMAL OPTION CALLS'!M881),('NORMAL OPTION CALLS'!G881-'NORMAL OPTION CALLS'!L881)*('NORMAL OPTION CALLS'!M881))</f>
        <v>10800</v>
      </c>
      <c r="O881" s="8">
        <f>'NORMAL OPTION CALLS'!N881/('NORMAL OPTION CALLS'!M881)/'NORMAL OPTION CALLS'!G881%</f>
        <v>50</v>
      </c>
    </row>
    <row r="882" spans="1:15" ht="14.25" customHeight="1">
      <c r="A882" s="119">
        <v>8</v>
      </c>
      <c r="B882" s="124">
        <v>43035</v>
      </c>
      <c r="C882" s="119">
        <v>175</v>
      </c>
      <c r="D882" s="119" t="s">
        <v>21</v>
      </c>
      <c r="E882" s="119" t="s">
        <v>22</v>
      </c>
      <c r="F882" s="119" t="s">
        <v>64</v>
      </c>
      <c r="G882" s="123">
        <v>8</v>
      </c>
      <c r="H882" s="123">
        <v>7</v>
      </c>
      <c r="I882" s="123">
        <v>8.5</v>
      </c>
      <c r="J882" s="123">
        <v>9</v>
      </c>
      <c r="K882" s="123">
        <v>9.5</v>
      </c>
      <c r="L882" s="123">
        <v>7</v>
      </c>
      <c r="M882" s="119">
        <v>6000</v>
      </c>
      <c r="N882" s="122">
        <f>IF('NORMAL OPTION CALLS'!E882="BUY",('NORMAL OPTION CALLS'!L882-'NORMAL OPTION CALLS'!G882)*('NORMAL OPTION CALLS'!M882),('NORMAL OPTION CALLS'!G882-'NORMAL OPTION CALLS'!L882)*('NORMAL OPTION CALLS'!M882))</f>
        <v>-6000</v>
      </c>
      <c r="O882" s="8">
        <f>'NORMAL OPTION CALLS'!N882/('NORMAL OPTION CALLS'!M882)/'NORMAL OPTION CALLS'!G882%</f>
        <v>-12.5</v>
      </c>
    </row>
    <row r="883" spans="1:15" ht="14.25" customHeight="1">
      <c r="A883" s="119">
        <v>9</v>
      </c>
      <c r="B883" s="124">
        <v>43035</v>
      </c>
      <c r="C883" s="119">
        <v>170</v>
      </c>
      <c r="D883" s="119" t="s">
        <v>21</v>
      </c>
      <c r="E883" s="119" t="s">
        <v>22</v>
      </c>
      <c r="F883" s="119" t="s">
        <v>64</v>
      </c>
      <c r="G883" s="123">
        <v>9.5</v>
      </c>
      <c r="H883" s="123">
        <v>8.5</v>
      </c>
      <c r="I883" s="123">
        <v>10</v>
      </c>
      <c r="J883" s="123">
        <v>10.5</v>
      </c>
      <c r="K883" s="123">
        <v>11</v>
      </c>
      <c r="L883" s="123">
        <v>11</v>
      </c>
      <c r="M883" s="119">
        <v>6000</v>
      </c>
      <c r="N883" s="122">
        <f>IF('NORMAL OPTION CALLS'!E883="BUY",('NORMAL OPTION CALLS'!L883-'NORMAL OPTION CALLS'!G883)*('NORMAL OPTION CALLS'!M883),('NORMAL OPTION CALLS'!G883-'NORMAL OPTION CALLS'!L883)*('NORMAL OPTION CALLS'!M883))</f>
        <v>9000</v>
      </c>
      <c r="O883" s="8">
        <f>'NORMAL OPTION CALLS'!N883/('NORMAL OPTION CALLS'!M883)/'NORMAL OPTION CALLS'!G883%</f>
        <v>15.789473684210526</v>
      </c>
    </row>
    <row r="884" spans="1:15" ht="14.25" customHeight="1">
      <c r="A884" s="119">
        <v>10</v>
      </c>
      <c r="B884" s="124">
        <v>43035</v>
      </c>
      <c r="C884" s="119">
        <v>145</v>
      </c>
      <c r="D884" s="119" t="s">
        <v>21</v>
      </c>
      <c r="E884" s="119" t="s">
        <v>22</v>
      </c>
      <c r="F884" s="119" t="s">
        <v>59</v>
      </c>
      <c r="G884" s="123">
        <v>6.5</v>
      </c>
      <c r="H884" s="123">
        <v>5.5</v>
      </c>
      <c r="I884" s="123">
        <v>7</v>
      </c>
      <c r="J884" s="123">
        <v>7.5</v>
      </c>
      <c r="K884" s="123">
        <v>8</v>
      </c>
      <c r="L884" s="123">
        <v>8</v>
      </c>
      <c r="M884" s="119">
        <v>6000</v>
      </c>
      <c r="N884" s="122">
        <f>IF('NORMAL OPTION CALLS'!E884="BUY",('NORMAL OPTION CALLS'!L884-'NORMAL OPTION CALLS'!G884)*('NORMAL OPTION CALLS'!M884),('NORMAL OPTION CALLS'!G884-'NORMAL OPTION CALLS'!L884)*('NORMAL OPTION CALLS'!M884))</f>
        <v>9000</v>
      </c>
      <c r="O884" s="8">
        <f>'NORMAL OPTION CALLS'!N884/('NORMAL OPTION CALLS'!M884)/'NORMAL OPTION CALLS'!G884%</f>
        <v>23.076923076923077</v>
      </c>
    </row>
    <row r="885" spans="1:15" ht="14.25" customHeight="1">
      <c r="A885" s="119">
        <v>11</v>
      </c>
      <c r="B885" s="124">
        <v>43034</v>
      </c>
      <c r="C885" s="119">
        <v>135</v>
      </c>
      <c r="D885" s="119" t="s">
        <v>21</v>
      </c>
      <c r="E885" s="119" t="s">
        <v>22</v>
      </c>
      <c r="F885" s="119" t="s">
        <v>59</v>
      </c>
      <c r="G885" s="123">
        <v>9</v>
      </c>
      <c r="H885" s="123">
        <v>8</v>
      </c>
      <c r="I885" s="123">
        <v>9.5</v>
      </c>
      <c r="J885" s="123">
        <v>10</v>
      </c>
      <c r="K885" s="123">
        <v>10.5</v>
      </c>
      <c r="L885" s="123">
        <v>10.5</v>
      </c>
      <c r="M885" s="119">
        <v>6000</v>
      </c>
      <c r="N885" s="122">
        <f>IF('NORMAL OPTION CALLS'!E885="BUY",('NORMAL OPTION CALLS'!L885-'NORMAL OPTION CALLS'!G885)*('NORMAL OPTION CALLS'!M885),('NORMAL OPTION CALLS'!G885-'NORMAL OPTION CALLS'!L885)*('NORMAL OPTION CALLS'!M885))</f>
        <v>9000</v>
      </c>
      <c r="O885" s="8">
        <f>'NORMAL OPTION CALLS'!N885/('NORMAL OPTION CALLS'!M885)/'NORMAL OPTION CALLS'!G885%</f>
        <v>16.666666666666668</v>
      </c>
    </row>
    <row r="886" spans="1:15" ht="14.25" customHeight="1">
      <c r="A886" s="119">
        <v>12</v>
      </c>
      <c r="B886" s="124">
        <v>43034</v>
      </c>
      <c r="C886" s="119">
        <v>720</v>
      </c>
      <c r="D886" s="119" t="s">
        <v>21</v>
      </c>
      <c r="E886" s="119" t="s">
        <v>22</v>
      </c>
      <c r="F886" s="119" t="s">
        <v>99</v>
      </c>
      <c r="G886" s="123">
        <v>10</v>
      </c>
      <c r="H886" s="123">
        <v>7</v>
      </c>
      <c r="I886" s="123">
        <v>11.5</v>
      </c>
      <c r="J886" s="123">
        <v>13</v>
      </c>
      <c r="K886" s="123">
        <v>14.5</v>
      </c>
      <c r="L886" s="123">
        <v>13</v>
      </c>
      <c r="M886" s="119">
        <v>2000</v>
      </c>
      <c r="N886" s="122">
        <f>IF('NORMAL OPTION CALLS'!E886="BUY",('NORMAL OPTION CALLS'!L886-'NORMAL OPTION CALLS'!G886)*('NORMAL OPTION CALLS'!M886),('NORMAL OPTION CALLS'!G886-'NORMAL OPTION CALLS'!L886)*('NORMAL OPTION CALLS'!M886))</f>
        <v>6000</v>
      </c>
      <c r="O886" s="8">
        <f>'NORMAL OPTION CALLS'!N886/('NORMAL OPTION CALLS'!M886)/'NORMAL OPTION CALLS'!G886%</f>
        <v>30</v>
      </c>
    </row>
    <row r="887" spans="1:15" ht="14.25" customHeight="1">
      <c r="A887" s="119">
        <v>13</v>
      </c>
      <c r="B887" s="124">
        <v>43034</v>
      </c>
      <c r="C887" s="119">
        <v>290</v>
      </c>
      <c r="D887" s="119" t="s">
        <v>21</v>
      </c>
      <c r="E887" s="119" t="s">
        <v>22</v>
      </c>
      <c r="F887" s="119" t="s">
        <v>223</v>
      </c>
      <c r="G887" s="123">
        <v>3</v>
      </c>
      <c r="H887" s="123">
        <v>1</v>
      </c>
      <c r="I887" s="123">
        <v>5</v>
      </c>
      <c r="J887" s="123">
        <v>8</v>
      </c>
      <c r="K887" s="123">
        <v>10</v>
      </c>
      <c r="L887" s="123">
        <v>5</v>
      </c>
      <c r="M887" s="119">
        <v>1700</v>
      </c>
      <c r="N887" s="122">
        <f>IF('NORMAL OPTION CALLS'!E887="BUY",('NORMAL OPTION CALLS'!L887-'NORMAL OPTION CALLS'!G887)*('NORMAL OPTION CALLS'!M887),('NORMAL OPTION CALLS'!G887-'NORMAL OPTION CALLS'!L887)*('NORMAL OPTION CALLS'!M887))</f>
        <v>3400</v>
      </c>
      <c r="O887" s="8">
        <f>'NORMAL OPTION CALLS'!N887/('NORMAL OPTION CALLS'!M887)/'NORMAL OPTION CALLS'!G887%</f>
        <v>66.666666666666671</v>
      </c>
    </row>
    <row r="888" spans="1:15" ht="14.25" customHeight="1">
      <c r="A888" s="119">
        <v>14</v>
      </c>
      <c r="B888" s="124">
        <v>43033</v>
      </c>
      <c r="C888" s="119">
        <v>135</v>
      </c>
      <c r="D888" s="119" t="s">
        <v>21</v>
      </c>
      <c r="E888" s="119" t="s">
        <v>22</v>
      </c>
      <c r="F888" s="119" t="s">
        <v>59</v>
      </c>
      <c r="G888" s="123">
        <v>2</v>
      </c>
      <c r="H888" s="123">
        <v>1</v>
      </c>
      <c r="I888" s="123">
        <v>2.5</v>
      </c>
      <c r="J888" s="123">
        <v>3</v>
      </c>
      <c r="K888" s="123">
        <v>3.5</v>
      </c>
      <c r="L888" s="123">
        <v>3.5</v>
      </c>
      <c r="M888" s="119">
        <v>6000</v>
      </c>
      <c r="N888" s="122">
        <f>IF('NORMAL OPTION CALLS'!E888="BUY",('NORMAL OPTION CALLS'!L888-'NORMAL OPTION CALLS'!G888)*('NORMAL OPTION CALLS'!M888),('NORMAL OPTION CALLS'!G888-'NORMAL OPTION CALLS'!L888)*('NORMAL OPTION CALLS'!M888))</f>
        <v>9000</v>
      </c>
      <c r="O888" s="8">
        <f>'NORMAL OPTION CALLS'!N888/('NORMAL OPTION CALLS'!M888)/'NORMAL OPTION CALLS'!G888%</f>
        <v>75</v>
      </c>
    </row>
    <row r="889" spans="1:15" ht="14.25" customHeight="1">
      <c r="A889" s="119">
        <v>15</v>
      </c>
      <c r="B889" s="124">
        <v>43033</v>
      </c>
      <c r="C889" s="119">
        <v>180</v>
      </c>
      <c r="D889" s="119" t="s">
        <v>21</v>
      </c>
      <c r="E889" s="119" t="s">
        <v>22</v>
      </c>
      <c r="F889" s="119" t="s">
        <v>124</v>
      </c>
      <c r="G889" s="123">
        <v>8</v>
      </c>
      <c r="H889" s="123">
        <v>6</v>
      </c>
      <c r="I889" s="123">
        <v>9</v>
      </c>
      <c r="J889" s="123">
        <v>10</v>
      </c>
      <c r="K889" s="123">
        <v>11</v>
      </c>
      <c r="L889" s="123">
        <v>11</v>
      </c>
      <c r="M889" s="119">
        <v>3500</v>
      </c>
      <c r="N889" s="122">
        <f>IF('NORMAL OPTION CALLS'!E889="BUY",('NORMAL OPTION CALLS'!L889-'NORMAL OPTION CALLS'!G889)*('NORMAL OPTION CALLS'!M889),('NORMAL OPTION CALLS'!G889-'NORMAL OPTION CALLS'!L889)*('NORMAL OPTION CALLS'!M889))</f>
        <v>10500</v>
      </c>
      <c r="O889" s="8">
        <f>'NORMAL OPTION CALLS'!N889/('NORMAL OPTION CALLS'!M889)/'NORMAL OPTION CALLS'!G889%</f>
        <v>37.5</v>
      </c>
    </row>
    <row r="890" spans="1:15" ht="14.25" customHeight="1">
      <c r="A890" s="119">
        <v>16</v>
      </c>
      <c r="B890" s="124">
        <v>43033</v>
      </c>
      <c r="C890" s="119">
        <v>310</v>
      </c>
      <c r="D890" s="119" t="s">
        <v>21</v>
      </c>
      <c r="E890" s="119" t="s">
        <v>22</v>
      </c>
      <c r="F890" s="119" t="s">
        <v>49</v>
      </c>
      <c r="G890" s="123">
        <v>7</v>
      </c>
      <c r="H890" s="123">
        <v>4</v>
      </c>
      <c r="I890" s="123">
        <v>8.5</v>
      </c>
      <c r="J890" s="123">
        <v>10</v>
      </c>
      <c r="K890" s="123">
        <v>11.5</v>
      </c>
      <c r="L890" s="123">
        <v>11.5</v>
      </c>
      <c r="M890" s="119">
        <v>3000</v>
      </c>
      <c r="N890" s="122">
        <f>IF('NORMAL OPTION CALLS'!E890="BUY",('NORMAL OPTION CALLS'!L890-'NORMAL OPTION CALLS'!G890)*('NORMAL OPTION CALLS'!M890),('NORMAL OPTION CALLS'!G890-'NORMAL OPTION CALLS'!L890)*('NORMAL OPTION CALLS'!M890))</f>
        <v>13500</v>
      </c>
      <c r="O890" s="8">
        <f>'NORMAL OPTION CALLS'!N890/('NORMAL OPTION CALLS'!M890)/'NORMAL OPTION CALLS'!G890%</f>
        <v>64.285714285714278</v>
      </c>
    </row>
    <row r="891" spans="1:15" ht="14.25" customHeight="1">
      <c r="A891" s="119">
        <v>17</v>
      </c>
      <c r="B891" s="124">
        <v>43032</v>
      </c>
      <c r="C891" s="119">
        <v>140</v>
      </c>
      <c r="D891" s="119" t="s">
        <v>21</v>
      </c>
      <c r="E891" s="119" t="s">
        <v>22</v>
      </c>
      <c r="F891" s="119" t="s">
        <v>124</v>
      </c>
      <c r="G891" s="123">
        <v>5.5</v>
      </c>
      <c r="H891" s="123">
        <v>2.5</v>
      </c>
      <c r="I891" s="123">
        <v>7</v>
      </c>
      <c r="J891" s="123">
        <v>8.5</v>
      </c>
      <c r="K891" s="123">
        <v>10</v>
      </c>
      <c r="L891" s="123">
        <v>10</v>
      </c>
      <c r="M891" s="119">
        <v>3500</v>
      </c>
      <c r="N891" s="122">
        <f>IF('NORMAL OPTION CALLS'!E891="BUY",('NORMAL OPTION CALLS'!L891-'NORMAL OPTION CALLS'!G891)*('NORMAL OPTION CALLS'!M891),('NORMAL OPTION CALLS'!G891-'NORMAL OPTION CALLS'!L891)*('NORMAL OPTION CALLS'!M891))</f>
        <v>15750</v>
      </c>
      <c r="O891" s="8">
        <f>'NORMAL OPTION CALLS'!N891/('NORMAL OPTION CALLS'!M891)/'NORMAL OPTION CALLS'!G891%</f>
        <v>81.818181818181813</v>
      </c>
    </row>
    <row r="892" spans="1:15" ht="14.25" customHeight="1">
      <c r="A892" s="119">
        <v>18</v>
      </c>
      <c r="B892" s="124">
        <v>43032</v>
      </c>
      <c r="C892" s="119">
        <v>340</v>
      </c>
      <c r="D892" s="119" t="s">
        <v>21</v>
      </c>
      <c r="E892" s="119" t="s">
        <v>22</v>
      </c>
      <c r="F892" s="119" t="s">
        <v>74</v>
      </c>
      <c r="G892" s="123">
        <v>3</v>
      </c>
      <c r="H892" s="123">
        <v>1</v>
      </c>
      <c r="I892" s="123">
        <v>4</v>
      </c>
      <c r="J892" s="123">
        <v>5</v>
      </c>
      <c r="K892" s="123">
        <v>6</v>
      </c>
      <c r="L892" s="123">
        <v>1</v>
      </c>
      <c r="M892" s="119">
        <v>3500</v>
      </c>
      <c r="N892" s="122">
        <f>IF('NORMAL OPTION CALLS'!E892="BUY",('NORMAL OPTION CALLS'!L892-'NORMAL OPTION CALLS'!G892)*('NORMAL OPTION CALLS'!M892),('NORMAL OPTION CALLS'!G892-'NORMAL OPTION CALLS'!L892)*('NORMAL OPTION CALLS'!M892))</f>
        <v>-7000</v>
      </c>
      <c r="O892" s="8">
        <f>'NORMAL OPTION CALLS'!N892/('NORMAL OPTION CALLS'!M892)/'NORMAL OPTION CALLS'!G892%</f>
        <v>-66.666666666666671</v>
      </c>
    </row>
    <row r="893" spans="1:15" ht="14.25" customHeight="1">
      <c r="A893" s="119">
        <v>19</v>
      </c>
      <c r="B893" s="124">
        <v>43032</v>
      </c>
      <c r="C893" s="119">
        <v>730</v>
      </c>
      <c r="D893" s="119" t="s">
        <v>21</v>
      </c>
      <c r="E893" s="119" t="s">
        <v>22</v>
      </c>
      <c r="F893" s="119" t="s">
        <v>99</v>
      </c>
      <c r="G893" s="123">
        <v>6</v>
      </c>
      <c r="H893" s="123">
        <v>2</v>
      </c>
      <c r="I893" s="123">
        <v>8</v>
      </c>
      <c r="J893" s="123">
        <v>10</v>
      </c>
      <c r="K893" s="123">
        <v>12</v>
      </c>
      <c r="L893" s="123">
        <v>8</v>
      </c>
      <c r="M893" s="119">
        <v>2000</v>
      </c>
      <c r="N893" s="122">
        <f>IF('NORMAL OPTION CALLS'!E893="BUY",('NORMAL OPTION CALLS'!L893-'NORMAL OPTION CALLS'!G893)*('NORMAL OPTION CALLS'!M893),('NORMAL OPTION CALLS'!G893-'NORMAL OPTION CALLS'!L893)*('NORMAL OPTION CALLS'!M893))</f>
        <v>4000</v>
      </c>
      <c r="O893" s="8">
        <f>'NORMAL OPTION CALLS'!N893/('NORMAL OPTION CALLS'!M893)/'NORMAL OPTION CALLS'!G893%</f>
        <v>33.333333333333336</v>
      </c>
    </row>
    <row r="894" spans="1:15" ht="14.25" customHeight="1">
      <c r="A894" s="119">
        <v>20</v>
      </c>
      <c r="B894" s="124">
        <v>43032</v>
      </c>
      <c r="C894" s="119">
        <v>360</v>
      </c>
      <c r="D894" s="119" t="s">
        <v>21</v>
      </c>
      <c r="E894" s="119" t="s">
        <v>22</v>
      </c>
      <c r="F894" s="119" t="s">
        <v>90</v>
      </c>
      <c r="G894" s="123">
        <v>4</v>
      </c>
      <c r="H894" s="123">
        <v>2</v>
      </c>
      <c r="I894" s="123">
        <v>5</v>
      </c>
      <c r="J894" s="123">
        <v>6</v>
      </c>
      <c r="K894" s="123">
        <v>7</v>
      </c>
      <c r="L894" s="123">
        <v>6</v>
      </c>
      <c r="M894" s="119">
        <v>3750</v>
      </c>
      <c r="N894" s="122">
        <f>IF('NORMAL OPTION CALLS'!E894="BUY",('NORMAL OPTION CALLS'!L894-'NORMAL OPTION CALLS'!G894)*('NORMAL OPTION CALLS'!M894),('NORMAL OPTION CALLS'!G894-'NORMAL OPTION CALLS'!L894)*('NORMAL OPTION CALLS'!M894))</f>
        <v>7500</v>
      </c>
      <c r="O894" s="8">
        <f>'NORMAL OPTION CALLS'!N894/('NORMAL OPTION CALLS'!M894)/'NORMAL OPTION CALLS'!G894%</f>
        <v>50</v>
      </c>
    </row>
    <row r="895" spans="1:15" ht="16.5" customHeight="1">
      <c r="A895" s="119">
        <v>21</v>
      </c>
      <c r="B895" s="124">
        <v>43031</v>
      </c>
      <c r="C895" s="119">
        <v>560</v>
      </c>
      <c r="D895" s="119" t="s">
        <v>21</v>
      </c>
      <c r="E895" s="119" t="s">
        <v>22</v>
      </c>
      <c r="F895" s="119" t="s">
        <v>92</v>
      </c>
      <c r="G895" s="123">
        <v>10</v>
      </c>
      <c r="H895" s="123">
        <v>7</v>
      </c>
      <c r="I895" s="123">
        <v>12</v>
      </c>
      <c r="J895" s="123">
        <v>14</v>
      </c>
      <c r="K895" s="123">
        <v>16</v>
      </c>
      <c r="L895" s="123">
        <v>7</v>
      </c>
      <c r="M895" s="119">
        <v>2000</v>
      </c>
      <c r="N895" s="122">
        <f>IF('NORMAL OPTION CALLS'!E895="BUY",('NORMAL OPTION CALLS'!L895-'NORMAL OPTION CALLS'!G895)*('NORMAL OPTION CALLS'!M895),('NORMAL OPTION CALLS'!G895-'NORMAL OPTION CALLS'!L895)*('NORMAL OPTION CALLS'!M895))</f>
        <v>-6000</v>
      </c>
      <c r="O895" s="8">
        <f>'NORMAL OPTION CALLS'!N895/('NORMAL OPTION CALLS'!M895)/'NORMAL OPTION CALLS'!G895%</f>
        <v>-30</v>
      </c>
    </row>
    <row r="896" spans="1:15" ht="16.5" customHeight="1">
      <c r="A896" s="119">
        <v>22</v>
      </c>
      <c r="B896" s="124">
        <v>43031</v>
      </c>
      <c r="C896" s="119">
        <v>490</v>
      </c>
      <c r="D896" s="119" t="s">
        <v>21</v>
      </c>
      <c r="E896" s="119" t="s">
        <v>22</v>
      </c>
      <c r="F896" s="119" t="s">
        <v>226</v>
      </c>
      <c r="G896" s="123">
        <v>6</v>
      </c>
      <c r="H896" s="123">
        <v>2</v>
      </c>
      <c r="I896" s="123">
        <v>8</v>
      </c>
      <c r="J896" s="123">
        <v>10</v>
      </c>
      <c r="K896" s="123">
        <v>12</v>
      </c>
      <c r="L896" s="123">
        <v>12</v>
      </c>
      <c r="M896" s="119">
        <v>1700</v>
      </c>
      <c r="N896" s="122">
        <f>IF('NORMAL OPTION CALLS'!E896="BUY",('NORMAL OPTION CALLS'!L896-'NORMAL OPTION CALLS'!G896)*('NORMAL OPTION CALLS'!M896),('NORMAL OPTION CALLS'!G896-'NORMAL OPTION CALLS'!L896)*('NORMAL OPTION CALLS'!M896))</f>
        <v>10200</v>
      </c>
      <c r="O896" s="8">
        <f>'NORMAL OPTION CALLS'!N896/('NORMAL OPTION CALLS'!M896)/'NORMAL OPTION CALLS'!G896%</f>
        <v>100</v>
      </c>
    </row>
    <row r="897" spans="1:15" ht="16.5" customHeight="1">
      <c r="A897" s="119">
        <v>23</v>
      </c>
      <c r="B897" s="124">
        <v>43031</v>
      </c>
      <c r="C897" s="119">
        <v>95</v>
      </c>
      <c r="D897" s="119" t="s">
        <v>21</v>
      </c>
      <c r="E897" s="119" t="s">
        <v>22</v>
      </c>
      <c r="F897" s="119" t="s">
        <v>46</v>
      </c>
      <c r="G897" s="123">
        <v>3.5</v>
      </c>
      <c r="H897" s="123">
        <v>2.5</v>
      </c>
      <c r="I897" s="123">
        <v>4</v>
      </c>
      <c r="J897" s="123">
        <v>4.5</v>
      </c>
      <c r="K897" s="123">
        <v>5</v>
      </c>
      <c r="L897" s="123">
        <v>5</v>
      </c>
      <c r="M897" s="119">
        <v>7000</v>
      </c>
      <c r="N897" s="122">
        <f>IF('NORMAL OPTION CALLS'!E897="BUY",('NORMAL OPTION CALLS'!L897-'NORMAL OPTION CALLS'!G897)*('NORMAL OPTION CALLS'!M897),('NORMAL OPTION CALLS'!G897-'NORMAL OPTION CALLS'!L897)*('NORMAL OPTION CALLS'!M897))</f>
        <v>10500</v>
      </c>
      <c r="O897" s="8">
        <f>'NORMAL OPTION CALLS'!N897/('NORMAL OPTION CALLS'!M897)/'NORMAL OPTION CALLS'!G897%</f>
        <v>42.857142857142854</v>
      </c>
    </row>
    <row r="898" spans="1:15" ht="16.5" customHeight="1">
      <c r="A898" s="119">
        <v>24</v>
      </c>
      <c r="B898" s="124">
        <v>43026</v>
      </c>
      <c r="C898" s="119">
        <v>130</v>
      </c>
      <c r="D898" s="119" t="s">
        <v>21</v>
      </c>
      <c r="E898" s="119" t="s">
        <v>22</v>
      </c>
      <c r="F898" s="119" t="s">
        <v>59</v>
      </c>
      <c r="G898" s="123">
        <v>3.5</v>
      </c>
      <c r="H898" s="123">
        <v>2.5</v>
      </c>
      <c r="I898" s="123">
        <v>4</v>
      </c>
      <c r="J898" s="123">
        <v>4.5</v>
      </c>
      <c r="K898" s="123">
        <v>5</v>
      </c>
      <c r="L898" s="123">
        <v>4</v>
      </c>
      <c r="M898" s="119">
        <v>6000</v>
      </c>
      <c r="N898" s="122">
        <f>IF('NORMAL OPTION CALLS'!E898="BUY",('NORMAL OPTION CALLS'!L898-'NORMAL OPTION CALLS'!G898)*('NORMAL OPTION CALLS'!M898),('NORMAL OPTION CALLS'!G898-'NORMAL OPTION CALLS'!L898)*('NORMAL OPTION CALLS'!M898))</f>
        <v>3000</v>
      </c>
      <c r="O898" s="8">
        <f>'NORMAL OPTION CALLS'!N898/('NORMAL OPTION CALLS'!M898)/'NORMAL OPTION CALLS'!G898%</f>
        <v>14.285714285714285</v>
      </c>
    </row>
    <row r="899" spans="1:15" ht="16.5" customHeight="1">
      <c r="A899" s="119">
        <v>25</v>
      </c>
      <c r="B899" s="124">
        <v>43026</v>
      </c>
      <c r="C899" s="119">
        <v>900</v>
      </c>
      <c r="D899" s="119" t="s">
        <v>21</v>
      </c>
      <c r="E899" s="119" t="s">
        <v>22</v>
      </c>
      <c r="F899" s="119" t="s">
        <v>225</v>
      </c>
      <c r="G899" s="123">
        <v>15.5</v>
      </c>
      <c r="H899" s="123">
        <v>8</v>
      </c>
      <c r="I899" s="123">
        <v>19.5</v>
      </c>
      <c r="J899" s="123">
        <v>23.5</v>
      </c>
      <c r="K899" s="123">
        <v>27.5</v>
      </c>
      <c r="L899" s="123">
        <v>27.5</v>
      </c>
      <c r="M899" s="119">
        <v>1000</v>
      </c>
      <c r="N899" s="122">
        <f>IF('NORMAL OPTION CALLS'!E899="BUY",('NORMAL OPTION CALLS'!L899-'NORMAL OPTION CALLS'!G899)*('NORMAL OPTION CALLS'!M899),('NORMAL OPTION CALLS'!G899-'NORMAL OPTION CALLS'!L899)*('NORMAL OPTION CALLS'!M899))</f>
        <v>12000</v>
      </c>
      <c r="O899" s="8">
        <f>'NORMAL OPTION CALLS'!N899/('NORMAL OPTION CALLS'!M899)/'NORMAL OPTION CALLS'!G899%</f>
        <v>77.41935483870968</v>
      </c>
    </row>
    <row r="900" spans="1:15" ht="16.5" customHeight="1">
      <c r="A900" s="119">
        <v>26</v>
      </c>
      <c r="B900" s="124">
        <v>43026</v>
      </c>
      <c r="C900" s="119">
        <v>155</v>
      </c>
      <c r="D900" s="119" t="s">
        <v>21</v>
      </c>
      <c r="E900" s="119" t="s">
        <v>22</v>
      </c>
      <c r="F900" s="119" t="s">
        <v>64</v>
      </c>
      <c r="G900" s="123">
        <v>5</v>
      </c>
      <c r="H900" s="123">
        <v>4</v>
      </c>
      <c r="I900" s="123">
        <v>5.5</v>
      </c>
      <c r="J900" s="123">
        <v>6</v>
      </c>
      <c r="K900" s="123">
        <v>6.5</v>
      </c>
      <c r="L900" s="123">
        <v>6.5</v>
      </c>
      <c r="M900" s="119">
        <v>6000</v>
      </c>
      <c r="N900" s="122">
        <f>IF('NORMAL OPTION CALLS'!E900="BUY",('NORMAL OPTION CALLS'!L900-'NORMAL OPTION CALLS'!G900)*('NORMAL OPTION CALLS'!M900),('NORMAL OPTION CALLS'!G900-'NORMAL OPTION CALLS'!L900)*('NORMAL OPTION CALLS'!M900))</f>
        <v>9000</v>
      </c>
      <c r="O900" s="8">
        <f>'NORMAL OPTION CALLS'!N900/('NORMAL OPTION CALLS'!M900)/'NORMAL OPTION CALLS'!G900%</f>
        <v>30</v>
      </c>
    </row>
    <row r="901" spans="1:15" ht="16.5" customHeight="1">
      <c r="A901" s="119">
        <v>27</v>
      </c>
      <c r="B901" s="124">
        <v>43026</v>
      </c>
      <c r="C901" s="119">
        <v>480</v>
      </c>
      <c r="D901" s="119" t="s">
        <v>21</v>
      </c>
      <c r="E901" s="119" t="s">
        <v>22</v>
      </c>
      <c r="F901" s="119" t="s">
        <v>183</v>
      </c>
      <c r="G901" s="123">
        <v>14</v>
      </c>
      <c r="H901" s="123">
        <v>8</v>
      </c>
      <c r="I901" s="123">
        <v>17</v>
      </c>
      <c r="J901" s="123">
        <v>20</v>
      </c>
      <c r="K901" s="123">
        <v>23</v>
      </c>
      <c r="L901" s="123">
        <v>17</v>
      </c>
      <c r="M901" s="119">
        <v>1200</v>
      </c>
      <c r="N901" s="122">
        <f>IF('NORMAL OPTION CALLS'!E901="BUY",('NORMAL OPTION CALLS'!L901-'NORMAL OPTION CALLS'!G901)*('NORMAL OPTION CALLS'!M901),('NORMAL OPTION CALLS'!G901-'NORMAL OPTION CALLS'!L901)*('NORMAL OPTION CALLS'!M901))</f>
        <v>3600</v>
      </c>
      <c r="O901" s="8">
        <f>'NORMAL OPTION CALLS'!N901/('NORMAL OPTION CALLS'!M901)/'NORMAL OPTION CALLS'!G901%</f>
        <v>21.428571428571427</v>
      </c>
    </row>
    <row r="902" spans="1:15" ht="16.5" customHeight="1">
      <c r="A902" s="119">
        <v>28</v>
      </c>
      <c r="B902" s="124">
        <v>43025</v>
      </c>
      <c r="C902" s="119">
        <v>670</v>
      </c>
      <c r="D902" s="119" t="s">
        <v>21</v>
      </c>
      <c r="E902" s="119" t="s">
        <v>22</v>
      </c>
      <c r="F902" s="119" t="s">
        <v>77</v>
      </c>
      <c r="G902" s="123">
        <v>12</v>
      </c>
      <c r="H902" s="123">
        <v>6</v>
      </c>
      <c r="I902" s="123">
        <v>15</v>
      </c>
      <c r="J902" s="123">
        <v>18</v>
      </c>
      <c r="K902" s="123">
        <v>21</v>
      </c>
      <c r="L902" s="123">
        <v>6</v>
      </c>
      <c r="M902" s="119">
        <v>1700</v>
      </c>
      <c r="N902" s="122">
        <f>IF('NORMAL OPTION CALLS'!E902="BUY",('NORMAL OPTION CALLS'!L902-'NORMAL OPTION CALLS'!G902)*('NORMAL OPTION CALLS'!M902),('NORMAL OPTION CALLS'!G902-'NORMAL OPTION CALLS'!L902)*('NORMAL OPTION CALLS'!M902))</f>
        <v>-10200</v>
      </c>
      <c r="O902" s="8">
        <f>'NORMAL OPTION CALLS'!N902/('NORMAL OPTION CALLS'!M902)/'NORMAL OPTION CALLS'!G902%</f>
        <v>-50</v>
      </c>
    </row>
    <row r="903" spans="1:15" ht="16.5" customHeight="1">
      <c r="A903" s="119">
        <v>29</v>
      </c>
      <c r="B903" s="124">
        <v>43025</v>
      </c>
      <c r="C903" s="119">
        <v>275</v>
      </c>
      <c r="D903" s="119" t="s">
        <v>21</v>
      </c>
      <c r="E903" s="119" t="s">
        <v>22</v>
      </c>
      <c r="F903" s="119" t="s">
        <v>24</v>
      </c>
      <c r="G903" s="123">
        <v>5</v>
      </c>
      <c r="H903" s="123">
        <v>3</v>
      </c>
      <c r="I903" s="123">
        <v>6</v>
      </c>
      <c r="J903" s="123">
        <v>7</v>
      </c>
      <c r="K903" s="123">
        <v>8</v>
      </c>
      <c r="L903" s="123">
        <v>6</v>
      </c>
      <c r="M903" s="119">
        <v>3500</v>
      </c>
      <c r="N903" s="122">
        <f>IF('NORMAL OPTION CALLS'!E903="BUY",('NORMAL OPTION CALLS'!L903-'NORMAL OPTION CALLS'!G903)*('NORMAL OPTION CALLS'!M903),('NORMAL OPTION CALLS'!G903-'NORMAL OPTION CALLS'!L903)*('NORMAL OPTION CALLS'!M903))</f>
        <v>3500</v>
      </c>
      <c r="O903" s="8">
        <f>'NORMAL OPTION CALLS'!N903/('NORMAL OPTION CALLS'!M903)/'NORMAL OPTION CALLS'!G903%</f>
        <v>20</v>
      </c>
    </row>
    <row r="904" spans="1:15" ht="16.5" customHeight="1">
      <c r="A904" s="119">
        <v>30</v>
      </c>
      <c r="B904" s="124">
        <v>43025</v>
      </c>
      <c r="C904" s="119">
        <v>85</v>
      </c>
      <c r="D904" s="119" t="s">
        <v>21</v>
      </c>
      <c r="E904" s="119" t="s">
        <v>22</v>
      </c>
      <c r="F904" s="119" t="s">
        <v>46</v>
      </c>
      <c r="G904" s="123">
        <v>4</v>
      </c>
      <c r="H904" s="123">
        <v>3</v>
      </c>
      <c r="I904" s="123">
        <v>4.5</v>
      </c>
      <c r="J904" s="123">
        <v>5</v>
      </c>
      <c r="K904" s="123">
        <v>5.5</v>
      </c>
      <c r="L904" s="123">
        <v>5.5</v>
      </c>
      <c r="M904" s="119">
        <v>7000</v>
      </c>
      <c r="N904" s="122">
        <f>IF('NORMAL OPTION CALLS'!E904="BUY",('NORMAL OPTION CALLS'!L904-'NORMAL OPTION CALLS'!G904)*('NORMAL OPTION CALLS'!M904),('NORMAL OPTION CALLS'!G904-'NORMAL OPTION CALLS'!L904)*('NORMAL OPTION CALLS'!M904))</f>
        <v>10500</v>
      </c>
      <c r="O904" s="8">
        <f>'NORMAL OPTION CALLS'!N904/('NORMAL OPTION CALLS'!M904)/'NORMAL OPTION CALLS'!G904%</f>
        <v>37.5</v>
      </c>
    </row>
    <row r="905" spans="1:15" ht="16.5" customHeight="1">
      <c r="A905" s="119">
        <v>31</v>
      </c>
      <c r="B905" s="124">
        <v>43025</v>
      </c>
      <c r="C905" s="119">
        <v>125</v>
      </c>
      <c r="D905" s="119" t="s">
        <v>21</v>
      </c>
      <c r="E905" s="119" t="s">
        <v>22</v>
      </c>
      <c r="F905" s="119" t="s">
        <v>59</v>
      </c>
      <c r="G905" s="123">
        <v>4.5</v>
      </c>
      <c r="H905" s="123">
        <v>3.5</v>
      </c>
      <c r="I905" s="123">
        <v>5</v>
      </c>
      <c r="J905" s="123">
        <v>5.5</v>
      </c>
      <c r="K905" s="123">
        <v>6</v>
      </c>
      <c r="L905" s="123">
        <v>5</v>
      </c>
      <c r="M905" s="119">
        <v>6000</v>
      </c>
      <c r="N905" s="122">
        <f>IF('NORMAL OPTION CALLS'!E905="BUY",('NORMAL OPTION CALLS'!L905-'NORMAL OPTION CALLS'!G905)*('NORMAL OPTION CALLS'!M905),('NORMAL OPTION CALLS'!G905-'NORMAL OPTION CALLS'!L905)*('NORMAL OPTION CALLS'!M905))</f>
        <v>3000</v>
      </c>
      <c r="O905" s="8">
        <f>'NORMAL OPTION CALLS'!N905/('NORMAL OPTION CALLS'!M905)/'NORMAL OPTION CALLS'!G905%</f>
        <v>11.111111111111111</v>
      </c>
    </row>
    <row r="906" spans="1:15" ht="16.5" customHeight="1">
      <c r="A906" s="119">
        <v>32</v>
      </c>
      <c r="B906" s="124">
        <v>43024</v>
      </c>
      <c r="C906" s="119">
        <v>290</v>
      </c>
      <c r="D906" s="119" t="s">
        <v>21</v>
      </c>
      <c r="E906" s="119" t="s">
        <v>22</v>
      </c>
      <c r="F906" s="119" t="s">
        <v>223</v>
      </c>
      <c r="G906" s="123">
        <v>4</v>
      </c>
      <c r="H906" s="123">
        <v>0.1</v>
      </c>
      <c r="I906" s="123">
        <v>6</v>
      </c>
      <c r="J906" s="123">
        <v>8</v>
      </c>
      <c r="K906" s="123">
        <v>10</v>
      </c>
      <c r="L906" s="123">
        <v>6</v>
      </c>
      <c r="M906" s="119">
        <v>1700</v>
      </c>
      <c r="N906" s="122">
        <f>IF('NORMAL OPTION CALLS'!E906="BUY",('NORMAL OPTION CALLS'!L906-'NORMAL OPTION CALLS'!G906)*('NORMAL OPTION CALLS'!M906),('NORMAL OPTION CALLS'!G906-'NORMAL OPTION CALLS'!L906)*('NORMAL OPTION CALLS'!M906))</f>
        <v>3400</v>
      </c>
      <c r="O906" s="8">
        <f>'NORMAL OPTION CALLS'!N906/('NORMAL OPTION CALLS'!M906)/'NORMAL OPTION CALLS'!G906%</f>
        <v>50</v>
      </c>
    </row>
    <row r="907" spans="1:15" ht="16.5" customHeight="1">
      <c r="A907" s="119">
        <v>33</v>
      </c>
      <c r="B907" s="124">
        <v>43024</v>
      </c>
      <c r="C907" s="119">
        <v>1100</v>
      </c>
      <c r="D907" s="119" t="s">
        <v>21</v>
      </c>
      <c r="E907" s="119" t="s">
        <v>22</v>
      </c>
      <c r="F907" s="119" t="s">
        <v>224</v>
      </c>
      <c r="G907" s="123">
        <v>17</v>
      </c>
      <c r="H907" s="123">
        <v>8</v>
      </c>
      <c r="I907" s="123">
        <v>22</v>
      </c>
      <c r="J907" s="123">
        <v>27</v>
      </c>
      <c r="K907" s="123">
        <v>32</v>
      </c>
      <c r="L907" s="123">
        <v>22</v>
      </c>
      <c r="M907" s="119">
        <v>800</v>
      </c>
      <c r="N907" s="122">
        <f>IF('NORMAL OPTION CALLS'!E907="BUY",('NORMAL OPTION CALLS'!L907-'NORMAL OPTION CALLS'!G907)*('NORMAL OPTION CALLS'!M907),('NORMAL OPTION CALLS'!G907-'NORMAL OPTION CALLS'!L907)*('NORMAL OPTION CALLS'!M907))</f>
        <v>4000</v>
      </c>
      <c r="O907" s="8">
        <f>'NORMAL OPTION CALLS'!N907/('NORMAL OPTION CALLS'!M907)/'NORMAL OPTION CALLS'!G907%</f>
        <v>29.411764705882351</v>
      </c>
    </row>
    <row r="908" spans="1:15" ht="16.5" customHeight="1">
      <c r="A908" s="119">
        <v>34</v>
      </c>
      <c r="B908" s="124">
        <v>43024</v>
      </c>
      <c r="C908" s="119">
        <v>330</v>
      </c>
      <c r="D908" s="119" t="s">
        <v>21</v>
      </c>
      <c r="E908" s="119" t="s">
        <v>22</v>
      </c>
      <c r="F908" s="119" t="s">
        <v>74</v>
      </c>
      <c r="G908" s="123">
        <v>8</v>
      </c>
      <c r="H908" s="123">
        <v>6</v>
      </c>
      <c r="I908" s="123">
        <v>9</v>
      </c>
      <c r="J908" s="123">
        <v>10</v>
      </c>
      <c r="K908" s="123">
        <v>11</v>
      </c>
      <c r="L908" s="123">
        <v>10</v>
      </c>
      <c r="M908" s="119">
        <v>3500</v>
      </c>
      <c r="N908" s="122">
        <f>IF('NORMAL OPTION CALLS'!E908="BUY",('NORMAL OPTION CALLS'!L908-'NORMAL OPTION CALLS'!G908)*('NORMAL OPTION CALLS'!M908),('NORMAL OPTION CALLS'!G908-'NORMAL OPTION CALLS'!L908)*('NORMAL OPTION CALLS'!M908))</f>
        <v>7000</v>
      </c>
      <c r="O908" s="8">
        <f>'NORMAL OPTION CALLS'!N908/('NORMAL OPTION CALLS'!M908)/'NORMAL OPTION CALLS'!G908%</f>
        <v>25</v>
      </c>
    </row>
    <row r="909" spans="1:15" ht="16.5" customHeight="1">
      <c r="A909" s="119">
        <v>35</v>
      </c>
      <c r="B909" s="124">
        <v>43024</v>
      </c>
      <c r="C909" s="119">
        <v>800</v>
      </c>
      <c r="D909" s="119" t="s">
        <v>21</v>
      </c>
      <c r="E909" s="119" t="s">
        <v>22</v>
      </c>
      <c r="F909" s="119" t="s">
        <v>46</v>
      </c>
      <c r="G909" s="123">
        <v>4</v>
      </c>
      <c r="H909" s="123">
        <v>3.2</v>
      </c>
      <c r="I909" s="123">
        <v>4.4000000000000004</v>
      </c>
      <c r="J909" s="123">
        <v>4.8</v>
      </c>
      <c r="K909" s="123">
        <v>5.2</v>
      </c>
      <c r="L909" s="123">
        <v>4.4000000000000004</v>
      </c>
      <c r="M909" s="119">
        <v>7000</v>
      </c>
      <c r="N909" s="122">
        <f>IF('NORMAL OPTION CALLS'!E909="BUY",('NORMAL OPTION CALLS'!L909-'NORMAL OPTION CALLS'!G909)*('NORMAL OPTION CALLS'!M909),('NORMAL OPTION CALLS'!G909-'NORMAL OPTION CALLS'!L909)*('NORMAL OPTION CALLS'!M909))</f>
        <v>2800.0000000000023</v>
      </c>
      <c r="O909" s="8">
        <f>'NORMAL OPTION CALLS'!N909/('NORMAL OPTION CALLS'!M909)/'NORMAL OPTION CALLS'!G909%</f>
        <v>10.000000000000007</v>
      </c>
    </row>
    <row r="910" spans="1:15" ht="16.5" customHeight="1">
      <c r="A910" s="119">
        <v>36</v>
      </c>
      <c r="B910" s="124">
        <v>43024</v>
      </c>
      <c r="C910" s="119">
        <v>460</v>
      </c>
      <c r="D910" s="119" t="s">
        <v>21</v>
      </c>
      <c r="E910" s="119" t="s">
        <v>22</v>
      </c>
      <c r="F910" s="119" t="s">
        <v>130</v>
      </c>
      <c r="G910" s="123">
        <v>12</v>
      </c>
      <c r="H910" s="123">
        <v>8</v>
      </c>
      <c r="I910" s="123">
        <v>14</v>
      </c>
      <c r="J910" s="123">
        <v>16</v>
      </c>
      <c r="K910" s="123">
        <v>18</v>
      </c>
      <c r="L910" s="123">
        <v>18</v>
      </c>
      <c r="M910" s="119">
        <v>1700</v>
      </c>
      <c r="N910" s="122">
        <f>IF('NORMAL OPTION CALLS'!E910="BUY",('NORMAL OPTION CALLS'!L910-'NORMAL OPTION CALLS'!G910)*('NORMAL OPTION CALLS'!M910),('NORMAL OPTION CALLS'!G910-'NORMAL OPTION CALLS'!L910)*('NORMAL OPTION CALLS'!M910))</f>
        <v>10200</v>
      </c>
      <c r="O910" s="8">
        <f>'NORMAL OPTION CALLS'!N910/('NORMAL OPTION CALLS'!M910)/'NORMAL OPTION CALLS'!G910%</f>
        <v>50</v>
      </c>
    </row>
    <row r="911" spans="1:15" ht="16.5" customHeight="1">
      <c r="A911" s="119">
        <v>37</v>
      </c>
      <c r="B911" s="124">
        <v>43021</v>
      </c>
      <c r="C911" s="119">
        <v>700</v>
      </c>
      <c r="D911" s="119" t="s">
        <v>21</v>
      </c>
      <c r="E911" s="119" t="s">
        <v>22</v>
      </c>
      <c r="F911" s="119" t="s">
        <v>99</v>
      </c>
      <c r="G911" s="123">
        <v>18.5</v>
      </c>
      <c r="H911" s="123">
        <v>15</v>
      </c>
      <c r="I911" s="123">
        <v>20.5</v>
      </c>
      <c r="J911" s="123">
        <v>22.5</v>
      </c>
      <c r="K911" s="123">
        <v>24.5</v>
      </c>
      <c r="L911" s="123">
        <v>22.5</v>
      </c>
      <c r="M911" s="119">
        <v>2000</v>
      </c>
      <c r="N911" s="122">
        <f>IF('NORMAL OPTION CALLS'!E911="BUY",('NORMAL OPTION CALLS'!L911-'NORMAL OPTION CALLS'!G911)*('NORMAL OPTION CALLS'!M911),('NORMAL OPTION CALLS'!G911-'NORMAL OPTION CALLS'!L911)*('NORMAL OPTION CALLS'!M911))</f>
        <v>8000</v>
      </c>
      <c r="O911" s="8">
        <f>'NORMAL OPTION CALLS'!N911/('NORMAL OPTION CALLS'!M911)/'NORMAL OPTION CALLS'!G911%</f>
        <v>21.621621621621621</v>
      </c>
    </row>
    <row r="912" spans="1:15" ht="16.5" customHeight="1">
      <c r="A912" s="119">
        <v>38</v>
      </c>
      <c r="B912" s="124">
        <v>43021</v>
      </c>
      <c r="C912" s="119">
        <v>1070</v>
      </c>
      <c r="D912" s="119" t="s">
        <v>21</v>
      </c>
      <c r="E912" s="119" t="s">
        <v>22</v>
      </c>
      <c r="F912" s="119" t="s">
        <v>222</v>
      </c>
      <c r="G912" s="123">
        <v>19</v>
      </c>
      <c r="H912" s="123">
        <v>11</v>
      </c>
      <c r="I912" s="123">
        <v>23</v>
      </c>
      <c r="J912" s="123">
        <v>27</v>
      </c>
      <c r="K912" s="123">
        <v>31</v>
      </c>
      <c r="L912" s="123">
        <v>27</v>
      </c>
      <c r="M912" s="119">
        <v>800</v>
      </c>
      <c r="N912" s="122">
        <f>IF('NORMAL OPTION CALLS'!E912="BUY",('NORMAL OPTION CALLS'!L912-'NORMAL OPTION CALLS'!G912)*('NORMAL OPTION CALLS'!M912),('NORMAL OPTION CALLS'!G912-'NORMAL OPTION CALLS'!L912)*('NORMAL OPTION CALLS'!M912))</f>
        <v>6400</v>
      </c>
      <c r="O912" s="8">
        <f>'NORMAL OPTION CALLS'!N912/('NORMAL OPTION CALLS'!M912)/'NORMAL OPTION CALLS'!G912%</f>
        <v>42.10526315789474</v>
      </c>
    </row>
    <row r="913" spans="1:15" ht="16.5" customHeight="1">
      <c r="A913" s="119">
        <v>39</v>
      </c>
      <c r="B913" s="124">
        <v>43021</v>
      </c>
      <c r="C913" s="119">
        <v>530</v>
      </c>
      <c r="D913" s="119" t="s">
        <v>21</v>
      </c>
      <c r="E913" s="119" t="s">
        <v>22</v>
      </c>
      <c r="F913" s="119" t="s">
        <v>58</v>
      </c>
      <c r="G913" s="123">
        <v>12</v>
      </c>
      <c r="H913" s="123">
        <v>6</v>
      </c>
      <c r="I913" s="123">
        <v>15</v>
      </c>
      <c r="J913" s="123">
        <v>18</v>
      </c>
      <c r="K913" s="123">
        <v>21</v>
      </c>
      <c r="L913" s="123">
        <v>16</v>
      </c>
      <c r="M913" s="119">
        <v>1200</v>
      </c>
      <c r="N913" s="122">
        <f>IF('NORMAL OPTION CALLS'!E913="BUY",('NORMAL OPTION CALLS'!L913-'NORMAL OPTION CALLS'!G913)*('NORMAL OPTION CALLS'!M913),('NORMAL OPTION CALLS'!G913-'NORMAL OPTION CALLS'!L913)*('NORMAL OPTION CALLS'!M913))</f>
        <v>4800</v>
      </c>
      <c r="O913" s="8">
        <f>'NORMAL OPTION CALLS'!N913/('NORMAL OPTION CALLS'!M913)/'NORMAL OPTION CALLS'!G913%</f>
        <v>33.333333333333336</v>
      </c>
    </row>
    <row r="914" spans="1:15" ht="16.5" customHeight="1">
      <c r="A914" s="119">
        <v>40</v>
      </c>
      <c r="B914" s="124">
        <v>43021</v>
      </c>
      <c r="C914" s="119">
        <v>540</v>
      </c>
      <c r="D914" s="119" t="s">
        <v>21</v>
      </c>
      <c r="E914" s="119" t="s">
        <v>22</v>
      </c>
      <c r="F914" s="119" t="s">
        <v>92</v>
      </c>
      <c r="G914" s="123">
        <v>12</v>
      </c>
      <c r="H914" s="123">
        <v>8</v>
      </c>
      <c r="I914" s="123">
        <v>14</v>
      </c>
      <c r="J914" s="123">
        <v>16</v>
      </c>
      <c r="K914" s="123">
        <v>18</v>
      </c>
      <c r="L914" s="123">
        <v>16</v>
      </c>
      <c r="M914" s="119">
        <v>2000</v>
      </c>
      <c r="N914" s="122">
        <f>IF('NORMAL OPTION CALLS'!E914="BUY",('NORMAL OPTION CALLS'!L914-'NORMAL OPTION CALLS'!G914)*('NORMAL OPTION CALLS'!M914),('NORMAL OPTION CALLS'!G914-'NORMAL OPTION CALLS'!L914)*('NORMAL OPTION CALLS'!M914))</f>
        <v>8000</v>
      </c>
      <c r="O914" s="8">
        <f>'NORMAL OPTION CALLS'!N914/('NORMAL OPTION CALLS'!M914)/'NORMAL OPTION CALLS'!G914%</f>
        <v>33.333333333333336</v>
      </c>
    </row>
    <row r="915" spans="1:15" ht="16.5" customHeight="1">
      <c r="A915" s="119">
        <v>41</v>
      </c>
      <c r="B915" s="124">
        <v>43020</v>
      </c>
      <c r="C915" s="119">
        <v>260</v>
      </c>
      <c r="D915" s="119" t="s">
        <v>21</v>
      </c>
      <c r="E915" s="119" t="s">
        <v>22</v>
      </c>
      <c r="F915" s="119" t="s">
        <v>24</v>
      </c>
      <c r="G915" s="123">
        <v>6</v>
      </c>
      <c r="H915" s="123">
        <v>4</v>
      </c>
      <c r="I915" s="123">
        <v>7</v>
      </c>
      <c r="J915" s="123">
        <v>8</v>
      </c>
      <c r="K915" s="123">
        <v>9</v>
      </c>
      <c r="L915" s="123">
        <v>9</v>
      </c>
      <c r="M915" s="119">
        <v>3500</v>
      </c>
      <c r="N915" s="122">
        <f>IF('NORMAL OPTION CALLS'!E915="BUY",('NORMAL OPTION CALLS'!L915-'NORMAL OPTION CALLS'!G915)*('NORMAL OPTION CALLS'!M915),('NORMAL OPTION CALLS'!G915-'NORMAL OPTION CALLS'!L915)*('NORMAL OPTION CALLS'!M915))</f>
        <v>10500</v>
      </c>
      <c r="O915" s="8">
        <f>'NORMAL OPTION CALLS'!N915/('NORMAL OPTION CALLS'!M915)/'NORMAL OPTION CALLS'!G915%</f>
        <v>50</v>
      </c>
    </row>
    <row r="916" spans="1:15" ht="16.5" customHeight="1">
      <c r="A916" s="119">
        <v>42</v>
      </c>
      <c r="B916" s="124">
        <v>43020</v>
      </c>
      <c r="C916" s="119">
        <v>870</v>
      </c>
      <c r="D916" s="119" t="s">
        <v>21</v>
      </c>
      <c r="E916" s="119" t="s">
        <v>22</v>
      </c>
      <c r="F916" s="119" t="s">
        <v>221</v>
      </c>
      <c r="G916" s="123">
        <v>20</v>
      </c>
      <c r="H916" s="123">
        <v>12</v>
      </c>
      <c r="I916" s="123">
        <v>24</v>
      </c>
      <c r="J916" s="123">
        <v>28</v>
      </c>
      <c r="K916" s="123">
        <v>32</v>
      </c>
      <c r="L916" s="123">
        <v>24</v>
      </c>
      <c r="M916" s="119">
        <v>1000</v>
      </c>
      <c r="N916" s="122">
        <f>IF('NORMAL OPTION CALLS'!E916="BUY",('NORMAL OPTION CALLS'!L916-'NORMAL OPTION CALLS'!G916)*('NORMAL OPTION CALLS'!M916),('NORMAL OPTION CALLS'!G916-'NORMAL OPTION CALLS'!L916)*('NORMAL OPTION CALLS'!M916))</f>
        <v>4000</v>
      </c>
      <c r="O916" s="8">
        <f>'NORMAL OPTION CALLS'!N916/('NORMAL OPTION CALLS'!M916)/'NORMAL OPTION CALLS'!G916%</f>
        <v>20</v>
      </c>
    </row>
    <row r="917" spans="1:15" ht="16.5" customHeight="1">
      <c r="A917" s="119">
        <v>43</v>
      </c>
      <c r="B917" s="124">
        <v>43019</v>
      </c>
      <c r="C917" s="119">
        <v>150</v>
      </c>
      <c r="D917" s="119" t="s">
        <v>47</v>
      </c>
      <c r="E917" s="119" t="s">
        <v>22</v>
      </c>
      <c r="F917" s="119" t="s">
        <v>51</v>
      </c>
      <c r="G917" s="123">
        <v>4.3</v>
      </c>
      <c r="H917" s="123">
        <v>2.7</v>
      </c>
      <c r="I917" s="123">
        <v>5.0999999999999996</v>
      </c>
      <c r="J917" s="123">
        <v>6</v>
      </c>
      <c r="K917" s="123">
        <v>6.8</v>
      </c>
      <c r="L917" s="123">
        <v>2.7</v>
      </c>
      <c r="M917" s="119">
        <v>4500</v>
      </c>
      <c r="N917" s="122">
        <f>IF('NORMAL OPTION CALLS'!E917="BUY",('NORMAL OPTION CALLS'!L917-'NORMAL OPTION CALLS'!G917)*('NORMAL OPTION CALLS'!M917),('NORMAL OPTION CALLS'!G917-'NORMAL OPTION CALLS'!L917)*('NORMAL OPTION CALLS'!M917))</f>
        <v>-7199.9999999999982</v>
      </c>
      <c r="O917" s="8">
        <f>'NORMAL OPTION CALLS'!N917/('NORMAL OPTION CALLS'!M917)/'NORMAL OPTION CALLS'!G917%</f>
        <v>-37.20930232558139</v>
      </c>
    </row>
    <row r="918" spans="1:15" ht="16.5" customHeight="1">
      <c r="A918" s="119">
        <v>44</v>
      </c>
      <c r="B918" s="124">
        <v>43019</v>
      </c>
      <c r="C918" s="119">
        <v>1100</v>
      </c>
      <c r="D918" s="119" t="s">
        <v>21</v>
      </c>
      <c r="E918" s="119" t="s">
        <v>22</v>
      </c>
      <c r="F918" s="119" t="s">
        <v>156</v>
      </c>
      <c r="G918" s="123">
        <v>32</v>
      </c>
      <c r="H918" s="123">
        <v>20</v>
      </c>
      <c r="I918" s="123">
        <v>38</v>
      </c>
      <c r="J918" s="123">
        <v>44</v>
      </c>
      <c r="K918" s="123">
        <v>50</v>
      </c>
      <c r="L918" s="123">
        <v>44</v>
      </c>
      <c r="M918" s="119">
        <v>1100</v>
      </c>
      <c r="N918" s="122">
        <f>IF('NORMAL OPTION CALLS'!E918="BUY",('NORMAL OPTION CALLS'!L918-'NORMAL OPTION CALLS'!G918)*('NORMAL OPTION CALLS'!M918),('NORMAL OPTION CALLS'!G918-'NORMAL OPTION CALLS'!L918)*('NORMAL OPTION CALLS'!M918))</f>
        <v>13200</v>
      </c>
      <c r="O918" s="8">
        <f>'NORMAL OPTION CALLS'!N918/('NORMAL OPTION CALLS'!M918)/'NORMAL OPTION CALLS'!G918%</f>
        <v>37.5</v>
      </c>
    </row>
    <row r="919" spans="1:15" ht="16.5" customHeight="1">
      <c r="A919" s="119">
        <v>45</v>
      </c>
      <c r="B919" s="124">
        <v>43019</v>
      </c>
      <c r="C919" s="119">
        <v>450</v>
      </c>
      <c r="D919" s="119" t="s">
        <v>21</v>
      </c>
      <c r="E919" s="119" t="s">
        <v>22</v>
      </c>
      <c r="F919" s="119" t="s">
        <v>23</v>
      </c>
      <c r="G919" s="123">
        <v>15</v>
      </c>
      <c r="H919" s="123">
        <v>11</v>
      </c>
      <c r="I919" s="123">
        <v>17</v>
      </c>
      <c r="J919" s="123">
        <v>19</v>
      </c>
      <c r="K919" s="123">
        <v>21</v>
      </c>
      <c r="L919" s="123">
        <v>21</v>
      </c>
      <c r="M919" s="119">
        <v>1575</v>
      </c>
      <c r="N919" s="122">
        <f>IF('NORMAL OPTION CALLS'!E919="BUY",('NORMAL OPTION CALLS'!L919-'NORMAL OPTION CALLS'!G919)*('NORMAL OPTION CALLS'!M919),('NORMAL OPTION CALLS'!G919-'NORMAL OPTION CALLS'!L919)*('NORMAL OPTION CALLS'!M919))</f>
        <v>9450</v>
      </c>
      <c r="O919" s="8">
        <f>'NORMAL OPTION CALLS'!N919/('NORMAL OPTION CALLS'!M919)/'NORMAL OPTION CALLS'!G919%</f>
        <v>40</v>
      </c>
    </row>
    <row r="920" spans="1:15" ht="16.5" customHeight="1">
      <c r="A920" s="119">
        <v>46</v>
      </c>
      <c r="B920" s="124">
        <v>43019</v>
      </c>
      <c r="C920" s="119">
        <v>1320</v>
      </c>
      <c r="D920" s="119" t="s">
        <v>21</v>
      </c>
      <c r="E920" s="119" t="s">
        <v>22</v>
      </c>
      <c r="F920" s="119" t="s">
        <v>107</v>
      </c>
      <c r="G920" s="123">
        <v>28</v>
      </c>
      <c r="H920" s="123">
        <v>15</v>
      </c>
      <c r="I920" s="123">
        <v>35</v>
      </c>
      <c r="J920" s="123">
        <v>42</v>
      </c>
      <c r="K920" s="123">
        <v>50</v>
      </c>
      <c r="L920" s="123">
        <v>15</v>
      </c>
      <c r="M920" s="119">
        <v>550</v>
      </c>
      <c r="N920" s="122">
        <f>IF('NORMAL OPTION CALLS'!E920="BUY",('NORMAL OPTION CALLS'!L920-'NORMAL OPTION CALLS'!G920)*('NORMAL OPTION CALLS'!M920),('NORMAL OPTION CALLS'!G920-'NORMAL OPTION CALLS'!L920)*('NORMAL OPTION CALLS'!M920))</f>
        <v>-7150</v>
      </c>
      <c r="O920" s="8">
        <f>'NORMAL OPTION CALLS'!N920/('NORMAL OPTION CALLS'!M920)/'NORMAL OPTION CALLS'!G920%</f>
        <v>-46.428571428571423</v>
      </c>
    </row>
    <row r="921" spans="1:15" ht="16.5" customHeight="1">
      <c r="A921" s="119">
        <v>47</v>
      </c>
      <c r="B921" s="124">
        <v>43019</v>
      </c>
      <c r="C921" s="119">
        <v>360</v>
      </c>
      <c r="D921" s="119" t="s">
        <v>21</v>
      </c>
      <c r="E921" s="119" t="s">
        <v>22</v>
      </c>
      <c r="F921" s="119" t="s">
        <v>90</v>
      </c>
      <c r="G921" s="123">
        <v>7</v>
      </c>
      <c r="H921" s="123">
        <v>5</v>
      </c>
      <c r="I921" s="123">
        <v>8</v>
      </c>
      <c r="J921" s="123">
        <v>9</v>
      </c>
      <c r="K921" s="123">
        <v>10</v>
      </c>
      <c r="L921" s="123">
        <v>9</v>
      </c>
      <c r="M921" s="119">
        <v>3750</v>
      </c>
      <c r="N921" s="122">
        <f>IF('NORMAL OPTION CALLS'!E921="BUY",('NORMAL OPTION CALLS'!L921-'NORMAL OPTION CALLS'!G921)*('NORMAL OPTION CALLS'!M921),('NORMAL OPTION CALLS'!G921-'NORMAL OPTION CALLS'!L921)*('NORMAL OPTION CALLS'!M921))</f>
        <v>7500</v>
      </c>
      <c r="O921" s="8">
        <f>'NORMAL OPTION CALLS'!N921/('NORMAL OPTION CALLS'!M921)/'NORMAL OPTION CALLS'!G921%</f>
        <v>28.571428571428569</v>
      </c>
    </row>
    <row r="922" spans="1:15" ht="16.5" customHeight="1">
      <c r="A922" s="119">
        <v>48</v>
      </c>
      <c r="B922" s="124">
        <v>43018</v>
      </c>
      <c r="C922" s="119">
        <v>1000</v>
      </c>
      <c r="D922" s="119" t="s">
        <v>21</v>
      </c>
      <c r="E922" s="119" t="s">
        <v>22</v>
      </c>
      <c r="F922" s="119" t="s">
        <v>215</v>
      </c>
      <c r="G922" s="123">
        <v>26</v>
      </c>
      <c r="H922" s="123">
        <v>18</v>
      </c>
      <c r="I922" s="123">
        <v>30</v>
      </c>
      <c r="J922" s="123">
        <v>34</v>
      </c>
      <c r="K922" s="123">
        <v>38</v>
      </c>
      <c r="L922" s="123">
        <v>18</v>
      </c>
      <c r="M922" s="119">
        <v>1100</v>
      </c>
      <c r="N922" s="122">
        <f>IF('NORMAL OPTION CALLS'!E922="BUY",('NORMAL OPTION CALLS'!L922-'NORMAL OPTION CALLS'!G922)*('NORMAL OPTION CALLS'!M922),('NORMAL OPTION CALLS'!G922-'NORMAL OPTION CALLS'!L922)*('NORMAL OPTION CALLS'!M922))</f>
        <v>-8800</v>
      </c>
      <c r="O922" s="8">
        <f>'NORMAL OPTION CALLS'!N922/('NORMAL OPTION CALLS'!M922)/'NORMAL OPTION CALLS'!G922%</f>
        <v>-30.769230769230766</v>
      </c>
    </row>
    <row r="923" spans="1:15" ht="16.5" customHeight="1">
      <c r="A923" s="119">
        <v>49</v>
      </c>
      <c r="B923" s="124">
        <v>43018</v>
      </c>
      <c r="C923" s="119">
        <v>280</v>
      </c>
      <c r="D923" s="119" t="s">
        <v>21</v>
      </c>
      <c r="E923" s="119" t="s">
        <v>22</v>
      </c>
      <c r="F923" s="119" t="s">
        <v>140</v>
      </c>
      <c r="G923" s="123">
        <v>7.5</v>
      </c>
      <c r="H923" s="123">
        <v>4</v>
      </c>
      <c r="I923" s="123">
        <v>9.5</v>
      </c>
      <c r="J923" s="123">
        <v>11.5</v>
      </c>
      <c r="K923" s="123">
        <v>13.5</v>
      </c>
      <c r="L923" s="123">
        <v>9.5</v>
      </c>
      <c r="M923" s="119">
        <v>1100</v>
      </c>
      <c r="N923" s="122">
        <f>IF('NORMAL OPTION CALLS'!E923="BUY",('NORMAL OPTION CALLS'!L923-'NORMAL OPTION CALLS'!G923)*('NORMAL OPTION CALLS'!M923),('NORMAL OPTION CALLS'!G923-'NORMAL OPTION CALLS'!L923)*('NORMAL OPTION CALLS'!M923))</f>
        <v>2200</v>
      </c>
      <c r="O923" s="8">
        <f>'NORMAL OPTION CALLS'!N923/('NORMAL OPTION CALLS'!M923)/'NORMAL OPTION CALLS'!G923%</f>
        <v>26.666666666666668</v>
      </c>
    </row>
    <row r="924" spans="1:15" ht="16.5" customHeight="1">
      <c r="A924" s="119">
        <v>50</v>
      </c>
      <c r="B924" s="124">
        <v>43018</v>
      </c>
      <c r="C924" s="119">
        <v>600</v>
      </c>
      <c r="D924" s="119" t="s">
        <v>21</v>
      </c>
      <c r="E924" s="119" t="s">
        <v>22</v>
      </c>
      <c r="F924" s="119" t="s">
        <v>216</v>
      </c>
      <c r="G924" s="123">
        <v>22</v>
      </c>
      <c r="H924" s="123">
        <v>16</v>
      </c>
      <c r="I924" s="123">
        <v>25</v>
      </c>
      <c r="J924" s="123">
        <v>28</v>
      </c>
      <c r="K924" s="123">
        <v>31</v>
      </c>
      <c r="L924" s="123">
        <v>25</v>
      </c>
      <c r="M924" s="119">
        <v>1500</v>
      </c>
      <c r="N924" s="122">
        <f>IF('NORMAL OPTION CALLS'!E924="BUY",('NORMAL OPTION CALLS'!L924-'NORMAL OPTION CALLS'!G924)*('NORMAL OPTION CALLS'!M924),('NORMAL OPTION CALLS'!G924-'NORMAL OPTION CALLS'!L924)*('NORMAL OPTION CALLS'!M924))</f>
        <v>4500</v>
      </c>
      <c r="O924" s="8">
        <f>'NORMAL OPTION CALLS'!N924/('NORMAL OPTION CALLS'!M924)/'NORMAL OPTION CALLS'!G924%</f>
        <v>13.636363636363637</v>
      </c>
    </row>
    <row r="925" spans="1:15" ht="16.5" customHeight="1">
      <c r="A925" s="119">
        <v>51</v>
      </c>
      <c r="B925" s="124">
        <v>43017</v>
      </c>
      <c r="C925" s="119">
        <v>1060</v>
      </c>
      <c r="D925" s="119" t="s">
        <v>21</v>
      </c>
      <c r="E925" s="119" t="s">
        <v>22</v>
      </c>
      <c r="F925" s="119" t="s">
        <v>105</v>
      </c>
      <c r="G925" s="123">
        <v>20</v>
      </c>
      <c r="H925" s="123">
        <v>14</v>
      </c>
      <c r="I925" s="123">
        <v>23</v>
      </c>
      <c r="J925" s="123">
        <v>26</v>
      </c>
      <c r="K925" s="123">
        <v>29</v>
      </c>
      <c r="L925" s="123">
        <v>23</v>
      </c>
      <c r="M925" s="119">
        <v>1100</v>
      </c>
      <c r="N925" s="122">
        <f>IF('NORMAL OPTION CALLS'!E925="BUY",('NORMAL OPTION CALLS'!L925-'NORMAL OPTION CALLS'!G925)*('NORMAL OPTION CALLS'!M925),('NORMAL OPTION CALLS'!G925-'NORMAL OPTION CALLS'!L925)*('NORMAL OPTION CALLS'!M925))</f>
        <v>3300</v>
      </c>
      <c r="O925" s="8">
        <f>'NORMAL OPTION CALLS'!N925/('NORMAL OPTION CALLS'!M925)/'NORMAL OPTION CALLS'!G925%</f>
        <v>15</v>
      </c>
    </row>
    <row r="926" spans="1:15" ht="16.5" customHeight="1">
      <c r="A926" s="119">
        <v>52</v>
      </c>
      <c r="B926" s="124">
        <v>43017</v>
      </c>
      <c r="C926" s="119">
        <v>280</v>
      </c>
      <c r="D926" s="119" t="s">
        <v>21</v>
      </c>
      <c r="E926" s="119" t="s">
        <v>22</v>
      </c>
      <c r="F926" s="119" t="s">
        <v>140</v>
      </c>
      <c r="G926" s="123">
        <v>4</v>
      </c>
      <c r="H926" s="123">
        <v>0.1</v>
      </c>
      <c r="I926" s="123">
        <v>6</v>
      </c>
      <c r="J926" s="123">
        <v>8</v>
      </c>
      <c r="K926" s="123">
        <v>10</v>
      </c>
      <c r="L926" s="123">
        <v>5.9</v>
      </c>
      <c r="M926" s="119">
        <v>1700</v>
      </c>
      <c r="N926" s="122">
        <f>IF('NORMAL OPTION CALLS'!E926="BUY",('NORMAL OPTION CALLS'!L926-'NORMAL OPTION CALLS'!G926)*('NORMAL OPTION CALLS'!M926),('NORMAL OPTION CALLS'!G926-'NORMAL OPTION CALLS'!L926)*('NORMAL OPTION CALLS'!M926))</f>
        <v>3230.0000000000005</v>
      </c>
      <c r="O926" s="8">
        <f>'NORMAL OPTION CALLS'!N926/('NORMAL OPTION CALLS'!M926)/'NORMAL OPTION CALLS'!G926%</f>
        <v>47.500000000000007</v>
      </c>
    </row>
    <row r="927" spans="1:15" ht="16.5" customHeight="1">
      <c r="A927" s="119">
        <v>53</v>
      </c>
      <c r="B927" s="124">
        <v>43014</v>
      </c>
      <c r="C927" s="119">
        <v>150</v>
      </c>
      <c r="D927" s="119" t="s">
        <v>21</v>
      </c>
      <c r="E927" s="119" t="s">
        <v>22</v>
      </c>
      <c r="F927" s="119" t="s">
        <v>51</v>
      </c>
      <c r="G927" s="123">
        <v>7</v>
      </c>
      <c r="H927" s="123">
        <v>5.4</v>
      </c>
      <c r="I927" s="123">
        <v>8</v>
      </c>
      <c r="J927" s="123">
        <v>8.8000000000000007</v>
      </c>
      <c r="K927" s="123">
        <v>9.6</v>
      </c>
      <c r="L927" s="123">
        <v>9.6</v>
      </c>
      <c r="M927" s="119">
        <v>4500</v>
      </c>
      <c r="N927" s="122">
        <f>IF('NORMAL OPTION CALLS'!E927="BUY",('NORMAL OPTION CALLS'!L927-'NORMAL OPTION CALLS'!G927)*('NORMAL OPTION CALLS'!M927),('NORMAL OPTION CALLS'!G927-'NORMAL OPTION CALLS'!L927)*('NORMAL OPTION CALLS'!M927))</f>
        <v>11699.999999999998</v>
      </c>
      <c r="O927" s="8">
        <f>'NORMAL OPTION CALLS'!N927/('NORMAL OPTION CALLS'!M927)/'NORMAL OPTION CALLS'!G927%</f>
        <v>37.142857142857132</v>
      </c>
    </row>
    <row r="928" spans="1:15" ht="16.5" customHeight="1">
      <c r="A928" s="119">
        <v>54</v>
      </c>
      <c r="B928" s="124">
        <v>43014</v>
      </c>
      <c r="C928" s="119">
        <v>700</v>
      </c>
      <c r="D928" s="119" t="s">
        <v>21</v>
      </c>
      <c r="E928" s="119" t="s">
        <v>22</v>
      </c>
      <c r="F928" s="119" t="s">
        <v>99</v>
      </c>
      <c r="G928" s="123">
        <v>12</v>
      </c>
      <c r="H928" s="123">
        <v>9</v>
      </c>
      <c r="I928" s="123">
        <v>14</v>
      </c>
      <c r="J928" s="123">
        <v>16</v>
      </c>
      <c r="K928" s="123">
        <v>18</v>
      </c>
      <c r="L928" s="123">
        <v>14</v>
      </c>
      <c r="M928" s="119">
        <v>2000</v>
      </c>
      <c r="N928" s="122">
        <f>IF('NORMAL OPTION CALLS'!E928="BUY",('NORMAL OPTION CALLS'!L928-'NORMAL OPTION CALLS'!G928)*('NORMAL OPTION CALLS'!M928),('NORMAL OPTION CALLS'!G928-'NORMAL OPTION CALLS'!L928)*('NORMAL OPTION CALLS'!M928))</f>
        <v>4000</v>
      </c>
      <c r="O928" s="8">
        <f>'NORMAL OPTION CALLS'!N928/('NORMAL OPTION CALLS'!M928)/'NORMAL OPTION CALLS'!G928%</f>
        <v>16.666666666666668</v>
      </c>
    </row>
    <row r="929" spans="1:15" ht="16.5" customHeight="1">
      <c r="A929" s="119">
        <v>55</v>
      </c>
      <c r="B929" s="124">
        <v>43014</v>
      </c>
      <c r="C929" s="119">
        <v>680</v>
      </c>
      <c r="D929" s="119" t="s">
        <v>21</v>
      </c>
      <c r="E929" s="119" t="s">
        <v>22</v>
      </c>
      <c r="F929" s="119" t="s">
        <v>99</v>
      </c>
      <c r="G929" s="123">
        <v>15</v>
      </c>
      <c r="H929" s="123">
        <v>12</v>
      </c>
      <c r="I929" s="123">
        <v>16.5</v>
      </c>
      <c r="J929" s="123">
        <v>18</v>
      </c>
      <c r="K929" s="123">
        <v>19.5</v>
      </c>
      <c r="L929" s="123">
        <v>19.5</v>
      </c>
      <c r="M929" s="119">
        <v>2000</v>
      </c>
      <c r="N929" s="122">
        <f>IF('NORMAL OPTION CALLS'!E929="BUY",('NORMAL OPTION CALLS'!L929-'NORMAL OPTION CALLS'!G929)*('NORMAL OPTION CALLS'!M929),('NORMAL OPTION CALLS'!G929-'NORMAL OPTION CALLS'!L929)*('NORMAL OPTION CALLS'!M929))</f>
        <v>9000</v>
      </c>
      <c r="O929" s="8">
        <f>'NORMAL OPTION CALLS'!N929/('NORMAL OPTION CALLS'!M929)/'NORMAL OPTION CALLS'!G929%</f>
        <v>30</v>
      </c>
    </row>
    <row r="930" spans="1:15" ht="16.5" customHeight="1">
      <c r="A930" s="119">
        <v>56</v>
      </c>
      <c r="B930" s="124">
        <v>43014</v>
      </c>
      <c r="C930" s="119">
        <v>250</v>
      </c>
      <c r="D930" s="119" t="s">
        <v>21</v>
      </c>
      <c r="E930" s="119" t="s">
        <v>22</v>
      </c>
      <c r="F930" s="119" t="s">
        <v>24</v>
      </c>
      <c r="G930" s="123">
        <v>5.5</v>
      </c>
      <c r="H930" s="123">
        <v>3.5</v>
      </c>
      <c r="I930" s="123">
        <v>6.5</v>
      </c>
      <c r="J930" s="123">
        <v>7.5</v>
      </c>
      <c r="K930" s="123">
        <v>8.5</v>
      </c>
      <c r="L930" s="123">
        <v>7.5</v>
      </c>
      <c r="M930" s="119">
        <v>3500</v>
      </c>
      <c r="N930" s="122">
        <f>IF('NORMAL OPTION CALLS'!E930="BUY",('NORMAL OPTION CALLS'!L930-'NORMAL OPTION CALLS'!G930)*('NORMAL OPTION CALLS'!M930),('NORMAL OPTION CALLS'!G930-'NORMAL OPTION CALLS'!L930)*('NORMAL OPTION CALLS'!M930))</f>
        <v>7000</v>
      </c>
      <c r="O930" s="8">
        <f>'NORMAL OPTION CALLS'!N930/('NORMAL OPTION CALLS'!M930)/'NORMAL OPTION CALLS'!G930%</f>
        <v>36.363636363636367</v>
      </c>
    </row>
    <row r="931" spans="1:15" ht="16.5" customHeight="1">
      <c r="A931" s="119">
        <v>57</v>
      </c>
      <c r="B931" s="124">
        <v>43013</v>
      </c>
      <c r="C931" s="119">
        <v>500</v>
      </c>
      <c r="D931" s="119" t="s">
        <v>21</v>
      </c>
      <c r="E931" s="119" t="s">
        <v>22</v>
      </c>
      <c r="F931" s="119" t="s">
        <v>213</v>
      </c>
      <c r="G931" s="123">
        <v>15</v>
      </c>
      <c r="H931" s="123">
        <v>10</v>
      </c>
      <c r="I931" s="123">
        <v>18</v>
      </c>
      <c r="J931" s="123">
        <v>21</v>
      </c>
      <c r="K931" s="123">
        <v>24</v>
      </c>
      <c r="L931" s="123">
        <v>17.8</v>
      </c>
      <c r="M931" s="119">
        <v>3500</v>
      </c>
      <c r="N931" s="122">
        <f>IF('NORMAL OPTION CALLS'!E931="BUY",('NORMAL OPTION CALLS'!L931-'NORMAL OPTION CALLS'!G931)*('NORMAL OPTION CALLS'!M931),('NORMAL OPTION CALLS'!G931-'NORMAL OPTION CALLS'!L931)*('NORMAL OPTION CALLS'!M931))</f>
        <v>9800.0000000000018</v>
      </c>
      <c r="O931" s="8">
        <f>'NORMAL OPTION CALLS'!N931/('NORMAL OPTION CALLS'!M931)/'NORMAL OPTION CALLS'!G931%</f>
        <v>18.666666666666671</v>
      </c>
    </row>
    <row r="932" spans="1:15" ht="16.5" customHeight="1">
      <c r="A932" s="119">
        <v>58</v>
      </c>
      <c r="B932" s="124">
        <v>43013</v>
      </c>
      <c r="C932" s="119">
        <v>740</v>
      </c>
      <c r="D932" s="119" t="s">
        <v>21</v>
      </c>
      <c r="E932" s="119" t="s">
        <v>22</v>
      </c>
      <c r="F932" s="119" t="s">
        <v>212</v>
      </c>
      <c r="G932" s="123">
        <v>30</v>
      </c>
      <c r="H932" s="123">
        <v>22</v>
      </c>
      <c r="I932" s="123">
        <v>34</v>
      </c>
      <c r="J932" s="123">
        <v>38</v>
      </c>
      <c r="K932" s="123">
        <v>42</v>
      </c>
      <c r="L932" s="123">
        <v>22</v>
      </c>
      <c r="M932" s="119">
        <v>800</v>
      </c>
      <c r="N932" s="122">
        <f>IF('NORMAL OPTION CALLS'!E932="BUY",('NORMAL OPTION CALLS'!L932-'NORMAL OPTION CALLS'!G932)*('NORMAL OPTION CALLS'!M932),('NORMAL OPTION CALLS'!G932-'NORMAL OPTION CALLS'!L932)*('NORMAL OPTION CALLS'!M932))</f>
        <v>-6400</v>
      </c>
      <c r="O932" s="8">
        <f>'NORMAL OPTION CALLS'!N932/('NORMAL OPTION CALLS'!M932)/'NORMAL OPTION CALLS'!G932%</f>
        <v>-26.666666666666668</v>
      </c>
    </row>
    <row r="933" spans="1:15" ht="16.5" customHeight="1">
      <c r="A933" s="119">
        <v>59</v>
      </c>
      <c r="B933" s="124">
        <v>43013</v>
      </c>
      <c r="C933" s="119">
        <v>900</v>
      </c>
      <c r="D933" s="119" t="s">
        <v>21</v>
      </c>
      <c r="E933" s="119" t="s">
        <v>22</v>
      </c>
      <c r="F933" s="119" t="s">
        <v>80</v>
      </c>
      <c r="G933" s="123">
        <v>17</v>
      </c>
      <c r="H933" s="123">
        <v>9</v>
      </c>
      <c r="I933" s="123">
        <v>22</v>
      </c>
      <c r="J933" s="123">
        <v>27</v>
      </c>
      <c r="K933" s="123">
        <v>32</v>
      </c>
      <c r="L933" s="123">
        <v>22</v>
      </c>
      <c r="M933" s="119">
        <v>3500</v>
      </c>
      <c r="N933" s="122">
        <f>IF('NORMAL OPTION CALLS'!E933="BUY",('NORMAL OPTION CALLS'!L933-'NORMAL OPTION CALLS'!G933)*('NORMAL OPTION CALLS'!M933),('NORMAL OPTION CALLS'!G933-'NORMAL OPTION CALLS'!L933)*('NORMAL OPTION CALLS'!M933))</f>
        <v>17500</v>
      </c>
      <c r="O933" s="8">
        <f>'NORMAL OPTION CALLS'!N933/('NORMAL OPTION CALLS'!M933)/'NORMAL OPTION CALLS'!G933%</f>
        <v>29.411764705882351</v>
      </c>
    </row>
    <row r="934" spans="1:15" ht="16.5" customHeight="1">
      <c r="A934" s="119">
        <v>60</v>
      </c>
      <c r="B934" s="124">
        <v>43013</v>
      </c>
      <c r="C934" s="119">
        <v>570</v>
      </c>
      <c r="D934" s="119" t="s">
        <v>21</v>
      </c>
      <c r="E934" s="119" t="s">
        <v>22</v>
      </c>
      <c r="F934" s="119" t="s">
        <v>78</v>
      </c>
      <c r="G934" s="123">
        <v>25</v>
      </c>
      <c r="H934" s="123">
        <v>20</v>
      </c>
      <c r="I934" s="123">
        <v>28</v>
      </c>
      <c r="J934" s="123">
        <v>31</v>
      </c>
      <c r="K934" s="123">
        <v>34</v>
      </c>
      <c r="L934" s="123">
        <v>34</v>
      </c>
      <c r="M934" s="119">
        <v>3500</v>
      </c>
      <c r="N934" s="122">
        <f>IF('NORMAL OPTION CALLS'!E934="BUY",('NORMAL OPTION CALLS'!L934-'NORMAL OPTION CALLS'!G934)*('NORMAL OPTION CALLS'!M934),('NORMAL OPTION CALLS'!G934-'NORMAL OPTION CALLS'!L934)*('NORMAL OPTION CALLS'!M934))</f>
        <v>31500</v>
      </c>
      <c r="O934" s="8">
        <f>'NORMAL OPTION CALLS'!N934/('NORMAL OPTION CALLS'!M934)/'NORMAL OPTION CALLS'!G934%</f>
        <v>36</v>
      </c>
    </row>
    <row r="935" spans="1:15" ht="16.5" customHeight="1">
      <c r="A935" s="119">
        <v>61</v>
      </c>
      <c r="B935" s="124">
        <v>43012</v>
      </c>
      <c r="C935" s="119">
        <v>130</v>
      </c>
      <c r="D935" s="119" t="s">
        <v>21</v>
      </c>
      <c r="E935" s="119" t="s">
        <v>22</v>
      </c>
      <c r="F935" s="119" t="s">
        <v>116</v>
      </c>
      <c r="G935" s="123">
        <v>5.5</v>
      </c>
      <c r="H935" s="123">
        <v>3.5</v>
      </c>
      <c r="I935" s="123">
        <v>6.5</v>
      </c>
      <c r="J935" s="123">
        <v>7.5</v>
      </c>
      <c r="K935" s="123">
        <v>8.5</v>
      </c>
      <c r="L935" s="123">
        <v>6.5</v>
      </c>
      <c r="M935" s="119">
        <v>3500</v>
      </c>
      <c r="N935" s="122">
        <f>IF('NORMAL OPTION CALLS'!E935="BUY",('NORMAL OPTION CALLS'!L935-'NORMAL OPTION CALLS'!G935)*('NORMAL OPTION CALLS'!M935),('NORMAL OPTION CALLS'!G935-'NORMAL OPTION CALLS'!L935)*('NORMAL OPTION CALLS'!M935))</f>
        <v>3500</v>
      </c>
      <c r="O935" s="8">
        <f>'NORMAL OPTION CALLS'!N935/('NORMAL OPTION CALLS'!M935)/'NORMAL OPTION CALLS'!G935%</f>
        <v>18.181818181818183</v>
      </c>
    </row>
    <row r="936" spans="1:15" ht="16.5" customHeight="1">
      <c r="A936" s="119">
        <v>62</v>
      </c>
      <c r="B936" s="124">
        <v>43012</v>
      </c>
      <c r="C936" s="119">
        <v>500</v>
      </c>
      <c r="D936" s="119" t="s">
        <v>21</v>
      </c>
      <c r="E936" s="119" t="s">
        <v>22</v>
      </c>
      <c r="F936" s="119" t="s">
        <v>92</v>
      </c>
      <c r="G936" s="123">
        <v>19</v>
      </c>
      <c r="H936" s="123">
        <v>16</v>
      </c>
      <c r="I936" s="123">
        <v>20.5</v>
      </c>
      <c r="J936" s="123">
        <v>22</v>
      </c>
      <c r="K936" s="123">
        <v>23.5</v>
      </c>
      <c r="L936" s="123">
        <v>23</v>
      </c>
      <c r="M936" s="119">
        <v>2000</v>
      </c>
      <c r="N936" s="122">
        <f>IF('NORMAL OPTION CALLS'!E936="BUY",('NORMAL OPTION CALLS'!L936-'NORMAL OPTION CALLS'!G936)*('NORMAL OPTION CALLS'!M936),('NORMAL OPTION CALLS'!G936-'NORMAL OPTION CALLS'!L936)*('NORMAL OPTION CALLS'!M936))</f>
        <v>8000</v>
      </c>
      <c r="O936" s="8">
        <f>'NORMAL OPTION CALLS'!N936/('NORMAL OPTION CALLS'!M936)/'NORMAL OPTION CALLS'!G936%</f>
        <v>21.05263157894737</v>
      </c>
    </row>
    <row r="937" spans="1:15" ht="16.5" customHeight="1">
      <c r="A937" s="119">
        <v>63</v>
      </c>
      <c r="B937" s="124">
        <v>43012</v>
      </c>
      <c r="C937" s="119">
        <v>730</v>
      </c>
      <c r="D937" s="119" t="s">
        <v>21</v>
      </c>
      <c r="E937" s="119" t="s">
        <v>22</v>
      </c>
      <c r="F937" s="119" t="s">
        <v>211</v>
      </c>
      <c r="G937" s="123">
        <v>23</v>
      </c>
      <c r="H937" s="123">
        <v>16</v>
      </c>
      <c r="I937" s="123">
        <v>27</v>
      </c>
      <c r="J937" s="123">
        <v>30</v>
      </c>
      <c r="K937" s="123">
        <v>34</v>
      </c>
      <c r="L937" s="123">
        <v>30</v>
      </c>
      <c r="M937" s="119">
        <v>800</v>
      </c>
      <c r="N937" s="122">
        <f>IF('NORMAL OPTION CALLS'!E937="BUY",('NORMAL OPTION CALLS'!L937-'NORMAL OPTION CALLS'!G937)*('NORMAL OPTION CALLS'!M937),('NORMAL OPTION CALLS'!G937-'NORMAL OPTION CALLS'!L937)*('NORMAL OPTION CALLS'!M937))</f>
        <v>5600</v>
      </c>
      <c r="O937" s="8">
        <f>'NORMAL OPTION CALLS'!N937/('NORMAL OPTION CALLS'!M937)/'NORMAL OPTION CALLS'!G937%</f>
        <v>30.434782608695652</v>
      </c>
    </row>
    <row r="938" spans="1:15" ht="16.5" customHeight="1">
      <c r="A938" s="119">
        <v>64</v>
      </c>
      <c r="B938" s="124">
        <v>43011</v>
      </c>
      <c r="C938" s="119">
        <v>430</v>
      </c>
      <c r="D938" s="119" t="s">
        <v>21</v>
      </c>
      <c r="E938" s="119" t="s">
        <v>22</v>
      </c>
      <c r="F938" s="119" t="s">
        <v>214</v>
      </c>
      <c r="G938" s="123">
        <v>12.5</v>
      </c>
      <c r="H938" s="123">
        <v>9</v>
      </c>
      <c r="I938" s="123">
        <v>14</v>
      </c>
      <c r="J938" s="123">
        <v>15.5</v>
      </c>
      <c r="K938" s="123">
        <v>17</v>
      </c>
      <c r="L938" s="123">
        <v>17</v>
      </c>
      <c r="M938" s="119">
        <v>2500</v>
      </c>
      <c r="N938" s="122">
        <f>IF('NORMAL OPTION CALLS'!E938="BUY",('NORMAL OPTION CALLS'!L938-'NORMAL OPTION CALLS'!G938)*('NORMAL OPTION CALLS'!M938),('NORMAL OPTION CALLS'!G938-'NORMAL OPTION CALLS'!L938)*('NORMAL OPTION CALLS'!M938))</f>
        <v>11250</v>
      </c>
      <c r="O938" s="8">
        <f>'NORMAL OPTION CALLS'!N938/('NORMAL OPTION CALLS'!M938)/'NORMAL OPTION CALLS'!G938%</f>
        <v>36</v>
      </c>
    </row>
    <row r="939" spans="1:15">
      <c r="A939" s="119">
        <v>65</v>
      </c>
      <c r="B939" s="124">
        <v>43011</v>
      </c>
      <c r="C939" s="119">
        <v>610</v>
      </c>
      <c r="D939" s="119" t="s">
        <v>21</v>
      </c>
      <c r="E939" s="119" t="s">
        <v>22</v>
      </c>
      <c r="F939" s="119" t="s">
        <v>81</v>
      </c>
      <c r="G939" s="123">
        <v>22</v>
      </c>
      <c r="H939" s="123">
        <v>15</v>
      </c>
      <c r="I939" s="123">
        <v>26</v>
      </c>
      <c r="J939" s="123">
        <v>30</v>
      </c>
      <c r="K939" s="123">
        <v>34</v>
      </c>
      <c r="L939" s="123">
        <v>34</v>
      </c>
      <c r="M939" s="119">
        <v>1200</v>
      </c>
      <c r="N939" s="122">
        <f>IF('NORMAL OPTION CALLS'!E939="BUY",('NORMAL OPTION CALLS'!L939-'NORMAL OPTION CALLS'!G939)*('NORMAL OPTION CALLS'!M939),('NORMAL OPTION CALLS'!G939-'NORMAL OPTION CALLS'!L939)*('NORMAL OPTION CALLS'!M939))</f>
        <v>14400</v>
      </c>
      <c r="O939" s="8">
        <f>'NORMAL OPTION CALLS'!N939/('NORMAL OPTION CALLS'!M939)/'NORMAL OPTION CALLS'!G939%</f>
        <v>54.545454545454547</v>
      </c>
    </row>
    <row r="940" spans="1:15">
      <c r="A940" s="119">
        <v>66</v>
      </c>
      <c r="B940" s="124">
        <v>43011</v>
      </c>
      <c r="C940" s="119">
        <v>180</v>
      </c>
      <c r="D940" s="119" t="s">
        <v>21</v>
      </c>
      <c r="E940" s="119" t="s">
        <v>22</v>
      </c>
      <c r="F940" s="119" t="s">
        <v>83</v>
      </c>
      <c r="G940" s="123">
        <v>7</v>
      </c>
      <c r="H940" s="123">
        <v>5</v>
      </c>
      <c r="I940" s="123">
        <v>8</v>
      </c>
      <c r="J940" s="123">
        <v>9</v>
      </c>
      <c r="K940" s="123">
        <v>10</v>
      </c>
      <c r="L940" s="123">
        <v>9</v>
      </c>
      <c r="M940" s="119">
        <v>3500</v>
      </c>
      <c r="N940" s="122">
        <f>IF('NORMAL OPTION CALLS'!E940="BUY",('NORMAL OPTION CALLS'!L940-'NORMAL OPTION CALLS'!G940)*('NORMAL OPTION CALLS'!M940),('NORMAL OPTION CALLS'!G940-'NORMAL OPTION CALLS'!L940)*('NORMAL OPTION CALLS'!M940))</f>
        <v>7000</v>
      </c>
      <c r="O940" s="8">
        <f>'NORMAL OPTION CALLS'!N940/('NORMAL OPTION CALLS'!M940)/'NORMAL OPTION CALLS'!G940%</f>
        <v>28.571428571428569</v>
      </c>
    </row>
    <row r="941" spans="1:15">
      <c r="A941" s="119">
        <v>67</v>
      </c>
      <c r="B941" s="124">
        <v>43011</v>
      </c>
      <c r="C941" s="119">
        <v>125</v>
      </c>
      <c r="D941" s="119" t="s">
        <v>21</v>
      </c>
      <c r="E941" s="119" t="s">
        <v>22</v>
      </c>
      <c r="F941" s="119" t="s">
        <v>59</v>
      </c>
      <c r="G941" s="123">
        <v>4</v>
      </c>
      <c r="H941" s="123">
        <v>2.9</v>
      </c>
      <c r="I941" s="123">
        <v>4.5999999999999996</v>
      </c>
      <c r="J941" s="123">
        <v>5.2</v>
      </c>
      <c r="K941" s="123">
        <v>5.8</v>
      </c>
      <c r="L941" s="123">
        <v>4.5999999999999996</v>
      </c>
      <c r="M941" s="119">
        <v>6000</v>
      </c>
      <c r="N941" s="122">
        <f>IF('NORMAL OPTION CALLS'!E941="BUY",('NORMAL OPTION CALLS'!L941-'NORMAL OPTION CALLS'!G941)*('NORMAL OPTION CALLS'!M941),('NORMAL OPTION CALLS'!G941-'NORMAL OPTION CALLS'!L941)*('NORMAL OPTION CALLS'!M941))</f>
        <v>3599.9999999999977</v>
      </c>
      <c r="O941" s="8">
        <f>'NORMAL OPTION CALLS'!N941/('NORMAL OPTION CALLS'!M941)/'NORMAL OPTION CALLS'!G941%</f>
        <v>14.999999999999991</v>
      </c>
    </row>
    <row r="942" spans="1:15">
      <c r="A942" s="119">
        <v>68</v>
      </c>
      <c r="B942" s="124">
        <v>43011</v>
      </c>
      <c r="C942" s="119">
        <v>180</v>
      </c>
      <c r="D942" s="119" t="s">
        <v>21</v>
      </c>
      <c r="E942" s="119" t="s">
        <v>22</v>
      </c>
      <c r="F942" s="119" t="s">
        <v>83</v>
      </c>
      <c r="G942" s="123">
        <v>6</v>
      </c>
      <c r="H942" s="123">
        <v>4</v>
      </c>
      <c r="I942" s="123">
        <v>7</v>
      </c>
      <c r="J942" s="123">
        <v>8</v>
      </c>
      <c r="K942" s="123">
        <v>9</v>
      </c>
      <c r="L942" s="123">
        <v>9</v>
      </c>
      <c r="M942" s="119">
        <v>3500</v>
      </c>
      <c r="N942" s="122">
        <f>IF('NORMAL OPTION CALLS'!E942="BUY",('NORMAL OPTION CALLS'!L942-'NORMAL OPTION CALLS'!G942)*('NORMAL OPTION CALLS'!M942),('NORMAL OPTION CALLS'!G942-'NORMAL OPTION CALLS'!L942)*('NORMAL OPTION CALLS'!M942))</f>
        <v>10500</v>
      </c>
      <c r="O942" s="8">
        <f>'NORMAL OPTION CALLS'!N942/('NORMAL OPTION CALLS'!M942)/'NORMAL OPTION CALLS'!G942%</f>
        <v>50</v>
      </c>
    </row>
    <row r="944" spans="1:15" ht="17.25" thickBot="1">
      <c r="A944" s="91"/>
      <c r="B944" s="92"/>
      <c r="C944" s="92"/>
      <c r="D944" s="93"/>
      <c r="E944" s="93"/>
      <c r="F944" s="93"/>
      <c r="G944" s="94"/>
      <c r="H944" s="95"/>
      <c r="I944" s="96" t="s">
        <v>27</v>
      </c>
      <c r="J944" s="96"/>
      <c r="K944" s="97"/>
      <c r="L944" s="97"/>
    </row>
    <row r="945" spans="1:15" ht="16.5">
      <c r="A945" s="98"/>
      <c r="B945" s="92"/>
      <c r="C945" s="92"/>
      <c r="D945" s="160" t="s">
        <v>28</v>
      </c>
      <c r="E945" s="160"/>
      <c r="F945" s="99">
        <v>68</v>
      </c>
      <c r="G945" s="100">
        <f>'NORMAL OPTION CALLS'!G946+'NORMAL OPTION CALLS'!G947+'NORMAL OPTION CALLS'!G948+'NORMAL OPTION CALLS'!G949+'NORMAL OPTION CALLS'!G950+'NORMAL OPTION CALLS'!G951</f>
        <v>100</v>
      </c>
      <c r="H945" s="93">
        <v>68</v>
      </c>
      <c r="I945" s="101">
        <f>'NORMAL OPTION CALLS'!H946/'NORMAL OPTION CALLS'!H945%</f>
        <v>88.235294117647058</v>
      </c>
      <c r="J945" s="101"/>
      <c r="K945" s="101"/>
      <c r="L945" s="102"/>
    </row>
    <row r="946" spans="1:15" ht="16.5">
      <c r="A946" s="98"/>
      <c r="B946" s="92"/>
      <c r="C946" s="92"/>
      <c r="D946" s="161" t="s">
        <v>29</v>
      </c>
      <c r="E946" s="161"/>
      <c r="F946" s="103">
        <v>60</v>
      </c>
      <c r="G946" s="104">
        <f>('NORMAL OPTION CALLS'!F946/'NORMAL OPTION CALLS'!F945)*100</f>
        <v>88.235294117647058</v>
      </c>
      <c r="H946" s="93">
        <v>60</v>
      </c>
      <c r="I946" s="97"/>
      <c r="J946" s="97"/>
      <c r="K946" s="93"/>
      <c r="L946" s="97"/>
      <c r="N946" s="93" t="s">
        <v>30</v>
      </c>
      <c r="O946" s="93"/>
    </row>
    <row r="947" spans="1:15" ht="16.5">
      <c r="A947" s="105"/>
      <c r="B947" s="92"/>
      <c r="C947" s="92"/>
      <c r="D947" s="161" t="s">
        <v>31</v>
      </c>
      <c r="E947" s="161"/>
      <c r="F947" s="103">
        <v>0</v>
      </c>
      <c r="G947" s="104">
        <f>('NORMAL OPTION CALLS'!F947/'NORMAL OPTION CALLS'!F945)*100</f>
        <v>0</v>
      </c>
      <c r="H947" s="106"/>
      <c r="I947" s="93"/>
      <c r="J947" s="93"/>
      <c r="K947" s="93"/>
      <c r="L947" s="97"/>
      <c r="N947" s="98"/>
      <c r="O947" s="98"/>
    </row>
    <row r="948" spans="1:15" ht="16.5">
      <c r="A948" s="105"/>
      <c r="B948" s="92"/>
      <c r="C948" s="92"/>
      <c r="D948" s="161" t="s">
        <v>32</v>
      </c>
      <c r="E948" s="161"/>
      <c r="F948" s="103">
        <v>0</v>
      </c>
      <c r="G948" s="104">
        <f>('NORMAL OPTION CALLS'!F948/'NORMAL OPTION CALLS'!F945)*100</f>
        <v>0</v>
      </c>
      <c r="H948" s="106"/>
      <c r="I948" s="93"/>
      <c r="J948" s="93"/>
      <c r="K948" s="93"/>
      <c r="L948" s="97"/>
    </row>
    <row r="949" spans="1:15" ht="16.5">
      <c r="A949" s="105"/>
      <c r="B949" s="92"/>
      <c r="C949" s="92"/>
      <c r="D949" s="161" t="s">
        <v>33</v>
      </c>
      <c r="E949" s="161"/>
      <c r="F949" s="103">
        <v>8</v>
      </c>
      <c r="G949" s="104">
        <f>('NORMAL OPTION CALLS'!F949/'NORMAL OPTION CALLS'!F945)*100</f>
        <v>11.76470588235294</v>
      </c>
      <c r="H949" s="106"/>
      <c r="I949" s="93" t="s">
        <v>34</v>
      </c>
      <c r="J949" s="93"/>
      <c r="K949" s="97"/>
      <c r="L949" s="97"/>
    </row>
    <row r="950" spans="1:15" ht="16.5">
      <c r="A950" s="105"/>
      <c r="B950" s="92"/>
      <c r="C950" s="92"/>
      <c r="D950" s="161" t="s">
        <v>35</v>
      </c>
      <c r="E950" s="161"/>
      <c r="F950" s="103">
        <v>0</v>
      </c>
      <c r="G950" s="104">
        <f>('NORMAL OPTION CALLS'!F950/'NORMAL OPTION CALLS'!F945)*100</f>
        <v>0</v>
      </c>
      <c r="H950" s="106"/>
      <c r="I950" s="93"/>
      <c r="J950" s="93"/>
      <c r="K950" s="97"/>
      <c r="L950" s="97"/>
    </row>
    <row r="951" spans="1:15" ht="17.25" thickBot="1">
      <c r="A951" s="105"/>
      <c r="B951" s="92"/>
      <c r="C951" s="92"/>
      <c r="D951" s="162" t="s">
        <v>36</v>
      </c>
      <c r="E951" s="162"/>
      <c r="F951" s="107"/>
      <c r="G951" s="108">
        <f>('NORMAL OPTION CALLS'!F951/'NORMAL OPTION CALLS'!F945)*100</f>
        <v>0</v>
      </c>
      <c r="H951" s="106"/>
      <c r="I951" s="93"/>
      <c r="J951" s="93"/>
      <c r="K951" s="102"/>
      <c r="L951" s="102"/>
    </row>
    <row r="952" spans="1:15" ht="16.5">
      <c r="A952" s="109" t="s">
        <v>37</v>
      </c>
      <c r="B952" s="92"/>
      <c r="C952" s="92"/>
      <c r="D952" s="98"/>
      <c r="E952" s="98"/>
      <c r="F952" s="93"/>
      <c r="G952" s="93"/>
      <c r="H952" s="110"/>
      <c r="I952" s="111"/>
      <c r="J952" s="111"/>
      <c r="K952" s="111"/>
      <c r="L952" s="93"/>
      <c r="N952" s="115"/>
      <c r="O952" s="115"/>
    </row>
    <row r="953" spans="1:15" ht="16.5">
      <c r="A953" s="112" t="s">
        <v>38</v>
      </c>
      <c r="B953" s="92"/>
      <c r="C953" s="92"/>
      <c r="D953" s="113"/>
      <c r="E953" s="114"/>
      <c r="F953" s="98"/>
      <c r="G953" s="111"/>
      <c r="H953" s="110"/>
      <c r="I953" s="111"/>
      <c r="J953" s="111"/>
      <c r="K953" s="111"/>
      <c r="L953" s="93"/>
      <c r="N953" s="98"/>
      <c r="O953" s="98"/>
    </row>
    <row r="954" spans="1:15" ht="16.5">
      <c r="A954" s="112" t="s">
        <v>39</v>
      </c>
      <c r="B954" s="92"/>
      <c r="C954" s="92"/>
      <c r="D954" s="98"/>
      <c r="E954" s="114"/>
      <c r="F954" s="98"/>
      <c r="G954" s="111"/>
      <c r="H954" s="110"/>
      <c r="I954" s="97"/>
      <c r="J954" s="97"/>
      <c r="K954" s="97"/>
      <c r="L954" s="93"/>
    </row>
    <row r="955" spans="1:15" ht="16.5">
      <c r="A955" s="112" t="s">
        <v>40</v>
      </c>
      <c r="B955" s="113"/>
      <c r="C955" s="92"/>
      <c r="D955" s="98"/>
      <c r="E955" s="114"/>
      <c r="F955" s="98"/>
      <c r="G955" s="111"/>
      <c r="H955" s="95"/>
      <c r="I955" s="97"/>
      <c r="J955" s="97"/>
      <c r="K955" s="97"/>
      <c r="L955" s="93"/>
    </row>
    <row r="956" spans="1:15" ht="12.75" customHeight="1">
      <c r="A956" s="112" t="s">
        <v>41</v>
      </c>
      <c r="B956" s="105"/>
      <c r="C956" s="113"/>
      <c r="D956" s="98"/>
      <c r="E956" s="116"/>
      <c r="F956" s="111"/>
      <c r="G956" s="111"/>
      <c r="H956" s="95"/>
      <c r="I956" s="97"/>
      <c r="J956" s="97"/>
      <c r="K956" s="97"/>
      <c r="L956" s="111"/>
    </row>
    <row r="958" spans="1:15">
      <c r="A958" s="152" t="s">
        <v>0</v>
      </c>
      <c r="B958" s="152"/>
      <c r="C958" s="152"/>
      <c r="D958" s="152"/>
      <c r="E958" s="152"/>
      <c r="F958" s="152"/>
      <c r="G958" s="152"/>
      <c r="H958" s="152"/>
      <c r="I958" s="152"/>
      <c r="J958" s="152"/>
      <c r="K958" s="152"/>
      <c r="L958" s="152"/>
      <c r="M958" s="152"/>
      <c r="N958" s="152"/>
      <c r="O958" s="152"/>
    </row>
    <row r="959" spans="1:15">
      <c r="A959" s="152"/>
      <c r="B959" s="152"/>
      <c r="C959" s="152"/>
      <c r="D959" s="152"/>
      <c r="E959" s="152"/>
      <c r="F959" s="152"/>
      <c r="G959" s="152"/>
      <c r="H959" s="152"/>
      <c r="I959" s="152"/>
      <c r="J959" s="152"/>
      <c r="K959" s="152"/>
      <c r="L959" s="152"/>
      <c r="M959" s="152"/>
      <c r="N959" s="152"/>
      <c r="O959" s="152"/>
    </row>
    <row r="960" spans="1:15">
      <c r="A960" s="152"/>
      <c r="B960" s="152"/>
      <c r="C960" s="152"/>
      <c r="D960" s="152"/>
      <c r="E960" s="152"/>
      <c r="F960" s="152"/>
      <c r="G960" s="152"/>
      <c r="H960" s="152"/>
      <c r="I960" s="152"/>
      <c r="J960" s="152"/>
      <c r="K960" s="152"/>
      <c r="L960" s="152"/>
      <c r="M960" s="152"/>
      <c r="N960" s="152"/>
      <c r="O960" s="152"/>
    </row>
    <row r="961" spans="1:15">
      <c r="A961" s="153" t="s">
        <v>1</v>
      </c>
      <c r="B961" s="153"/>
      <c r="C961" s="153"/>
      <c r="D961" s="153"/>
      <c r="E961" s="153"/>
      <c r="F961" s="153"/>
      <c r="G961" s="153"/>
      <c r="H961" s="153"/>
      <c r="I961" s="153"/>
      <c r="J961" s="153"/>
      <c r="K961" s="153"/>
      <c r="L961" s="153"/>
      <c r="M961" s="153"/>
      <c r="N961" s="153"/>
      <c r="O961" s="153"/>
    </row>
    <row r="962" spans="1:15">
      <c r="A962" s="153" t="s">
        <v>2</v>
      </c>
      <c r="B962" s="153"/>
      <c r="C962" s="153"/>
      <c r="D962" s="153"/>
      <c r="E962" s="153"/>
      <c r="F962" s="153"/>
      <c r="G962" s="153"/>
      <c r="H962" s="153"/>
      <c r="I962" s="153"/>
      <c r="J962" s="153"/>
      <c r="K962" s="153"/>
      <c r="L962" s="153"/>
      <c r="M962" s="153"/>
      <c r="N962" s="153"/>
      <c r="O962" s="153"/>
    </row>
    <row r="963" spans="1:15">
      <c r="A963" s="154" t="s">
        <v>3</v>
      </c>
      <c r="B963" s="154"/>
      <c r="C963" s="154"/>
      <c r="D963" s="154"/>
      <c r="E963" s="154"/>
      <c r="F963" s="154"/>
      <c r="G963" s="154"/>
      <c r="H963" s="154"/>
      <c r="I963" s="154"/>
      <c r="J963" s="154"/>
      <c r="K963" s="154"/>
      <c r="L963" s="154"/>
      <c r="M963" s="154"/>
      <c r="N963" s="154"/>
      <c r="O963" s="154"/>
    </row>
    <row r="964" spans="1:15" ht="16.5">
      <c r="A964" s="155" t="s">
        <v>191</v>
      </c>
      <c r="B964" s="155"/>
      <c r="C964" s="155"/>
      <c r="D964" s="155"/>
      <c r="E964" s="155"/>
      <c r="F964" s="155"/>
      <c r="G964" s="155"/>
      <c r="H964" s="155"/>
      <c r="I964" s="155"/>
      <c r="J964" s="155"/>
      <c r="K964" s="155"/>
      <c r="L964" s="155"/>
      <c r="M964" s="155"/>
      <c r="N964" s="155"/>
      <c r="O964" s="155"/>
    </row>
    <row r="965" spans="1:15" ht="16.5">
      <c r="A965" s="156" t="s">
        <v>5</v>
      </c>
      <c r="B965" s="156"/>
      <c r="C965" s="156"/>
      <c r="D965" s="156"/>
      <c r="E965" s="156"/>
      <c r="F965" s="156"/>
      <c r="G965" s="156"/>
      <c r="H965" s="156"/>
      <c r="I965" s="156"/>
      <c r="J965" s="156"/>
      <c r="K965" s="156"/>
      <c r="L965" s="156"/>
      <c r="M965" s="156"/>
      <c r="N965" s="156"/>
      <c r="O965" s="156"/>
    </row>
    <row r="966" spans="1:15">
      <c r="A966" s="157" t="s">
        <v>6</v>
      </c>
      <c r="B966" s="158" t="s">
        <v>7</v>
      </c>
      <c r="C966" s="159" t="s">
        <v>8</v>
      </c>
      <c r="D966" s="158" t="s">
        <v>9</v>
      </c>
      <c r="E966" s="157" t="s">
        <v>10</v>
      </c>
      <c r="F966" s="157" t="s">
        <v>11</v>
      </c>
      <c r="G966" s="159" t="s">
        <v>12</v>
      </c>
      <c r="H966" s="159" t="s">
        <v>13</v>
      </c>
      <c r="I966" s="159" t="s">
        <v>14</v>
      </c>
      <c r="J966" s="159" t="s">
        <v>15</v>
      </c>
      <c r="K966" s="159" t="s">
        <v>16</v>
      </c>
      <c r="L966" s="163" t="s">
        <v>17</v>
      </c>
      <c r="M966" s="158" t="s">
        <v>18</v>
      </c>
      <c r="N966" s="158" t="s">
        <v>19</v>
      </c>
      <c r="O966" s="158" t="s">
        <v>20</v>
      </c>
    </row>
    <row r="967" spans="1:15">
      <c r="A967" s="157"/>
      <c r="B967" s="158"/>
      <c r="C967" s="159"/>
      <c r="D967" s="158"/>
      <c r="E967" s="157"/>
      <c r="F967" s="157"/>
      <c r="G967" s="159"/>
      <c r="H967" s="159"/>
      <c r="I967" s="159"/>
      <c r="J967" s="159"/>
      <c r="K967" s="159"/>
      <c r="L967" s="163"/>
      <c r="M967" s="158"/>
      <c r="N967" s="158"/>
      <c r="O967" s="158"/>
    </row>
    <row r="968" spans="1:15">
      <c r="A968" s="119">
        <v>1</v>
      </c>
      <c r="B968" s="124">
        <v>43006</v>
      </c>
      <c r="C968" s="119">
        <v>125</v>
      </c>
      <c r="D968" s="119" t="s">
        <v>21</v>
      </c>
      <c r="E968" s="119" t="s">
        <v>22</v>
      </c>
      <c r="F968" s="119" t="s">
        <v>25</v>
      </c>
      <c r="G968" s="123">
        <v>3.7</v>
      </c>
      <c r="H968" s="123">
        <v>2.7</v>
      </c>
      <c r="I968" s="123">
        <v>4.2</v>
      </c>
      <c r="J968" s="123">
        <v>5.7</v>
      </c>
      <c r="K968" s="123">
        <v>6.2</v>
      </c>
      <c r="L968" s="123">
        <v>4.2</v>
      </c>
      <c r="M968" s="119">
        <v>7000</v>
      </c>
      <c r="N968" s="122">
        <f>IF('NORMAL OPTION CALLS'!E968="BUY",('NORMAL OPTION CALLS'!L968-'NORMAL OPTION CALLS'!G968)*('NORMAL OPTION CALLS'!M968),('NORMAL OPTION CALLS'!G968-'NORMAL OPTION CALLS'!L968)*('NORMAL OPTION CALLS'!M968))</f>
        <v>3500</v>
      </c>
      <c r="O968" s="8">
        <f>'NORMAL OPTION CALLS'!N968/('NORMAL OPTION CALLS'!M968)/'NORMAL OPTION CALLS'!G968%</f>
        <v>13.513513513513512</v>
      </c>
    </row>
    <row r="969" spans="1:15">
      <c r="A969" s="119">
        <v>2</v>
      </c>
      <c r="B969" s="124">
        <v>43006</v>
      </c>
      <c r="C969" s="119">
        <v>210</v>
      </c>
      <c r="D969" s="119" t="s">
        <v>21</v>
      </c>
      <c r="E969" s="119" t="s">
        <v>22</v>
      </c>
      <c r="F969" s="119" t="s">
        <v>195</v>
      </c>
      <c r="G969" s="123">
        <v>6.5</v>
      </c>
      <c r="H969" s="123">
        <v>5</v>
      </c>
      <c r="I969" s="123">
        <v>7.3</v>
      </c>
      <c r="J969" s="123">
        <v>8.1</v>
      </c>
      <c r="K969" s="123">
        <v>9</v>
      </c>
      <c r="L969" s="123">
        <v>7.3</v>
      </c>
      <c r="M969" s="119">
        <v>4500</v>
      </c>
      <c r="N969" s="122">
        <f>IF('NORMAL OPTION CALLS'!E969="BUY",('NORMAL OPTION CALLS'!L969-'NORMAL OPTION CALLS'!G969)*('NORMAL OPTION CALLS'!M969),('NORMAL OPTION CALLS'!G969-'NORMAL OPTION CALLS'!L969)*('NORMAL OPTION CALLS'!M969))</f>
        <v>3599.9999999999991</v>
      </c>
      <c r="O969" s="8">
        <f>'NORMAL OPTION CALLS'!N969/('NORMAL OPTION CALLS'!M969)/'NORMAL OPTION CALLS'!G969%</f>
        <v>12.307692307692305</v>
      </c>
    </row>
    <row r="970" spans="1:15">
      <c r="A970" s="119">
        <v>3</v>
      </c>
      <c r="B970" s="124">
        <v>43006</v>
      </c>
      <c r="C970" s="119">
        <v>430</v>
      </c>
      <c r="D970" s="119" t="s">
        <v>21</v>
      </c>
      <c r="E970" s="119" t="s">
        <v>22</v>
      </c>
      <c r="F970" s="119" t="s">
        <v>23</v>
      </c>
      <c r="G970" s="123">
        <v>15</v>
      </c>
      <c r="H970" s="123">
        <v>10</v>
      </c>
      <c r="I970" s="123">
        <v>17.5</v>
      </c>
      <c r="J970" s="123">
        <v>19</v>
      </c>
      <c r="K970" s="123">
        <v>21.5</v>
      </c>
      <c r="L970" s="123">
        <v>18</v>
      </c>
      <c r="M970" s="119">
        <v>1575</v>
      </c>
      <c r="N970" s="122">
        <f>IF('NORMAL OPTION CALLS'!E970="BUY",('NORMAL OPTION CALLS'!L970-'NORMAL OPTION CALLS'!G970)*('NORMAL OPTION CALLS'!M970),('NORMAL OPTION CALLS'!G970-'NORMAL OPTION CALLS'!L970)*('NORMAL OPTION CALLS'!M970))</f>
        <v>4725</v>
      </c>
      <c r="O970" s="8">
        <f>'NORMAL OPTION CALLS'!N970/('NORMAL OPTION CALLS'!M970)/'NORMAL OPTION CALLS'!G970%</f>
        <v>20</v>
      </c>
    </row>
    <row r="971" spans="1:15">
      <c r="A971" s="119">
        <v>4</v>
      </c>
      <c r="B971" s="124">
        <v>43006</v>
      </c>
      <c r="C971" s="119">
        <v>170</v>
      </c>
      <c r="D971" s="119" t="s">
        <v>21</v>
      </c>
      <c r="E971" s="119" t="s">
        <v>22</v>
      </c>
      <c r="F971" s="119" t="s">
        <v>208</v>
      </c>
      <c r="G971" s="123">
        <v>7</v>
      </c>
      <c r="H971" s="123">
        <v>5</v>
      </c>
      <c r="I971" s="123">
        <v>8</v>
      </c>
      <c r="J971" s="123">
        <v>9</v>
      </c>
      <c r="K971" s="123">
        <v>10</v>
      </c>
      <c r="L971" s="123">
        <v>7.9</v>
      </c>
      <c r="M971" s="119">
        <v>3750</v>
      </c>
      <c r="N971" s="122">
        <f>IF('NORMAL OPTION CALLS'!E971="BUY",('NORMAL OPTION CALLS'!L971-'NORMAL OPTION CALLS'!G971)*('NORMAL OPTION CALLS'!M971),('NORMAL OPTION CALLS'!G971-'NORMAL OPTION CALLS'!L971)*('NORMAL OPTION CALLS'!M971))</f>
        <v>3375.0000000000014</v>
      </c>
      <c r="O971" s="8">
        <f>'NORMAL OPTION CALLS'!N971/('NORMAL OPTION CALLS'!M971)/'NORMAL OPTION CALLS'!G971%</f>
        <v>12.857142857142861</v>
      </c>
    </row>
    <row r="972" spans="1:15">
      <c r="A972" s="119">
        <v>5</v>
      </c>
      <c r="B972" s="124">
        <v>43006</v>
      </c>
      <c r="C972" s="119">
        <v>280</v>
      </c>
      <c r="D972" s="119" t="s">
        <v>47</v>
      </c>
      <c r="E972" s="119" t="s">
        <v>22</v>
      </c>
      <c r="F972" s="119" t="s">
        <v>91</v>
      </c>
      <c r="G972" s="123">
        <v>5</v>
      </c>
      <c r="H972" s="123">
        <v>2</v>
      </c>
      <c r="I972" s="123">
        <v>6.5</v>
      </c>
      <c r="J972" s="123">
        <v>8</v>
      </c>
      <c r="K972" s="123">
        <v>9.5</v>
      </c>
      <c r="L972" s="123">
        <v>9.5</v>
      </c>
      <c r="M972" s="119">
        <v>2750</v>
      </c>
      <c r="N972" s="122">
        <f>IF('NORMAL OPTION CALLS'!E972="BUY",('NORMAL OPTION CALLS'!L972-'NORMAL OPTION CALLS'!G972)*('NORMAL OPTION CALLS'!M972),('NORMAL OPTION CALLS'!G972-'NORMAL OPTION CALLS'!L972)*('NORMAL OPTION CALLS'!M972))</f>
        <v>12375</v>
      </c>
      <c r="O972" s="8">
        <f>'NORMAL OPTION CALLS'!N972/('NORMAL OPTION CALLS'!M972)/'NORMAL OPTION CALLS'!G972%</f>
        <v>90</v>
      </c>
    </row>
    <row r="973" spans="1:15">
      <c r="A973" s="119">
        <v>6</v>
      </c>
      <c r="B973" s="124">
        <v>43005</v>
      </c>
      <c r="C973" s="119">
        <v>250</v>
      </c>
      <c r="D973" s="119" t="s">
        <v>21</v>
      </c>
      <c r="E973" s="119" t="s">
        <v>22</v>
      </c>
      <c r="F973" s="119" t="s">
        <v>49</v>
      </c>
      <c r="G973" s="123">
        <v>1.5</v>
      </c>
      <c r="H973" s="123">
        <v>0.1</v>
      </c>
      <c r="I973" s="123">
        <v>3</v>
      </c>
      <c r="J973" s="123">
        <v>4.5</v>
      </c>
      <c r="K973" s="123">
        <v>6</v>
      </c>
      <c r="L973" s="123">
        <v>0.1</v>
      </c>
      <c r="M973" s="119">
        <v>3000</v>
      </c>
      <c r="N973" s="122">
        <f>IF('NORMAL OPTION CALLS'!E973="BUY",('NORMAL OPTION CALLS'!L973-'NORMAL OPTION CALLS'!G973)*('NORMAL OPTION CALLS'!M973),('NORMAL OPTION CALLS'!G973-'NORMAL OPTION CALLS'!L973)*('NORMAL OPTION CALLS'!M973))</f>
        <v>-4200</v>
      </c>
      <c r="O973" s="8">
        <f>'NORMAL OPTION CALLS'!N973/('NORMAL OPTION CALLS'!M973)/'NORMAL OPTION CALLS'!G973%</f>
        <v>-93.333333333333329</v>
      </c>
    </row>
    <row r="974" spans="1:15">
      <c r="A974" s="119">
        <v>7</v>
      </c>
      <c r="B974" s="124">
        <v>43005</v>
      </c>
      <c r="C974" s="119">
        <v>350</v>
      </c>
      <c r="D974" s="119" t="s">
        <v>21</v>
      </c>
      <c r="E974" s="119" t="s">
        <v>22</v>
      </c>
      <c r="F974" s="119" t="s">
        <v>207</v>
      </c>
      <c r="G974" s="123">
        <v>6.5</v>
      </c>
      <c r="H974" s="123">
        <v>3.5</v>
      </c>
      <c r="I974" s="123">
        <v>8</v>
      </c>
      <c r="J974" s="123">
        <v>9.5</v>
      </c>
      <c r="K974" s="123">
        <v>11</v>
      </c>
      <c r="L974" s="123">
        <v>8</v>
      </c>
      <c r="M974" s="119">
        <v>2266</v>
      </c>
      <c r="N974" s="122">
        <f>IF('NORMAL OPTION CALLS'!E974="BUY",('NORMAL OPTION CALLS'!L974-'NORMAL OPTION CALLS'!G974)*('NORMAL OPTION CALLS'!M974),('NORMAL OPTION CALLS'!G974-'NORMAL OPTION CALLS'!L974)*('NORMAL OPTION CALLS'!M974))</f>
        <v>3399</v>
      </c>
      <c r="O974" s="8">
        <f>'NORMAL OPTION CALLS'!N974/('NORMAL OPTION CALLS'!M974)/'NORMAL OPTION CALLS'!G974%</f>
        <v>23.076923076923077</v>
      </c>
    </row>
    <row r="975" spans="1:15">
      <c r="A975" s="119">
        <v>8</v>
      </c>
      <c r="B975" s="124">
        <v>43005</v>
      </c>
      <c r="C975" s="119">
        <v>125</v>
      </c>
      <c r="D975" s="119" t="s">
        <v>47</v>
      </c>
      <c r="E975" s="119" t="s">
        <v>22</v>
      </c>
      <c r="F975" s="119" t="s">
        <v>59</v>
      </c>
      <c r="G975" s="123">
        <v>2.5</v>
      </c>
      <c r="H975" s="123">
        <v>1.5</v>
      </c>
      <c r="I975" s="123">
        <v>3.3</v>
      </c>
      <c r="J975" s="123">
        <v>3.7</v>
      </c>
      <c r="K975" s="123">
        <v>4.3</v>
      </c>
      <c r="L975" s="123">
        <v>4.3</v>
      </c>
      <c r="M975" s="119">
        <v>6000</v>
      </c>
      <c r="N975" s="122">
        <f>IF('NORMAL OPTION CALLS'!E975="BUY",('NORMAL OPTION CALLS'!L975-'NORMAL OPTION CALLS'!G975)*('NORMAL OPTION CALLS'!M975),('NORMAL OPTION CALLS'!G975-'NORMAL OPTION CALLS'!L975)*('NORMAL OPTION CALLS'!M975))</f>
        <v>10799.999999999998</v>
      </c>
      <c r="O975" s="8">
        <f>'NORMAL OPTION CALLS'!N975/('NORMAL OPTION CALLS'!M975)/'NORMAL OPTION CALLS'!G975%</f>
        <v>71.999999999999986</v>
      </c>
    </row>
    <row r="976" spans="1:15">
      <c r="A976" s="119">
        <v>9</v>
      </c>
      <c r="B976" s="124">
        <v>43005</v>
      </c>
      <c r="C976" s="119">
        <v>1060</v>
      </c>
      <c r="D976" s="119" t="s">
        <v>21</v>
      </c>
      <c r="E976" s="119" t="s">
        <v>22</v>
      </c>
      <c r="F976" s="119" t="s">
        <v>156</v>
      </c>
      <c r="G976" s="123">
        <v>18</v>
      </c>
      <c r="H976" s="123">
        <v>7</v>
      </c>
      <c r="I976" s="123">
        <v>24</v>
      </c>
      <c r="J976" s="123">
        <v>30</v>
      </c>
      <c r="K976" s="123">
        <v>36</v>
      </c>
      <c r="L976" s="123">
        <v>24</v>
      </c>
      <c r="M976" s="119">
        <v>600</v>
      </c>
      <c r="N976" s="122">
        <f>IF('NORMAL OPTION CALLS'!E976="BUY",('NORMAL OPTION CALLS'!L976-'NORMAL OPTION CALLS'!G976)*('NORMAL OPTION CALLS'!M976),('NORMAL OPTION CALLS'!G976-'NORMAL OPTION CALLS'!L976)*('NORMAL OPTION CALLS'!M976))</f>
        <v>3600</v>
      </c>
      <c r="O976" s="8">
        <f>'NORMAL OPTION CALLS'!N976/('NORMAL OPTION CALLS'!M976)/'NORMAL OPTION CALLS'!G976%</f>
        <v>33.333333333333336</v>
      </c>
    </row>
    <row r="977" spans="1:15">
      <c r="A977" s="119">
        <v>10</v>
      </c>
      <c r="B977" s="124">
        <v>43005</v>
      </c>
      <c r="C977" s="119">
        <v>620</v>
      </c>
      <c r="D977" s="119" t="s">
        <v>47</v>
      </c>
      <c r="E977" s="119" t="s">
        <v>22</v>
      </c>
      <c r="F977" s="119" t="s">
        <v>77</v>
      </c>
      <c r="G977" s="123">
        <v>9</v>
      </c>
      <c r="H977" s="123">
        <v>4</v>
      </c>
      <c r="I977" s="123">
        <v>12</v>
      </c>
      <c r="J977" s="123">
        <v>15</v>
      </c>
      <c r="K977" s="123">
        <v>18</v>
      </c>
      <c r="L977" s="123">
        <v>12</v>
      </c>
      <c r="M977" s="119">
        <v>1100</v>
      </c>
      <c r="N977" s="122">
        <f>IF('NORMAL OPTION CALLS'!E977="BUY",('NORMAL OPTION CALLS'!L977-'NORMAL OPTION CALLS'!G977)*('NORMAL OPTION CALLS'!M977),('NORMAL OPTION CALLS'!G977-'NORMAL OPTION CALLS'!L977)*('NORMAL OPTION CALLS'!M977))</f>
        <v>3300</v>
      </c>
      <c r="O977" s="8">
        <f>'NORMAL OPTION CALLS'!N977/('NORMAL OPTION CALLS'!M977)/'NORMAL OPTION CALLS'!G977%</f>
        <v>33.333333333333336</v>
      </c>
    </row>
    <row r="978" spans="1:15">
      <c r="A978" s="119">
        <v>11</v>
      </c>
      <c r="B978" s="124">
        <v>43004</v>
      </c>
      <c r="C978" s="119">
        <v>315</v>
      </c>
      <c r="D978" s="119" t="s">
        <v>21</v>
      </c>
      <c r="E978" s="119" t="s">
        <v>22</v>
      </c>
      <c r="F978" s="119" t="s">
        <v>74</v>
      </c>
      <c r="G978" s="123">
        <v>3</v>
      </c>
      <c r="H978" s="123">
        <v>2</v>
      </c>
      <c r="I978" s="123">
        <v>4</v>
      </c>
      <c r="J978" s="123">
        <v>5</v>
      </c>
      <c r="K978" s="123">
        <v>6</v>
      </c>
      <c r="L978" s="123">
        <v>5</v>
      </c>
      <c r="M978" s="119">
        <v>3500</v>
      </c>
      <c r="N978" s="122">
        <f>IF('NORMAL OPTION CALLS'!E978="BUY",('NORMAL OPTION CALLS'!L978-'NORMAL OPTION CALLS'!G978)*('NORMAL OPTION CALLS'!M978),('NORMAL OPTION CALLS'!G978-'NORMAL OPTION CALLS'!L978)*('NORMAL OPTION CALLS'!M978))</f>
        <v>7000</v>
      </c>
      <c r="O978" s="8">
        <f>'NORMAL OPTION CALLS'!N978/('NORMAL OPTION CALLS'!M978)/'NORMAL OPTION CALLS'!G978%</f>
        <v>66.666666666666671</v>
      </c>
    </row>
    <row r="979" spans="1:15">
      <c r="A979" s="119">
        <v>12</v>
      </c>
      <c r="B979" s="124">
        <v>43004</v>
      </c>
      <c r="C979" s="119">
        <v>740</v>
      </c>
      <c r="D979" s="119" t="s">
        <v>47</v>
      </c>
      <c r="E979" s="119" t="s">
        <v>22</v>
      </c>
      <c r="F979" s="119" t="s">
        <v>188</v>
      </c>
      <c r="G979" s="123">
        <v>12</v>
      </c>
      <c r="H979" s="123">
        <v>6</v>
      </c>
      <c r="I979" s="123">
        <v>15</v>
      </c>
      <c r="J979" s="123">
        <v>18</v>
      </c>
      <c r="K979" s="123">
        <v>21</v>
      </c>
      <c r="L979" s="123">
        <v>15</v>
      </c>
      <c r="M979" s="119">
        <v>1000</v>
      </c>
      <c r="N979" s="122">
        <f>IF('NORMAL OPTION CALLS'!E979="BUY",('NORMAL OPTION CALLS'!L979-'NORMAL OPTION CALLS'!G979)*('NORMAL OPTION CALLS'!M979),('NORMAL OPTION CALLS'!G979-'NORMAL OPTION CALLS'!L979)*('NORMAL OPTION CALLS'!M979))</f>
        <v>3000</v>
      </c>
      <c r="O979" s="8">
        <f>'NORMAL OPTION CALLS'!N979/('NORMAL OPTION CALLS'!M979)/'NORMAL OPTION CALLS'!G979%</f>
        <v>25</v>
      </c>
    </row>
    <row r="980" spans="1:15">
      <c r="A980" s="119">
        <v>13</v>
      </c>
      <c r="B980" s="124">
        <v>43004</v>
      </c>
      <c r="C980" s="119">
        <v>420</v>
      </c>
      <c r="D980" s="119" t="s">
        <v>47</v>
      </c>
      <c r="E980" s="119" t="s">
        <v>22</v>
      </c>
      <c r="F980" s="119" t="s">
        <v>23</v>
      </c>
      <c r="G980" s="123">
        <v>8</v>
      </c>
      <c r="H980" s="123">
        <v>4</v>
      </c>
      <c r="I980" s="123">
        <v>10</v>
      </c>
      <c r="J980" s="123">
        <v>12</v>
      </c>
      <c r="K980" s="123">
        <v>14</v>
      </c>
      <c r="L980" s="123">
        <v>12</v>
      </c>
      <c r="M980" s="119">
        <v>1575</v>
      </c>
      <c r="N980" s="122">
        <f>IF('NORMAL OPTION CALLS'!E980="BUY",('NORMAL OPTION CALLS'!L980-'NORMAL OPTION CALLS'!G980)*('NORMAL OPTION CALLS'!M980),('NORMAL OPTION CALLS'!G980-'NORMAL OPTION CALLS'!L980)*('NORMAL OPTION CALLS'!M980))</f>
        <v>6300</v>
      </c>
      <c r="O980" s="8">
        <f>'NORMAL OPTION CALLS'!N980/('NORMAL OPTION CALLS'!M980)/'NORMAL OPTION CALLS'!G980%</f>
        <v>50</v>
      </c>
    </row>
    <row r="981" spans="1:15">
      <c r="A981" s="119">
        <v>14</v>
      </c>
      <c r="B981" s="124">
        <v>43003</v>
      </c>
      <c r="C981" s="119">
        <v>240</v>
      </c>
      <c r="D981" s="119" t="s">
        <v>21</v>
      </c>
      <c r="E981" s="119" t="s">
        <v>22</v>
      </c>
      <c r="F981" s="119" t="s">
        <v>43</v>
      </c>
      <c r="G981" s="123">
        <v>3</v>
      </c>
      <c r="H981" s="123">
        <v>0.1</v>
      </c>
      <c r="I981" s="123">
        <v>4.5</v>
      </c>
      <c r="J981" s="123">
        <v>6</v>
      </c>
      <c r="K981" s="123">
        <v>7.5</v>
      </c>
      <c r="L981" s="123">
        <v>6</v>
      </c>
      <c r="M981" s="119">
        <v>3000</v>
      </c>
      <c r="N981" s="122">
        <f>IF('NORMAL OPTION CALLS'!E981="BUY",('NORMAL OPTION CALLS'!L981-'NORMAL OPTION CALLS'!G981)*('NORMAL OPTION CALLS'!M981),('NORMAL OPTION CALLS'!G981-'NORMAL OPTION CALLS'!L981)*('NORMAL OPTION CALLS'!M981))</f>
        <v>9000</v>
      </c>
      <c r="O981" s="8">
        <f>'NORMAL OPTION CALLS'!N981/('NORMAL OPTION CALLS'!M981)/'NORMAL OPTION CALLS'!G981%</f>
        <v>100</v>
      </c>
    </row>
    <row r="982" spans="1:15">
      <c r="A982" s="119">
        <v>15</v>
      </c>
      <c r="B982" s="124">
        <v>43003</v>
      </c>
      <c r="C982" s="119">
        <v>125</v>
      </c>
      <c r="D982" s="119" t="s">
        <v>21</v>
      </c>
      <c r="E982" s="119" t="s">
        <v>22</v>
      </c>
      <c r="F982" s="119" t="s">
        <v>59</v>
      </c>
      <c r="G982" s="123">
        <v>4</v>
      </c>
      <c r="H982" s="123">
        <v>3.9</v>
      </c>
      <c r="I982" s="123">
        <v>4.5999999999999996</v>
      </c>
      <c r="J982" s="123">
        <v>5.2</v>
      </c>
      <c r="K982" s="123">
        <v>6</v>
      </c>
      <c r="L982" s="123">
        <v>5.2</v>
      </c>
      <c r="M982" s="119">
        <v>6000</v>
      </c>
      <c r="N982" s="122">
        <f>IF('NORMAL OPTION CALLS'!E982="BUY",('NORMAL OPTION CALLS'!L982-'NORMAL OPTION CALLS'!G982)*('NORMAL OPTION CALLS'!M982),('NORMAL OPTION CALLS'!G982-'NORMAL OPTION CALLS'!L982)*('NORMAL OPTION CALLS'!M982))</f>
        <v>7200.0000000000009</v>
      </c>
      <c r="O982" s="8">
        <f>'NORMAL OPTION CALLS'!N982/('NORMAL OPTION CALLS'!M982)/'NORMAL OPTION CALLS'!G982%</f>
        <v>30.000000000000004</v>
      </c>
    </row>
    <row r="983" spans="1:15">
      <c r="A983" s="119">
        <v>16</v>
      </c>
      <c r="B983" s="124">
        <v>43003</v>
      </c>
      <c r="C983" s="119">
        <v>115</v>
      </c>
      <c r="D983" s="119" t="s">
        <v>47</v>
      </c>
      <c r="E983" s="119" t="s">
        <v>22</v>
      </c>
      <c r="F983" s="119" t="s">
        <v>53</v>
      </c>
      <c r="G983" s="123">
        <v>4</v>
      </c>
      <c r="H983" s="123">
        <v>3.2</v>
      </c>
      <c r="I983" s="123">
        <v>4.4000000000000004</v>
      </c>
      <c r="J983" s="123">
        <v>4.8</v>
      </c>
      <c r="K983" s="123">
        <v>5.2</v>
      </c>
      <c r="L983" s="123">
        <v>4.4000000000000004</v>
      </c>
      <c r="M983" s="119">
        <v>11000</v>
      </c>
      <c r="N983" s="122">
        <f>IF('NORMAL OPTION CALLS'!E983="BUY",('NORMAL OPTION CALLS'!L983-'NORMAL OPTION CALLS'!G983)*('NORMAL OPTION CALLS'!M983),('NORMAL OPTION CALLS'!G983-'NORMAL OPTION CALLS'!L983)*('NORMAL OPTION CALLS'!M983))</f>
        <v>4400.0000000000036</v>
      </c>
      <c r="O983" s="8">
        <f>'NORMAL OPTION CALLS'!N983/('NORMAL OPTION CALLS'!M983)/'NORMAL OPTION CALLS'!G983%</f>
        <v>10.000000000000009</v>
      </c>
    </row>
    <row r="984" spans="1:15">
      <c r="A984" s="119">
        <v>17</v>
      </c>
      <c r="B984" s="124">
        <v>42999</v>
      </c>
      <c r="C984" s="119">
        <v>520</v>
      </c>
      <c r="D984" s="119" t="s">
        <v>21</v>
      </c>
      <c r="E984" s="119" t="s">
        <v>22</v>
      </c>
      <c r="F984" s="119" t="s">
        <v>161</v>
      </c>
      <c r="G984" s="123">
        <v>12</v>
      </c>
      <c r="H984" s="123">
        <v>5</v>
      </c>
      <c r="I984" s="123">
        <v>16</v>
      </c>
      <c r="J984" s="123">
        <v>20</v>
      </c>
      <c r="K984" s="123">
        <v>24</v>
      </c>
      <c r="L984" s="123">
        <v>5</v>
      </c>
      <c r="M984" s="119">
        <v>200</v>
      </c>
      <c r="N984" s="122">
        <f>IF('NORMAL OPTION CALLS'!E984="BUY",('NORMAL OPTION CALLS'!L984-'NORMAL OPTION CALLS'!G984)*('NORMAL OPTION CALLS'!M984),('NORMAL OPTION CALLS'!G984-'NORMAL OPTION CALLS'!L984)*('NORMAL OPTION CALLS'!M984))</f>
        <v>-1400</v>
      </c>
      <c r="O984" s="8">
        <f>'NORMAL OPTION CALLS'!N984/('NORMAL OPTION CALLS'!M984)/'NORMAL OPTION CALLS'!G984%</f>
        <v>-58.333333333333336</v>
      </c>
    </row>
    <row r="985" spans="1:15">
      <c r="A985" s="119">
        <v>18</v>
      </c>
      <c r="B985" s="124">
        <v>42999</v>
      </c>
      <c r="C985" s="119">
        <v>580</v>
      </c>
      <c r="D985" s="119" t="s">
        <v>21</v>
      </c>
      <c r="E985" s="119" t="s">
        <v>22</v>
      </c>
      <c r="F985" s="119" t="s">
        <v>205</v>
      </c>
      <c r="G985" s="123">
        <v>15</v>
      </c>
      <c r="H985" s="123">
        <v>8</v>
      </c>
      <c r="I985" s="123">
        <v>19</v>
      </c>
      <c r="J985" s="123">
        <v>23</v>
      </c>
      <c r="K985" s="123">
        <v>27</v>
      </c>
      <c r="L985" s="123">
        <v>19</v>
      </c>
      <c r="M985" s="119">
        <v>200</v>
      </c>
      <c r="N985" s="122">
        <f>IF('NORMAL OPTION CALLS'!E985="BUY",('NORMAL OPTION CALLS'!L985-'NORMAL OPTION CALLS'!G985)*('NORMAL OPTION CALLS'!M985),('NORMAL OPTION CALLS'!G985-'NORMAL OPTION CALLS'!L985)*('NORMAL OPTION CALLS'!M985))</f>
        <v>800</v>
      </c>
      <c r="O985" s="8">
        <f>'NORMAL OPTION CALLS'!N985/('NORMAL OPTION CALLS'!M985)/'NORMAL OPTION CALLS'!G985%</f>
        <v>26.666666666666668</v>
      </c>
    </row>
    <row r="986" spans="1:15">
      <c r="A986" s="119">
        <v>19</v>
      </c>
      <c r="B986" s="124">
        <v>42999</v>
      </c>
      <c r="C986" s="119">
        <v>2500</v>
      </c>
      <c r="D986" s="119" t="s">
        <v>21</v>
      </c>
      <c r="E986" s="119" t="s">
        <v>22</v>
      </c>
      <c r="F986" s="119" t="s">
        <v>204</v>
      </c>
      <c r="G986" s="123">
        <v>55</v>
      </c>
      <c r="H986" s="123">
        <v>20</v>
      </c>
      <c r="I986" s="123">
        <v>73</v>
      </c>
      <c r="J986" s="123">
        <v>90</v>
      </c>
      <c r="K986" s="123">
        <v>108</v>
      </c>
      <c r="L986" s="123">
        <v>73</v>
      </c>
      <c r="M986" s="119">
        <v>200</v>
      </c>
      <c r="N986" s="122">
        <f>IF('NORMAL OPTION CALLS'!E986="BUY",('NORMAL OPTION CALLS'!L986-'NORMAL OPTION CALLS'!G986)*('NORMAL OPTION CALLS'!M986),('NORMAL OPTION CALLS'!G986-'NORMAL OPTION CALLS'!L986)*('NORMAL OPTION CALLS'!M986))</f>
        <v>3600</v>
      </c>
      <c r="O986" s="8">
        <f>'NORMAL OPTION CALLS'!N986/('NORMAL OPTION CALLS'!M986)/'NORMAL OPTION CALLS'!G986%</f>
        <v>32.727272727272727</v>
      </c>
    </row>
    <row r="987" spans="1:15">
      <c r="A987" s="119">
        <v>20</v>
      </c>
      <c r="B987" s="124">
        <v>42999</v>
      </c>
      <c r="C987" s="119">
        <v>130</v>
      </c>
      <c r="D987" s="119" t="s">
        <v>21</v>
      </c>
      <c r="E987" s="119" t="s">
        <v>22</v>
      </c>
      <c r="F987" s="119" t="s">
        <v>59</v>
      </c>
      <c r="G987" s="123">
        <v>2.2999999999999998</v>
      </c>
      <c r="H987" s="123">
        <v>1.3</v>
      </c>
      <c r="I987" s="123">
        <v>2.7</v>
      </c>
      <c r="J987" s="123">
        <v>3.3</v>
      </c>
      <c r="K987" s="123">
        <v>3.7</v>
      </c>
      <c r="L987" s="123">
        <v>1.3</v>
      </c>
      <c r="M987" s="119">
        <v>6000</v>
      </c>
      <c r="N987" s="122">
        <f>IF('NORMAL OPTION CALLS'!E987="BUY",('NORMAL OPTION CALLS'!L987-'NORMAL OPTION CALLS'!G987)*('NORMAL OPTION CALLS'!M987),('NORMAL OPTION CALLS'!G987-'NORMAL OPTION CALLS'!L987)*('NORMAL OPTION CALLS'!M987))</f>
        <v>-5999.9999999999991</v>
      </c>
      <c r="O987" s="8">
        <f>'NORMAL OPTION CALLS'!N987/('NORMAL OPTION CALLS'!M987)/'NORMAL OPTION CALLS'!G987%</f>
        <v>-43.478260869565212</v>
      </c>
    </row>
    <row r="988" spans="1:15">
      <c r="A988" s="119">
        <v>21</v>
      </c>
      <c r="B988" s="124">
        <v>42999</v>
      </c>
      <c r="C988" s="119">
        <v>2400</v>
      </c>
      <c r="D988" s="119" t="s">
        <v>21</v>
      </c>
      <c r="E988" s="119" t="s">
        <v>22</v>
      </c>
      <c r="F988" s="119" t="s">
        <v>204</v>
      </c>
      <c r="G988" s="123">
        <v>61</v>
      </c>
      <c r="H988" s="123">
        <v>28</v>
      </c>
      <c r="I988" s="123">
        <v>78</v>
      </c>
      <c r="J988" s="123">
        <v>96</v>
      </c>
      <c r="K988" s="123">
        <v>114</v>
      </c>
      <c r="L988" s="123">
        <v>96</v>
      </c>
      <c r="M988" s="119">
        <v>200</v>
      </c>
      <c r="N988" s="122">
        <f>IF('NORMAL OPTION CALLS'!E988="BUY",('NORMAL OPTION CALLS'!L988-'NORMAL OPTION CALLS'!G988)*('NORMAL OPTION CALLS'!M988),('NORMAL OPTION CALLS'!G988-'NORMAL OPTION CALLS'!L988)*('NORMAL OPTION CALLS'!M988))</f>
        <v>7000</v>
      </c>
      <c r="O988" s="8">
        <f>'NORMAL OPTION CALLS'!N988/('NORMAL OPTION CALLS'!M988)/'NORMAL OPTION CALLS'!G988%</f>
        <v>57.377049180327873</v>
      </c>
    </row>
    <row r="989" spans="1:15">
      <c r="A989" s="119">
        <v>22</v>
      </c>
      <c r="B989" s="124">
        <v>42998</v>
      </c>
      <c r="C989" s="119">
        <v>2350</v>
      </c>
      <c r="D989" s="119" t="s">
        <v>21</v>
      </c>
      <c r="E989" s="119" t="s">
        <v>22</v>
      </c>
      <c r="F989" s="119" t="s">
        <v>204</v>
      </c>
      <c r="G989" s="123">
        <v>48</v>
      </c>
      <c r="H989" s="123">
        <v>15</v>
      </c>
      <c r="I989" s="123">
        <v>68</v>
      </c>
      <c r="J989" s="123">
        <v>88</v>
      </c>
      <c r="K989" s="123">
        <v>100</v>
      </c>
      <c r="L989" s="123">
        <v>100</v>
      </c>
      <c r="M989" s="119">
        <v>200</v>
      </c>
      <c r="N989" s="122">
        <f>IF('NORMAL OPTION CALLS'!E989="BUY",('NORMAL OPTION CALLS'!L989-'NORMAL OPTION CALLS'!G989)*('NORMAL OPTION CALLS'!M989),('NORMAL OPTION CALLS'!G989-'NORMAL OPTION CALLS'!L989)*('NORMAL OPTION CALLS'!M989))</f>
        <v>10400</v>
      </c>
      <c r="O989" s="8">
        <f>'NORMAL OPTION CALLS'!N989/('NORMAL OPTION CALLS'!M989)/'NORMAL OPTION CALLS'!G989%</f>
        <v>108.33333333333334</v>
      </c>
    </row>
    <row r="990" spans="1:15">
      <c r="A990" s="119">
        <v>23</v>
      </c>
      <c r="B990" s="124">
        <v>42998</v>
      </c>
      <c r="C990" s="119">
        <v>960</v>
      </c>
      <c r="D990" s="119" t="s">
        <v>21</v>
      </c>
      <c r="E990" s="119" t="s">
        <v>22</v>
      </c>
      <c r="F990" s="119" t="s">
        <v>85</v>
      </c>
      <c r="G990" s="123">
        <v>21</v>
      </c>
      <c r="H990" s="123">
        <v>14</v>
      </c>
      <c r="I990" s="123">
        <v>25</v>
      </c>
      <c r="J990" s="123">
        <v>29</v>
      </c>
      <c r="K990" s="123">
        <v>33</v>
      </c>
      <c r="L990" s="123">
        <v>25</v>
      </c>
      <c r="M990" s="119">
        <v>1000</v>
      </c>
      <c r="N990" s="122">
        <f>IF('NORMAL OPTION CALLS'!E990="BUY",('NORMAL OPTION CALLS'!L990-'NORMAL OPTION CALLS'!G990)*('NORMAL OPTION CALLS'!M990),('NORMAL OPTION CALLS'!G990-'NORMAL OPTION CALLS'!L990)*('NORMAL OPTION CALLS'!M990))</f>
        <v>4000</v>
      </c>
      <c r="O990" s="8">
        <f>'NORMAL OPTION CALLS'!N990/('NORMAL OPTION CALLS'!M990)/'NORMAL OPTION CALLS'!G990%</f>
        <v>19.047619047619047</v>
      </c>
    </row>
    <row r="991" spans="1:15">
      <c r="A991" s="119">
        <v>24</v>
      </c>
      <c r="B991" s="124">
        <v>42998</v>
      </c>
      <c r="C991" s="119">
        <v>700</v>
      </c>
      <c r="D991" s="119" t="s">
        <v>21</v>
      </c>
      <c r="E991" s="119" t="s">
        <v>22</v>
      </c>
      <c r="F991" s="119" t="s">
        <v>99</v>
      </c>
      <c r="G991" s="123">
        <v>6.5</v>
      </c>
      <c r="H991" s="123">
        <v>3</v>
      </c>
      <c r="I991" s="123">
        <v>8.5</v>
      </c>
      <c r="J991" s="123">
        <v>10.5</v>
      </c>
      <c r="K991" s="123">
        <v>12.5</v>
      </c>
      <c r="L991" s="123">
        <v>8.5</v>
      </c>
      <c r="M991" s="119">
        <v>2000</v>
      </c>
      <c r="N991" s="122">
        <f>IF('NORMAL OPTION CALLS'!E991="BUY",('NORMAL OPTION CALLS'!L991-'NORMAL OPTION CALLS'!G991)*('NORMAL OPTION CALLS'!M991),('NORMAL OPTION CALLS'!G991-'NORMAL OPTION CALLS'!L991)*('NORMAL OPTION CALLS'!M991))</f>
        <v>4000</v>
      </c>
      <c r="O991" s="8">
        <f>'NORMAL OPTION CALLS'!N991/('NORMAL OPTION CALLS'!M991)/'NORMAL OPTION CALLS'!G991%</f>
        <v>30.769230769230766</v>
      </c>
    </row>
    <row r="992" spans="1:15">
      <c r="A992" s="119">
        <v>25</v>
      </c>
      <c r="B992" s="124">
        <v>42997</v>
      </c>
      <c r="C992" s="119">
        <v>135</v>
      </c>
      <c r="D992" s="119" t="s">
        <v>21</v>
      </c>
      <c r="E992" s="119" t="s">
        <v>22</v>
      </c>
      <c r="F992" s="119" t="s">
        <v>59</v>
      </c>
      <c r="G992" s="123">
        <v>2.8</v>
      </c>
      <c r="H992" s="123">
        <v>1.5</v>
      </c>
      <c r="I992" s="123">
        <v>3.5</v>
      </c>
      <c r="J992" s="123">
        <v>4.5</v>
      </c>
      <c r="K992" s="123">
        <v>5</v>
      </c>
      <c r="L992" s="123">
        <v>3.5</v>
      </c>
      <c r="M992" s="119">
        <v>6000</v>
      </c>
      <c r="N992" s="122">
        <f>IF('NORMAL OPTION CALLS'!E992="BUY",('NORMAL OPTION CALLS'!L992-'NORMAL OPTION CALLS'!G992)*('NORMAL OPTION CALLS'!M992),('NORMAL OPTION CALLS'!G992-'NORMAL OPTION CALLS'!L992)*('NORMAL OPTION CALLS'!M992))</f>
        <v>4200.0000000000009</v>
      </c>
      <c r="O992" s="8">
        <f>'NORMAL OPTION CALLS'!N992/('NORMAL OPTION CALLS'!M992)/'NORMAL OPTION CALLS'!G992%</f>
        <v>25.000000000000011</v>
      </c>
    </row>
    <row r="993" spans="1:15">
      <c r="A993" s="119">
        <v>26</v>
      </c>
      <c r="B993" s="124">
        <v>42997</v>
      </c>
      <c r="C993" s="119">
        <v>420</v>
      </c>
      <c r="D993" s="119" t="s">
        <v>21</v>
      </c>
      <c r="E993" s="119" t="s">
        <v>22</v>
      </c>
      <c r="F993" s="119" t="s">
        <v>75</v>
      </c>
      <c r="G993" s="123">
        <v>11</v>
      </c>
      <c r="H993" s="123">
        <v>6</v>
      </c>
      <c r="I993" s="123">
        <v>14</v>
      </c>
      <c r="J993" s="123">
        <v>17</v>
      </c>
      <c r="K993" s="123">
        <v>20</v>
      </c>
      <c r="L993" s="123">
        <v>6</v>
      </c>
      <c r="M993" s="119">
        <v>1500</v>
      </c>
      <c r="N993" s="122">
        <f>IF('NORMAL OPTION CALLS'!E993="BUY",('NORMAL OPTION CALLS'!L993-'NORMAL OPTION CALLS'!G993)*('NORMAL OPTION CALLS'!M993),('NORMAL OPTION CALLS'!G993-'NORMAL OPTION CALLS'!L993)*('NORMAL OPTION CALLS'!M993))</f>
        <v>-7500</v>
      </c>
      <c r="O993" s="8">
        <f>'NORMAL OPTION CALLS'!N993/('NORMAL OPTION CALLS'!M993)/'NORMAL OPTION CALLS'!G993%</f>
        <v>-45.454545454545453</v>
      </c>
    </row>
    <row r="994" spans="1:15">
      <c r="A994" s="119">
        <v>27</v>
      </c>
      <c r="B994" s="124">
        <v>42997</v>
      </c>
      <c r="C994" s="119">
        <v>420</v>
      </c>
      <c r="D994" s="119" t="s">
        <v>21</v>
      </c>
      <c r="E994" s="119" t="s">
        <v>22</v>
      </c>
      <c r="F994" s="119" t="s">
        <v>195</v>
      </c>
      <c r="G994" s="123">
        <v>4</v>
      </c>
      <c r="H994" s="123">
        <v>2.5</v>
      </c>
      <c r="I994" s="123">
        <v>4.8</v>
      </c>
      <c r="J994" s="123">
        <v>5.6</v>
      </c>
      <c r="K994" s="123">
        <v>6.4</v>
      </c>
      <c r="L994" s="123">
        <v>4.8</v>
      </c>
      <c r="M994" s="119">
        <v>4500</v>
      </c>
      <c r="N994" s="122">
        <f>IF('NORMAL OPTION CALLS'!E994="BUY",('NORMAL OPTION CALLS'!L994-'NORMAL OPTION CALLS'!G994)*('NORMAL OPTION CALLS'!M994),('NORMAL OPTION CALLS'!G994-'NORMAL OPTION CALLS'!L994)*('NORMAL OPTION CALLS'!M994))</f>
        <v>3599.9999999999991</v>
      </c>
      <c r="O994" s="8">
        <f>'NORMAL OPTION CALLS'!N994/('NORMAL OPTION CALLS'!M994)/'NORMAL OPTION CALLS'!G994%</f>
        <v>19.999999999999996</v>
      </c>
    </row>
    <row r="995" spans="1:15">
      <c r="A995" s="119">
        <v>28</v>
      </c>
      <c r="B995" s="124">
        <v>42996</v>
      </c>
      <c r="C995" s="119">
        <v>360</v>
      </c>
      <c r="D995" s="119" t="s">
        <v>21</v>
      </c>
      <c r="E995" s="119" t="s">
        <v>22</v>
      </c>
      <c r="F995" s="119" t="s">
        <v>143</v>
      </c>
      <c r="G995" s="123">
        <v>9</v>
      </c>
      <c r="H995" s="123">
        <v>4</v>
      </c>
      <c r="I995" s="123">
        <v>12</v>
      </c>
      <c r="J995" s="123">
        <v>15</v>
      </c>
      <c r="K995" s="123">
        <v>18</v>
      </c>
      <c r="L995" s="123">
        <v>18</v>
      </c>
      <c r="M995" s="119">
        <v>1800</v>
      </c>
      <c r="N995" s="122">
        <f>IF('NORMAL OPTION CALLS'!E995="BUY",('NORMAL OPTION CALLS'!L995-'NORMAL OPTION CALLS'!G995)*('NORMAL OPTION CALLS'!M995),('NORMAL OPTION CALLS'!G995-'NORMAL OPTION CALLS'!L995)*('NORMAL OPTION CALLS'!M995))</f>
        <v>16200</v>
      </c>
      <c r="O995" s="8">
        <f>'NORMAL OPTION CALLS'!N995/('NORMAL OPTION CALLS'!M995)/'NORMAL OPTION CALLS'!G995%</f>
        <v>100</v>
      </c>
    </row>
    <row r="996" spans="1:15">
      <c r="A996" s="119">
        <v>29</v>
      </c>
      <c r="B996" s="124">
        <v>42996</v>
      </c>
      <c r="C996" s="119" t="s">
        <v>206</v>
      </c>
      <c r="D996" s="119" t="s">
        <v>21</v>
      </c>
      <c r="E996" s="119" t="s">
        <v>22</v>
      </c>
      <c r="F996" s="119" t="s">
        <v>66</v>
      </c>
      <c r="G996" s="123">
        <v>4</v>
      </c>
      <c r="H996" s="123">
        <v>1</v>
      </c>
      <c r="I996" s="123">
        <v>6</v>
      </c>
      <c r="J996" s="123">
        <v>8</v>
      </c>
      <c r="K996" s="123">
        <v>10</v>
      </c>
      <c r="L996" s="123">
        <v>6</v>
      </c>
      <c r="M996" s="119">
        <v>1750</v>
      </c>
      <c r="N996" s="122">
        <f>IF('NORMAL OPTION CALLS'!E996="BUY",('NORMAL OPTION CALLS'!L996-'NORMAL OPTION CALLS'!G996)*('NORMAL OPTION CALLS'!M996),('NORMAL OPTION CALLS'!G996-'NORMAL OPTION CALLS'!L996)*('NORMAL OPTION CALLS'!M996))</f>
        <v>3500</v>
      </c>
      <c r="O996" s="8">
        <f>'NORMAL OPTION CALLS'!N996/('NORMAL OPTION CALLS'!M996)/'NORMAL OPTION CALLS'!G996%</f>
        <v>50</v>
      </c>
    </row>
    <row r="997" spans="1:15">
      <c r="A997" s="119">
        <v>30</v>
      </c>
      <c r="B997" s="124">
        <v>42996</v>
      </c>
      <c r="C997" s="119">
        <v>120</v>
      </c>
      <c r="D997" s="119" t="s">
        <v>21</v>
      </c>
      <c r="E997" s="119" t="s">
        <v>22</v>
      </c>
      <c r="F997" s="119" t="s">
        <v>53</v>
      </c>
      <c r="G997" s="123">
        <v>1</v>
      </c>
      <c r="H997" s="123">
        <v>0.3</v>
      </c>
      <c r="I997" s="123">
        <v>1.4</v>
      </c>
      <c r="J997" s="123">
        <v>1.8</v>
      </c>
      <c r="K997" s="123">
        <v>2.2000000000000002</v>
      </c>
      <c r="L997" s="123">
        <v>1.4</v>
      </c>
      <c r="M997" s="119">
        <v>11000</v>
      </c>
      <c r="N997" s="122">
        <f>IF('NORMAL OPTION CALLS'!E997="BUY",('NORMAL OPTION CALLS'!L997-'NORMAL OPTION CALLS'!G997)*('NORMAL OPTION CALLS'!M997),('NORMAL OPTION CALLS'!G997-'NORMAL OPTION CALLS'!L997)*('NORMAL OPTION CALLS'!M997))</f>
        <v>4399.9999999999991</v>
      </c>
      <c r="O997" s="8">
        <f>'NORMAL OPTION CALLS'!N997/('NORMAL OPTION CALLS'!M997)/'NORMAL OPTION CALLS'!G997%</f>
        <v>39.999999999999993</v>
      </c>
    </row>
    <row r="998" spans="1:15">
      <c r="A998" s="119">
        <v>31</v>
      </c>
      <c r="B998" s="124">
        <v>42996</v>
      </c>
      <c r="C998" s="119">
        <v>600</v>
      </c>
      <c r="D998" s="119" t="s">
        <v>21</v>
      </c>
      <c r="E998" s="119" t="s">
        <v>22</v>
      </c>
      <c r="F998" s="119" t="s">
        <v>78</v>
      </c>
      <c r="G998" s="123">
        <v>14</v>
      </c>
      <c r="H998" s="123">
        <v>10</v>
      </c>
      <c r="I998" s="123">
        <v>16.5</v>
      </c>
      <c r="J998" s="123">
        <v>19</v>
      </c>
      <c r="K998" s="123">
        <v>21.5</v>
      </c>
      <c r="L998" s="123">
        <v>19</v>
      </c>
      <c r="M998" s="119">
        <v>1500</v>
      </c>
      <c r="N998" s="122">
        <f>IF('NORMAL OPTION CALLS'!E998="BUY",('NORMAL OPTION CALLS'!L998-'NORMAL OPTION CALLS'!G998)*('NORMAL OPTION CALLS'!M998),('NORMAL OPTION CALLS'!G998-'NORMAL OPTION CALLS'!L998)*('NORMAL OPTION CALLS'!M998))</f>
        <v>7500</v>
      </c>
      <c r="O998" s="8">
        <f>'NORMAL OPTION CALLS'!N998/('NORMAL OPTION CALLS'!M998)/'NORMAL OPTION CALLS'!G998%</f>
        <v>35.714285714285708</v>
      </c>
    </row>
    <row r="999" spans="1:15">
      <c r="A999" s="119">
        <v>32</v>
      </c>
      <c r="B999" s="124">
        <v>42992</v>
      </c>
      <c r="C999" s="119">
        <v>240</v>
      </c>
      <c r="D999" s="119" t="s">
        <v>47</v>
      </c>
      <c r="E999" s="119" t="s">
        <v>22</v>
      </c>
      <c r="F999" s="119" t="s">
        <v>24</v>
      </c>
      <c r="G999" s="123">
        <v>4.5</v>
      </c>
      <c r="H999" s="123">
        <v>2.5</v>
      </c>
      <c r="I999" s="123">
        <v>5.5</v>
      </c>
      <c r="J999" s="123">
        <v>6.5</v>
      </c>
      <c r="K999" s="123">
        <v>7.5</v>
      </c>
      <c r="L999" s="123">
        <v>2.5</v>
      </c>
      <c r="M999" s="119">
        <v>1200</v>
      </c>
      <c r="N999" s="122">
        <f>IF('NORMAL OPTION CALLS'!E999="BUY",('NORMAL OPTION CALLS'!L999-'NORMAL OPTION CALLS'!G999)*('NORMAL OPTION CALLS'!M999),('NORMAL OPTION CALLS'!G999-'NORMAL OPTION CALLS'!L999)*('NORMAL OPTION CALLS'!M999))</f>
        <v>-2400</v>
      </c>
      <c r="O999" s="8">
        <f>'NORMAL OPTION CALLS'!N999/('NORMAL OPTION CALLS'!M999)/'NORMAL OPTION CALLS'!G999%</f>
        <v>-44.444444444444443</v>
      </c>
    </row>
    <row r="1000" spans="1:15">
      <c r="A1000" s="119">
        <v>33</v>
      </c>
      <c r="B1000" s="124">
        <v>42992</v>
      </c>
      <c r="C1000" s="119">
        <v>840</v>
      </c>
      <c r="D1000" s="119" t="s">
        <v>21</v>
      </c>
      <c r="E1000" s="119" t="s">
        <v>22</v>
      </c>
      <c r="F1000" s="119" t="s">
        <v>54</v>
      </c>
      <c r="G1000" s="123">
        <v>16</v>
      </c>
      <c r="H1000" s="123">
        <v>11</v>
      </c>
      <c r="I1000" s="123">
        <v>19</v>
      </c>
      <c r="J1000" s="123">
        <v>22</v>
      </c>
      <c r="K1000" s="123">
        <v>25</v>
      </c>
      <c r="L1000" s="123">
        <v>19</v>
      </c>
      <c r="M1000" s="119">
        <v>1200</v>
      </c>
      <c r="N1000" s="122">
        <f>IF('NORMAL OPTION CALLS'!E1000="BUY",('NORMAL OPTION CALLS'!L1000-'NORMAL OPTION CALLS'!G1000)*('NORMAL OPTION CALLS'!M1000),('NORMAL OPTION CALLS'!G1000-'NORMAL OPTION CALLS'!L1000)*('NORMAL OPTION CALLS'!M1000))</f>
        <v>3600</v>
      </c>
      <c r="O1000" s="8">
        <f>'NORMAL OPTION CALLS'!N1000/('NORMAL OPTION CALLS'!M1000)/'NORMAL OPTION CALLS'!G1000%</f>
        <v>18.75</v>
      </c>
    </row>
    <row r="1001" spans="1:15">
      <c r="A1001" s="119">
        <v>34</v>
      </c>
      <c r="B1001" s="124">
        <v>42992</v>
      </c>
      <c r="C1001" s="119">
        <v>520</v>
      </c>
      <c r="D1001" s="119" t="s">
        <v>21</v>
      </c>
      <c r="E1001" s="119" t="s">
        <v>22</v>
      </c>
      <c r="F1001" s="119" t="s">
        <v>203</v>
      </c>
      <c r="G1001" s="123">
        <v>8</v>
      </c>
      <c r="H1001" s="123">
        <v>5</v>
      </c>
      <c r="I1001" s="123">
        <v>11</v>
      </c>
      <c r="J1001" s="123">
        <v>14</v>
      </c>
      <c r="K1001" s="123">
        <v>17</v>
      </c>
      <c r="L1001" s="123">
        <v>11</v>
      </c>
      <c r="M1001" s="119">
        <v>1200</v>
      </c>
      <c r="N1001" s="122">
        <f>IF('NORMAL OPTION CALLS'!E1001="BUY",('NORMAL OPTION CALLS'!L1001-'NORMAL OPTION CALLS'!G1001)*('NORMAL OPTION CALLS'!M1001),('NORMAL OPTION CALLS'!G1001-'NORMAL OPTION CALLS'!L1001)*('NORMAL OPTION CALLS'!M1001))</f>
        <v>3600</v>
      </c>
      <c r="O1001" s="8">
        <f>'NORMAL OPTION CALLS'!N1001/('NORMAL OPTION CALLS'!M1001)/'NORMAL OPTION CALLS'!G1001%</f>
        <v>37.5</v>
      </c>
    </row>
    <row r="1002" spans="1:15">
      <c r="A1002" s="119">
        <v>35</v>
      </c>
      <c r="B1002" s="124">
        <v>42992</v>
      </c>
      <c r="C1002" s="119">
        <v>400</v>
      </c>
      <c r="D1002" s="119" t="s">
        <v>21</v>
      </c>
      <c r="E1002" s="119" t="s">
        <v>22</v>
      </c>
      <c r="F1002" s="119" t="s">
        <v>75</v>
      </c>
      <c r="G1002" s="123">
        <v>8</v>
      </c>
      <c r="H1002" s="123">
        <v>4</v>
      </c>
      <c r="I1002" s="123">
        <v>10.5</v>
      </c>
      <c r="J1002" s="123">
        <v>13</v>
      </c>
      <c r="K1002" s="123">
        <v>15.5</v>
      </c>
      <c r="L1002" s="123">
        <v>10.5</v>
      </c>
      <c r="M1002" s="119">
        <v>1500</v>
      </c>
      <c r="N1002" s="122">
        <f>IF('NORMAL OPTION CALLS'!E1002="BUY",('NORMAL OPTION CALLS'!L1002-'NORMAL OPTION CALLS'!G1002)*('NORMAL OPTION CALLS'!M1002),('NORMAL OPTION CALLS'!G1002-'NORMAL OPTION CALLS'!L1002)*('NORMAL OPTION CALLS'!M1002))</f>
        <v>3750</v>
      </c>
      <c r="O1002" s="8">
        <f>'NORMAL OPTION CALLS'!N1002/('NORMAL OPTION CALLS'!M1002)/'NORMAL OPTION CALLS'!G1002%</f>
        <v>31.25</v>
      </c>
    </row>
    <row r="1003" spans="1:15">
      <c r="A1003" s="119">
        <v>36</v>
      </c>
      <c r="B1003" s="124">
        <v>42992</v>
      </c>
      <c r="C1003" s="119">
        <v>200</v>
      </c>
      <c r="D1003" s="119" t="s">
        <v>21</v>
      </c>
      <c r="E1003" s="119" t="s">
        <v>22</v>
      </c>
      <c r="F1003" s="119" t="s">
        <v>193</v>
      </c>
      <c r="G1003" s="123">
        <v>4</v>
      </c>
      <c r="H1003" s="123">
        <v>2</v>
      </c>
      <c r="I1003" s="123">
        <v>5</v>
      </c>
      <c r="J1003" s="123">
        <v>6</v>
      </c>
      <c r="K1003" s="123">
        <v>7</v>
      </c>
      <c r="L1003" s="123">
        <v>5</v>
      </c>
      <c r="M1003" s="119">
        <v>3500</v>
      </c>
      <c r="N1003" s="122">
        <f>IF('NORMAL OPTION CALLS'!E1003="BUY",('NORMAL OPTION CALLS'!L1003-'NORMAL OPTION CALLS'!G1003)*('NORMAL OPTION CALLS'!M1003),('NORMAL OPTION CALLS'!G1003-'NORMAL OPTION CALLS'!L1003)*('NORMAL OPTION CALLS'!M1003))</f>
        <v>3500</v>
      </c>
      <c r="O1003" s="8">
        <f>'NORMAL OPTION CALLS'!N1003/('NORMAL OPTION CALLS'!M1003)/'NORMAL OPTION CALLS'!G1003%</f>
        <v>25</v>
      </c>
    </row>
    <row r="1004" spans="1:15">
      <c r="A1004" s="119">
        <v>37</v>
      </c>
      <c r="B1004" s="124">
        <v>42991</v>
      </c>
      <c r="C1004" s="119">
        <v>500</v>
      </c>
      <c r="D1004" s="119" t="s">
        <v>21</v>
      </c>
      <c r="E1004" s="119" t="s">
        <v>22</v>
      </c>
      <c r="F1004" s="119" t="s">
        <v>203</v>
      </c>
      <c r="G1004" s="123">
        <v>11</v>
      </c>
      <c r="H1004" s="123">
        <v>4</v>
      </c>
      <c r="I1004" s="123">
        <v>15</v>
      </c>
      <c r="J1004" s="123">
        <v>19</v>
      </c>
      <c r="K1004" s="123">
        <v>23</v>
      </c>
      <c r="L1004" s="123">
        <v>19</v>
      </c>
      <c r="M1004" s="119">
        <v>1200</v>
      </c>
      <c r="N1004" s="122">
        <f>IF('NORMAL OPTION CALLS'!E1004="BUY",('NORMAL OPTION CALLS'!L1004-'NORMAL OPTION CALLS'!G1004)*('NORMAL OPTION CALLS'!M1004),('NORMAL OPTION CALLS'!G1004-'NORMAL OPTION CALLS'!L1004)*('NORMAL OPTION CALLS'!M1004))</f>
        <v>9600</v>
      </c>
      <c r="O1004" s="8">
        <f>'NORMAL OPTION CALLS'!N1004/('NORMAL OPTION CALLS'!M1004)/'NORMAL OPTION CALLS'!G1004%</f>
        <v>72.727272727272734</v>
      </c>
    </row>
    <row r="1005" spans="1:15">
      <c r="A1005" s="119">
        <v>38</v>
      </c>
      <c r="B1005" s="124">
        <v>42991</v>
      </c>
      <c r="C1005" s="119">
        <v>840</v>
      </c>
      <c r="D1005" s="119" t="s">
        <v>21</v>
      </c>
      <c r="E1005" s="119" t="s">
        <v>22</v>
      </c>
      <c r="F1005" s="119" t="s">
        <v>202</v>
      </c>
      <c r="G1005" s="123">
        <v>25</v>
      </c>
      <c r="H1005" s="123">
        <v>17</v>
      </c>
      <c r="I1005" s="123">
        <v>30</v>
      </c>
      <c r="J1005" s="123">
        <v>35</v>
      </c>
      <c r="K1005" s="123">
        <v>40</v>
      </c>
      <c r="L1005" s="123">
        <v>40</v>
      </c>
      <c r="M1005" s="119">
        <v>800</v>
      </c>
      <c r="N1005" s="122">
        <f>IF('NORMAL OPTION CALLS'!E1005="BUY",('NORMAL OPTION CALLS'!L1005-'NORMAL OPTION CALLS'!G1005)*('NORMAL OPTION CALLS'!M1005),('NORMAL OPTION CALLS'!G1005-'NORMAL OPTION CALLS'!L1005)*('NORMAL OPTION CALLS'!M1005))</f>
        <v>12000</v>
      </c>
      <c r="O1005" s="8">
        <f>'NORMAL OPTION CALLS'!N1005/('NORMAL OPTION CALLS'!M1005)/'NORMAL OPTION CALLS'!G1005%</f>
        <v>60</v>
      </c>
    </row>
    <row r="1006" spans="1:15">
      <c r="A1006" s="119">
        <v>39</v>
      </c>
      <c r="B1006" s="124">
        <v>42991</v>
      </c>
      <c r="C1006" s="119">
        <v>130</v>
      </c>
      <c r="D1006" s="119" t="s">
        <v>21</v>
      </c>
      <c r="E1006" s="119" t="s">
        <v>22</v>
      </c>
      <c r="F1006" s="119" t="s">
        <v>59</v>
      </c>
      <c r="G1006" s="123">
        <v>4</v>
      </c>
      <c r="H1006" s="123">
        <v>3</v>
      </c>
      <c r="I1006" s="123">
        <v>4.5</v>
      </c>
      <c r="J1006" s="123">
        <v>5</v>
      </c>
      <c r="K1006" s="123">
        <v>5.5</v>
      </c>
      <c r="L1006" s="123">
        <v>4.5</v>
      </c>
      <c r="M1006" s="119">
        <v>6000</v>
      </c>
      <c r="N1006" s="122">
        <f>IF('NORMAL OPTION CALLS'!E1006="BUY",('NORMAL OPTION CALLS'!L1006-'NORMAL OPTION CALLS'!G1006)*('NORMAL OPTION CALLS'!M1006),('NORMAL OPTION CALLS'!G1006-'NORMAL OPTION CALLS'!L1006)*('NORMAL OPTION CALLS'!M1006))</f>
        <v>3000</v>
      </c>
      <c r="O1006" s="8">
        <f>'NORMAL OPTION CALLS'!N1006/('NORMAL OPTION CALLS'!M1006)/'NORMAL OPTION CALLS'!G1006%</f>
        <v>12.5</v>
      </c>
    </row>
    <row r="1007" spans="1:15">
      <c r="A1007" s="119">
        <v>40</v>
      </c>
      <c r="B1007" s="124">
        <v>42991</v>
      </c>
      <c r="C1007" s="119">
        <v>150</v>
      </c>
      <c r="D1007" s="119" t="s">
        <v>21</v>
      </c>
      <c r="E1007" s="119" t="s">
        <v>22</v>
      </c>
      <c r="F1007" s="119" t="s">
        <v>180</v>
      </c>
      <c r="G1007" s="123">
        <v>4</v>
      </c>
      <c r="H1007" s="123">
        <v>2.6</v>
      </c>
      <c r="I1007" s="123">
        <v>4.7</v>
      </c>
      <c r="J1007" s="123">
        <v>5.5</v>
      </c>
      <c r="K1007" s="123">
        <v>6.2</v>
      </c>
      <c r="L1007" s="123">
        <v>4.7</v>
      </c>
      <c r="M1007" s="119">
        <v>6000</v>
      </c>
      <c r="N1007" s="122">
        <f>IF('NORMAL OPTION CALLS'!E1007="BUY",('NORMAL OPTION CALLS'!L1007-'NORMAL OPTION CALLS'!G1007)*('NORMAL OPTION CALLS'!M1007),('NORMAL OPTION CALLS'!G1007-'NORMAL OPTION CALLS'!L1007)*('NORMAL OPTION CALLS'!M1007))</f>
        <v>4200.0000000000009</v>
      </c>
      <c r="O1007" s="8">
        <f>'NORMAL OPTION CALLS'!N1007/('NORMAL OPTION CALLS'!M1007)/'NORMAL OPTION CALLS'!G1007%</f>
        <v>17.500000000000004</v>
      </c>
    </row>
    <row r="1008" spans="1:15">
      <c r="A1008" s="119">
        <v>41</v>
      </c>
      <c r="B1008" s="124">
        <v>42990</v>
      </c>
      <c r="C1008" s="119">
        <v>1260</v>
      </c>
      <c r="D1008" s="119" t="s">
        <v>21</v>
      </c>
      <c r="E1008" s="119" t="s">
        <v>22</v>
      </c>
      <c r="F1008" s="119" t="s">
        <v>201</v>
      </c>
      <c r="G1008" s="123">
        <v>20</v>
      </c>
      <c r="H1008" s="123">
        <v>9</v>
      </c>
      <c r="I1008" s="123">
        <v>26</v>
      </c>
      <c r="J1008" s="123">
        <v>32</v>
      </c>
      <c r="K1008" s="123">
        <v>38</v>
      </c>
      <c r="L1008" s="123">
        <v>9</v>
      </c>
      <c r="M1008" s="119">
        <v>1100</v>
      </c>
      <c r="N1008" s="122">
        <f>IF('NORMAL OPTION CALLS'!E1008="BUY",('NORMAL OPTION CALLS'!L1008-'NORMAL OPTION CALLS'!G1008)*('NORMAL OPTION CALLS'!M1008),('NORMAL OPTION CALLS'!G1008-'NORMAL OPTION CALLS'!L1008)*('NORMAL OPTION CALLS'!M1008))</f>
        <v>-12100</v>
      </c>
      <c r="O1008" s="8">
        <f>'NORMAL OPTION CALLS'!N1008/('NORMAL OPTION CALLS'!M1008)/'NORMAL OPTION CALLS'!G1008%</f>
        <v>-55</v>
      </c>
    </row>
    <row r="1009" spans="1:15">
      <c r="A1009" s="119">
        <v>42</v>
      </c>
      <c r="B1009" s="124">
        <v>42990</v>
      </c>
      <c r="C1009" s="119">
        <v>140</v>
      </c>
      <c r="D1009" s="119" t="s">
        <v>21</v>
      </c>
      <c r="E1009" s="119" t="s">
        <v>22</v>
      </c>
      <c r="F1009" s="119" t="s">
        <v>116</v>
      </c>
      <c r="G1009" s="123">
        <v>5</v>
      </c>
      <c r="H1009" s="123">
        <v>3</v>
      </c>
      <c r="I1009" s="123">
        <v>6</v>
      </c>
      <c r="J1009" s="123">
        <v>7</v>
      </c>
      <c r="K1009" s="123">
        <v>8</v>
      </c>
      <c r="L1009" s="123">
        <v>6</v>
      </c>
      <c r="M1009" s="119">
        <v>1100</v>
      </c>
      <c r="N1009" s="122">
        <f>IF('NORMAL OPTION CALLS'!E1009="BUY",('NORMAL OPTION CALLS'!L1009-'NORMAL OPTION CALLS'!G1009)*('NORMAL OPTION CALLS'!M1009),('NORMAL OPTION CALLS'!G1009-'NORMAL OPTION CALLS'!L1009)*('NORMAL OPTION CALLS'!M1009))</f>
        <v>1100</v>
      </c>
      <c r="O1009" s="8">
        <f>'NORMAL OPTION CALLS'!N1009/('NORMAL OPTION CALLS'!M1009)/'NORMAL OPTION CALLS'!G1009%</f>
        <v>20</v>
      </c>
    </row>
    <row r="1010" spans="1:15">
      <c r="A1010" s="119">
        <v>43</v>
      </c>
      <c r="B1010" s="124">
        <v>42990</v>
      </c>
      <c r="C1010" s="119">
        <v>760</v>
      </c>
      <c r="D1010" s="119" t="s">
        <v>21</v>
      </c>
      <c r="E1010" s="119" t="s">
        <v>22</v>
      </c>
      <c r="F1010" s="119" t="s">
        <v>182</v>
      </c>
      <c r="G1010" s="123">
        <v>26</v>
      </c>
      <c r="H1010" s="123">
        <v>18</v>
      </c>
      <c r="I1010" s="123">
        <v>31</v>
      </c>
      <c r="J1010" s="123">
        <v>36</v>
      </c>
      <c r="K1010" s="123">
        <v>41</v>
      </c>
      <c r="L1010" s="123">
        <v>31</v>
      </c>
      <c r="M1010" s="119">
        <v>1100</v>
      </c>
      <c r="N1010" s="122">
        <f>IF('NORMAL OPTION CALLS'!E1010="BUY",('NORMAL OPTION CALLS'!L1010-'NORMAL OPTION CALLS'!G1010)*('NORMAL OPTION CALLS'!M1010),('NORMAL OPTION CALLS'!G1010-'NORMAL OPTION CALLS'!L1010)*('NORMAL OPTION CALLS'!M1010))</f>
        <v>5500</v>
      </c>
      <c r="O1010" s="8">
        <f>'NORMAL OPTION CALLS'!N1010/('NORMAL OPTION CALLS'!M1010)/'NORMAL OPTION CALLS'!G1010%</f>
        <v>19.23076923076923</v>
      </c>
    </row>
    <row r="1011" spans="1:15">
      <c r="A1011" s="119">
        <v>44</v>
      </c>
      <c r="B1011" s="124">
        <v>42990</v>
      </c>
      <c r="C1011" s="119">
        <v>760</v>
      </c>
      <c r="D1011" s="119" t="s">
        <v>21</v>
      </c>
      <c r="E1011" s="119" t="s">
        <v>22</v>
      </c>
      <c r="F1011" s="119" t="s">
        <v>155</v>
      </c>
      <c r="G1011" s="123">
        <v>30</v>
      </c>
      <c r="H1011" s="123">
        <v>20</v>
      </c>
      <c r="I1011" s="123">
        <v>35</v>
      </c>
      <c r="J1011" s="123">
        <v>40</v>
      </c>
      <c r="K1011" s="123">
        <v>45</v>
      </c>
      <c r="L1011" s="123">
        <v>45</v>
      </c>
      <c r="M1011" s="119">
        <v>800</v>
      </c>
      <c r="N1011" s="122">
        <f>IF('NORMAL OPTION CALLS'!E1011="BUY",('NORMAL OPTION CALLS'!L1011-'NORMAL OPTION CALLS'!G1011)*('NORMAL OPTION CALLS'!M1011),('NORMAL OPTION CALLS'!G1011-'NORMAL OPTION CALLS'!L1011)*('NORMAL OPTION CALLS'!M1011))</f>
        <v>12000</v>
      </c>
      <c r="O1011" s="8">
        <f>'NORMAL OPTION CALLS'!N1011/('NORMAL OPTION CALLS'!M1011)/'NORMAL OPTION CALLS'!G1011%</f>
        <v>50</v>
      </c>
    </row>
    <row r="1012" spans="1:15">
      <c r="A1012" s="119">
        <v>45</v>
      </c>
      <c r="B1012" s="124">
        <v>42990</v>
      </c>
      <c r="C1012" s="119">
        <v>560</v>
      </c>
      <c r="D1012" s="119" t="s">
        <v>21</v>
      </c>
      <c r="E1012" s="119" t="s">
        <v>22</v>
      </c>
      <c r="F1012" s="119" t="s">
        <v>94</v>
      </c>
      <c r="G1012" s="123">
        <v>9.5</v>
      </c>
      <c r="H1012" s="123">
        <v>5</v>
      </c>
      <c r="I1012" s="123">
        <v>12</v>
      </c>
      <c r="J1012" s="123">
        <v>14.5</v>
      </c>
      <c r="K1012" s="123">
        <v>17</v>
      </c>
      <c r="L1012" s="123">
        <v>17</v>
      </c>
      <c r="M1012" s="119">
        <v>2000</v>
      </c>
      <c r="N1012" s="122">
        <f>IF('NORMAL OPTION CALLS'!E1012="BUY",('NORMAL OPTION CALLS'!L1012-'NORMAL OPTION CALLS'!G1012)*('NORMAL OPTION CALLS'!M1012),('NORMAL OPTION CALLS'!G1012-'NORMAL OPTION CALLS'!L1012)*('NORMAL OPTION CALLS'!M1012))</f>
        <v>15000</v>
      </c>
      <c r="O1012" s="8">
        <f>'NORMAL OPTION CALLS'!N1012/('NORMAL OPTION CALLS'!M1012)/'NORMAL OPTION CALLS'!G1012%</f>
        <v>78.94736842105263</v>
      </c>
    </row>
    <row r="1013" spans="1:15">
      <c r="A1013" s="119">
        <v>46</v>
      </c>
      <c r="B1013" s="124">
        <v>42989</v>
      </c>
      <c r="C1013" s="119">
        <v>720</v>
      </c>
      <c r="D1013" s="119" t="s">
        <v>21</v>
      </c>
      <c r="E1013" s="119" t="s">
        <v>22</v>
      </c>
      <c r="F1013" s="119" t="s">
        <v>198</v>
      </c>
      <c r="G1013" s="123">
        <v>18</v>
      </c>
      <c r="H1013" s="123">
        <v>10</v>
      </c>
      <c r="I1013" s="123">
        <v>12</v>
      </c>
      <c r="J1013" s="123">
        <v>22</v>
      </c>
      <c r="K1013" s="123">
        <v>26</v>
      </c>
      <c r="L1013" s="123">
        <v>30</v>
      </c>
      <c r="M1013" s="119">
        <v>1100</v>
      </c>
      <c r="N1013" s="122">
        <f>IF('NORMAL OPTION CALLS'!E1013="BUY",('NORMAL OPTION CALLS'!L1013-'NORMAL OPTION CALLS'!G1013)*('NORMAL OPTION CALLS'!M1013),('NORMAL OPTION CALLS'!G1013-'NORMAL OPTION CALLS'!L1013)*('NORMAL OPTION CALLS'!M1013))</f>
        <v>13200</v>
      </c>
      <c r="O1013" s="8">
        <f>'NORMAL OPTION CALLS'!N1013/('NORMAL OPTION CALLS'!M1013)/'NORMAL OPTION CALLS'!G1013%</f>
        <v>66.666666666666671</v>
      </c>
    </row>
    <row r="1014" spans="1:15">
      <c r="A1014" s="119">
        <v>47</v>
      </c>
      <c r="B1014" s="124">
        <v>42989</v>
      </c>
      <c r="C1014" s="119">
        <v>960</v>
      </c>
      <c r="D1014" s="119" t="s">
        <v>21</v>
      </c>
      <c r="E1014" s="119" t="s">
        <v>22</v>
      </c>
      <c r="F1014" s="119" t="s">
        <v>197</v>
      </c>
      <c r="G1014" s="123">
        <v>43</v>
      </c>
      <c r="H1014" s="123">
        <v>40</v>
      </c>
      <c r="I1014" s="123">
        <v>47</v>
      </c>
      <c r="J1014" s="123">
        <v>51</v>
      </c>
      <c r="K1014" s="123">
        <v>55</v>
      </c>
      <c r="L1014" s="123">
        <v>47</v>
      </c>
      <c r="M1014" s="119">
        <v>1000</v>
      </c>
      <c r="N1014" s="122">
        <f>IF('NORMAL OPTION CALLS'!E1014="BUY",('NORMAL OPTION CALLS'!L1014-'NORMAL OPTION CALLS'!G1014)*('NORMAL OPTION CALLS'!M1014),('NORMAL OPTION CALLS'!G1014-'NORMAL OPTION CALLS'!L1014)*('NORMAL OPTION CALLS'!M1014))</f>
        <v>4000</v>
      </c>
      <c r="O1014" s="8">
        <f>'NORMAL OPTION CALLS'!N1014/('NORMAL OPTION CALLS'!M1014)/'NORMAL OPTION CALLS'!G1014%</f>
        <v>9.3023255813953494</v>
      </c>
    </row>
    <row r="1015" spans="1:15">
      <c r="A1015" s="119">
        <v>48</v>
      </c>
      <c r="B1015" s="124">
        <v>42989</v>
      </c>
      <c r="C1015" s="119">
        <v>840</v>
      </c>
      <c r="D1015" s="119" t="s">
        <v>21</v>
      </c>
      <c r="E1015" s="119" t="s">
        <v>22</v>
      </c>
      <c r="F1015" s="119" t="s">
        <v>188</v>
      </c>
      <c r="G1015" s="123">
        <v>23</v>
      </c>
      <c r="H1015" s="123">
        <v>18</v>
      </c>
      <c r="I1015" s="123">
        <v>26</v>
      </c>
      <c r="J1015" s="123">
        <v>30</v>
      </c>
      <c r="K1015" s="123">
        <v>33</v>
      </c>
      <c r="L1015" s="123">
        <v>26</v>
      </c>
      <c r="M1015" s="119">
        <v>1000</v>
      </c>
      <c r="N1015" s="122">
        <f>IF('NORMAL OPTION CALLS'!E1015="BUY",('NORMAL OPTION CALLS'!L1015-'NORMAL OPTION CALLS'!G1015)*('NORMAL OPTION CALLS'!M1015),('NORMAL OPTION CALLS'!G1015-'NORMAL OPTION CALLS'!L1015)*('NORMAL OPTION CALLS'!M1015))</f>
        <v>3000</v>
      </c>
      <c r="O1015" s="8">
        <f>'NORMAL OPTION CALLS'!N1015/('NORMAL OPTION CALLS'!M1015)/'NORMAL OPTION CALLS'!G1015%</f>
        <v>13.043478260869565</v>
      </c>
    </row>
    <row r="1016" spans="1:15">
      <c r="A1016" s="119">
        <v>49</v>
      </c>
      <c r="B1016" s="124">
        <v>42989</v>
      </c>
      <c r="C1016" s="119">
        <v>650</v>
      </c>
      <c r="D1016" s="119" t="s">
        <v>21</v>
      </c>
      <c r="E1016" s="119" t="s">
        <v>22</v>
      </c>
      <c r="F1016" s="119" t="s">
        <v>196</v>
      </c>
      <c r="G1016" s="123">
        <v>13</v>
      </c>
      <c r="H1016" s="123">
        <v>10</v>
      </c>
      <c r="I1016" s="123">
        <v>14.5</v>
      </c>
      <c r="J1016" s="123">
        <v>16</v>
      </c>
      <c r="K1016" s="123">
        <v>17.5</v>
      </c>
      <c r="L1016" s="123">
        <v>17.5</v>
      </c>
      <c r="M1016" s="119">
        <v>2000</v>
      </c>
      <c r="N1016" s="122">
        <f>IF('NORMAL OPTION CALLS'!E1016="BUY",('NORMAL OPTION CALLS'!L1016-'NORMAL OPTION CALLS'!G1016)*('NORMAL OPTION CALLS'!M1016),('NORMAL OPTION CALLS'!G1016-'NORMAL OPTION CALLS'!L1016)*('NORMAL OPTION CALLS'!M1016))</f>
        <v>9000</v>
      </c>
      <c r="O1016" s="8">
        <f>'NORMAL OPTION CALLS'!N1016/('NORMAL OPTION CALLS'!M1016)/'NORMAL OPTION CALLS'!G1016%</f>
        <v>34.615384615384613</v>
      </c>
    </row>
    <row r="1017" spans="1:15">
      <c r="A1017" s="119">
        <v>50</v>
      </c>
      <c r="B1017" s="124">
        <v>42986</v>
      </c>
      <c r="C1017" s="119">
        <v>1180</v>
      </c>
      <c r="D1017" s="119" t="s">
        <v>21</v>
      </c>
      <c r="E1017" s="119" t="s">
        <v>22</v>
      </c>
      <c r="F1017" s="119" t="s">
        <v>131</v>
      </c>
      <c r="G1017" s="123">
        <v>25</v>
      </c>
      <c r="H1017" s="123">
        <v>17</v>
      </c>
      <c r="I1017" s="123">
        <v>30</v>
      </c>
      <c r="J1017" s="123">
        <v>35</v>
      </c>
      <c r="K1017" s="123">
        <v>400</v>
      </c>
      <c r="L1017" s="123">
        <v>30</v>
      </c>
      <c r="M1017" s="119">
        <v>750</v>
      </c>
      <c r="N1017" s="122">
        <f>IF('NORMAL OPTION CALLS'!E1017="BUY",('NORMAL OPTION CALLS'!L1017-'NORMAL OPTION CALLS'!G1017)*('NORMAL OPTION CALLS'!M1017),('NORMAL OPTION CALLS'!G1017-'NORMAL OPTION CALLS'!L1017)*('NORMAL OPTION CALLS'!M1017))</f>
        <v>3750</v>
      </c>
      <c r="O1017" s="8">
        <f>'NORMAL OPTION CALLS'!N1017/('NORMAL OPTION CALLS'!M1017)/'NORMAL OPTION CALLS'!G1017%</f>
        <v>20</v>
      </c>
    </row>
    <row r="1018" spans="1:15">
      <c r="A1018" s="119">
        <v>51</v>
      </c>
      <c r="B1018" s="124">
        <v>42986</v>
      </c>
      <c r="C1018" s="119">
        <v>1160</v>
      </c>
      <c r="D1018" s="119" t="s">
        <v>21</v>
      </c>
      <c r="E1018" s="119" t="s">
        <v>22</v>
      </c>
      <c r="F1018" s="119" t="s">
        <v>131</v>
      </c>
      <c r="G1018" s="123">
        <v>24</v>
      </c>
      <c r="H1018" s="123">
        <v>15</v>
      </c>
      <c r="I1018" s="123">
        <v>29</v>
      </c>
      <c r="J1018" s="123">
        <v>35</v>
      </c>
      <c r="K1018" s="123">
        <v>41</v>
      </c>
      <c r="L1018" s="123">
        <v>35</v>
      </c>
      <c r="M1018" s="119">
        <v>750</v>
      </c>
      <c r="N1018" s="122">
        <f>IF('NORMAL OPTION CALLS'!E1018="BUY",('NORMAL OPTION CALLS'!L1018-'NORMAL OPTION CALLS'!G1018)*('NORMAL OPTION CALLS'!M1018),('NORMAL OPTION CALLS'!G1018-'NORMAL OPTION CALLS'!L1018)*('NORMAL OPTION CALLS'!M1018))</f>
        <v>8250</v>
      </c>
      <c r="O1018" s="8">
        <f>'NORMAL OPTION CALLS'!N1018/('NORMAL OPTION CALLS'!M1018)/'NORMAL OPTION CALLS'!G1018%</f>
        <v>45.833333333333336</v>
      </c>
    </row>
    <row r="1019" spans="1:15">
      <c r="A1019" s="119">
        <v>52</v>
      </c>
      <c r="B1019" s="124">
        <v>42986</v>
      </c>
      <c r="C1019" s="119">
        <v>115</v>
      </c>
      <c r="D1019" s="119" t="s">
        <v>21</v>
      </c>
      <c r="E1019" s="119" t="s">
        <v>22</v>
      </c>
      <c r="F1019" s="119" t="s">
        <v>192</v>
      </c>
      <c r="G1019" s="123">
        <v>4</v>
      </c>
      <c r="H1019" s="123">
        <v>3</v>
      </c>
      <c r="I1019" s="123">
        <v>4.5</v>
      </c>
      <c r="J1019" s="123">
        <v>5</v>
      </c>
      <c r="K1019" s="123">
        <v>5.5</v>
      </c>
      <c r="L1019" s="123">
        <v>5</v>
      </c>
      <c r="M1019" s="119">
        <v>7000</v>
      </c>
      <c r="N1019" s="122">
        <f>IF('NORMAL OPTION CALLS'!E1019="BUY",('NORMAL OPTION CALLS'!L1019-'NORMAL OPTION CALLS'!G1019)*('NORMAL OPTION CALLS'!M1019),('NORMAL OPTION CALLS'!G1019-'NORMAL OPTION CALLS'!L1019)*('NORMAL OPTION CALLS'!M1019))</f>
        <v>7000</v>
      </c>
      <c r="O1019" s="8">
        <f>'NORMAL OPTION CALLS'!N1019/('NORMAL OPTION CALLS'!M1019)/'NORMAL OPTION CALLS'!G1019%</f>
        <v>25</v>
      </c>
    </row>
    <row r="1020" spans="1:15">
      <c r="A1020" s="119">
        <v>53</v>
      </c>
      <c r="B1020" s="124">
        <v>42985</v>
      </c>
      <c r="C1020" s="119">
        <v>340</v>
      </c>
      <c r="D1020" s="119" t="s">
        <v>21</v>
      </c>
      <c r="E1020" s="119" t="s">
        <v>22</v>
      </c>
      <c r="F1020" s="119" t="s">
        <v>143</v>
      </c>
      <c r="G1020" s="123">
        <v>16</v>
      </c>
      <c r="H1020" s="123">
        <v>12</v>
      </c>
      <c r="I1020" s="123">
        <v>18</v>
      </c>
      <c r="J1020" s="123">
        <v>20</v>
      </c>
      <c r="K1020" s="123">
        <v>22</v>
      </c>
      <c r="L1020" s="123">
        <v>12</v>
      </c>
      <c r="M1020" s="119">
        <v>1800</v>
      </c>
      <c r="N1020" s="122">
        <f>IF('NORMAL OPTION CALLS'!E1020="BUY",('NORMAL OPTION CALLS'!L1020-'NORMAL OPTION CALLS'!G1020)*('NORMAL OPTION CALLS'!M1020),('NORMAL OPTION CALLS'!G1020-'NORMAL OPTION CALLS'!L1020)*('NORMAL OPTION CALLS'!M1020))</f>
        <v>-7200</v>
      </c>
      <c r="O1020" s="8">
        <f>'NORMAL OPTION CALLS'!N1020/('NORMAL OPTION CALLS'!M1020)/'NORMAL OPTION CALLS'!G1020%</f>
        <v>-25</v>
      </c>
    </row>
    <row r="1021" spans="1:15">
      <c r="A1021" s="119">
        <v>54</v>
      </c>
      <c r="B1021" s="124">
        <v>42985</v>
      </c>
      <c r="C1021" s="119">
        <v>1800</v>
      </c>
      <c r="D1021" s="119" t="s">
        <v>21</v>
      </c>
      <c r="E1021" s="119" t="s">
        <v>22</v>
      </c>
      <c r="F1021" s="119" t="s">
        <v>119</v>
      </c>
      <c r="G1021" s="123">
        <v>40</v>
      </c>
      <c r="H1021" s="123">
        <v>30</v>
      </c>
      <c r="I1021" s="123">
        <v>45</v>
      </c>
      <c r="J1021" s="123">
        <v>50</v>
      </c>
      <c r="K1021" s="123">
        <v>55</v>
      </c>
      <c r="L1021" s="123">
        <v>30</v>
      </c>
      <c r="M1021" s="119">
        <v>700</v>
      </c>
      <c r="N1021" s="122">
        <f>IF('NORMAL OPTION CALLS'!E1021="BUY",('NORMAL OPTION CALLS'!L1021-'NORMAL OPTION CALLS'!G1021)*('NORMAL OPTION CALLS'!M1021),('NORMAL OPTION CALLS'!G1021-'NORMAL OPTION CALLS'!L1021)*('NORMAL OPTION CALLS'!M1021))</f>
        <v>-7000</v>
      </c>
      <c r="O1021" s="8">
        <f>'NORMAL OPTION CALLS'!N1021/('NORMAL OPTION CALLS'!M1021)/'NORMAL OPTION CALLS'!G1021%</f>
        <v>-25</v>
      </c>
    </row>
    <row r="1022" spans="1:15">
      <c r="A1022" s="119">
        <v>55</v>
      </c>
      <c r="B1022" s="124">
        <v>42985</v>
      </c>
      <c r="C1022" s="119">
        <v>320</v>
      </c>
      <c r="D1022" s="119" t="s">
        <v>21</v>
      </c>
      <c r="E1022" s="119" t="s">
        <v>22</v>
      </c>
      <c r="F1022" s="119" t="s">
        <v>74</v>
      </c>
      <c r="G1022" s="123">
        <v>11</v>
      </c>
      <c r="H1022" s="123">
        <v>9</v>
      </c>
      <c r="I1022" s="123">
        <v>12</v>
      </c>
      <c r="J1022" s="123">
        <v>13</v>
      </c>
      <c r="K1022" s="123">
        <v>14</v>
      </c>
      <c r="L1022" s="123">
        <v>14</v>
      </c>
      <c r="M1022" s="119">
        <v>3500</v>
      </c>
      <c r="N1022" s="122">
        <f>IF('NORMAL OPTION CALLS'!E1022="BUY",('NORMAL OPTION CALLS'!L1022-'NORMAL OPTION CALLS'!G1022)*('NORMAL OPTION CALLS'!M1022),('NORMAL OPTION CALLS'!G1022-'NORMAL OPTION CALLS'!L1022)*('NORMAL OPTION CALLS'!M1022))</f>
        <v>10500</v>
      </c>
      <c r="O1022" s="8">
        <f>'NORMAL OPTION CALLS'!N1022/('NORMAL OPTION CALLS'!M1022)/'NORMAL OPTION CALLS'!G1022%</f>
        <v>27.272727272727273</v>
      </c>
    </row>
    <row r="1023" spans="1:15">
      <c r="A1023" s="119">
        <v>56</v>
      </c>
      <c r="B1023" s="124">
        <v>42984</v>
      </c>
      <c r="C1023" s="119">
        <v>860</v>
      </c>
      <c r="D1023" s="119" t="s">
        <v>21</v>
      </c>
      <c r="E1023" s="119" t="s">
        <v>22</v>
      </c>
      <c r="F1023" s="119" t="s">
        <v>188</v>
      </c>
      <c r="G1023" s="123">
        <v>30</v>
      </c>
      <c r="H1023" s="123">
        <v>24</v>
      </c>
      <c r="I1023" s="123">
        <v>34</v>
      </c>
      <c r="J1023" s="123">
        <v>38</v>
      </c>
      <c r="K1023" s="123">
        <v>42</v>
      </c>
      <c r="L1023" s="123">
        <v>24</v>
      </c>
      <c r="M1023" s="119">
        <v>1000</v>
      </c>
      <c r="N1023" s="122">
        <f>IF('NORMAL OPTION CALLS'!E1023="BUY",('NORMAL OPTION CALLS'!L1023-'NORMAL OPTION CALLS'!G1023)*('NORMAL OPTION CALLS'!M1023),('NORMAL OPTION CALLS'!G1023-'NORMAL OPTION CALLS'!L1023)*('NORMAL OPTION CALLS'!M1023))</f>
        <v>-6000</v>
      </c>
      <c r="O1023" s="8">
        <f>'NORMAL OPTION CALLS'!N1023/('NORMAL OPTION CALLS'!M1023)/'NORMAL OPTION CALLS'!G1023%</f>
        <v>-20</v>
      </c>
    </row>
    <row r="1024" spans="1:15">
      <c r="A1024" s="119">
        <v>57</v>
      </c>
      <c r="B1024" s="124">
        <v>42984</v>
      </c>
      <c r="C1024" s="119">
        <v>550</v>
      </c>
      <c r="D1024" s="119" t="s">
        <v>21</v>
      </c>
      <c r="E1024" s="119" t="s">
        <v>22</v>
      </c>
      <c r="F1024" s="119" t="s">
        <v>78</v>
      </c>
      <c r="G1024" s="123">
        <v>25</v>
      </c>
      <c r="H1024" s="123">
        <v>21</v>
      </c>
      <c r="I1024" s="123">
        <v>27.5</v>
      </c>
      <c r="J1024" s="123">
        <v>30</v>
      </c>
      <c r="K1024" s="123">
        <v>32.5</v>
      </c>
      <c r="L1024" s="123">
        <v>27.5</v>
      </c>
      <c r="M1024" s="119">
        <v>1500</v>
      </c>
      <c r="N1024" s="122">
        <f>IF('NORMAL OPTION CALLS'!E1024="BUY",('NORMAL OPTION CALLS'!L1024-'NORMAL OPTION CALLS'!G1024)*('NORMAL OPTION CALLS'!M1024),('NORMAL OPTION CALLS'!G1024-'NORMAL OPTION CALLS'!L1024)*('NORMAL OPTION CALLS'!M1024))</f>
        <v>3750</v>
      </c>
      <c r="O1024" s="8">
        <f>'NORMAL OPTION CALLS'!N1024/('NORMAL OPTION CALLS'!M1024)/'NORMAL OPTION CALLS'!G1024%</f>
        <v>10</v>
      </c>
    </row>
    <row r="1025" spans="1:15">
      <c r="A1025" s="119">
        <v>58</v>
      </c>
      <c r="B1025" s="124">
        <v>42984</v>
      </c>
      <c r="C1025" s="119">
        <v>205</v>
      </c>
      <c r="D1025" s="119" t="s">
        <v>21</v>
      </c>
      <c r="E1025" s="119" t="s">
        <v>22</v>
      </c>
      <c r="F1025" s="119" t="s">
        <v>195</v>
      </c>
      <c r="G1025" s="123">
        <v>8.6999999999999993</v>
      </c>
      <c r="H1025" s="123">
        <v>6.8</v>
      </c>
      <c r="I1025" s="123">
        <v>9.5</v>
      </c>
      <c r="J1025" s="123">
        <v>10.5</v>
      </c>
      <c r="K1025" s="123">
        <v>11.5</v>
      </c>
      <c r="L1025" s="123">
        <v>9.5</v>
      </c>
      <c r="M1025" s="119">
        <v>4500</v>
      </c>
      <c r="N1025" s="122">
        <f>IF('NORMAL OPTION CALLS'!E1025="BUY",('NORMAL OPTION CALLS'!L1025-'NORMAL OPTION CALLS'!G1025)*('NORMAL OPTION CALLS'!M1025),('NORMAL OPTION CALLS'!G1025-'NORMAL OPTION CALLS'!L1025)*('NORMAL OPTION CALLS'!M1025))</f>
        <v>3600.0000000000032</v>
      </c>
      <c r="O1025" s="8">
        <f>'NORMAL OPTION CALLS'!N1025/('NORMAL OPTION CALLS'!M1025)/'NORMAL OPTION CALLS'!G1025%</f>
        <v>9.195402298850583</v>
      </c>
    </row>
    <row r="1026" spans="1:15">
      <c r="A1026" s="119">
        <v>59</v>
      </c>
      <c r="B1026" s="124">
        <v>42984</v>
      </c>
      <c r="C1026" s="119">
        <v>125</v>
      </c>
      <c r="D1026" s="119" t="s">
        <v>21</v>
      </c>
      <c r="E1026" s="119" t="s">
        <v>22</v>
      </c>
      <c r="F1026" s="119" t="s">
        <v>59</v>
      </c>
      <c r="G1026" s="123">
        <v>4.5</v>
      </c>
      <c r="H1026" s="123">
        <v>3.5</v>
      </c>
      <c r="I1026" s="123">
        <v>5</v>
      </c>
      <c r="J1026" s="123">
        <v>5.5</v>
      </c>
      <c r="K1026" s="123">
        <v>6</v>
      </c>
      <c r="L1026" s="123">
        <v>5</v>
      </c>
      <c r="M1026" s="119">
        <v>6000</v>
      </c>
      <c r="N1026" s="122">
        <f>IF('NORMAL OPTION CALLS'!E1026="BUY",('NORMAL OPTION CALLS'!L1026-'NORMAL OPTION CALLS'!G1026)*('NORMAL OPTION CALLS'!M1026),('NORMAL OPTION CALLS'!G1026-'NORMAL OPTION CALLS'!L1026)*('NORMAL OPTION CALLS'!M1026))</f>
        <v>3000</v>
      </c>
      <c r="O1026" s="8">
        <f>'NORMAL OPTION CALLS'!N1026/('NORMAL OPTION CALLS'!M1026)/'NORMAL OPTION CALLS'!G1026%</f>
        <v>11.111111111111111</v>
      </c>
    </row>
    <row r="1027" spans="1:15">
      <c r="A1027" s="119">
        <v>60</v>
      </c>
      <c r="B1027" s="124">
        <v>42983</v>
      </c>
      <c r="C1027" s="119">
        <v>640</v>
      </c>
      <c r="D1027" s="119" t="s">
        <v>21</v>
      </c>
      <c r="E1027" s="119" t="s">
        <v>22</v>
      </c>
      <c r="F1027" s="119" t="s">
        <v>169</v>
      </c>
      <c r="G1027" s="123">
        <v>21</v>
      </c>
      <c r="H1027" s="123">
        <v>17</v>
      </c>
      <c r="I1027" s="123">
        <v>23.5</v>
      </c>
      <c r="J1027" s="123">
        <v>26</v>
      </c>
      <c r="K1027" s="123">
        <v>28.5</v>
      </c>
      <c r="L1027" s="123">
        <v>28.5</v>
      </c>
      <c r="M1027" s="119">
        <v>1500</v>
      </c>
      <c r="N1027" s="122">
        <f>IF('NORMAL OPTION CALLS'!E1027="BUY",('NORMAL OPTION CALLS'!L1027-'NORMAL OPTION CALLS'!G1027)*('NORMAL OPTION CALLS'!M1027),('NORMAL OPTION CALLS'!G1027-'NORMAL OPTION CALLS'!L1027)*('NORMAL OPTION CALLS'!M1027))</f>
        <v>11250</v>
      </c>
      <c r="O1027" s="8">
        <f>'NORMAL OPTION CALLS'!N1027/('NORMAL OPTION CALLS'!M1027)/'NORMAL OPTION CALLS'!G1027%</f>
        <v>35.714285714285715</v>
      </c>
    </row>
    <row r="1028" spans="1:15">
      <c r="A1028" s="119">
        <v>61</v>
      </c>
      <c r="B1028" s="124">
        <v>42983</v>
      </c>
      <c r="C1028" s="119">
        <v>650</v>
      </c>
      <c r="D1028" s="119" t="s">
        <v>21</v>
      </c>
      <c r="E1028" s="119" t="s">
        <v>22</v>
      </c>
      <c r="F1028" s="119" t="s">
        <v>99</v>
      </c>
      <c r="G1028" s="123">
        <v>20</v>
      </c>
      <c r="H1028" s="123">
        <v>17</v>
      </c>
      <c r="I1028" s="123">
        <v>22.5</v>
      </c>
      <c r="J1028" s="123">
        <v>25</v>
      </c>
      <c r="K1028" s="123">
        <v>27.5</v>
      </c>
      <c r="L1028" s="123">
        <v>17</v>
      </c>
      <c r="M1028" s="119">
        <v>2000</v>
      </c>
      <c r="N1028" s="122">
        <f>IF('NORMAL OPTION CALLS'!E1028="BUY",('NORMAL OPTION CALLS'!L1028-'NORMAL OPTION CALLS'!G1028)*('NORMAL OPTION CALLS'!M1028),('NORMAL OPTION CALLS'!G1028-'NORMAL OPTION CALLS'!L1028)*('NORMAL OPTION CALLS'!M1028))</f>
        <v>-6000</v>
      </c>
      <c r="O1028" s="8">
        <f>'NORMAL OPTION CALLS'!N1028/('NORMAL OPTION CALLS'!M1028)/'NORMAL OPTION CALLS'!G1028%</f>
        <v>-15</v>
      </c>
    </row>
    <row r="1029" spans="1:15">
      <c r="A1029" s="119">
        <v>62</v>
      </c>
      <c r="B1029" s="124">
        <v>42982</v>
      </c>
      <c r="C1029" s="119">
        <v>1060</v>
      </c>
      <c r="D1029" s="119" t="s">
        <v>21</v>
      </c>
      <c r="E1029" s="119" t="s">
        <v>22</v>
      </c>
      <c r="F1029" s="119" t="s">
        <v>156</v>
      </c>
      <c r="G1029" s="123">
        <v>45</v>
      </c>
      <c r="H1029" s="123">
        <v>34</v>
      </c>
      <c r="I1029" s="123">
        <v>51</v>
      </c>
      <c r="J1029" s="123">
        <v>57</v>
      </c>
      <c r="K1029" s="123">
        <v>63</v>
      </c>
      <c r="L1029" s="123">
        <v>51</v>
      </c>
      <c r="M1029" s="119">
        <v>600</v>
      </c>
      <c r="N1029" s="122">
        <f>IF('NORMAL OPTION CALLS'!E1029="BUY",('NORMAL OPTION CALLS'!L1029-'NORMAL OPTION CALLS'!G1029)*('NORMAL OPTION CALLS'!M1029),('NORMAL OPTION CALLS'!G1029-'NORMAL OPTION CALLS'!L1029)*('NORMAL OPTION CALLS'!M1029))</f>
        <v>3600</v>
      </c>
      <c r="O1029" s="8">
        <f>'NORMAL OPTION CALLS'!N1029/('NORMAL OPTION CALLS'!M1029)/'NORMAL OPTION CALLS'!G1029%</f>
        <v>13.333333333333332</v>
      </c>
    </row>
    <row r="1030" spans="1:15">
      <c r="A1030" s="119">
        <v>63</v>
      </c>
      <c r="B1030" s="124">
        <v>42982</v>
      </c>
      <c r="C1030" s="119">
        <v>160</v>
      </c>
      <c r="D1030" s="119" t="s">
        <v>47</v>
      </c>
      <c r="E1030" s="119" t="s">
        <v>22</v>
      </c>
      <c r="F1030" s="119" t="s">
        <v>64</v>
      </c>
      <c r="G1030" s="123">
        <v>3.5</v>
      </c>
      <c r="H1030" s="123">
        <v>2.5</v>
      </c>
      <c r="I1030" s="123">
        <v>4</v>
      </c>
      <c r="J1030" s="123">
        <v>4.5</v>
      </c>
      <c r="K1030" s="123">
        <v>5</v>
      </c>
      <c r="L1030" s="123">
        <v>5</v>
      </c>
      <c r="M1030" s="119">
        <v>6000</v>
      </c>
      <c r="N1030" s="122">
        <f>IF('NORMAL OPTION CALLS'!E1030="BUY",('NORMAL OPTION CALLS'!L1030-'NORMAL OPTION CALLS'!G1030)*('NORMAL OPTION CALLS'!M1030),('NORMAL OPTION CALLS'!G1030-'NORMAL OPTION CALLS'!L1030)*('NORMAL OPTION CALLS'!M1030))</f>
        <v>9000</v>
      </c>
      <c r="O1030" s="8">
        <f>'NORMAL OPTION CALLS'!N1030/('NORMAL OPTION CALLS'!M1030)/'NORMAL OPTION CALLS'!G1030%</f>
        <v>42.857142857142854</v>
      </c>
    </row>
    <row r="1031" spans="1:15">
      <c r="A1031" s="119">
        <v>64</v>
      </c>
      <c r="B1031" s="124">
        <v>42979</v>
      </c>
      <c r="C1031" s="119">
        <v>510</v>
      </c>
      <c r="D1031" s="119" t="s">
        <v>21</v>
      </c>
      <c r="E1031" s="119" t="s">
        <v>22</v>
      </c>
      <c r="F1031" s="119" t="s">
        <v>78</v>
      </c>
      <c r="G1031" s="123">
        <v>20</v>
      </c>
      <c r="H1031" s="123">
        <v>15</v>
      </c>
      <c r="I1031" s="123">
        <v>23</v>
      </c>
      <c r="J1031" s="123">
        <v>26</v>
      </c>
      <c r="K1031" s="123">
        <v>29</v>
      </c>
      <c r="L1031" s="123">
        <v>23</v>
      </c>
      <c r="M1031" s="119">
        <v>1500</v>
      </c>
      <c r="N1031" s="122">
        <f>IF('NORMAL OPTION CALLS'!E1031="BUY",('NORMAL OPTION CALLS'!L1031-'NORMAL OPTION CALLS'!G1031)*('NORMAL OPTION CALLS'!M1031),('NORMAL OPTION CALLS'!G1031-'NORMAL OPTION CALLS'!L1031)*('NORMAL OPTION CALLS'!M1031))</f>
        <v>4500</v>
      </c>
      <c r="O1031" s="8">
        <f>'NORMAL OPTION CALLS'!N1031/('NORMAL OPTION CALLS'!M1031)/'NORMAL OPTION CALLS'!G1031%</f>
        <v>15</v>
      </c>
    </row>
    <row r="1032" spans="1:15">
      <c r="A1032" s="119">
        <v>65</v>
      </c>
      <c r="B1032" s="124">
        <v>42979</v>
      </c>
      <c r="C1032" s="119">
        <v>110</v>
      </c>
      <c r="D1032" s="119" t="s">
        <v>21</v>
      </c>
      <c r="E1032" s="119" t="s">
        <v>22</v>
      </c>
      <c r="F1032" s="119" t="s">
        <v>192</v>
      </c>
      <c r="G1032" s="123">
        <v>3.5</v>
      </c>
      <c r="H1032" s="123">
        <v>2.5</v>
      </c>
      <c r="I1032" s="123">
        <v>4</v>
      </c>
      <c r="J1032" s="123">
        <v>4.5</v>
      </c>
      <c r="K1032" s="123">
        <v>5</v>
      </c>
      <c r="L1032" s="123">
        <v>5</v>
      </c>
      <c r="M1032" s="119">
        <v>7000</v>
      </c>
      <c r="N1032" s="122">
        <f>IF('NORMAL OPTION CALLS'!E1032="BUY",('NORMAL OPTION CALLS'!L1032-'NORMAL OPTION CALLS'!G1032)*('NORMAL OPTION CALLS'!M1032),('NORMAL OPTION CALLS'!G1032-'NORMAL OPTION CALLS'!L1032)*('NORMAL OPTION CALLS'!M1032))</f>
        <v>10500</v>
      </c>
      <c r="O1032" s="8">
        <f>'NORMAL OPTION CALLS'!N1032/('NORMAL OPTION CALLS'!M1032)/'NORMAL OPTION CALLS'!G1032%</f>
        <v>42.857142857142854</v>
      </c>
    </row>
    <row r="1033" spans="1:15">
      <c r="A1033" s="119">
        <v>66</v>
      </c>
      <c r="B1033" s="124">
        <v>42979</v>
      </c>
      <c r="C1033" s="119">
        <v>650</v>
      </c>
      <c r="D1033" s="119" t="s">
        <v>21</v>
      </c>
      <c r="E1033" s="119" t="s">
        <v>22</v>
      </c>
      <c r="F1033" s="119" t="s">
        <v>99</v>
      </c>
      <c r="G1033" s="123">
        <v>16.5</v>
      </c>
      <c r="H1033" s="123">
        <v>13.5</v>
      </c>
      <c r="I1033" s="123">
        <v>18</v>
      </c>
      <c r="J1033" s="123">
        <v>19.5</v>
      </c>
      <c r="K1033" s="123">
        <v>21</v>
      </c>
      <c r="L1033" s="123">
        <v>21</v>
      </c>
      <c r="M1033" s="119">
        <v>2000</v>
      </c>
      <c r="N1033" s="122">
        <f>IF('NORMAL OPTION CALLS'!E1033="BUY",('NORMAL OPTION CALLS'!L1033-'NORMAL OPTION CALLS'!G1033)*('NORMAL OPTION CALLS'!M1033),('NORMAL OPTION CALLS'!G1033-'NORMAL OPTION CALLS'!L1033)*('NORMAL OPTION CALLS'!M1033))</f>
        <v>9000</v>
      </c>
      <c r="O1033" s="8">
        <f>'NORMAL OPTION CALLS'!N1033/('NORMAL OPTION CALLS'!M1033)/'NORMAL OPTION CALLS'!G1033%</f>
        <v>27.27272727272727</v>
      </c>
    </row>
    <row r="1034" spans="1:15" ht="17.25" thickBot="1">
      <c r="A1034" s="91"/>
      <c r="B1034" s="92"/>
      <c r="C1034" s="92"/>
      <c r="D1034" s="93"/>
      <c r="E1034" s="93"/>
      <c r="F1034" s="93"/>
      <c r="G1034" s="94"/>
      <c r="H1034" s="95"/>
      <c r="I1034" s="96" t="s">
        <v>27</v>
      </c>
      <c r="J1034" s="96"/>
      <c r="K1034" s="97"/>
      <c r="L1034" s="97"/>
    </row>
    <row r="1035" spans="1:15" ht="16.5">
      <c r="A1035" s="98"/>
      <c r="B1035" s="92"/>
      <c r="C1035" s="92"/>
      <c r="D1035" s="160" t="s">
        <v>28</v>
      </c>
      <c r="E1035" s="160"/>
      <c r="F1035" s="99">
        <v>66</v>
      </c>
      <c r="G1035" s="100">
        <f>'NORMAL OPTION CALLS'!G1036+'NORMAL OPTION CALLS'!G1037+'NORMAL OPTION CALLS'!G1038+'NORMAL OPTION CALLS'!G1039+'NORMAL OPTION CALLS'!G1040+'NORMAL OPTION CALLS'!G1041</f>
        <v>100</v>
      </c>
      <c r="H1035" s="93">
        <v>66</v>
      </c>
      <c r="I1035" s="101">
        <f>'NORMAL OPTION CALLS'!H1036/'NORMAL OPTION CALLS'!H1035%</f>
        <v>84.848484848484844</v>
      </c>
      <c r="J1035" s="101"/>
      <c r="K1035" s="101"/>
      <c r="L1035" s="102"/>
    </row>
    <row r="1036" spans="1:15" ht="16.5">
      <c r="A1036" s="98"/>
      <c r="B1036" s="92"/>
      <c r="C1036" s="92"/>
      <c r="D1036" s="161" t="s">
        <v>29</v>
      </c>
      <c r="E1036" s="161"/>
      <c r="F1036" s="103">
        <v>56</v>
      </c>
      <c r="G1036" s="104">
        <f>('NORMAL OPTION CALLS'!F1036/'NORMAL OPTION CALLS'!F1035)*100</f>
        <v>84.848484848484844</v>
      </c>
      <c r="H1036" s="93">
        <v>56</v>
      </c>
      <c r="I1036" s="97"/>
      <c r="J1036" s="97"/>
      <c r="K1036" s="93"/>
      <c r="L1036" s="97"/>
      <c r="N1036" s="93" t="s">
        <v>30</v>
      </c>
      <c r="O1036" s="93"/>
    </row>
    <row r="1037" spans="1:15" ht="16.5">
      <c r="A1037" s="105"/>
      <c r="B1037" s="92"/>
      <c r="C1037" s="92"/>
      <c r="D1037" s="161" t="s">
        <v>31</v>
      </c>
      <c r="E1037" s="161"/>
      <c r="F1037" s="103">
        <v>0</v>
      </c>
      <c r="G1037" s="104">
        <f>('NORMAL OPTION CALLS'!F1037/'NORMAL OPTION CALLS'!F1035)*100</f>
        <v>0</v>
      </c>
      <c r="H1037" s="106"/>
      <c r="I1037" s="93"/>
      <c r="J1037" s="93"/>
      <c r="K1037" s="93"/>
      <c r="L1037" s="97"/>
      <c r="N1037" s="98"/>
      <c r="O1037" s="98"/>
    </row>
    <row r="1038" spans="1:15" ht="16.5">
      <c r="A1038" s="105"/>
      <c r="B1038" s="92"/>
      <c r="C1038" s="92"/>
      <c r="D1038" s="161" t="s">
        <v>32</v>
      </c>
      <c r="E1038" s="161"/>
      <c r="F1038" s="103">
        <v>0</v>
      </c>
      <c r="G1038" s="104">
        <f>('NORMAL OPTION CALLS'!F1038/'NORMAL OPTION CALLS'!F1035)*100</f>
        <v>0</v>
      </c>
      <c r="H1038" s="106"/>
      <c r="I1038" s="93"/>
      <c r="J1038" s="93"/>
      <c r="K1038" s="93"/>
      <c r="L1038" s="97"/>
    </row>
    <row r="1039" spans="1:15" ht="16.5">
      <c r="A1039" s="105"/>
      <c r="B1039" s="92"/>
      <c r="C1039" s="92"/>
      <c r="D1039" s="161" t="s">
        <v>33</v>
      </c>
      <c r="E1039" s="161"/>
      <c r="F1039" s="103">
        <v>10</v>
      </c>
      <c r="G1039" s="104">
        <f>('NORMAL OPTION CALLS'!F1039/'NORMAL OPTION CALLS'!F1035)*100</f>
        <v>15.151515151515152</v>
      </c>
      <c r="H1039" s="106"/>
      <c r="I1039" s="93" t="s">
        <v>34</v>
      </c>
      <c r="J1039" s="93"/>
      <c r="K1039" s="97"/>
      <c r="L1039" s="97"/>
    </row>
    <row r="1040" spans="1:15" ht="16.5">
      <c r="A1040" s="105"/>
      <c r="B1040" s="92"/>
      <c r="C1040" s="92"/>
      <c r="D1040" s="161" t="s">
        <v>35</v>
      </c>
      <c r="E1040" s="161"/>
      <c r="F1040" s="103">
        <v>0</v>
      </c>
      <c r="G1040" s="104">
        <f>('NORMAL OPTION CALLS'!F1040/'NORMAL OPTION CALLS'!F1035)*100</f>
        <v>0</v>
      </c>
      <c r="H1040" s="106"/>
      <c r="I1040" s="93"/>
      <c r="J1040" s="93"/>
      <c r="K1040" s="97"/>
      <c r="L1040" s="97"/>
    </row>
    <row r="1041" spans="1:15" ht="17.25" thickBot="1">
      <c r="A1041" s="105"/>
      <c r="B1041" s="92"/>
      <c r="C1041" s="92"/>
      <c r="D1041" s="162" t="s">
        <v>36</v>
      </c>
      <c r="E1041" s="162"/>
      <c r="F1041" s="107"/>
      <c r="G1041" s="108">
        <f>('NORMAL OPTION CALLS'!F1041/'NORMAL OPTION CALLS'!F1035)*100</f>
        <v>0</v>
      </c>
      <c r="H1041" s="106"/>
      <c r="I1041" s="93"/>
      <c r="J1041" s="93"/>
      <c r="K1041" s="102"/>
      <c r="L1041" s="102"/>
    </row>
    <row r="1042" spans="1:15" ht="16.5">
      <c r="A1042" s="109" t="s">
        <v>37</v>
      </c>
      <c r="B1042" s="92"/>
      <c r="C1042" s="92"/>
      <c r="D1042" s="98"/>
      <c r="E1042" s="98"/>
      <c r="F1042" s="93"/>
      <c r="G1042" s="93"/>
      <c r="H1042" s="110"/>
      <c r="I1042" s="111"/>
      <c r="J1042" s="111"/>
      <c r="K1042" s="111"/>
      <c r="L1042" s="93"/>
      <c r="N1042" s="115"/>
      <c r="O1042" s="115"/>
    </row>
    <row r="1043" spans="1:15" ht="16.5">
      <c r="A1043" s="112" t="s">
        <v>38</v>
      </c>
      <c r="B1043" s="92"/>
      <c r="C1043" s="92"/>
      <c r="D1043" s="113"/>
      <c r="E1043" s="114"/>
      <c r="F1043" s="98"/>
      <c r="G1043" s="111"/>
      <c r="H1043" s="110"/>
      <c r="I1043" s="111"/>
      <c r="J1043" s="111"/>
      <c r="K1043" s="111"/>
      <c r="L1043" s="93"/>
      <c r="N1043" s="98"/>
      <c r="O1043" s="98"/>
    </row>
    <row r="1044" spans="1:15" ht="16.5">
      <c r="A1044" s="112" t="s">
        <v>39</v>
      </c>
      <c r="B1044" s="92"/>
      <c r="C1044" s="92"/>
      <c r="D1044" s="98"/>
      <c r="E1044" s="114"/>
      <c r="F1044" s="98"/>
      <c r="G1044" s="111"/>
      <c r="H1044" s="110"/>
      <c r="I1044" s="97"/>
      <c r="J1044" s="97"/>
      <c r="K1044" s="97"/>
      <c r="L1044" s="93"/>
    </row>
    <row r="1045" spans="1:15" ht="16.5">
      <c r="A1045" s="112" t="s">
        <v>40</v>
      </c>
      <c r="B1045" s="113"/>
      <c r="C1045" s="92"/>
      <c r="D1045" s="98"/>
      <c r="E1045" s="114"/>
      <c r="F1045" s="98"/>
      <c r="G1045" s="111"/>
      <c r="H1045" s="95"/>
      <c r="I1045" s="97"/>
      <c r="J1045" s="97"/>
      <c r="K1045" s="97"/>
      <c r="L1045" s="93"/>
    </row>
    <row r="1046" spans="1:15" ht="16.5">
      <c r="A1046" s="112" t="s">
        <v>41</v>
      </c>
      <c r="B1046" s="105"/>
      <c r="C1046" s="113"/>
      <c r="D1046" s="98"/>
      <c r="E1046" s="116"/>
      <c r="F1046" s="111"/>
      <c r="G1046" s="111"/>
      <c r="H1046" s="95"/>
      <c r="I1046" s="97"/>
      <c r="J1046" s="97"/>
      <c r="K1046" s="97"/>
      <c r="L1046" s="111"/>
    </row>
    <row r="1047" spans="1:15" s="91" customFormat="1" ht="15" customHeight="1"/>
    <row r="1048" spans="1:15" ht="15" customHeight="1">
      <c r="A1048" s="152" t="s">
        <v>0</v>
      </c>
      <c r="B1048" s="152"/>
      <c r="C1048" s="152"/>
      <c r="D1048" s="152"/>
      <c r="E1048" s="152"/>
      <c r="F1048" s="152"/>
      <c r="G1048" s="152"/>
      <c r="H1048" s="152"/>
      <c r="I1048" s="152"/>
      <c r="J1048" s="152"/>
      <c r="K1048" s="152"/>
      <c r="L1048" s="152"/>
      <c r="M1048" s="152"/>
      <c r="N1048" s="152"/>
      <c r="O1048" s="152"/>
    </row>
    <row r="1049" spans="1:15">
      <c r="A1049" s="152"/>
      <c r="B1049" s="152"/>
      <c r="C1049" s="152"/>
      <c r="D1049" s="152"/>
      <c r="E1049" s="152"/>
      <c r="F1049" s="152"/>
      <c r="G1049" s="152"/>
      <c r="H1049" s="152"/>
      <c r="I1049" s="152"/>
      <c r="J1049" s="152"/>
      <c r="K1049" s="152"/>
      <c r="L1049" s="152"/>
      <c r="M1049" s="152"/>
      <c r="N1049" s="152"/>
      <c r="O1049" s="152"/>
    </row>
    <row r="1050" spans="1:15">
      <c r="A1050" s="152"/>
      <c r="B1050" s="152"/>
      <c r="C1050" s="152"/>
      <c r="D1050" s="152"/>
      <c r="E1050" s="152"/>
      <c r="F1050" s="152"/>
      <c r="G1050" s="152"/>
      <c r="H1050" s="152"/>
      <c r="I1050" s="152"/>
      <c r="J1050" s="152"/>
      <c r="K1050" s="152"/>
      <c r="L1050" s="152"/>
      <c r="M1050" s="152"/>
      <c r="N1050" s="152"/>
      <c r="O1050" s="152"/>
    </row>
    <row r="1051" spans="1:15">
      <c r="A1051" s="153" t="s">
        <v>1</v>
      </c>
      <c r="B1051" s="153"/>
      <c r="C1051" s="153"/>
      <c r="D1051" s="153"/>
      <c r="E1051" s="153"/>
      <c r="F1051" s="153"/>
      <c r="G1051" s="153"/>
      <c r="H1051" s="153"/>
      <c r="I1051" s="153"/>
      <c r="J1051" s="153"/>
      <c r="K1051" s="153"/>
      <c r="L1051" s="153"/>
      <c r="M1051" s="153"/>
      <c r="N1051" s="153"/>
      <c r="O1051" s="153"/>
    </row>
    <row r="1052" spans="1:15" s="125" customFormat="1">
      <c r="A1052" s="153" t="s">
        <v>2</v>
      </c>
      <c r="B1052" s="153"/>
      <c r="C1052" s="153"/>
      <c r="D1052" s="153"/>
      <c r="E1052" s="153"/>
      <c r="F1052" s="153"/>
      <c r="G1052" s="153"/>
      <c r="H1052" s="153"/>
      <c r="I1052" s="153"/>
      <c r="J1052" s="153"/>
      <c r="K1052" s="153"/>
      <c r="L1052" s="153"/>
      <c r="M1052" s="153"/>
      <c r="N1052" s="153"/>
      <c r="O1052" s="153"/>
    </row>
    <row r="1053" spans="1:15" s="126" customFormat="1">
      <c r="A1053" s="154" t="s">
        <v>3</v>
      </c>
      <c r="B1053" s="154"/>
      <c r="C1053" s="154"/>
      <c r="D1053" s="154"/>
      <c r="E1053" s="154"/>
      <c r="F1053" s="154"/>
      <c r="G1053" s="154"/>
      <c r="H1053" s="154"/>
      <c r="I1053" s="154"/>
      <c r="J1053" s="154"/>
      <c r="K1053" s="154"/>
      <c r="L1053" s="154"/>
      <c r="M1053" s="154"/>
      <c r="N1053" s="154"/>
      <c r="O1053" s="154"/>
    </row>
    <row r="1054" spans="1:15" ht="16.5">
      <c r="A1054" s="155" t="s">
        <v>4</v>
      </c>
      <c r="B1054" s="155"/>
      <c r="C1054" s="155"/>
      <c r="D1054" s="155"/>
      <c r="E1054" s="155"/>
      <c r="F1054" s="155"/>
      <c r="G1054" s="155"/>
      <c r="H1054" s="155"/>
      <c r="I1054" s="155"/>
      <c r="J1054" s="155"/>
      <c r="K1054" s="155"/>
      <c r="L1054" s="155"/>
      <c r="M1054" s="155"/>
      <c r="N1054" s="155"/>
      <c r="O1054" s="155"/>
    </row>
    <row r="1055" spans="1:15" ht="16.5">
      <c r="A1055" s="156" t="s">
        <v>5</v>
      </c>
      <c r="B1055" s="156"/>
      <c r="C1055" s="156"/>
      <c r="D1055" s="156"/>
      <c r="E1055" s="156"/>
      <c r="F1055" s="156"/>
      <c r="G1055" s="156"/>
      <c r="H1055" s="156"/>
      <c r="I1055" s="156"/>
      <c r="J1055" s="156"/>
      <c r="K1055" s="156"/>
      <c r="L1055" s="156"/>
      <c r="M1055" s="156"/>
      <c r="N1055" s="156"/>
      <c r="O1055" s="156"/>
    </row>
    <row r="1056" spans="1:15" ht="16.5" customHeight="1">
      <c r="A1056" s="157" t="s">
        <v>6</v>
      </c>
      <c r="B1056" s="158" t="s">
        <v>7</v>
      </c>
      <c r="C1056" s="159" t="s">
        <v>8</v>
      </c>
      <c r="D1056" s="158" t="s">
        <v>9</v>
      </c>
      <c r="E1056" s="157" t="s">
        <v>10</v>
      </c>
      <c r="F1056" s="157" t="s">
        <v>11</v>
      </c>
      <c r="G1056" s="159" t="s">
        <v>12</v>
      </c>
      <c r="H1056" s="159" t="s">
        <v>13</v>
      </c>
      <c r="I1056" s="159" t="s">
        <v>14</v>
      </c>
      <c r="J1056" s="159" t="s">
        <v>15</v>
      </c>
      <c r="K1056" s="159" t="s">
        <v>16</v>
      </c>
      <c r="L1056" s="163" t="s">
        <v>17</v>
      </c>
      <c r="M1056" s="158" t="s">
        <v>18</v>
      </c>
      <c r="N1056" s="158" t="s">
        <v>19</v>
      </c>
      <c r="O1056" s="158" t="s">
        <v>20</v>
      </c>
    </row>
    <row r="1057" spans="1:15" ht="16.5" customHeight="1">
      <c r="A1057" s="157"/>
      <c r="B1057" s="158"/>
      <c r="C1057" s="159"/>
      <c r="D1057" s="158"/>
      <c r="E1057" s="157"/>
      <c r="F1057" s="157"/>
      <c r="G1057" s="159"/>
      <c r="H1057" s="159"/>
      <c r="I1057" s="159"/>
      <c r="J1057" s="159"/>
      <c r="K1057" s="159"/>
      <c r="L1057" s="163"/>
      <c r="M1057" s="158"/>
      <c r="N1057" s="158"/>
      <c r="O1057" s="158"/>
    </row>
    <row r="1058" spans="1:15" ht="16.5" customHeight="1">
      <c r="A1058" s="119"/>
      <c r="B1058" s="124">
        <v>42978</v>
      </c>
      <c r="C1058" s="119">
        <v>530</v>
      </c>
      <c r="D1058" s="119" t="s">
        <v>21</v>
      </c>
      <c r="E1058" s="119" t="s">
        <v>22</v>
      </c>
      <c r="F1058" s="119" t="s">
        <v>76</v>
      </c>
      <c r="G1058" s="123">
        <v>6</v>
      </c>
      <c r="H1058" s="123">
        <v>2.5</v>
      </c>
      <c r="I1058" s="123">
        <v>8</v>
      </c>
      <c r="J1058" s="123">
        <v>10</v>
      </c>
      <c r="K1058" s="123">
        <v>12</v>
      </c>
      <c r="L1058" s="123">
        <v>2.5</v>
      </c>
      <c r="M1058" s="119">
        <v>1800</v>
      </c>
      <c r="N1058" s="122">
        <f>IF('NORMAL OPTION CALLS'!E1058="BUY",('NORMAL OPTION CALLS'!L1058-'NORMAL OPTION CALLS'!G1058)*('NORMAL OPTION CALLS'!M1058),('NORMAL OPTION CALLS'!G1058-'NORMAL OPTION CALLS'!L1058)*('NORMAL OPTION CALLS'!M1058))</f>
        <v>-6300</v>
      </c>
      <c r="O1058" s="8">
        <f>'NORMAL OPTION CALLS'!N1058/('NORMAL OPTION CALLS'!M1058)/'NORMAL OPTION CALLS'!G1058%</f>
        <v>-58.333333333333336</v>
      </c>
    </row>
    <row r="1059" spans="1:15" ht="16.5" customHeight="1">
      <c r="A1059" s="119"/>
      <c r="B1059" s="124">
        <v>42978</v>
      </c>
      <c r="C1059" s="119">
        <v>200</v>
      </c>
      <c r="D1059" s="119" t="s">
        <v>21</v>
      </c>
      <c r="E1059" s="119" t="s">
        <v>22</v>
      </c>
      <c r="F1059" s="119" t="s">
        <v>184</v>
      </c>
      <c r="G1059" s="123">
        <v>2</v>
      </c>
      <c r="H1059" s="123">
        <v>0.2</v>
      </c>
      <c r="I1059" s="123">
        <v>3</v>
      </c>
      <c r="J1059" s="123">
        <v>4</v>
      </c>
      <c r="K1059" s="123">
        <v>5</v>
      </c>
      <c r="L1059" s="123">
        <v>2.8</v>
      </c>
      <c r="M1059" s="119">
        <v>4500</v>
      </c>
      <c r="N1059" s="122">
        <f>IF('NORMAL OPTION CALLS'!E1059="BUY",('NORMAL OPTION CALLS'!L1059-'NORMAL OPTION CALLS'!G1059)*('NORMAL OPTION CALLS'!M1059),('NORMAL OPTION CALLS'!G1059-'NORMAL OPTION CALLS'!L1059)*('NORMAL OPTION CALLS'!M1059))</f>
        <v>3599.9999999999991</v>
      </c>
      <c r="O1059" s="8">
        <f>'NORMAL OPTION CALLS'!N1059/('NORMAL OPTION CALLS'!M1059)/'NORMAL OPTION CALLS'!G1059%</f>
        <v>39.999999999999993</v>
      </c>
    </row>
    <row r="1060" spans="1:15" ht="16.5" customHeight="1">
      <c r="A1060" s="119"/>
      <c r="B1060" s="124">
        <v>42977</v>
      </c>
      <c r="C1060" s="119">
        <v>480</v>
      </c>
      <c r="D1060" s="119" t="s">
        <v>21</v>
      </c>
      <c r="E1060" s="119" t="s">
        <v>22</v>
      </c>
      <c r="F1060" s="119" t="s">
        <v>185</v>
      </c>
      <c r="G1060" s="123">
        <v>4</v>
      </c>
      <c r="H1060" s="123">
        <v>0.2</v>
      </c>
      <c r="I1060" s="123">
        <v>6</v>
      </c>
      <c r="J1060" s="123">
        <v>8</v>
      </c>
      <c r="K1060" s="123">
        <v>10</v>
      </c>
      <c r="L1060" s="123">
        <v>10</v>
      </c>
      <c r="M1060" s="119">
        <v>1575</v>
      </c>
      <c r="N1060" s="122">
        <f>IF('NORMAL OPTION CALLS'!E1060="BUY",('NORMAL OPTION CALLS'!L1060-'NORMAL OPTION CALLS'!G1060)*('NORMAL OPTION CALLS'!M1060),('NORMAL OPTION CALLS'!G1060-'NORMAL OPTION CALLS'!L1060)*('NORMAL OPTION CALLS'!M1060))</f>
        <v>9450</v>
      </c>
      <c r="O1060" s="8">
        <f>'NORMAL OPTION CALLS'!N1060/('NORMAL OPTION CALLS'!M1060)/'NORMAL OPTION CALLS'!G1060%</f>
        <v>150</v>
      </c>
    </row>
    <row r="1061" spans="1:15" ht="16.5" customHeight="1">
      <c r="A1061" s="119"/>
      <c r="B1061" s="124">
        <v>42977</v>
      </c>
      <c r="C1061" s="119">
        <v>305</v>
      </c>
      <c r="D1061" s="119" t="s">
        <v>21</v>
      </c>
      <c r="E1061" s="119" t="s">
        <v>22</v>
      </c>
      <c r="F1061" s="119" t="s">
        <v>74</v>
      </c>
      <c r="G1061" s="123">
        <v>3</v>
      </c>
      <c r="H1061" s="123">
        <v>1</v>
      </c>
      <c r="I1061" s="123">
        <v>4</v>
      </c>
      <c r="J1061" s="123">
        <v>5</v>
      </c>
      <c r="K1061" s="123">
        <v>6</v>
      </c>
      <c r="L1061" s="123">
        <v>1</v>
      </c>
      <c r="M1061" s="119">
        <v>3500</v>
      </c>
      <c r="N1061" s="122">
        <f>IF('NORMAL OPTION CALLS'!E1061="BUY",('NORMAL OPTION CALLS'!L1061-'NORMAL OPTION CALLS'!G1061)*('NORMAL OPTION CALLS'!M1061),('NORMAL OPTION CALLS'!G1061-'NORMAL OPTION CALLS'!L1061)*('NORMAL OPTION CALLS'!M1061))</f>
        <v>-7000</v>
      </c>
      <c r="O1061" s="8">
        <f>'NORMAL OPTION CALLS'!N1061/('NORMAL OPTION CALLS'!M1061)/'NORMAL OPTION CALLS'!G1061%</f>
        <v>-66.666666666666671</v>
      </c>
    </row>
    <row r="1062" spans="1:15" ht="16.5" customHeight="1">
      <c r="A1062" s="119"/>
      <c r="B1062" s="124">
        <v>42977</v>
      </c>
      <c r="C1062" s="119">
        <v>700</v>
      </c>
      <c r="D1062" s="119" t="s">
        <v>21</v>
      </c>
      <c r="E1062" s="119" t="s">
        <v>22</v>
      </c>
      <c r="F1062" s="119" t="s">
        <v>155</v>
      </c>
      <c r="G1062" s="123">
        <v>10</v>
      </c>
      <c r="H1062" s="123">
        <v>2</v>
      </c>
      <c r="I1062" s="123">
        <v>14</v>
      </c>
      <c r="J1062" s="123">
        <v>18</v>
      </c>
      <c r="K1062" s="123">
        <v>22</v>
      </c>
      <c r="L1062" s="123">
        <v>2</v>
      </c>
      <c r="M1062" s="119">
        <v>800</v>
      </c>
      <c r="N1062" s="122">
        <f>IF('NORMAL OPTION CALLS'!E1062="BUY",('NORMAL OPTION CALLS'!L1062-'NORMAL OPTION CALLS'!G1062)*('NORMAL OPTION CALLS'!M1062),('NORMAL OPTION CALLS'!G1062-'NORMAL OPTION CALLS'!L1062)*('NORMAL OPTION CALLS'!M1062))</f>
        <v>-6400</v>
      </c>
      <c r="O1062" s="8">
        <f>'NORMAL OPTION CALLS'!N1062/('NORMAL OPTION CALLS'!M1062)/'NORMAL OPTION CALLS'!G1062%</f>
        <v>-80</v>
      </c>
    </row>
    <row r="1063" spans="1:15" ht="16.5" customHeight="1">
      <c r="A1063" s="119">
        <v>2</v>
      </c>
      <c r="B1063" s="124">
        <v>42976</v>
      </c>
      <c r="C1063" s="119">
        <v>680</v>
      </c>
      <c r="D1063" s="119" t="s">
        <v>21</v>
      </c>
      <c r="E1063" s="119" t="s">
        <v>22</v>
      </c>
      <c r="F1063" s="119" t="s">
        <v>77</v>
      </c>
      <c r="G1063" s="123">
        <v>3.6</v>
      </c>
      <c r="H1063" s="123">
        <v>0.2</v>
      </c>
      <c r="I1063" s="123">
        <v>6.5</v>
      </c>
      <c r="J1063" s="123">
        <v>9.5</v>
      </c>
      <c r="K1063" s="123">
        <v>12.5</v>
      </c>
      <c r="L1063" s="123">
        <v>0.2</v>
      </c>
      <c r="M1063" s="119">
        <v>1100</v>
      </c>
      <c r="N1063" s="122">
        <f>IF('NORMAL OPTION CALLS'!E1063="BUY",('NORMAL OPTION CALLS'!L1063-'NORMAL OPTION CALLS'!G1063)*('NORMAL OPTION CALLS'!M1063),('NORMAL OPTION CALLS'!G1063-'NORMAL OPTION CALLS'!L1063)*('NORMAL OPTION CALLS'!M1063))</f>
        <v>-3740</v>
      </c>
      <c r="O1063" s="8">
        <f>'NORMAL OPTION CALLS'!N1063/('NORMAL OPTION CALLS'!M1063)/'NORMAL OPTION CALLS'!G1063%</f>
        <v>-94.444444444444429</v>
      </c>
    </row>
    <row r="1064" spans="1:15" ht="16.5" customHeight="1">
      <c r="A1064" s="119">
        <v>3</v>
      </c>
      <c r="B1064" s="124">
        <v>42976</v>
      </c>
      <c r="C1064" s="119">
        <v>1540</v>
      </c>
      <c r="D1064" s="119" t="s">
        <v>47</v>
      </c>
      <c r="E1064" s="119" t="s">
        <v>22</v>
      </c>
      <c r="F1064" s="119" t="s">
        <v>132</v>
      </c>
      <c r="G1064" s="123">
        <v>10</v>
      </c>
      <c r="H1064" s="123">
        <v>1</v>
      </c>
      <c r="I1064" s="123">
        <v>17</v>
      </c>
      <c r="J1064" s="123">
        <v>24</v>
      </c>
      <c r="K1064" s="123">
        <v>30</v>
      </c>
      <c r="L1064" s="123">
        <v>16.5</v>
      </c>
      <c r="M1064" s="119">
        <v>500</v>
      </c>
      <c r="N1064" s="122">
        <f>IF('NORMAL OPTION CALLS'!E1064="BUY",('NORMAL OPTION CALLS'!L1064-'NORMAL OPTION CALLS'!G1064)*('NORMAL OPTION CALLS'!M1064),('NORMAL OPTION CALLS'!G1064-'NORMAL OPTION CALLS'!L1064)*('NORMAL OPTION CALLS'!M1064))</f>
        <v>3250</v>
      </c>
      <c r="O1064" s="8">
        <f>'NORMAL OPTION CALLS'!N1064/('NORMAL OPTION CALLS'!M1064)/'NORMAL OPTION CALLS'!G1064%</f>
        <v>65</v>
      </c>
    </row>
    <row r="1065" spans="1:15" ht="16.5" customHeight="1">
      <c r="A1065" s="119">
        <v>4</v>
      </c>
      <c r="B1065" s="124">
        <v>42975</v>
      </c>
      <c r="C1065" s="119">
        <v>125</v>
      </c>
      <c r="D1065" s="119" t="s">
        <v>21</v>
      </c>
      <c r="E1065" s="119" t="s">
        <v>22</v>
      </c>
      <c r="F1065" s="119" t="s">
        <v>59</v>
      </c>
      <c r="G1065" s="123">
        <v>1</v>
      </c>
      <c r="H1065" s="123">
        <v>0.2</v>
      </c>
      <c r="I1065" s="123">
        <v>1.5</v>
      </c>
      <c r="J1065" s="123">
        <v>2</v>
      </c>
      <c r="K1065" s="123">
        <v>2.5</v>
      </c>
      <c r="L1065" s="123">
        <v>1.5</v>
      </c>
      <c r="M1065" s="119">
        <v>6000</v>
      </c>
      <c r="N1065" s="122">
        <f>IF('NORMAL OPTION CALLS'!E1065="BUY",('NORMAL OPTION CALLS'!L1065-'NORMAL OPTION CALLS'!G1065)*('NORMAL OPTION CALLS'!M1065),('NORMAL OPTION CALLS'!G1065-'NORMAL OPTION CALLS'!L1065)*('NORMAL OPTION CALLS'!M1065))</f>
        <v>3000</v>
      </c>
      <c r="O1065" s="8">
        <f>'NORMAL OPTION CALLS'!N1065/('NORMAL OPTION CALLS'!M1065)/'NORMAL OPTION CALLS'!G1065%</f>
        <v>50</v>
      </c>
    </row>
    <row r="1066" spans="1:15" ht="16.5" customHeight="1">
      <c r="A1066" s="119">
        <v>5</v>
      </c>
      <c r="B1066" s="124">
        <v>42975</v>
      </c>
      <c r="C1066" s="119">
        <v>600</v>
      </c>
      <c r="D1066" s="119" t="s">
        <v>21</v>
      </c>
      <c r="E1066" s="119" t="s">
        <v>22</v>
      </c>
      <c r="F1066" s="119" t="s">
        <v>26</v>
      </c>
      <c r="G1066" s="123">
        <v>8</v>
      </c>
      <c r="H1066" s="123">
        <v>5</v>
      </c>
      <c r="I1066" s="123">
        <v>9.5</v>
      </c>
      <c r="J1066" s="123">
        <v>11</v>
      </c>
      <c r="K1066" s="123">
        <v>12.5</v>
      </c>
      <c r="L1066" s="123">
        <v>11</v>
      </c>
      <c r="M1066" s="119">
        <v>2000</v>
      </c>
      <c r="N1066" s="122">
        <f>IF('NORMAL OPTION CALLS'!E1066="BUY",('NORMAL OPTION CALLS'!L1066-'NORMAL OPTION CALLS'!G1066)*('NORMAL OPTION CALLS'!M1066),('NORMAL OPTION CALLS'!G1066-'NORMAL OPTION CALLS'!L1066)*('NORMAL OPTION CALLS'!M1066))</f>
        <v>6000</v>
      </c>
      <c r="O1066" s="8">
        <f>'NORMAL OPTION CALLS'!N1066/('NORMAL OPTION CALLS'!M1066)/'NORMAL OPTION CALLS'!G1066%</f>
        <v>37.5</v>
      </c>
    </row>
    <row r="1067" spans="1:15" ht="16.5" customHeight="1">
      <c r="A1067" s="119">
        <v>6</v>
      </c>
      <c r="B1067" s="124">
        <v>42975</v>
      </c>
      <c r="C1067" s="119">
        <v>180</v>
      </c>
      <c r="D1067" s="119" t="s">
        <v>21</v>
      </c>
      <c r="E1067" s="119" t="s">
        <v>22</v>
      </c>
      <c r="F1067" s="119" t="s">
        <v>184</v>
      </c>
      <c r="G1067" s="123">
        <v>4</v>
      </c>
      <c r="H1067" s="123">
        <v>2.5</v>
      </c>
      <c r="I1067" s="123">
        <v>4.8</v>
      </c>
      <c r="J1067" s="123">
        <v>5.6</v>
      </c>
      <c r="K1067" s="123">
        <v>6.4</v>
      </c>
      <c r="L1067" s="123">
        <v>6.4</v>
      </c>
      <c r="M1067" s="119">
        <v>4500</v>
      </c>
      <c r="N1067" s="122">
        <f>IF('NORMAL OPTION CALLS'!E1067="BUY",('NORMAL OPTION CALLS'!L1067-'NORMAL OPTION CALLS'!G1067)*('NORMAL OPTION CALLS'!M1067),('NORMAL OPTION CALLS'!G1067-'NORMAL OPTION CALLS'!L1067)*('NORMAL OPTION CALLS'!M1067))</f>
        <v>10800.000000000002</v>
      </c>
      <c r="O1067" s="8">
        <f>'NORMAL OPTION CALLS'!N1067/('NORMAL OPTION CALLS'!M1067)/'NORMAL OPTION CALLS'!G1067%</f>
        <v>60.000000000000007</v>
      </c>
    </row>
    <row r="1068" spans="1:15" ht="16.5" customHeight="1">
      <c r="A1068" s="119">
        <v>7</v>
      </c>
      <c r="B1068" s="124">
        <v>42975</v>
      </c>
      <c r="C1068" s="119">
        <v>980</v>
      </c>
      <c r="D1068" s="119" t="s">
        <v>21</v>
      </c>
      <c r="E1068" s="119" t="s">
        <v>22</v>
      </c>
      <c r="F1068" s="119" t="s">
        <v>105</v>
      </c>
      <c r="G1068" s="123">
        <v>23</v>
      </c>
      <c r="H1068" s="123">
        <v>18</v>
      </c>
      <c r="I1068" s="123">
        <v>26</v>
      </c>
      <c r="J1068" s="123">
        <v>30</v>
      </c>
      <c r="K1068" s="123">
        <v>33</v>
      </c>
      <c r="L1068" s="123">
        <v>33</v>
      </c>
      <c r="M1068" s="119">
        <v>1100</v>
      </c>
      <c r="N1068" s="122">
        <f>IF('NORMAL OPTION CALLS'!E1068="BUY",('NORMAL OPTION CALLS'!L1068-'NORMAL OPTION CALLS'!G1068)*('NORMAL OPTION CALLS'!M1068),('NORMAL OPTION CALLS'!G1068-'NORMAL OPTION CALLS'!L1068)*('NORMAL OPTION CALLS'!M1068))</f>
        <v>11000</v>
      </c>
      <c r="O1068" s="8">
        <f>'NORMAL OPTION CALLS'!N1068/('NORMAL OPTION CALLS'!M1068)/'NORMAL OPTION CALLS'!G1068%</f>
        <v>43.478260869565219</v>
      </c>
    </row>
    <row r="1069" spans="1:15" ht="16.5" customHeight="1">
      <c r="A1069" s="119">
        <v>8</v>
      </c>
      <c r="B1069" s="124">
        <v>42971</v>
      </c>
      <c r="C1069" s="119">
        <v>240</v>
      </c>
      <c r="D1069" s="119" t="s">
        <v>21</v>
      </c>
      <c r="E1069" s="119" t="s">
        <v>22</v>
      </c>
      <c r="F1069" s="119" t="s">
        <v>43</v>
      </c>
      <c r="G1069" s="123">
        <v>9</v>
      </c>
      <c r="H1069" s="123">
        <v>7</v>
      </c>
      <c r="I1069" s="123">
        <v>10</v>
      </c>
      <c r="J1069" s="123">
        <v>11</v>
      </c>
      <c r="K1069" s="123">
        <v>12</v>
      </c>
      <c r="L1069" s="123">
        <v>7</v>
      </c>
      <c r="M1069" s="119">
        <v>350</v>
      </c>
      <c r="N1069" s="122">
        <f>IF('NORMAL OPTION CALLS'!E1069="BUY",('NORMAL OPTION CALLS'!L1069-'NORMAL OPTION CALLS'!G1069)*('NORMAL OPTION CALLS'!M1069),('NORMAL OPTION CALLS'!G1069-'NORMAL OPTION CALLS'!L1069)*('NORMAL OPTION CALLS'!M1069))</f>
        <v>-700</v>
      </c>
      <c r="O1069" s="8">
        <f>'NORMAL OPTION CALLS'!N1069/('NORMAL OPTION CALLS'!M1069)/'NORMAL OPTION CALLS'!G1069%</f>
        <v>-22.222222222222221</v>
      </c>
    </row>
    <row r="1070" spans="1:15" ht="16.5" customHeight="1">
      <c r="A1070" s="119">
        <v>9</v>
      </c>
      <c r="B1070" s="124">
        <v>42971</v>
      </c>
      <c r="C1070" s="119">
        <v>145</v>
      </c>
      <c r="D1070" s="119" t="s">
        <v>21</v>
      </c>
      <c r="E1070" s="119" t="s">
        <v>22</v>
      </c>
      <c r="F1070" s="119" t="s">
        <v>116</v>
      </c>
      <c r="G1070" s="123">
        <v>2.4</v>
      </c>
      <c r="H1070" s="123">
        <v>1</v>
      </c>
      <c r="I1070" s="123">
        <v>3.4</v>
      </c>
      <c r="J1070" s="123">
        <v>4.5</v>
      </c>
      <c r="K1070" s="123">
        <v>5.4</v>
      </c>
      <c r="L1070" s="123">
        <v>3.4</v>
      </c>
      <c r="M1070" s="119">
        <v>3500</v>
      </c>
      <c r="N1070" s="122">
        <f>IF('NORMAL OPTION CALLS'!E1070="BUY",('NORMAL OPTION CALLS'!L1070-'NORMAL OPTION CALLS'!G1070)*('NORMAL OPTION CALLS'!M1070),('NORMAL OPTION CALLS'!G1070-'NORMAL OPTION CALLS'!L1070)*('NORMAL OPTION CALLS'!M1070))</f>
        <v>3500</v>
      </c>
      <c r="O1070" s="8">
        <f>'NORMAL OPTION CALLS'!N1070/('NORMAL OPTION CALLS'!M1070)/'NORMAL OPTION CALLS'!G1070%</f>
        <v>41.666666666666664</v>
      </c>
    </row>
    <row r="1071" spans="1:15" ht="16.5" customHeight="1">
      <c r="A1071" s="119">
        <v>10</v>
      </c>
      <c r="B1071" s="124">
        <v>42971</v>
      </c>
      <c r="C1071" s="119">
        <v>160</v>
      </c>
      <c r="D1071" s="119" t="s">
        <v>21</v>
      </c>
      <c r="E1071" s="119" t="s">
        <v>22</v>
      </c>
      <c r="F1071" s="119" t="s">
        <v>64</v>
      </c>
      <c r="G1071" s="123">
        <v>2.5</v>
      </c>
      <c r="H1071" s="123">
        <v>1.5</v>
      </c>
      <c r="I1071" s="123">
        <v>3</v>
      </c>
      <c r="J1071" s="123">
        <v>3.5</v>
      </c>
      <c r="K1071" s="123">
        <v>4</v>
      </c>
      <c r="L1071" s="123">
        <v>3.5</v>
      </c>
      <c r="M1071" s="119">
        <v>6000</v>
      </c>
      <c r="N1071" s="122">
        <f>IF('NORMAL OPTION CALLS'!E1071="BUY",('NORMAL OPTION CALLS'!L1071-'NORMAL OPTION CALLS'!G1071)*('NORMAL OPTION CALLS'!M1071),('NORMAL OPTION CALLS'!G1071-'NORMAL OPTION CALLS'!L1071)*('NORMAL OPTION CALLS'!M1071))</f>
        <v>6000</v>
      </c>
      <c r="O1071" s="8">
        <f>'NORMAL OPTION CALLS'!N1071/('NORMAL OPTION CALLS'!M1071)/'NORMAL OPTION CALLS'!G1071%</f>
        <v>40</v>
      </c>
    </row>
    <row r="1072" spans="1:15" ht="16.5" customHeight="1">
      <c r="A1072" s="119">
        <v>12</v>
      </c>
      <c r="B1072" s="124">
        <v>42969</v>
      </c>
      <c r="C1072" s="119">
        <v>1700</v>
      </c>
      <c r="D1072" s="119" t="s">
        <v>47</v>
      </c>
      <c r="E1072" s="119" t="s">
        <v>22</v>
      </c>
      <c r="F1072" s="119" t="s">
        <v>55</v>
      </c>
      <c r="G1072" s="123">
        <v>28</v>
      </c>
      <c r="H1072" s="123">
        <v>14</v>
      </c>
      <c r="I1072" s="123">
        <v>38</v>
      </c>
      <c r="J1072" s="123">
        <v>48</v>
      </c>
      <c r="K1072" s="123">
        <v>58</v>
      </c>
      <c r="L1072" s="123">
        <v>14</v>
      </c>
      <c r="M1072" s="119">
        <v>350</v>
      </c>
      <c r="N1072" s="122">
        <f>IF('NORMAL OPTION CALLS'!E1072="BUY",('NORMAL OPTION CALLS'!L1072-'NORMAL OPTION CALLS'!G1072)*('NORMAL OPTION CALLS'!M1072),('NORMAL OPTION CALLS'!G1072-'NORMAL OPTION CALLS'!L1072)*('NORMAL OPTION CALLS'!M1072))</f>
        <v>-4900</v>
      </c>
      <c r="O1072" s="8">
        <f>'NORMAL OPTION CALLS'!N1072/('NORMAL OPTION CALLS'!M1072)/'NORMAL OPTION CALLS'!G1072%</f>
        <v>-49.999999999999993</v>
      </c>
    </row>
    <row r="1073" spans="1:15" ht="16.5" customHeight="1">
      <c r="A1073" s="119">
        <v>13</v>
      </c>
      <c r="B1073" s="124">
        <v>42969</v>
      </c>
      <c r="C1073" s="119">
        <v>620</v>
      </c>
      <c r="D1073" s="119" t="s">
        <v>47</v>
      </c>
      <c r="E1073" s="119" t="s">
        <v>22</v>
      </c>
      <c r="F1073" s="119" t="s">
        <v>99</v>
      </c>
      <c r="G1073" s="123">
        <v>12</v>
      </c>
      <c r="H1073" s="123">
        <v>9</v>
      </c>
      <c r="I1073" s="123">
        <v>13.5</v>
      </c>
      <c r="J1073" s="123">
        <v>15</v>
      </c>
      <c r="K1073" s="123">
        <v>16.5</v>
      </c>
      <c r="L1073" s="123">
        <v>9</v>
      </c>
      <c r="M1073" s="119">
        <v>2000</v>
      </c>
      <c r="N1073" s="122">
        <f>IF('NORMAL OPTION CALLS'!E1073="BUY",('NORMAL OPTION CALLS'!L1073-'NORMAL OPTION CALLS'!G1073)*('NORMAL OPTION CALLS'!M1073),('NORMAL OPTION CALLS'!G1073-'NORMAL OPTION CALLS'!L1073)*('NORMAL OPTION CALLS'!M1073))</f>
        <v>-6000</v>
      </c>
      <c r="O1073" s="8">
        <f>'NORMAL OPTION CALLS'!N1073/('NORMAL OPTION CALLS'!M1073)/'NORMAL OPTION CALLS'!G1073%</f>
        <v>-25</v>
      </c>
    </row>
    <row r="1074" spans="1:15" ht="16.5" customHeight="1">
      <c r="A1074" s="119">
        <v>14</v>
      </c>
      <c r="B1074" s="124">
        <v>42968</v>
      </c>
      <c r="C1074" s="119">
        <v>160</v>
      </c>
      <c r="D1074" s="119" t="s">
        <v>47</v>
      </c>
      <c r="E1074" s="119" t="s">
        <v>22</v>
      </c>
      <c r="F1074" s="119" t="s">
        <v>64</v>
      </c>
      <c r="G1074" s="123">
        <v>2.5</v>
      </c>
      <c r="H1074" s="123">
        <v>1</v>
      </c>
      <c r="I1074" s="123">
        <v>3.3</v>
      </c>
      <c r="J1074" s="123">
        <v>4</v>
      </c>
      <c r="K1074" s="123">
        <v>4.8</v>
      </c>
      <c r="L1074" s="123">
        <v>3.3</v>
      </c>
      <c r="M1074" s="119">
        <v>6000</v>
      </c>
      <c r="N1074" s="122">
        <f>IF('NORMAL OPTION CALLS'!E1074="BUY",('NORMAL OPTION CALLS'!L1074-'NORMAL OPTION CALLS'!G1074)*('NORMAL OPTION CALLS'!M1074),('NORMAL OPTION CALLS'!G1074-'NORMAL OPTION CALLS'!L1074)*('NORMAL OPTION CALLS'!M1074))</f>
        <v>4799.9999999999991</v>
      </c>
      <c r="O1074" s="8">
        <f>'NORMAL OPTION CALLS'!N1074/('NORMAL OPTION CALLS'!M1074)/'NORMAL OPTION CALLS'!G1074%</f>
        <v>31.999999999999993</v>
      </c>
    </row>
    <row r="1075" spans="1:15" ht="16.5" customHeight="1">
      <c r="A1075" s="119">
        <v>15</v>
      </c>
      <c r="B1075" s="124">
        <v>42968</v>
      </c>
      <c r="C1075" s="119">
        <v>105</v>
      </c>
      <c r="D1075" s="119" t="s">
        <v>47</v>
      </c>
      <c r="E1075" s="119" t="s">
        <v>22</v>
      </c>
      <c r="F1075" s="119" t="s">
        <v>53</v>
      </c>
      <c r="G1075" s="123">
        <v>1.6</v>
      </c>
      <c r="H1075" s="123">
        <v>1</v>
      </c>
      <c r="I1075" s="123">
        <v>2</v>
      </c>
      <c r="J1075" s="123">
        <v>2.2999999999999998</v>
      </c>
      <c r="K1075" s="123">
        <v>2.6</v>
      </c>
      <c r="L1075" s="123">
        <v>2</v>
      </c>
      <c r="M1075" s="119">
        <v>11000</v>
      </c>
      <c r="N1075" s="122">
        <f>IF('NORMAL OPTION CALLS'!E1075="BUY",('NORMAL OPTION CALLS'!L1075-'NORMAL OPTION CALLS'!G1075)*('NORMAL OPTION CALLS'!M1075),('NORMAL OPTION CALLS'!G1075-'NORMAL OPTION CALLS'!L1075)*('NORMAL OPTION CALLS'!M1075))</f>
        <v>4399.9999999999991</v>
      </c>
      <c r="O1075" s="8">
        <f>'NORMAL OPTION CALLS'!N1075/('NORMAL OPTION CALLS'!M1075)/'NORMAL OPTION CALLS'!G1075%</f>
        <v>24.999999999999993</v>
      </c>
    </row>
    <row r="1076" spans="1:15" ht="16.5" customHeight="1">
      <c r="A1076" s="119">
        <v>16</v>
      </c>
      <c r="B1076" s="124">
        <v>42968</v>
      </c>
      <c r="C1076" s="119">
        <v>370</v>
      </c>
      <c r="D1076" s="119" t="s">
        <v>47</v>
      </c>
      <c r="E1076" s="119" t="s">
        <v>22</v>
      </c>
      <c r="F1076" s="119" t="s">
        <v>67</v>
      </c>
      <c r="G1076" s="123">
        <v>5</v>
      </c>
      <c r="H1076" s="123">
        <v>2</v>
      </c>
      <c r="I1076" s="123">
        <v>7</v>
      </c>
      <c r="J1076" s="123">
        <v>9</v>
      </c>
      <c r="K1076" s="123">
        <v>11</v>
      </c>
      <c r="L1076" s="123">
        <v>6</v>
      </c>
      <c r="M1076" s="119">
        <v>1500</v>
      </c>
      <c r="N1076" s="122">
        <f>IF('NORMAL OPTION CALLS'!E1076="BUY",('NORMAL OPTION CALLS'!L1076-'NORMAL OPTION CALLS'!G1076)*('NORMAL OPTION CALLS'!M1076),('NORMAL OPTION CALLS'!G1076-'NORMAL OPTION CALLS'!L1076)*('NORMAL OPTION CALLS'!M1076))</f>
        <v>1500</v>
      </c>
      <c r="O1076" s="8">
        <f>'NORMAL OPTION CALLS'!N1076/('NORMAL OPTION CALLS'!M1076)/'NORMAL OPTION CALLS'!G1076%</f>
        <v>20</v>
      </c>
    </row>
    <row r="1077" spans="1:15" ht="16.5" customHeight="1">
      <c r="A1077" s="119">
        <v>17</v>
      </c>
      <c r="B1077" s="124">
        <v>42968</v>
      </c>
      <c r="C1077" s="119">
        <v>120</v>
      </c>
      <c r="D1077" s="119" t="s">
        <v>47</v>
      </c>
      <c r="E1077" s="119" t="s">
        <v>22</v>
      </c>
      <c r="F1077" s="119" t="s">
        <v>59</v>
      </c>
      <c r="G1077" s="123">
        <v>2.2999999999999998</v>
      </c>
      <c r="H1077" s="123">
        <v>1.2</v>
      </c>
      <c r="I1077" s="123">
        <v>2.8</v>
      </c>
      <c r="J1077" s="123">
        <v>3.2</v>
      </c>
      <c r="K1077" s="123">
        <v>3.8</v>
      </c>
      <c r="L1077" s="123">
        <v>3.8</v>
      </c>
      <c r="M1077" s="119">
        <v>6000</v>
      </c>
      <c r="N1077" s="122">
        <f>IF('NORMAL OPTION CALLS'!E1077="BUY",('NORMAL OPTION CALLS'!L1077-'NORMAL OPTION CALLS'!G1077)*('NORMAL OPTION CALLS'!M1077),('NORMAL OPTION CALLS'!G1077-'NORMAL OPTION CALLS'!L1077)*('NORMAL OPTION CALLS'!M1077))</f>
        <v>9000</v>
      </c>
      <c r="O1077" s="8">
        <f>'NORMAL OPTION CALLS'!N1077/('NORMAL OPTION CALLS'!M1077)/'NORMAL OPTION CALLS'!G1077%</f>
        <v>65.217391304347828</v>
      </c>
    </row>
    <row r="1078" spans="1:15" ht="16.5" customHeight="1">
      <c r="A1078" s="119">
        <v>18</v>
      </c>
      <c r="B1078" s="124">
        <v>42965</v>
      </c>
      <c r="C1078" s="119">
        <v>440</v>
      </c>
      <c r="D1078" s="119" t="s">
        <v>21</v>
      </c>
      <c r="E1078" s="119" t="s">
        <v>22</v>
      </c>
      <c r="F1078" s="119" t="s">
        <v>56</v>
      </c>
      <c r="G1078" s="123">
        <v>8</v>
      </c>
      <c r="H1078" s="123">
        <v>5</v>
      </c>
      <c r="I1078" s="123">
        <v>10.5</v>
      </c>
      <c r="J1078" s="123">
        <v>13</v>
      </c>
      <c r="K1078" s="123">
        <v>15</v>
      </c>
      <c r="L1078" s="123">
        <v>5</v>
      </c>
      <c r="M1078" s="119">
        <v>1500</v>
      </c>
      <c r="N1078" s="122">
        <f>IF('NORMAL OPTION CALLS'!E1078="BUY",('NORMAL OPTION CALLS'!L1078-'NORMAL OPTION CALLS'!G1078)*('NORMAL OPTION CALLS'!M1078),('NORMAL OPTION CALLS'!G1078-'NORMAL OPTION CALLS'!L1078)*('NORMAL OPTION CALLS'!M1078))</f>
        <v>-4500</v>
      </c>
      <c r="O1078" s="8">
        <f>'NORMAL OPTION CALLS'!N1078/('NORMAL OPTION CALLS'!M1078)/'NORMAL OPTION CALLS'!G1078%</f>
        <v>-37.5</v>
      </c>
    </row>
    <row r="1079" spans="1:15" ht="16.5" customHeight="1">
      <c r="A1079" s="119">
        <v>19</v>
      </c>
      <c r="B1079" s="124">
        <v>42964</v>
      </c>
      <c r="C1079" s="119">
        <v>140</v>
      </c>
      <c r="D1079" s="119" t="s">
        <v>21</v>
      </c>
      <c r="E1079" s="119" t="s">
        <v>22</v>
      </c>
      <c r="F1079" s="119" t="s">
        <v>190</v>
      </c>
      <c r="G1079" s="123">
        <v>6</v>
      </c>
      <c r="H1079" s="123">
        <v>4.5</v>
      </c>
      <c r="I1079" s="123">
        <v>7</v>
      </c>
      <c r="J1079" s="123">
        <v>8</v>
      </c>
      <c r="K1079" s="123">
        <v>9</v>
      </c>
      <c r="L1079" s="123">
        <v>7</v>
      </c>
      <c r="M1079" s="119">
        <v>4500</v>
      </c>
      <c r="N1079" s="122">
        <f>IF('NORMAL OPTION CALLS'!E1079="BUY",('NORMAL OPTION CALLS'!L1079-'NORMAL OPTION CALLS'!G1079)*('NORMAL OPTION CALLS'!M1079),('NORMAL OPTION CALLS'!G1079-'NORMAL OPTION CALLS'!L1079)*('NORMAL OPTION CALLS'!M1079))</f>
        <v>4500</v>
      </c>
      <c r="O1079" s="8">
        <f>'NORMAL OPTION CALLS'!N1079/('NORMAL OPTION CALLS'!M1079)/'NORMAL OPTION CALLS'!G1079%</f>
        <v>16.666666666666668</v>
      </c>
    </row>
    <row r="1080" spans="1:15" ht="16.5" customHeight="1">
      <c r="A1080" s="119">
        <v>20</v>
      </c>
      <c r="B1080" s="124">
        <v>42964</v>
      </c>
      <c r="C1080" s="119">
        <v>230</v>
      </c>
      <c r="D1080" s="119" t="s">
        <v>47</v>
      </c>
      <c r="E1080" s="119" t="s">
        <v>22</v>
      </c>
      <c r="F1080" s="119" t="s">
        <v>24</v>
      </c>
      <c r="G1080" s="123">
        <v>4</v>
      </c>
      <c r="H1080" s="123">
        <v>2.5</v>
      </c>
      <c r="I1080" s="123">
        <v>5</v>
      </c>
      <c r="J1080" s="123">
        <v>6</v>
      </c>
      <c r="K1080" s="123">
        <v>7</v>
      </c>
      <c r="L1080" s="123">
        <v>6</v>
      </c>
      <c r="M1080" s="119">
        <v>3500</v>
      </c>
      <c r="N1080" s="122">
        <f>IF('NORMAL OPTION CALLS'!E1080="BUY",('NORMAL OPTION CALLS'!L1080-'NORMAL OPTION CALLS'!G1080)*('NORMAL OPTION CALLS'!M1080),('NORMAL OPTION CALLS'!G1080-'NORMAL OPTION CALLS'!L1080)*('NORMAL OPTION CALLS'!M1080))</f>
        <v>7000</v>
      </c>
      <c r="O1080" s="8">
        <f>'NORMAL OPTION CALLS'!N1080/('NORMAL OPTION CALLS'!M1080)/'NORMAL OPTION CALLS'!G1080%</f>
        <v>50</v>
      </c>
    </row>
    <row r="1081" spans="1:15" ht="16.5" customHeight="1">
      <c r="A1081" s="119">
        <v>21</v>
      </c>
      <c r="B1081" s="124">
        <v>42964</v>
      </c>
      <c r="C1081" s="119">
        <v>170</v>
      </c>
      <c r="D1081" s="119" t="s">
        <v>21</v>
      </c>
      <c r="E1081" s="119" t="s">
        <v>22</v>
      </c>
      <c r="F1081" s="119" t="s">
        <v>64</v>
      </c>
      <c r="G1081" s="123">
        <v>5.0999999999999996</v>
      </c>
      <c r="H1081" s="123">
        <v>4.0999999999999996</v>
      </c>
      <c r="I1081" s="123">
        <v>5.6</v>
      </c>
      <c r="J1081" s="123">
        <v>6.1</v>
      </c>
      <c r="K1081" s="123">
        <v>6.6</v>
      </c>
      <c r="L1081" s="123">
        <v>6.1</v>
      </c>
      <c r="M1081" s="119">
        <v>6000</v>
      </c>
      <c r="N1081" s="122">
        <f>IF('NORMAL OPTION CALLS'!E1081="BUY",('NORMAL OPTION CALLS'!L1081-'NORMAL OPTION CALLS'!G1081)*('NORMAL OPTION CALLS'!M1081),('NORMAL OPTION CALLS'!G1081-'NORMAL OPTION CALLS'!L1081)*('NORMAL OPTION CALLS'!M1081))</f>
        <v>6000</v>
      </c>
      <c r="O1081" s="8">
        <f>'NORMAL OPTION CALLS'!N1081/('NORMAL OPTION CALLS'!M1081)/'NORMAL OPTION CALLS'!G1081%</f>
        <v>19.607843137254903</v>
      </c>
    </row>
    <row r="1082" spans="1:15" ht="16.5" customHeight="1">
      <c r="A1082" s="119">
        <v>22</v>
      </c>
      <c r="B1082" s="124">
        <v>42964</v>
      </c>
      <c r="C1082" s="119">
        <v>170</v>
      </c>
      <c r="D1082" s="119" t="s">
        <v>21</v>
      </c>
      <c r="E1082" s="119" t="s">
        <v>22</v>
      </c>
      <c r="F1082" s="119" t="s">
        <v>64</v>
      </c>
      <c r="G1082" s="123">
        <v>3.6</v>
      </c>
      <c r="H1082" s="123">
        <v>2.6</v>
      </c>
      <c r="I1082" s="123">
        <v>4.0999999999999996</v>
      </c>
      <c r="J1082" s="123">
        <v>4.5999999999999996</v>
      </c>
      <c r="K1082" s="123">
        <v>5.0999999999999996</v>
      </c>
      <c r="L1082" s="123">
        <v>5.0999999999999996</v>
      </c>
      <c r="M1082" s="119">
        <v>6000</v>
      </c>
      <c r="N1082" s="122">
        <f>IF('NORMAL OPTION CALLS'!E1082="BUY",('NORMAL OPTION CALLS'!L1082-'NORMAL OPTION CALLS'!G1082)*('NORMAL OPTION CALLS'!M1082),('NORMAL OPTION CALLS'!G1082-'NORMAL OPTION CALLS'!L1082)*('NORMAL OPTION CALLS'!M1082))</f>
        <v>8999.9999999999982</v>
      </c>
      <c r="O1082" s="8">
        <f>'NORMAL OPTION CALLS'!N1082/('NORMAL OPTION CALLS'!M1082)/'NORMAL OPTION CALLS'!G1082%</f>
        <v>41.666666666666657</v>
      </c>
    </row>
    <row r="1083" spans="1:15" ht="16.5" customHeight="1">
      <c r="A1083" s="119">
        <v>23</v>
      </c>
      <c r="B1083" s="124">
        <v>42963</v>
      </c>
      <c r="C1083" s="119">
        <v>160</v>
      </c>
      <c r="D1083" s="119" t="s">
        <v>47</v>
      </c>
      <c r="E1083" s="119" t="s">
        <v>22</v>
      </c>
      <c r="F1083" s="119" t="s">
        <v>64</v>
      </c>
      <c r="G1083" s="123">
        <v>3.5</v>
      </c>
      <c r="H1083" s="123">
        <v>2.5</v>
      </c>
      <c r="I1083" s="123">
        <v>4</v>
      </c>
      <c r="J1083" s="123">
        <v>4.5</v>
      </c>
      <c r="K1083" s="123">
        <v>5</v>
      </c>
      <c r="L1083" s="123">
        <v>2.5</v>
      </c>
      <c r="M1083" s="119">
        <v>6000</v>
      </c>
      <c r="N1083" s="122">
        <f>IF('NORMAL OPTION CALLS'!E1083="BUY",('NORMAL OPTION CALLS'!L1083-'NORMAL OPTION CALLS'!G1083)*('NORMAL OPTION CALLS'!M1083),('NORMAL OPTION CALLS'!G1083-'NORMAL OPTION CALLS'!L1083)*('NORMAL OPTION CALLS'!M1083))</f>
        <v>-6000</v>
      </c>
      <c r="O1083" s="8">
        <f>'NORMAL OPTION CALLS'!N1083/('NORMAL OPTION CALLS'!M1083)/'NORMAL OPTION CALLS'!G1083%</f>
        <v>-28.571428571428569</v>
      </c>
    </row>
    <row r="1084" spans="1:15" ht="16.5" customHeight="1">
      <c r="A1084" s="119">
        <v>24</v>
      </c>
      <c r="B1084" s="124">
        <v>42963</v>
      </c>
      <c r="C1084" s="119">
        <v>140</v>
      </c>
      <c r="D1084" s="119" t="s">
        <v>47</v>
      </c>
      <c r="E1084" s="119" t="s">
        <v>22</v>
      </c>
      <c r="F1084" s="119" t="s">
        <v>189</v>
      </c>
      <c r="G1084" s="123">
        <v>5.55</v>
      </c>
      <c r="H1084" s="123">
        <v>3.7</v>
      </c>
      <c r="I1084" s="123">
        <v>6.5</v>
      </c>
      <c r="J1084" s="123">
        <v>7.5</v>
      </c>
      <c r="K1084" s="123">
        <v>8.5</v>
      </c>
      <c r="L1084" s="123">
        <v>3.7</v>
      </c>
      <c r="M1084" s="119">
        <v>3500</v>
      </c>
      <c r="N1084" s="122">
        <f>IF('NORMAL OPTION CALLS'!E1084="BUY",('NORMAL OPTION CALLS'!L1084-'NORMAL OPTION CALLS'!G1084)*('NORMAL OPTION CALLS'!M1084),('NORMAL OPTION CALLS'!G1084-'NORMAL OPTION CALLS'!L1084)*('NORMAL OPTION CALLS'!M1084))</f>
        <v>-6474.9999999999991</v>
      </c>
      <c r="O1084" s="8">
        <f>'NORMAL OPTION CALLS'!N1084/('NORMAL OPTION CALLS'!M1084)/'NORMAL OPTION CALLS'!G1084%</f>
        <v>-33.333333333333329</v>
      </c>
    </row>
    <row r="1085" spans="1:15" ht="16.5" customHeight="1">
      <c r="A1085" s="119">
        <v>25</v>
      </c>
      <c r="B1085" s="124">
        <v>42963</v>
      </c>
      <c r="C1085" s="119">
        <v>230</v>
      </c>
      <c r="D1085" s="119" t="s">
        <v>21</v>
      </c>
      <c r="E1085" s="119" t="s">
        <v>22</v>
      </c>
      <c r="F1085" s="119" t="s">
        <v>24</v>
      </c>
      <c r="G1085" s="123">
        <v>9</v>
      </c>
      <c r="H1085" s="123">
        <v>7</v>
      </c>
      <c r="I1085" s="123">
        <v>10</v>
      </c>
      <c r="J1085" s="123">
        <v>11</v>
      </c>
      <c r="K1085" s="123">
        <v>12</v>
      </c>
      <c r="L1085" s="123">
        <v>12</v>
      </c>
      <c r="M1085" s="119">
        <v>3500</v>
      </c>
      <c r="N1085" s="122">
        <f>IF('NORMAL OPTION CALLS'!E1085="BUY",('NORMAL OPTION CALLS'!L1085-'NORMAL OPTION CALLS'!G1085)*('NORMAL OPTION CALLS'!M1085),('NORMAL OPTION CALLS'!G1085-'NORMAL OPTION CALLS'!L1085)*('NORMAL OPTION CALLS'!M1085))</f>
        <v>10500</v>
      </c>
      <c r="O1085" s="8">
        <f>'NORMAL OPTION CALLS'!N1085/('NORMAL OPTION CALLS'!M1085)/'NORMAL OPTION CALLS'!G1085%</f>
        <v>33.333333333333336</v>
      </c>
    </row>
    <row r="1086" spans="1:15" ht="16.5" customHeight="1">
      <c r="A1086" s="119">
        <v>26</v>
      </c>
      <c r="B1086" s="124">
        <v>42961</v>
      </c>
      <c r="C1086" s="119">
        <v>740</v>
      </c>
      <c r="D1086" s="119" t="s">
        <v>21</v>
      </c>
      <c r="E1086" s="119" t="s">
        <v>22</v>
      </c>
      <c r="F1086" s="119" t="s">
        <v>188</v>
      </c>
      <c r="G1086" s="123">
        <v>26</v>
      </c>
      <c r="H1086" s="123">
        <v>18</v>
      </c>
      <c r="I1086" s="123">
        <v>30</v>
      </c>
      <c r="J1086" s="123">
        <v>34</v>
      </c>
      <c r="K1086" s="123">
        <v>38</v>
      </c>
      <c r="L1086" s="123">
        <v>34</v>
      </c>
      <c r="M1086" s="119">
        <v>1000</v>
      </c>
      <c r="N1086" s="122">
        <f>IF('NORMAL OPTION CALLS'!E1086="BUY",('NORMAL OPTION CALLS'!L1086-'NORMAL OPTION CALLS'!G1086)*('NORMAL OPTION CALLS'!M1086),('NORMAL OPTION CALLS'!G1086-'NORMAL OPTION CALLS'!L1086)*('NORMAL OPTION CALLS'!M1086))</f>
        <v>8000</v>
      </c>
      <c r="O1086" s="8">
        <f>'NORMAL OPTION CALLS'!N1086/('NORMAL OPTION CALLS'!M1086)/'NORMAL OPTION CALLS'!G1086%</f>
        <v>30.769230769230766</v>
      </c>
    </row>
    <row r="1087" spans="1:15" ht="16.5" customHeight="1">
      <c r="A1087" s="119">
        <v>27</v>
      </c>
      <c r="B1087" s="124">
        <v>42961</v>
      </c>
      <c r="C1087" s="119">
        <v>630</v>
      </c>
      <c r="D1087" s="119" t="s">
        <v>21</v>
      </c>
      <c r="E1087" s="119" t="s">
        <v>22</v>
      </c>
      <c r="F1087" s="119" t="s">
        <v>169</v>
      </c>
      <c r="G1087" s="123">
        <v>16</v>
      </c>
      <c r="H1087" s="123">
        <v>10</v>
      </c>
      <c r="I1087" s="123">
        <v>19</v>
      </c>
      <c r="J1087" s="123">
        <v>23</v>
      </c>
      <c r="K1087" s="123">
        <v>26</v>
      </c>
      <c r="L1087" s="123">
        <v>19</v>
      </c>
      <c r="M1087" s="119">
        <v>1500</v>
      </c>
      <c r="N1087" s="122">
        <f>IF('NORMAL OPTION CALLS'!E1087="BUY",('NORMAL OPTION CALLS'!L1087-'NORMAL OPTION CALLS'!G1087)*('NORMAL OPTION CALLS'!M1087),('NORMAL OPTION CALLS'!G1087-'NORMAL OPTION CALLS'!L1087)*('NORMAL OPTION CALLS'!M1087))</f>
        <v>4500</v>
      </c>
      <c r="O1087" s="8">
        <f>'NORMAL OPTION CALLS'!N1087/('NORMAL OPTION CALLS'!M1087)/'NORMAL OPTION CALLS'!G1087%</f>
        <v>18.75</v>
      </c>
    </row>
    <row r="1088" spans="1:15" ht="16.5" customHeight="1">
      <c r="A1088" s="119">
        <v>28</v>
      </c>
      <c r="B1088" s="124">
        <v>42961</v>
      </c>
      <c r="C1088" s="119">
        <v>620</v>
      </c>
      <c r="D1088" s="119" t="s">
        <v>21</v>
      </c>
      <c r="E1088" s="119" t="s">
        <v>22</v>
      </c>
      <c r="F1088" s="119" t="s">
        <v>99</v>
      </c>
      <c r="G1088" s="123">
        <v>14</v>
      </c>
      <c r="H1088" s="123">
        <v>11</v>
      </c>
      <c r="I1088" s="123">
        <v>15.5</v>
      </c>
      <c r="J1088" s="123">
        <v>17</v>
      </c>
      <c r="K1088" s="123">
        <v>18.5</v>
      </c>
      <c r="L1088" s="123">
        <v>18.5</v>
      </c>
      <c r="M1088" s="119">
        <v>2000</v>
      </c>
      <c r="N1088" s="122">
        <f>IF('NORMAL OPTION CALLS'!E1088="BUY",('NORMAL OPTION CALLS'!L1088-'NORMAL OPTION CALLS'!G1088)*('NORMAL OPTION CALLS'!M1088),('NORMAL OPTION CALLS'!G1088-'NORMAL OPTION CALLS'!L1088)*('NORMAL OPTION CALLS'!M1088))</f>
        <v>9000</v>
      </c>
      <c r="O1088" s="8">
        <f>'NORMAL OPTION CALLS'!N1088/('NORMAL OPTION CALLS'!M1088)/'NORMAL OPTION CALLS'!G1088%</f>
        <v>32.142857142857139</v>
      </c>
    </row>
    <row r="1089" spans="1:15" ht="16.5" customHeight="1">
      <c r="A1089" s="119">
        <v>29</v>
      </c>
      <c r="B1089" s="124">
        <v>42958</v>
      </c>
      <c r="C1089" s="119">
        <v>280</v>
      </c>
      <c r="D1089" s="119" t="s">
        <v>47</v>
      </c>
      <c r="E1089" s="119" t="s">
        <v>22</v>
      </c>
      <c r="F1089" s="119" t="s">
        <v>49</v>
      </c>
      <c r="G1089" s="123">
        <v>9.5</v>
      </c>
      <c r="H1089" s="123">
        <v>7.5</v>
      </c>
      <c r="I1089" s="123">
        <v>10.5</v>
      </c>
      <c r="J1089" s="123">
        <v>11.5</v>
      </c>
      <c r="K1089" s="123">
        <v>12.5</v>
      </c>
      <c r="L1089" s="123">
        <v>10.5</v>
      </c>
      <c r="M1089" s="119">
        <v>3000</v>
      </c>
      <c r="N1089" s="122">
        <f>IF('NORMAL OPTION CALLS'!E1089="BUY",('NORMAL OPTION CALLS'!L1089-'NORMAL OPTION CALLS'!G1089)*('NORMAL OPTION CALLS'!M1089),('NORMAL OPTION CALLS'!G1089-'NORMAL OPTION CALLS'!L1089)*('NORMAL OPTION CALLS'!M1089))</f>
        <v>3000</v>
      </c>
      <c r="O1089" s="8">
        <f>'NORMAL OPTION CALLS'!N1089/('NORMAL OPTION CALLS'!M1089)/'NORMAL OPTION CALLS'!G1089%</f>
        <v>10.526315789473685</v>
      </c>
    </row>
    <row r="1090" spans="1:15" ht="16.5" customHeight="1">
      <c r="A1090" s="119">
        <v>30</v>
      </c>
      <c r="B1090" s="124">
        <v>42958</v>
      </c>
      <c r="C1090" s="119">
        <v>160</v>
      </c>
      <c r="D1090" s="119" t="s">
        <v>47</v>
      </c>
      <c r="E1090" s="119" t="s">
        <v>22</v>
      </c>
      <c r="F1090" s="119" t="s">
        <v>69</v>
      </c>
      <c r="G1090" s="123">
        <v>9.6</v>
      </c>
      <c r="H1090" s="123">
        <v>8</v>
      </c>
      <c r="I1090" s="123">
        <v>10.3</v>
      </c>
      <c r="J1090" s="123">
        <v>11</v>
      </c>
      <c r="K1090" s="123">
        <v>11.7</v>
      </c>
      <c r="L1090" s="123">
        <v>11.7</v>
      </c>
      <c r="M1090" s="119">
        <v>5000</v>
      </c>
      <c r="N1090" s="122">
        <f>IF('NORMAL OPTION CALLS'!E1090="BUY",('NORMAL OPTION CALLS'!L1090-'NORMAL OPTION CALLS'!G1090)*('NORMAL OPTION CALLS'!M1090),('NORMAL OPTION CALLS'!G1090-'NORMAL OPTION CALLS'!L1090)*('NORMAL OPTION CALLS'!M1090))</f>
        <v>10499.999999999998</v>
      </c>
      <c r="O1090" s="8">
        <f>'NORMAL OPTION CALLS'!N1090/('NORMAL OPTION CALLS'!M1090)/'NORMAL OPTION CALLS'!G1090%</f>
        <v>21.874999999999996</v>
      </c>
    </row>
    <row r="1091" spans="1:15" ht="16.5" customHeight="1">
      <c r="A1091" s="119">
        <v>31</v>
      </c>
      <c r="B1091" s="124">
        <v>42958</v>
      </c>
      <c r="C1091" s="119">
        <v>230</v>
      </c>
      <c r="D1091" s="119" t="s">
        <v>47</v>
      </c>
      <c r="E1091" s="119" t="s">
        <v>22</v>
      </c>
      <c r="F1091" s="119" t="s">
        <v>24</v>
      </c>
      <c r="G1091" s="123">
        <v>8</v>
      </c>
      <c r="H1091" s="123">
        <v>6</v>
      </c>
      <c r="I1091" s="123">
        <v>9</v>
      </c>
      <c r="J1091" s="123">
        <v>10</v>
      </c>
      <c r="K1091" s="123">
        <v>11</v>
      </c>
      <c r="L1091" s="123">
        <v>11</v>
      </c>
      <c r="M1091" s="119">
        <v>3500</v>
      </c>
      <c r="N1091" s="122">
        <f>IF('NORMAL OPTION CALLS'!E1091="BUY",('NORMAL OPTION CALLS'!L1091-'NORMAL OPTION CALLS'!G1091)*('NORMAL OPTION CALLS'!M1091),('NORMAL OPTION CALLS'!G1091-'NORMAL OPTION CALLS'!L1091)*('NORMAL OPTION CALLS'!M1091))</f>
        <v>10500</v>
      </c>
      <c r="O1091" s="8">
        <f>'NORMAL OPTION CALLS'!N1091/('NORMAL OPTION CALLS'!M1091)/'NORMAL OPTION CALLS'!G1091%</f>
        <v>37.5</v>
      </c>
    </row>
    <row r="1092" spans="1:15" ht="16.5" customHeight="1">
      <c r="A1092" s="119">
        <v>32</v>
      </c>
      <c r="B1092" s="124">
        <v>42957</v>
      </c>
      <c r="C1092" s="119">
        <v>1740</v>
      </c>
      <c r="D1092" s="119" t="s">
        <v>21</v>
      </c>
      <c r="E1092" s="119" t="s">
        <v>22</v>
      </c>
      <c r="F1092" s="119" t="s">
        <v>186</v>
      </c>
      <c r="G1092" s="123">
        <v>34</v>
      </c>
      <c r="H1092" s="123">
        <v>20</v>
      </c>
      <c r="I1092" s="123">
        <v>41</v>
      </c>
      <c r="J1092" s="123">
        <v>48</v>
      </c>
      <c r="K1092" s="123">
        <v>55</v>
      </c>
      <c r="L1092" s="123">
        <v>20</v>
      </c>
      <c r="M1092" s="119">
        <v>500</v>
      </c>
      <c r="N1092" s="122">
        <f>IF('NORMAL OPTION CALLS'!E1092="BUY",('NORMAL OPTION CALLS'!L1092-'NORMAL OPTION CALLS'!G1092)*('NORMAL OPTION CALLS'!M1092),('NORMAL OPTION CALLS'!G1092-'NORMAL OPTION CALLS'!L1092)*('NORMAL OPTION CALLS'!M1092))</f>
        <v>-7000</v>
      </c>
      <c r="O1092" s="8">
        <f>'NORMAL OPTION CALLS'!N1092/('NORMAL OPTION CALLS'!M1092)/'NORMAL OPTION CALLS'!G1092%</f>
        <v>-41.17647058823529</v>
      </c>
    </row>
    <row r="1093" spans="1:15" ht="16.5" customHeight="1">
      <c r="A1093" s="119">
        <v>33</v>
      </c>
      <c r="B1093" s="124">
        <v>42957</v>
      </c>
      <c r="C1093" s="119">
        <v>300</v>
      </c>
      <c r="D1093" s="119" t="s">
        <v>21</v>
      </c>
      <c r="E1093" s="119" t="s">
        <v>22</v>
      </c>
      <c r="F1093" s="119" t="s">
        <v>74</v>
      </c>
      <c r="G1093" s="123">
        <v>11</v>
      </c>
      <c r="H1093" s="123">
        <v>9</v>
      </c>
      <c r="I1093" s="123">
        <v>12</v>
      </c>
      <c r="J1093" s="123">
        <v>13</v>
      </c>
      <c r="K1093" s="123">
        <v>14</v>
      </c>
      <c r="L1093" s="123">
        <v>9</v>
      </c>
      <c r="M1093" s="119">
        <v>3500</v>
      </c>
      <c r="N1093" s="122">
        <f>IF('NORMAL OPTION CALLS'!E1093="BUY",('NORMAL OPTION CALLS'!L1093-'NORMAL OPTION CALLS'!G1093)*('NORMAL OPTION CALLS'!M1093),('NORMAL OPTION CALLS'!G1093-'NORMAL OPTION CALLS'!L1093)*('NORMAL OPTION CALLS'!M1093))</f>
        <v>-7000</v>
      </c>
      <c r="O1093" s="8">
        <f>'NORMAL OPTION CALLS'!N1093/('NORMAL OPTION CALLS'!M1093)/'NORMAL OPTION CALLS'!G1093%</f>
        <v>-18.181818181818183</v>
      </c>
    </row>
    <row r="1094" spans="1:15" ht="16.5" customHeight="1">
      <c r="A1094" s="119">
        <v>34</v>
      </c>
      <c r="B1094" s="124">
        <v>42957</v>
      </c>
      <c r="C1094" s="119">
        <v>160</v>
      </c>
      <c r="D1094" s="119" t="s">
        <v>47</v>
      </c>
      <c r="E1094" s="119" t="s">
        <v>22</v>
      </c>
      <c r="F1094" s="119" t="s">
        <v>64</v>
      </c>
      <c r="G1094" s="123">
        <v>5</v>
      </c>
      <c r="H1094" s="123">
        <v>4</v>
      </c>
      <c r="I1094" s="123">
        <v>6</v>
      </c>
      <c r="J1094" s="123">
        <v>7</v>
      </c>
      <c r="K1094" s="123">
        <v>8</v>
      </c>
      <c r="L1094" s="123">
        <v>6</v>
      </c>
      <c r="M1094" s="119">
        <v>6000</v>
      </c>
      <c r="N1094" s="122">
        <f>IF('NORMAL OPTION CALLS'!E1094="BUY",('NORMAL OPTION CALLS'!L1094-'NORMAL OPTION CALLS'!G1094)*('NORMAL OPTION CALLS'!M1094),('NORMAL OPTION CALLS'!G1094-'NORMAL OPTION CALLS'!L1094)*('NORMAL OPTION CALLS'!M1094))</f>
        <v>6000</v>
      </c>
      <c r="O1094" s="8">
        <f>'NORMAL OPTION CALLS'!N1094/('NORMAL OPTION CALLS'!M1094)/'NORMAL OPTION CALLS'!G1094%</f>
        <v>20</v>
      </c>
    </row>
    <row r="1095" spans="1:15" ht="16.5" customHeight="1">
      <c r="A1095" s="119">
        <v>35</v>
      </c>
      <c r="B1095" s="124">
        <v>42957</v>
      </c>
      <c r="C1095" s="119">
        <v>610</v>
      </c>
      <c r="D1095" s="119" t="s">
        <v>21</v>
      </c>
      <c r="E1095" s="119" t="s">
        <v>22</v>
      </c>
      <c r="F1095" s="119" t="s">
        <v>99</v>
      </c>
      <c r="G1095" s="123">
        <v>18</v>
      </c>
      <c r="H1095" s="123">
        <v>15</v>
      </c>
      <c r="I1095" s="123">
        <v>19.5</v>
      </c>
      <c r="J1095" s="123">
        <v>21</v>
      </c>
      <c r="K1095" s="123">
        <v>22.5</v>
      </c>
      <c r="L1095" s="123">
        <v>19.5</v>
      </c>
      <c r="M1095" s="119">
        <v>2000</v>
      </c>
      <c r="N1095" s="122">
        <f>IF('NORMAL OPTION CALLS'!E1095="BUY",('NORMAL OPTION CALLS'!L1095-'NORMAL OPTION CALLS'!G1095)*('NORMAL OPTION CALLS'!M1095),('NORMAL OPTION CALLS'!G1095-'NORMAL OPTION CALLS'!L1095)*('NORMAL OPTION CALLS'!M1095))</f>
        <v>3000</v>
      </c>
      <c r="O1095" s="8">
        <f>'NORMAL OPTION CALLS'!N1095/('NORMAL OPTION CALLS'!M1095)/'NORMAL OPTION CALLS'!G1095%</f>
        <v>8.3333333333333339</v>
      </c>
    </row>
    <row r="1096" spans="1:15" ht="16.5" customHeight="1">
      <c r="A1096" s="119">
        <v>36</v>
      </c>
      <c r="B1096" s="124">
        <v>42957</v>
      </c>
      <c r="C1096" s="119">
        <v>130</v>
      </c>
      <c r="D1096" s="119" t="s">
        <v>47</v>
      </c>
      <c r="E1096" s="119" t="s">
        <v>22</v>
      </c>
      <c r="F1096" s="119" t="s">
        <v>59</v>
      </c>
      <c r="G1096" s="123">
        <v>4.7</v>
      </c>
      <c r="H1096" s="123">
        <v>3.7</v>
      </c>
      <c r="I1096" s="123">
        <v>5.2</v>
      </c>
      <c r="J1096" s="123">
        <v>5.7</v>
      </c>
      <c r="K1096" s="123">
        <v>6.2</v>
      </c>
      <c r="L1096" s="123">
        <v>6.2</v>
      </c>
      <c r="M1096" s="119">
        <v>6000</v>
      </c>
      <c r="N1096" s="122">
        <f>IF('NORMAL OPTION CALLS'!E1096="BUY",('NORMAL OPTION CALLS'!L1096-'NORMAL OPTION CALLS'!G1096)*('NORMAL OPTION CALLS'!M1096),('NORMAL OPTION CALLS'!G1096-'NORMAL OPTION CALLS'!L1096)*('NORMAL OPTION CALLS'!M1096))</f>
        <v>9000</v>
      </c>
      <c r="O1096" s="8">
        <f>'NORMAL OPTION CALLS'!N1096/('NORMAL OPTION CALLS'!M1096)/'NORMAL OPTION CALLS'!G1096%</f>
        <v>31.914893617021278</v>
      </c>
    </row>
    <row r="1097" spans="1:15" ht="16.5" customHeight="1">
      <c r="A1097" s="119">
        <v>37</v>
      </c>
      <c r="B1097" s="124">
        <v>42956</v>
      </c>
      <c r="C1097" s="119">
        <v>140</v>
      </c>
      <c r="D1097" s="119" t="s">
        <v>21</v>
      </c>
      <c r="E1097" s="119" t="s">
        <v>22</v>
      </c>
      <c r="F1097" s="119" t="s">
        <v>59</v>
      </c>
      <c r="G1097" s="123">
        <v>5</v>
      </c>
      <c r="H1097" s="123">
        <v>4</v>
      </c>
      <c r="I1097" s="123">
        <v>5.5</v>
      </c>
      <c r="J1097" s="123">
        <v>6</v>
      </c>
      <c r="K1097" s="123">
        <v>6.5</v>
      </c>
      <c r="L1097" s="123">
        <v>4</v>
      </c>
      <c r="M1097" s="119">
        <v>6000</v>
      </c>
      <c r="N1097" s="122">
        <f>IF('NORMAL OPTION CALLS'!E1097="BUY",('NORMAL OPTION CALLS'!L1097-'NORMAL OPTION CALLS'!G1097)*('NORMAL OPTION CALLS'!M1097),('NORMAL OPTION CALLS'!G1097-'NORMAL OPTION CALLS'!L1097)*('NORMAL OPTION CALLS'!M1097))</f>
        <v>-6000</v>
      </c>
      <c r="O1097" s="8">
        <f>'NORMAL OPTION CALLS'!N1097/('NORMAL OPTION CALLS'!M1097)/'NORMAL OPTION CALLS'!G1097%</f>
        <v>-20</v>
      </c>
    </row>
    <row r="1098" spans="1:15" ht="16.5" customHeight="1">
      <c r="A1098" s="119">
        <v>38</v>
      </c>
      <c r="B1098" s="124">
        <v>42956</v>
      </c>
      <c r="C1098" s="119">
        <v>180</v>
      </c>
      <c r="D1098" s="119" t="s">
        <v>47</v>
      </c>
      <c r="E1098" s="119" t="s">
        <v>22</v>
      </c>
      <c r="F1098" s="119" t="s">
        <v>64</v>
      </c>
      <c r="G1098" s="123">
        <v>7.7</v>
      </c>
      <c r="H1098" s="123">
        <v>6.7</v>
      </c>
      <c r="I1098" s="123">
        <v>8.1999999999999993</v>
      </c>
      <c r="J1098" s="123">
        <v>9.6999999999999993</v>
      </c>
      <c r="K1098" s="123">
        <v>10.199999999999999</v>
      </c>
      <c r="L1098" s="123">
        <v>8.1999999999999993</v>
      </c>
      <c r="M1098" s="119">
        <v>6000</v>
      </c>
      <c r="N1098" s="122">
        <f>IF('NORMAL OPTION CALLS'!E1098="BUY",('NORMAL OPTION CALLS'!L1098-'NORMAL OPTION CALLS'!G1098)*('NORMAL OPTION CALLS'!M1098),('NORMAL OPTION CALLS'!G1098-'NORMAL OPTION CALLS'!L1098)*('NORMAL OPTION CALLS'!M1098))</f>
        <v>2999.9999999999945</v>
      </c>
      <c r="O1098" s="8">
        <f>'NORMAL OPTION CALLS'!N1098/('NORMAL OPTION CALLS'!M1098)/'NORMAL OPTION CALLS'!G1098%</f>
        <v>6.4935064935064819</v>
      </c>
    </row>
    <row r="1099" spans="1:15" ht="16.5" customHeight="1">
      <c r="A1099" s="119">
        <v>39</v>
      </c>
      <c r="B1099" s="124">
        <v>42956</v>
      </c>
      <c r="C1099" s="119">
        <v>620</v>
      </c>
      <c r="D1099" s="119" t="s">
        <v>21</v>
      </c>
      <c r="E1099" s="119" t="s">
        <v>22</v>
      </c>
      <c r="F1099" s="119" t="s">
        <v>169</v>
      </c>
      <c r="G1099" s="123">
        <v>16</v>
      </c>
      <c r="H1099" s="123">
        <v>11</v>
      </c>
      <c r="I1099" s="123">
        <v>18.5</v>
      </c>
      <c r="J1099" s="123">
        <v>20</v>
      </c>
      <c r="K1099" s="123">
        <v>22.5</v>
      </c>
      <c r="L1099" s="123">
        <v>22.5</v>
      </c>
      <c r="M1099" s="119">
        <v>1500</v>
      </c>
      <c r="N1099" s="122">
        <f>IF('NORMAL OPTION CALLS'!E1099="BUY",('NORMAL OPTION CALLS'!L1099-'NORMAL OPTION CALLS'!G1099)*('NORMAL OPTION CALLS'!M1099),('NORMAL OPTION CALLS'!G1099-'NORMAL OPTION CALLS'!L1099)*('NORMAL OPTION CALLS'!M1099))</f>
        <v>9750</v>
      </c>
      <c r="O1099" s="8">
        <f>'NORMAL OPTION CALLS'!N1099/('NORMAL OPTION CALLS'!M1099)/'NORMAL OPTION CALLS'!G1099%</f>
        <v>40.625</v>
      </c>
    </row>
    <row r="1100" spans="1:15" ht="16.5" customHeight="1">
      <c r="A1100" s="119">
        <v>40</v>
      </c>
      <c r="B1100" s="124">
        <v>42955</v>
      </c>
      <c r="C1100" s="119">
        <v>180</v>
      </c>
      <c r="D1100" s="119" t="s">
        <v>21</v>
      </c>
      <c r="E1100" s="119" t="s">
        <v>22</v>
      </c>
      <c r="F1100" s="119" t="s">
        <v>184</v>
      </c>
      <c r="G1100" s="123">
        <v>5</v>
      </c>
      <c r="H1100" s="123">
        <v>3</v>
      </c>
      <c r="I1100" s="123">
        <v>6</v>
      </c>
      <c r="J1100" s="123">
        <v>7</v>
      </c>
      <c r="K1100" s="123">
        <v>8</v>
      </c>
      <c r="L1100" s="123">
        <v>3</v>
      </c>
      <c r="M1100" s="119">
        <v>4500</v>
      </c>
      <c r="N1100" s="122">
        <f>IF('NORMAL OPTION CALLS'!E1100="BUY",('NORMAL OPTION CALLS'!L1100-'NORMAL OPTION CALLS'!G1100)*('NORMAL OPTION CALLS'!M1100),('NORMAL OPTION CALLS'!G1100-'NORMAL OPTION CALLS'!L1100)*('NORMAL OPTION CALLS'!M1100))</f>
        <v>-9000</v>
      </c>
      <c r="O1100" s="8">
        <f>'NORMAL OPTION CALLS'!N1100/('NORMAL OPTION CALLS'!M1100)/'NORMAL OPTION CALLS'!G1100%</f>
        <v>-40</v>
      </c>
    </row>
    <row r="1101" spans="1:15" ht="16.5" customHeight="1">
      <c r="A1101" s="119">
        <v>41</v>
      </c>
      <c r="B1101" s="124">
        <v>42955</v>
      </c>
      <c r="C1101" s="119">
        <v>620</v>
      </c>
      <c r="D1101" s="119" t="s">
        <v>21</v>
      </c>
      <c r="E1101" s="119" t="s">
        <v>22</v>
      </c>
      <c r="F1101" s="119" t="s">
        <v>99</v>
      </c>
      <c r="G1101" s="123">
        <v>18.5</v>
      </c>
      <c r="H1101" s="123">
        <v>15.5</v>
      </c>
      <c r="I1101" s="123">
        <v>20</v>
      </c>
      <c r="J1101" s="123">
        <v>21.5</v>
      </c>
      <c r="K1101" s="123">
        <v>23</v>
      </c>
      <c r="L1101" s="123">
        <v>20</v>
      </c>
      <c r="M1101" s="119">
        <v>2000</v>
      </c>
      <c r="N1101" s="122">
        <f>IF('NORMAL OPTION CALLS'!E1101="BUY",('NORMAL OPTION CALLS'!L1101-'NORMAL OPTION CALLS'!G1101)*('NORMAL OPTION CALLS'!M1101),('NORMAL OPTION CALLS'!G1101-'NORMAL OPTION CALLS'!L1101)*('NORMAL OPTION CALLS'!M1101))</f>
        <v>3000</v>
      </c>
      <c r="O1101" s="8">
        <f>'NORMAL OPTION CALLS'!N1101/('NORMAL OPTION CALLS'!M1101)/'NORMAL OPTION CALLS'!G1101%</f>
        <v>8.1081081081081088</v>
      </c>
    </row>
    <row r="1102" spans="1:15" ht="16.5" customHeight="1">
      <c r="A1102" s="119">
        <v>42</v>
      </c>
      <c r="B1102" s="124">
        <v>42955</v>
      </c>
      <c r="C1102" s="119">
        <v>640</v>
      </c>
      <c r="D1102" s="119" t="s">
        <v>21</v>
      </c>
      <c r="E1102" s="119" t="s">
        <v>22</v>
      </c>
      <c r="F1102" s="119" t="s">
        <v>183</v>
      </c>
      <c r="G1102" s="123">
        <v>21</v>
      </c>
      <c r="H1102" s="123">
        <v>15</v>
      </c>
      <c r="I1102" s="123">
        <v>24</v>
      </c>
      <c r="J1102" s="123">
        <v>27</v>
      </c>
      <c r="K1102" s="123">
        <v>30</v>
      </c>
      <c r="L1102" s="123">
        <v>24</v>
      </c>
      <c r="M1102" s="119">
        <v>1200</v>
      </c>
      <c r="N1102" s="122">
        <f>IF('NORMAL OPTION CALLS'!E1102="BUY",('NORMAL OPTION CALLS'!L1102-'NORMAL OPTION CALLS'!G1102)*('NORMAL OPTION CALLS'!M1102),('NORMAL OPTION CALLS'!G1102-'NORMAL OPTION CALLS'!L1102)*('NORMAL OPTION CALLS'!M1102))</f>
        <v>3600</v>
      </c>
      <c r="O1102" s="8">
        <f>'NORMAL OPTION CALLS'!N1102/('NORMAL OPTION CALLS'!M1102)/'NORMAL OPTION CALLS'!G1102%</f>
        <v>14.285714285714286</v>
      </c>
    </row>
    <row r="1103" spans="1:15" ht="16.5" customHeight="1">
      <c r="A1103" s="119">
        <v>43</v>
      </c>
      <c r="B1103" s="124">
        <v>42954</v>
      </c>
      <c r="C1103" s="119">
        <v>180</v>
      </c>
      <c r="D1103" s="119" t="s">
        <v>21</v>
      </c>
      <c r="E1103" s="119" t="s">
        <v>22</v>
      </c>
      <c r="F1103" s="119" t="s">
        <v>64</v>
      </c>
      <c r="G1103" s="123">
        <v>5</v>
      </c>
      <c r="H1103" s="123">
        <v>4</v>
      </c>
      <c r="I1103" s="123">
        <v>5.5</v>
      </c>
      <c r="J1103" s="123">
        <v>6</v>
      </c>
      <c r="K1103" s="123">
        <v>6.5</v>
      </c>
      <c r="L1103" s="123">
        <v>6.5</v>
      </c>
      <c r="M1103" s="119">
        <v>6000</v>
      </c>
      <c r="N1103" s="122">
        <f>IF('NORMAL OPTION CALLS'!E1103="BUY",('NORMAL OPTION CALLS'!L1103-'NORMAL OPTION CALLS'!G1103)*('NORMAL OPTION CALLS'!M1103),('NORMAL OPTION CALLS'!G1103-'NORMAL OPTION CALLS'!L1103)*('NORMAL OPTION CALLS'!M1103))</f>
        <v>9000</v>
      </c>
      <c r="O1103" s="8">
        <f>'NORMAL OPTION CALLS'!N1103/('NORMAL OPTION CALLS'!M1103)/'NORMAL OPTION CALLS'!G1103%</f>
        <v>30</v>
      </c>
    </row>
    <row r="1104" spans="1:15" ht="16.5" customHeight="1">
      <c r="A1104" s="119">
        <v>44</v>
      </c>
      <c r="B1104" s="124">
        <v>42954</v>
      </c>
      <c r="C1104" s="119">
        <v>600</v>
      </c>
      <c r="D1104" s="119" t="s">
        <v>21</v>
      </c>
      <c r="E1104" s="119" t="s">
        <v>22</v>
      </c>
      <c r="F1104" s="119" t="s">
        <v>99</v>
      </c>
      <c r="G1104" s="123">
        <v>17</v>
      </c>
      <c r="H1104" s="123">
        <v>13</v>
      </c>
      <c r="I1104" s="123">
        <v>19</v>
      </c>
      <c r="J1104" s="123">
        <v>21</v>
      </c>
      <c r="K1104" s="123">
        <v>23</v>
      </c>
      <c r="L1104" s="123">
        <v>23</v>
      </c>
      <c r="M1104" s="119">
        <v>2000</v>
      </c>
      <c r="N1104" s="122">
        <f>IF('NORMAL OPTION CALLS'!E1104="BUY",('NORMAL OPTION CALLS'!L1104-'NORMAL OPTION CALLS'!G1104)*('NORMAL OPTION CALLS'!M1104),('NORMAL OPTION CALLS'!G1104-'NORMAL OPTION CALLS'!L1104)*('NORMAL OPTION CALLS'!M1104))</f>
        <v>12000</v>
      </c>
      <c r="O1104" s="8">
        <f>'NORMAL OPTION CALLS'!N1104/('NORMAL OPTION CALLS'!M1104)/'NORMAL OPTION CALLS'!G1104%</f>
        <v>35.294117647058819</v>
      </c>
    </row>
    <row r="1105" spans="1:15" ht="16.5" customHeight="1">
      <c r="A1105" s="119">
        <v>45</v>
      </c>
      <c r="B1105" s="124">
        <v>42954</v>
      </c>
      <c r="C1105" s="119">
        <v>440</v>
      </c>
      <c r="D1105" s="119" t="s">
        <v>21</v>
      </c>
      <c r="E1105" s="119" t="s">
        <v>22</v>
      </c>
      <c r="F1105" s="119" t="s">
        <v>185</v>
      </c>
      <c r="G1105" s="123">
        <v>23.5</v>
      </c>
      <c r="H1105" s="123">
        <v>19.5</v>
      </c>
      <c r="I1105" s="123">
        <v>25.5</v>
      </c>
      <c r="J1105" s="123">
        <v>27.5</v>
      </c>
      <c r="K1105" s="123">
        <v>29.5</v>
      </c>
      <c r="L1105" s="123">
        <v>25.5</v>
      </c>
      <c r="M1105" s="119">
        <v>1575</v>
      </c>
      <c r="N1105" s="122">
        <f>IF('NORMAL OPTION CALLS'!E1105="BUY",('NORMAL OPTION CALLS'!L1105-'NORMAL OPTION CALLS'!G1105)*('NORMAL OPTION CALLS'!M1105),('NORMAL OPTION CALLS'!G1105-'NORMAL OPTION CALLS'!L1105)*('NORMAL OPTION CALLS'!M1105))</f>
        <v>3150</v>
      </c>
      <c r="O1105" s="8">
        <f>'NORMAL OPTION CALLS'!N1105/('NORMAL OPTION CALLS'!M1105)/'NORMAL OPTION CALLS'!G1105%</f>
        <v>8.5106382978723403</v>
      </c>
    </row>
    <row r="1106" spans="1:15" ht="16.5" customHeight="1">
      <c r="A1106" s="119">
        <v>46</v>
      </c>
      <c r="B1106" s="124">
        <v>42951</v>
      </c>
      <c r="C1106" s="119">
        <v>230</v>
      </c>
      <c r="D1106" s="119" t="s">
        <v>21</v>
      </c>
      <c r="E1106" s="119" t="s">
        <v>22</v>
      </c>
      <c r="F1106" s="119" t="s">
        <v>43</v>
      </c>
      <c r="G1106" s="123">
        <v>6.5</v>
      </c>
      <c r="H1106" s="123">
        <v>4.5</v>
      </c>
      <c r="I1106" s="123">
        <v>7.5</v>
      </c>
      <c r="J1106" s="123">
        <v>8.5</v>
      </c>
      <c r="K1106" s="123">
        <v>9.5</v>
      </c>
      <c r="L1106" s="123">
        <v>7</v>
      </c>
      <c r="M1106" s="119">
        <v>3000</v>
      </c>
      <c r="N1106" s="122">
        <f>IF('NORMAL OPTION CALLS'!E1106="BUY",('NORMAL OPTION CALLS'!L1106-'NORMAL OPTION CALLS'!G1106)*('NORMAL OPTION CALLS'!M1106),('NORMAL OPTION CALLS'!G1106-'NORMAL OPTION CALLS'!L1106)*('NORMAL OPTION CALLS'!M1106))</f>
        <v>1500</v>
      </c>
      <c r="O1106" s="8">
        <f>'NORMAL OPTION CALLS'!N1106/('NORMAL OPTION CALLS'!M1106)/'NORMAL OPTION CALLS'!G1106%</f>
        <v>7.6923076923076916</v>
      </c>
    </row>
    <row r="1107" spans="1:15" ht="16.5" customHeight="1">
      <c r="A1107" s="119">
        <v>47</v>
      </c>
      <c r="B1107" s="124">
        <v>42951</v>
      </c>
      <c r="C1107" s="119">
        <v>400</v>
      </c>
      <c r="D1107" s="119" t="s">
        <v>21</v>
      </c>
      <c r="E1107" s="119" t="s">
        <v>22</v>
      </c>
      <c r="F1107" s="119" t="s">
        <v>56</v>
      </c>
      <c r="G1107" s="123">
        <v>11</v>
      </c>
      <c r="H1107" s="123">
        <v>7</v>
      </c>
      <c r="I1107" s="123">
        <v>13</v>
      </c>
      <c r="J1107" s="123">
        <v>15</v>
      </c>
      <c r="K1107" s="123">
        <v>17</v>
      </c>
      <c r="L1107" s="123">
        <v>17</v>
      </c>
      <c r="M1107" s="119">
        <v>1500</v>
      </c>
      <c r="N1107" s="122">
        <f>IF('NORMAL OPTION CALLS'!E1107="BUY",('NORMAL OPTION CALLS'!L1107-'NORMAL OPTION CALLS'!G1107)*('NORMAL OPTION CALLS'!M1107),('NORMAL OPTION CALLS'!G1107-'NORMAL OPTION CALLS'!L1107)*('NORMAL OPTION CALLS'!M1107))</f>
        <v>9000</v>
      </c>
      <c r="O1107" s="8">
        <f>'NORMAL OPTION CALLS'!N1107/('NORMAL OPTION CALLS'!M1107)/'NORMAL OPTION CALLS'!G1107%</f>
        <v>54.545454545454547</v>
      </c>
    </row>
    <row r="1108" spans="1:15" ht="16.5" customHeight="1">
      <c r="A1108" s="119">
        <v>48</v>
      </c>
      <c r="B1108" s="124">
        <v>42950</v>
      </c>
      <c r="C1108" s="119">
        <v>560</v>
      </c>
      <c r="D1108" s="119" t="s">
        <v>21</v>
      </c>
      <c r="E1108" s="119" t="s">
        <v>22</v>
      </c>
      <c r="F1108" s="119" t="s">
        <v>169</v>
      </c>
      <c r="G1108" s="123">
        <v>20</v>
      </c>
      <c r="H1108" s="123">
        <v>15</v>
      </c>
      <c r="I1108" s="123">
        <v>23</v>
      </c>
      <c r="J1108" s="123">
        <v>26</v>
      </c>
      <c r="K1108" s="123">
        <v>29</v>
      </c>
      <c r="L1108" s="123">
        <v>15</v>
      </c>
      <c r="M1108" s="119">
        <v>1500</v>
      </c>
      <c r="N1108" s="122">
        <f>IF('NORMAL OPTION CALLS'!E1108="BUY",('NORMAL OPTION CALLS'!L1108-'NORMAL OPTION CALLS'!G1108)*('NORMAL OPTION CALLS'!M1108),('NORMAL OPTION CALLS'!G1108-'NORMAL OPTION CALLS'!L1108)*('NORMAL OPTION CALLS'!M1108))</f>
        <v>-7500</v>
      </c>
      <c r="O1108" s="8">
        <f>'NORMAL OPTION CALLS'!N1108/('NORMAL OPTION CALLS'!M1108)/'NORMAL OPTION CALLS'!G1108%</f>
        <v>-25</v>
      </c>
    </row>
    <row r="1109" spans="1:15" ht="16.5" customHeight="1">
      <c r="A1109" s="119">
        <v>49</v>
      </c>
      <c r="B1109" s="124">
        <v>42950</v>
      </c>
      <c r="C1109" s="119">
        <v>170</v>
      </c>
      <c r="D1109" s="119" t="s">
        <v>47</v>
      </c>
      <c r="E1109" s="119" t="s">
        <v>22</v>
      </c>
      <c r="F1109" s="119" t="s">
        <v>64</v>
      </c>
      <c r="G1109" s="123">
        <v>5.7</v>
      </c>
      <c r="H1109" s="123">
        <v>4.7</v>
      </c>
      <c r="I1109" s="123">
        <v>6.2</v>
      </c>
      <c r="J1109" s="123">
        <v>6.7</v>
      </c>
      <c r="K1109" s="123">
        <v>7.2</v>
      </c>
      <c r="L1109" s="123">
        <v>4.7</v>
      </c>
      <c r="M1109" s="119">
        <v>6000</v>
      </c>
      <c r="N1109" s="122">
        <f>IF('NORMAL OPTION CALLS'!E1109="BUY",('NORMAL OPTION CALLS'!L1109-'NORMAL OPTION CALLS'!G1109)*('NORMAL OPTION CALLS'!M1109),('NORMAL OPTION CALLS'!G1109-'NORMAL OPTION CALLS'!L1109)*('NORMAL OPTION CALLS'!M1109))</f>
        <v>-6000</v>
      </c>
      <c r="O1109" s="8">
        <f>'NORMAL OPTION CALLS'!N1109/('NORMAL OPTION CALLS'!M1109)/'NORMAL OPTION CALLS'!G1109%</f>
        <v>-17.543859649122805</v>
      </c>
    </row>
    <row r="1110" spans="1:15" ht="16.5" customHeight="1">
      <c r="A1110" s="119">
        <v>50</v>
      </c>
      <c r="B1110" s="124">
        <v>42950</v>
      </c>
      <c r="C1110" s="119">
        <v>760</v>
      </c>
      <c r="D1110" s="119" t="s">
        <v>21</v>
      </c>
      <c r="E1110" s="119" t="s">
        <v>22</v>
      </c>
      <c r="F1110" s="119" t="s">
        <v>182</v>
      </c>
      <c r="G1110" s="123">
        <v>25</v>
      </c>
      <c r="H1110" s="123">
        <v>18</v>
      </c>
      <c r="I1110" s="123">
        <v>29</v>
      </c>
      <c r="J1110" s="123">
        <v>33</v>
      </c>
      <c r="K1110" s="123">
        <v>37</v>
      </c>
      <c r="L1110" s="123">
        <v>18</v>
      </c>
      <c r="M1110" s="119">
        <v>800</v>
      </c>
      <c r="N1110" s="122">
        <f>IF('NORMAL OPTION CALLS'!E1110="BUY",('NORMAL OPTION CALLS'!L1110-'NORMAL OPTION CALLS'!G1110)*('NORMAL OPTION CALLS'!M1110),('NORMAL OPTION CALLS'!G1110-'NORMAL OPTION CALLS'!L1110)*('NORMAL OPTION CALLS'!M1110))</f>
        <v>-5600</v>
      </c>
      <c r="O1110" s="8">
        <f>'NORMAL OPTION CALLS'!N1110/('NORMAL OPTION CALLS'!M1110)/'NORMAL OPTION CALLS'!G1110%</f>
        <v>-28</v>
      </c>
    </row>
    <row r="1111" spans="1:15" ht="16.5" customHeight="1">
      <c r="A1111" s="119">
        <v>51</v>
      </c>
      <c r="B1111" s="124">
        <v>42949</v>
      </c>
      <c r="C1111" s="119">
        <v>1620</v>
      </c>
      <c r="D1111" s="119" t="s">
        <v>21</v>
      </c>
      <c r="E1111" s="119" t="s">
        <v>22</v>
      </c>
      <c r="F1111" s="119" t="s">
        <v>132</v>
      </c>
      <c r="G1111" s="123">
        <v>46</v>
      </c>
      <c r="H1111" s="123">
        <v>34</v>
      </c>
      <c r="I1111" s="123">
        <v>52</v>
      </c>
      <c r="J1111" s="123">
        <v>58</v>
      </c>
      <c r="K1111" s="123">
        <v>64</v>
      </c>
      <c r="L1111" s="123">
        <v>64</v>
      </c>
      <c r="M1111" s="119">
        <v>500</v>
      </c>
      <c r="N1111" s="122">
        <f>IF('NORMAL OPTION CALLS'!E1111="BUY",('NORMAL OPTION CALLS'!L1111-'NORMAL OPTION CALLS'!G1111)*('NORMAL OPTION CALLS'!M1111),('NORMAL OPTION CALLS'!G1111-'NORMAL OPTION CALLS'!L1111)*('NORMAL OPTION CALLS'!M1111))</f>
        <v>9000</v>
      </c>
      <c r="O1111" s="8">
        <f>'NORMAL OPTION CALLS'!N1111/('NORMAL OPTION CALLS'!M1111)/'NORMAL OPTION CALLS'!G1111%</f>
        <v>39.130434782608695</v>
      </c>
    </row>
    <row r="1112" spans="1:15" ht="16.5" customHeight="1">
      <c r="A1112" s="119">
        <v>52</v>
      </c>
      <c r="B1112" s="124">
        <v>42949</v>
      </c>
      <c r="C1112" s="119">
        <v>170</v>
      </c>
      <c r="D1112" s="119" t="s">
        <v>47</v>
      </c>
      <c r="E1112" s="119" t="s">
        <v>22</v>
      </c>
      <c r="F1112" s="119" t="s">
        <v>64</v>
      </c>
      <c r="G1112" s="123">
        <v>4.3</v>
      </c>
      <c r="H1112" s="123">
        <v>3.5</v>
      </c>
      <c r="I1112" s="123">
        <v>5</v>
      </c>
      <c r="J1112" s="123">
        <v>5.5</v>
      </c>
      <c r="K1112" s="123">
        <v>6</v>
      </c>
      <c r="L1112" s="123">
        <v>5</v>
      </c>
      <c r="M1112" s="119">
        <v>6000</v>
      </c>
      <c r="N1112" s="122">
        <f>IF('NORMAL OPTION CALLS'!E1112="BUY",('NORMAL OPTION CALLS'!L1112-'NORMAL OPTION CALLS'!G1112)*('NORMAL OPTION CALLS'!M1112),('NORMAL OPTION CALLS'!G1112-'NORMAL OPTION CALLS'!L1112)*('NORMAL OPTION CALLS'!M1112))</f>
        <v>4200.0000000000009</v>
      </c>
      <c r="O1112" s="8">
        <f>'NORMAL OPTION CALLS'!N1112/('NORMAL OPTION CALLS'!M1112)/'NORMAL OPTION CALLS'!G1112%</f>
        <v>16.279069767441865</v>
      </c>
    </row>
    <row r="1113" spans="1:15" ht="16.5" customHeight="1">
      <c r="A1113" s="119">
        <v>53</v>
      </c>
      <c r="B1113" s="124">
        <v>42948</v>
      </c>
      <c r="C1113" s="119">
        <v>400</v>
      </c>
      <c r="D1113" s="119" t="s">
        <v>21</v>
      </c>
      <c r="E1113" s="119" t="s">
        <v>22</v>
      </c>
      <c r="F1113" s="119" t="s">
        <v>23</v>
      </c>
      <c r="G1113" s="123">
        <v>13.5</v>
      </c>
      <c r="H1113" s="123">
        <v>9.5</v>
      </c>
      <c r="I1113" s="123">
        <v>15.5</v>
      </c>
      <c r="J1113" s="123">
        <v>17.5</v>
      </c>
      <c r="K1113" s="123">
        <v>19.5</v>
      </c>
      <c r="L1113" s="123">
        <v>9.5</v>
      </c>
      <c r="M1113" s="119">
        <v>1575</v>
      </c>
      <c r="N1113" s="122">
        <f>IF('NORMAL OPTION CALLS'!E1113="BUY",('NORMAL OPTION CALLS'!L1113-'NORMAL OPTION CALLS'!G1113)*('NORMAL OPTION CALLS'!M1113),('NORMAL OPTION CALLS'!G1113-'NORMAL OPTION CALLS'!L1113)*('NORMAL OPTION CALLS'!M1113))</f>
        <v>-6300</v>
      </c>
      <c r="O1113" s="8">
        <f>'NORMAL OPTION CALLS'!N1113/('NORMAL OPTION CALLS'!M1113)/'NORMAL OPTION CALLS'!G1113%</f>
        <v>-29.629629629629626</v>
      </c>
    </row>
    <row r="1114" spans="1:15" ht="16.5" customHeight="1">
      <c r="A1114" s="119">
        <v>54</v>
      </c>
      <c r="B1114" s="124">
        <v>42948</v>
      </c>
      <c r="C1114" s="119">
        <v>230</v>
      </c>
      <c r="D1114" s="119" t="s">
        <v>21</v>
      </c>
      <c r="E1114" s="119" t="s">
        <v>22</v>
      </c>
      <c r="F1114" s="119" t="s">
        <v>24</v>
      </c>
      <c r="G1114" s="123">
        <v>7</v>
      </c>
      <c r="H1114" s="123">
        <v>5</v>
      </c>
      <c r="I1114" s="123">
        <v>8</v>
      </c>
      <c r="J1114" s="123">
        <v>9</v>
      </c>
      <c r="K1114" s="123">
        <v>10</v>
      </c>
      <c r="L1114" s="123">
        <v>8</v>
      </c>
      <c r="M1114" s="119">
        <v>3500</v>
      </c>
      <c r="N1114" s="122">
        <f>IF('NORMAL OPTION CALLS'!E1114="BUY",('NORMAL OPTION CALLS'!L1114-'NORMAL OPTION CALLS'!G1114)*('NORMAL OPTION CALLS'!M1114),('NORMAL OPTION CALLS'!G1114-'NORMAL OPTION CALLS'!L1114)*('NORMAL OPTION CALLS'!M1114))</f>
        <v>3500</v>
      </c>
      <c r="O1114" s="8">
        <f>'NORMAL OPTION CALLS'!N1114/('NORMAL OPTION CALLS'!M1114)/'NORMAL OPTION CALLS'!G1114%</f>
        <v>14.285714285714285</v>
      </c>
    </row>
    <row r="1115" spans="1:15" ht="16.5" customHeight="1">
      <c r="A1115" s="119">
        <v>55</v>
      </c>
      <c r="B1115" s="124">
        <v>42948</v>
      </c>
      <c r="C1115" s="119">
        <v>115</v>
      </c>
      <c r="D1115" s="119" t="s">
        <v>21</v>
      </c>
      <c r="E1115" s="119" t="s">
        <v>22</v>
      </c>
      <c r="F1115" s="119" t="s">
        <v>25</v>
      </c>
      <c r="G1115" s="123">
        <v>2.5</v>
      </c>
      <c r="H1115" s="123">
        <v>1.5</v>
      </c>
      <c r="I1115" s="123">
        <v>3</v>
      </c>
      <c r="J1115" s="123">
        <v>3.5</v>
      </c>
      <c r="K1115" s="123">
        <v>4</v>
      </c>
      <c r="L1115" s="123">
        <v>3</v>
      </c>
      <c r="M1115" s="119">
        <v>7000</v>
      </c>
      <c r="N1115" s="122">
        <f>IF('NORMAL OPTION CALLS'!E1115="BUY",('NORMAL OPTION CALLS'!L1115-'NORMAL OPTION CALLS'!G1115)*('NORMAL OPTION CALLS'!M1115),('NORMAL OPTION CALLS'!G1115-'NORMAL OPTION CALLS'!L1115)*('NORMAL OPTION CALLS'!M1115))</f>
        <v>3500</v>
      </c>
      <c r="O1115" s="8">
        <f>'NORMAL OPTION CALLS'!N1115/('NORMAL OPTION CALLS'!M1115)/'NORMAL OPTION CALLS'!G1115%</f>
        <v>20</v>
      </c>
    </row>
    <row r="1116" spans="1:15" ht="16.5" customHeight="1">
      <c r="A1116" s="119">
        <v>56</v>
      </c>
      <c r="B1116" s="124">
        <v>42948</v>
      </c>
      <c r="C1116" s="119">
        <v>600</v>
      </c>
      <c r="D1116" s="119" t="s">
        <v>21</v>
      </c>
      <c r="E1116" s="119" t="s">
        <v>22</v>
      </c>
      <c r="F1116" s="119" t="s">
        <v>26</v>
      </c>
      <c r="G1116" s="123">
        <v>19</v>
      </c>
      <c r="H1116" s="123">
        <v>15</v>
      </c>
      <c r="I1116" s="123">
        <v>21</v>
      </c>
      <c r="J1116" s="123">
        <v>23</v>
      </c>
      <c r="K1116" s="123">
        <v>25</v>
      </c>
      <c r="L1116" s="123">
        <v>21</v>
      </c>
      <c r="M1116" s="119">
        <v>2000</v>
      </c>
      <c r="N1116" s="122">
        <f>IF('NORMAL OPTION CALLS'!E1116="BUY",('NORMAL OPTION CALLS'!L1116-'NORMAL OPTION CALLS'!G1116)*('NORMAL OPTION CALLS'!M1116),('NORMAL OPTION CALLS'!G1116-'NORMAL OPTION CALLS'!L1116)*('NORMAL OPTION CALLS'!M1116))</f>
        <v>4000</v>
      </c>
      <c r="O1116" s="8">
        <f>'NORMAL OPTION CALLS'!N1116/('NORMAL OPTION CALLS'!M1116)/'NORMAL OPTION CALLS'!G1116%</f>
        <v>10.526315789473685</v>
      </c>
    </row>
    <row r="1117" spans="1:15" s="91" customFormat="1" ht="16.5">
      <c r="A1117" s="127"/>
      <c r="B1117" s="124"/>
      <c r="C1117" s="119"/>
      <c r="D1117" s="119"/>
      <c r="E1117" s="119"/>
      <c r="F1117" s="119"/>
      <c r="G1117" s="123"/>
      <c r="H1117" s="123"/>
      <c r="I1117" s="123"/>
      <c r="J1117" s="123"/>
      <c r="K1117" s="123"/>
      <c r="L1117" s="123"/>
      <c r="M1117" s="119"/>
      <c r="N1117" s="122"/>
      <c r="O1117" s="8"/>
    </row>
    <row r="1118" spans="1:15" ht="17.25" thickBot="1">
      <c r="A1118" s="91"/>
      <c r="B1118" s="92"/>
      <c r="C1118" s="92"/>
      <c r="D1118" s="93"/>
      <c r="E1118" s="93"/>
      <c r="F1118" s="93"/>
      <c r="G1118" s="94"/>
      <c r="H1118" s="95"/>
      <c r="I1118" s="96" t="s">
        <v>27</v>
      </c>
      <c r="J1118" s="96"/>
      <c r="K1118" s="97"/>
      <c r="L1118" s="97"/>
    </row>
    <row r="1119" spans="1:15" ht="16.5">
      <c r="A1119" s="98"/>
      <c r="B1119" s="92"/>
      <c r="C1119" s="92"/>
      <c r="D1119" s="160" t="s">
        <v>28</v>
      </c>
      <c r="E1119" s="160"/>
      <c r="F1119" s="99">
        <v>55</v>
      </c>
      <c r="G1119" s="100">
        <f>'NORMAL OPTION CALLS'!G1120+'NORMAL OPTION CALLS'!G1121+'NORMAL OPTION CALLS'!G1122+'NORMAL OPTION CALLS'!G1123+'NORMAL OPTION CALLS'!G1124+'NORMAL OPTION CALLS'!G1125</f>
        <v>99.999999999999986</v>
      </c>
      <c r="H1119" s="93">
        <v>55</v>
      </c>
      <c r="I1119" s="101">
        <f>'NORMAL OPTION CALLS'!H1120/'NORMAL OPTION CALLS'!H1119%</f>
        <v>67.272727272727266</v>
      </c>
      <c r="J1119" s="101"/>
      <c r="K1119" s="101"/>
      <c r="L1119" s="102"/>
    </row>
    <row r="1120" spans="1:15" ht="16.5">
      <c r="A1120" s="98"/>
      <c r="B1120" s="92"/>
      <c r="C1120" s="92"/>
      <c r="D1120" s="161" t="s">
        <v>29</v>
      </c>
      <c r="E1120" s="161"/>
      <c r="F1120" s="103">
        <v>37</v>
      </c>
      <c r="G1120" s="104">
        <f>('NORMAL OPTION CALLS'!F1120/'NORMAL OPTION CALLS'!F1119)*100</f>
        <v>67.272727272727266</v>
      </c>
      <c r="H1120" s="93">
        <v>37</v>
      </c>
      <c r="I1120" s="97"/>
      <c r="J1120" s="97"/>
      <c r="K1120" s="93"/>
      <c r="L1120" s="97"/>
      <c r="N1120" s="93" t="s">
        <v>30</v>
      </c>
      <c r="O1120" s="93"/>
    </row>
    <row r="1121" spans="1:15" ht="16.5">
      <c r="A1121" s="105"/>
      <c r="B1121" s="92"/>
      <c r="C1121" s="92"/>
      <c r="D1121" s="161" t="s">
        <v>31</v>
      </c>
      <c r="E1121" s="161"/>
      <c r="F1121" s="103">
        <v>2</v>
      </c>
      <c r="G1121" s="104">
        <f>('NORMAL OPTION CALLS'!F1121/'NORMAL OPTION CALLS'!F1119)*100</f>
        <v>3.6363636363636362</v>
      </c>
      <c r="H1121" s="106"/>
      <c r="I1121" s="93"/>
      <c r="J1121" s="93"/>
      <c r="K1121" s="93"/>
      <c r="L1121" s="97"/>
      <c r="N1121" s="98"/>
      <c r="O1121" s="98"/>
    </row>
    <row r="1122" spans="1:15" ht="16.5">
      <c r="A1122" s="105"/>
      <c r="B1122" s="92"/>
      <c r="C1122" s="92"/>
      <c r="D1122" s="161" t="s">
        <v>32</v>
      </c>
      <c r="E1122" s="161"/>
      <c r="F1122" s="103">
        <v>0</v>
      </c>
      <c r="G1122" s="104">
        <f>('NORMAL OPTION CALLS'!F1122/'NORMAL OPTION CALLS'!F1119)*100</f>
        <v>0</v>
      </c>
      <c r="H1122" s="106"/>
      <c r="I1122" s="93"/>
      <c r="J1122" s="93"/>
      <c r="K1122" s="93"/>
      <c r="L1122" s="97"/>
    </row>
    <row r="1123" spans="1:15" ht="16.5">
      <c r="A1123" s="105"/>
      <c r="B1123" s="92"/>
      <c r="C1123" s="92"/>
      <c r="D1123" s="161" t="s">
        <v>33</v>
      </c>
      <c r="E1123" s="161"/>
      <c r="F1123" s="103">
        <v>15</v>
      </c>
      <c r="G1123" s="104">
        <f>('NORMAL OPTION CALLS'!F1123/'NORMAL OPTION CALLS'!F1119)*100</f>
        <v>27.27272727272727</v>
      </c>
      <c r="H1123" s="106"/>
      <c r="I1123" s="93" t="s">
        <v>34</v>
      </c>
      <c r="J1123" s="93"/>
      <c r="K1123" s="97"/>
      <c r="L1123" s="97"/>
    </row>
    <row r="1124" spans="1:15" ht="16.5">
      <c r="A1124" s="105"/>
      <c r="B1124" s="92"/>
      <c r="C1124" s="92"/>
      <c r="D1124" s="161" t="s">
        <v>35</v>
      </c>
      <c r="E1124" s="161"/>
      <c r="F1124" s="103">
        <v>1</v>
      </c>
      <c r="G1124" s="104">
        <f>('NORMAL OPTION CALLS'!F1124/'NORMAL OPTION CALLS'!F1119)*100</f>
        <v>1.8181818181818181</v>
      </c>
      <c r="H1124" s="106"/>
      <c r="I1124" s="93"/>
      <c r="J1124" s="93"/>
      <c r="K1124" s="97"/>
      <c r="L1124" s="97"/>
    </row>
    <row r="1125" spans="1:15" ht="17.25" thickBot="1">
      <c r="A1125" s="105"/>
      <c r="B1125" s="92"/>
      <c r="C1125" s="92"/>
      <c r="D1125" s="162" t="s">
        <v>36</v>
      </c>
      <c r="E1125" s="162"/>
      <c r="F1125" s="107"/>
      <c r="G1125" s="108">
        <f>('NORMAL OPTION CALLS'!F1125/'NORMAL OPTION CALLS'!F1119)*100</f>
        <v>0</v>
      </c>
      <c r="H1125" s="106"/>
      <c r="I1125" s="93"/>
      <c r="J1125" s="93"/>
      <c r="K1125" s="102"/>
      <c r="L1125" s="102"/>
    </row>
    <row r="1126" spans="1:15" ht="16.5">
      <c r="A1126" s="105"/>
      <c r="B1126" s="92"/>
      <c r="C1126" s="92"/>
      <c r="G1126" s="97"/>
      <c r="H1126" s="106"/>
      <c r="I1126" s="101"/>
      <c r="J1126" s="101"/>
      <c r="K1126" s="97"/>
      <c r="L1126" s="101"/>
    </row>
    <row r="1127" spans="1:15" ht="16.5">
      <c r="A1127" s="105"/>
      <c r="B1127" s="92"/>
      <c r="C1127" s="92"/>
      <c r="D1127" s="98"/>
      <c r="E1127" s="115"/>
      <c r="F1127" s="93"/>
      <c r="G1127" s="93"/>
      <c r="H1127" s="110"/>
      <c r="I1127" s="97"/>
      <c r="J1127" s="97"/>
      <c r="K1127" s="97"/>
      <c r="L1127" s="94"/>
    </row>
    <row r="1128" spans="1:15" ht="16.5">
      <c r="A1128" s="109" t="s">
        <v>37</v>
      </c>
      <c r="B1128" s="92"/>
      <c r="C1128" s="92"/>
      <c r="D1128" s="98"/>
      <c r="E1128" s="98"/>
      <c r="F1128" s="93"/>
      <c r="G1128" s="93"/>
      <c r="H1128" s="110"/>
      <c r="I1128" s="111"/>
      <c r="J1128" s="111"/>
      <c r="K1128" s="111"/>
      <c r="L1128" s="93"/>
      <c r="N1128" s="115"/>
      <c r="O1128" s="115"/>
    </row>
    <row r="1129" spans="1:15" ht="16.5">
      <c r="A1129" s="112" t="s">
        <v>38</v>
      </c>
      <c r="B1129" s="92"/>
      <c r="C1129" s="92"/>
      <c r="D1129" s="113"/>
      <c r="E1129" s="114"/>
      <c r="F1129" s="98"/>
      <c r="G1129" s="111"/>
      <c r="H1129" s="110"/>
      <c r="I1129" s="111"/>
      <c r="J1129" s="111"/>
      <c r="K1129" s="111"/>
      <c r="L1129" s="93"/>
      <c r="N1129" s="98"/>
      <c r="O1129" s="98"/>
    </row>
    <row r="1130" spans="1:15" ht="16.5">
      <c r="A1130" s="112" t="s">
        <v>39</v>
      </c>
      <c r="B1130" s="92"/>
      <c r="C1130" s="92"/>
      <c r="D1130" s="98"/>
      <c r="E1130" s="114"/>
      <c r="F1130" s="98"/>
      <c r="G1130" s="111"/>
      <c r="H1130" s="110"/>
      <c r="I1130" s="97"/>
      <c r="J1130" s="97"/>
      <c r="K1130" s="97"/>
      <c r="L1130" s="93"/>
    </row>
    <row r="1131" spans="1:15" ht="16.5">
      <c r="A1131" s="112" t="s">
        <v>40</v>
      </c>
      <c r="B1131" s="113"/>
      <c r="C1131" s="92"/>
      <c r="D1131" s="98"/>
      <c r="E1131" s="114"/>
      <c r="F1131" s="98"/>
      <c r="G1131" s="111"/>
      <c r="H1131" s="95"/>
      <c r="I1131" s="97"/>
      <c r="J1131" s="97"/>
      <c r="K1131" s="97"/>
      <c r="L1131" s="93"/>
    </row>
    <row r="1132" spans="1:15" ht="16.5">
      <c r="A1132" s="112" t="s">
        <v>41</v>
      </c>
      <c r="B1132" s="105"/>
      <c r="C1132" s="113"/>
      <c r="D1132" s="98"/>
      <c r="E1132" s="116"/>
      <c r="F1132" s="111"/>
      <c r="G1132" s="111"/>
      <c r="H1132" s="95"/>
      <c r="I1132" s="97"/>
      <c r="J1132" s="97"/>
      <c r="K1132" s="97"/>
      <c r="L1132" s="111"/>
    </row>
    <row r="1135" spans="1:15" ht="16.5" customHeight="1"/>
    <row r="1136" spans="1:15" ht="16.5" customHeight="1">
      <c r="A1136" s="152" t="s">
        <v>0</v>
      </c>
      <c r="B1136" s="152"/>
      <c r="C1136" s="152"/>
      <c r="D1136" s="152"/>
      <c r="E1136" s="152"/>
      <c r="F1136" s="152"/>
      <c r="G1136" s="152"/>
      <c r="H1136" s="152"/>
      <c r="I1136" s="152"/>
      <c r="J1136" s="152"/>
      <c r="K1136" s="152"/>
      <c r="L1136" s="152"/>
      <c r="M1136" s="152"/>
      <c r="N1136" s="152"/>
      <c r="O1136" s="152"/>
    </row>
    <row r="1137" spans="1:15">
      <c r="A1137" s="152"/>
      <c r="B1137" s="152"/>
      <c r="C1137" s="152"/>
      <c r="D1137" s="152"/>
      <c r="E1137" s="152"/>
      <c r="F1137" s="152"/>
      <c r="G1137" s="152"/>
      <c r="H1137" s="152"/>
      <c r="I1137" s="152"/>
      <c r="J1137" s="152"/>
      <c r="K1137" s="152"/>
      <c r="L1137" s="152"/>
      <c r="M1137" s="152"/>
      <c r="N1137" s="152"/>
      <c r="O1137" s="152"/>
    </row>
    <row r="1138" spans="1:15" ht="16.5" customHeight="1">
      <c r="A1138" s="152"/>
      <c r="B1138" s="152"/>
      <c r="C1138" s="152"/>
      <c r="D1138" s="152"/>
      <c r="E1138" s="152"/>
      <c r="F1138" s="152"/>
      <c r="G1138" s="152"/>
      <c r="H1138" s="152"/>
      <c r="I1138" s="152"/>
      <c r="J1138" s="152"/>
      <c r="K1138" s="152"/>
      <c r="L1138" s="152"/>
      <c r="M1138" s="152"/>
      <c r="N1138" s="152"/>
      <c r="O1138" s="152"/>
    </row>
    <row r="1139" spans="1:15" ht="16.5" customHeight="1">
      <c r="A1139" s="153" t="s">
        <v>1</v>
      </c>
      <c r="B1139" s="153"/>
      <c r="C1139" s="153"/>
      <c r="D1139" s="153"/>
      <c r="E1139" s="153"/>
      <c r="F1139" s="153"/>
      <c r="G1139" s="153"/>
      <c r="H1139" s="153"/>
      <c r="I1139" s="153"/>
      <c r="J1139" s="153"/>
      <c r="K1139" s="153"/>
      <c r="L1139" s="153"/>
      <c r="M1139" s="153"/>
      <c r="N1139" s="153"/>
      <c r="O1139" s="153"/>
    </row>
    <row r="1140" spans="1:15" ht="16.5" customHeight="1">
      <c r="A1140" s="153" t="s">
        <v>2</v>
      </c>
      <c r="B1140" s="153"/>
      <c r="C1140" s="153"/>
      <c r="D1140" s="153"/>
      <c r="E1140" s="153"/>
      <c r="F1140" s="153"/>
      <c r="G1140" s="153"/>
      <c r="H1140" s="153"/>
      <c r="I1140" s="153"/>
      <c r="J1140" s="153"/>
      <c r="K1140" s="153"/>
      <c r="L1140" s="153"/>
      <c r="M1140" s="153"/>
      <c r="N1140" s="153"/>
      <c r="O1140" s="153"/>
    </row>
    <row r="1141" spans="1:15">
      <c r="A1141" s="154" t="s">
        <v>3</v>
      </c>
      <c r="B1141" s="154"/>
      <c r="C1141" s="154"/>
      <c r="D1141" s="154"/>
      <c r="E1141" s="154"/>
      <c r="F1141" s="154"/>
      <c r="G1141" s="154"/>
      <c r="H1141" s="154"/>
      <c r="I1141" s="154"/>
      <c r="J1141" s="154"/>
      <c r="K1141" s="154"/>
      <c r="L1141" s="154"/>
      <c r="M1141" s="154"/>
      <c r="N1141" s="154"/>
      <c r="O1141" s="154"/>
    </row>
    <row r="1142" spans="1:15" ht="16.5">
      <c r="A1142" s="155" t="s">
        <v>42</v>
      </c>
      <c r="B1142" s="155"/>
      <c r="C1142" s="155"/>
      <c r="D1142" s="155"/>
      <c r="E1142" s="155"/>
      <c r="F1142" s="155"/>
      <c r="G1142" s="155"/>
      <c r="H1142" s="155"/>
      <c r="I1142" s="155"/>
      <c r="J1142" s="155"/>
      <c r="K1142" s="155"/>
      <c r="L1142" s="155"/>
      <c r="M1142" s="155"/>
      <c r="N1142" s="155"/>
      <c r="O1142" s="155"/>
    </row>
    <row r="1143" spans="1:15" ht="16.5">
      <c r="A1143" s="156" t="s">
        <v>5</v>
      </c>
      <c r="B1143" s="156"/>
      <c r="C1143" s="156"/>
      <c r="D1143" s="156"/>
      <c r="E1143" s="156"/>
      <c r="F1143" s="156"/>
      <c r="G1143" s="156"/>
      <c r="H1143" s="156"/>
      <c r="I1143" s="156"/>
      <c r="J1143" s="156"/>
      <c r="K1143" s="156"/>
      <c r="L1143" s="156"/>
      <c r="M1143" s="156"/>
      <c r="N1143" s="156"/>
      <c r="O1143" s="156"/>
    </row>
    <row r="1144" spans="1:15" ht="13.9" customHeight="1">
      <c r="A1144" s="157" t="s">
        <v>6</v>
      </c>
      <c r="B1144" s="158" t="s">
        <v>7</v>
      </c>
      <c r="C1144" s="159" t="s">
        <v>8</v>
      </c>
      <c r="D1144" s="158" t="s">
        <v>9</v>
      </c>
      <c r="E1144" s="157" t="s">
        <v>10</v>
      </c>
      <c r="F1144" s="157" t="s">
        <v>11</v>
      </c>
      <c r="G1144" s="159" t="s">
        <v>12</v>
      </c>
      <c r="H1144" s="159" t="s">
        <v>13</v>
      </c>
      <c r="I1144" s="159" t="s">
        <v>14</v>
      </c>
      <c r="J1144" s="159" t="s">
        <v>15</v>
      </c>
      <c r="K1144" s="159" t="s">
        <v>16</v>
      </c>
      <c r="L1144" s="163" t="s">
        <v>17</v>
      </c>
      <c r="M1144" s="158" t="s">
        <v>18</v>
      </c>
      <c r="N1144" s="158" t="s">
        <v>19</v>
      </c>
      <c r="O1144" s="158" t="s">
        <v>20</v>
      </c>
    </row>
    <row r="1145" spans="1:15">
      <c r="A1145" s="157"/>
      <c r="B1145" s="158"/>
      <c r="C1145" s="159"/>
      <c r="D1145" s="158"/>
      <c r="E1145" s="157"/>
      <c r="F1145" s="157"/>
      <c r="G1145" s="159"/>
      <c r="H1145" s="159"/>
      <c r="I1145" s="159"/>
      <c r="J1145" s="159"/>
      <c r="K1145" s="159"/>
      <c r="L1145" s="163"/>
      <c r="M1145" s="158"/>
      <c r="N1145" s="158"/>
      <c r="O1145" s="158"/>
    </row>
    <row r="1146" spans="1:15">
      <c r="A1146" s="91">
        <v>1</v>
      </c>
      <c r="B1146" s="124">
        <v>42947</v>
      </c>
      <c r="C1146" s="119">
        <v>220</v>
      </c>
      <c r="D1146" s="119" t="s">
        <v>21</v>
      </c>
      <c r="E1146" s="119" t="s">
        <v>22</v>
      </c>
      <c r="F1146" s="119" t="s">
        <v>43</v>
      </c>
      <c r="G1146" s="123">
        <v>12</v>
      </c>
      <c r="H1146" s="123">
        <v>9</v>
      </c>
      <c r="I1146" s="123">
        <v>13.5</v>
      </c>
      <c r="J1146" s="123">
        <v>15</v>
      </c>
      <c r="K1146" s="123">
        <v>16.5</v>
      </c>
      <c r="L1146" s="123">
        <v>9</v>
      </c>
      <c r="M1146" s="119">
        <v>3000</v>
      </c>
      <c r="N1146" s="122">
        <f>IF('NORMAL OPTION CALLS'!E1146="BUY",('NORMAL OPTION CALLS'!L1146-'NORMAL OPTION CALLS'!G1146)*('NORMAL OPTION CALLS'!M1146),('NORMAL OPTION CALLS'!G1146-'NORMAL OPTION CALLS'!L1146)*('NORMAL OPTION CALLS'!M1146))</f>
        <v>-9000</v>
      </c>
      <c r="O1146" s="8">
        <f>'NORMAL OPTION CALLS'!N1146/('NORMAL OPTION CALLS'!M1146)/'NORMAL OPTION CALLS'!G1146%</f>
        <v>-25</v>
      </c>
    </row>
    <row r="1147" spans="1:15">
      <c r="A1147" s="91">
        <v>2</v>
      </c>
      <c r="B1147" s="124">
        <v>42947</v>
      </c>
      <c r="C1147" s="119">
        <v>570</v>
      </c>
      <c r="D1147" s="119" t="s">
        <v>21</v>
      </c>
      <c r="E1147" s="119" t="s">
        <v>22</v>
      </c>
      <c r="F1147" s="119" t="s">
        <v>44</v>
      </c>
      <c r="G1147" s="123">
        <v>19</v>
      </c>
      <c r="H1147" s="123">
        <v>15</v>
      </c>
      <c r="I1147" s="123">
        <v>21</v>
      </c>
      <c r="J1147" s="123">
        <v>23</v>
      </c>
      <c r="K1147" s="123">
        <v>25</v>
      </c>
      <c r="L1147" s="123">
        <v>21</v>
      </c>
      <c r="M1147" s="119">
        <v>2000</v>
      </c>
      <c r="N1147" s="122">
        <f>IF('NORMAL OPTION CALLS'!E1147="BUY",('NORMAL OPTION CALLS'!L1147-'NORMAL OPTION CALLS'!G1147)*('NORMAL OPTION CALLS'!M1147),('NORMAL OPTION CALLS'!G1147-'NORMAL OPTION CALLS'!L1147)*('NORMAL OPTION CALLS'!M1147))</f>
        <v>4000</v>
      </c>
      <c r="O1147" s="8">
        <f>'NORMAL OPTION CALLS'!N1147/('NORMAL OPTION CALLS'!M1147)/'NORMAL OPTION CALLS'!G1147%</f>
        <v>10.526315789473685</v>
      </c>
    </row>
    <row r="1148" spans="1:15">
      <c r="A1148" s="91">
        <v>3</v>
      </c>
      <c r="B1148" s="124">
        <v>42947</v>
      </c>
      <c r="C1148" s="119">
        <v>380</v>
      </c>
      <c r="D1148" s="119" t="s">
        <v>21</v>
      </c>
      <c r="E1148" s="119" t="s">
        <v>22</v>
      </c>
      <c r="F1148" s="119" t="s">
        <v>23</v>
      </c>
      <c r="G1148" s="123">
        <v>15</v>
      </c>
      <c r="H1148" s="123">
        <v>11</v>
      </c>
      <c r="I1148" s="123">
        <v>17</v>
      </c>
      <c r="J1148" s="123">
        <v>19</v>
      </c>
      <c r="K1148" s="123">
        <v>21</v>
      </c>
      <c r="L1148" s="123">
        <v>17</v>
      </c>
      <c r="M1148" s="119">
        <v>1575</v>
      </c>
      <c r="N1148" s="122">
        <f>IF('NORMAL OPTION CALLS'!E1148="BUY",('NORMAL OPTION CALLS'!L1148-'NORMAL OPTION CALLS'!G1148)*('NORMAL OPTION CALLS'!M1148),('NORMAL OPTION CALLS'!G1148-'NORMAL OPTION CALLS'!L1148)*('NORMAL OPTION CALLS'!M1148))</f>
        <v>3150</v>
      </c>
      <c r="O1148" s="8">
        <f>'NORMAL OPTION CALLS'!N1148/('NORMAL OPTION CALLS'!M1148)/'NORMAL OPTION CALLS'!G1148%</f>
        <v>13.333333333333334</v>
      </c>
    </row>
    <row r="1149" spans="1:15">
      <c r="A1149" s="91">
        <v>4</v>
      </c>
      <c r="B1149" s="124">
        <v>42944</v>
      </c>
      <c r="C1149" s="119">
        <v>680</v>
      </c>
      <c r="D1149" s="119" t="s">
        <v>21</v>
      </c>
      <c r="E1149" s="119" t="s">
        <v>22</v>
      </c>
      <c r="F1149" s="119" t="s">
        <v>45</v>
      </c>
      <c r="G1149" s="123">
        <v>37</v>
      </c>
      <c r="H1149" s="123">
        <v>31</v>
      </c>
      <c r="I1149" s="123">
        <v>40</v>
      </c>
      <c r="J1149" s="123">
        <v>43</v>
      </c>
      <c r="K1149" s="123">
        <v>46</v>
      </c>
      <c r="L1149" s="123">
        <v>40</v>
      </c>
      <c r="M1149" s="119">
        <v>1500</v>
      </c>
      <c r="N1149" s="122">
        <f>IF('NORMAL OPTION CALLS'!E1149="BUY",('NORMAL OPTION CALLS'!L1149-'NORMAL OPTION CALLS'!G1149)*('NORMAL OPTION CALLS'!M1149),('NORMAL OPTION CALLS'!G1149-'NORMAL OPTION CALLS'!L1149)*('NORMAL OPTION CALLS'!M1149))</f>
        <v>4500</v>
      </c>
      <c r="O1149" s="8">
        <f>'NORMAL OPTION CALLS'!N1149/('NORMAL OPTION CALLS'!M1149)/'NORMAL OPTION CALLS'!G1149%</f>
        <v>8.1081081081081088</v>
      </c>
    </row>
    <row r="1150" spans="1:15">
      <c r="A1150" s="91">
        <v>5</v>
      </c>
      <c r="B1150" s="124">
        <v>42944</v>
      </c>
      <c r="C1150" s="119">
        <v>100</v>
      </c>
      <c r="D1150" s="119" t="s">
        <v>21</v>
      </c>
      <c r="E1150" s="119" t="s">
        <v>22</v>
      </c>
      <c r="F1150" s="119" t="s">
        <v>46</v>
      </c>
      <c r="G1150" s="123">
        <v>2</v>
      </c>
      <c r="H1150" s="123">
        <v>1</v>
      </c>
      <c r="I1150" s="123">
        <v>2.5</v>
      </c>
      <c r="J1150" s="123">
        <v>3</v>
      </c>
      <c r="K1150" s="123">
        <v>3.5</v>
      </c>
      <c r="L1150" s="123">
        <v>3.5</v>
      </c>
      <c r="M1150" s="119">
        <v>7000</v>
      </c>
      <c r="N1150" s="122">
        <f>IF('NORMAL OPTION CALLS'!E1150="BUY",('NORMAL OPTION CALLS'!L1150-'NORMAL OPTION CALLS'!G1150)*('NORMAL OPTION CALLS'!M1150),('NORMAL OPTION CALLS'!G1150-'NORMAL OPTION CALLS'!L1150)*('NORMAL OPTION CALLS'!M1150))</f>
        <v>10500</v>
      </c>
      <c r="O1150" s="8">
        <f>'NORMAL OPTION CALLS'!N1150/('NORMAL OPTION CALLS'!M1150)/'NORMAL OPTION CALLS'!G1150%</f>
        <v>75</v>
      </c>
    </row>
    <row r="1151" spans="1:15">
      <c r="A1151" s="91">
        <v>6</v>
      </c>
      <c r="B1151" s="124">
        <v>42943</v>
      </c>
      <c r="C1151" s="119">
        <v>105</v>
      </c>
      <c r="D1151" s="119" t="s">
        <v>47</v>
      </c>
      <c r="E1151" s="119" t="s">
        <v>22</v>
      </c>
      <c r="F1151" s="119" t="s">
        <v>48</v>
      </c>
      <c r="G1151" s="123">
        <v>0.3</v>
      </c>
      <c r="H1151" s="123">
        <v>0.05</v>
      </c>
      <c r="I1151" s="123">
        <v>0.8</v>
      </c>
      <c r="J1151" s="123">
        <v>1.3</v>
      </c>
      <c r="K1151" s="123">
        <v>1.8</v>
      </c>
      <c r="L1151" s="123">
        <v>0.05</v>
      </c>
      <c r="M1151" s="119">
        <v>9000</v>
      </c>
      <c r="N1151" s="122">
        <f>IF('NORMAL OPTION CALLS'!E1151="BUY",('NORMAL OPTION CALLS'!L1151-'NORMAL OPTION CALLS'!G1151)*('NORMAL OPTION CALLS'!M1151),('NORMAL OPTION CALLS'!G1151-'NORMAL OPTION CALLS'!L1151)*('NORMAL OPTION CALLS'!M1151))</f>
        <v>-2250</v>
      </c>
      <c r="O1151" s="8">
        <f>'NORMAL OPTION CALLS'!N1151/('NORMAL OPTION CALLS'!M1151)/'NORMAL OPTION CALLS'!G1151%</f>
        <v>-83.333333333333329</v>
      </c>
    </row>
    <row r="1152" spans="1:15">
      <c r="A1152" s="91">
        <v>7</v>
      </c>
      <c r="B1152" s="124">
        <v>42943</v>
      </c>
      <c r="C1152" s="119">
        <v>300</v>
      </c>
      <c r="D1152" s="119" t="s">
        <v>21</v>
      </c>
      <c r="E1152" s="119" t="s">
        <v>22</v>
      </c>
      <c r="F1152" s="119" t="s">
        <v>49</v>
      </c>
      <c r="G1152" s="123">
        <v>1.5</v>
      </c>
      <c r="H1152" s="123">
        <v>0.1</v>
      </c>
      <c r="I1152" s="123">
        <v>2.5</v>
      </c>
      <c r="J1152" s="123">
        <v>3.5</v>
      </c>
      <c r="K1152" s="123">
        <v>4.5</v>
      </c>
      <c r="L1152" s="123">
        <v>0.1</v>
      </c>
      <c r="M1152" s="119">
        <v>3000</v>
      </c>
      <c r="N1152" s="122">
        <f>IF('NORMAL OPTION CALLS'!E1152="BUY",('NORMAL OPTION CALLS'!L1152-'NORMAL OPTION CALLS'!G1152)*('NORMAL OPTION CALLS'!M1152),('NORMAL OPTION CALLS'!G1152-'NORMAL OPTION CALLS'!L1152)*('NORMAL OPTION CALLS'!M1152))</f>
        <v>-4200</v>
      </c>
      <c r="O1152" s="8">
        <f>'NORMAL OPTION CALLS'!N1152/('NORMAL OPTION CALLS'!M1152)/'NORMAL OPTION CALLS'!G1152%</f>
        <v>-93.333333333333329</v>
      </c>
    </row>
    <row r="1153" spans="1:38">
      <c r="A1153" s="91">
        <v>8</v>
      </c>
      <c r="B1153" s="124">
        <v>42943</v>
      </c>
      <c r="C1153" s="119">
        <v>1700</v>
      </c>
      <c r="D1153" s="119" t="s">
        <v>21</v>
      </c>
      <c r="E1153" s="119" t="s">
        <v>22</v>
      </c>
      <c r="F1153" s="119" t="s">
        <v>50</v>
      </c>
      <c r="G1153" s="123">
        <v>36</v>
      </c>
      <c r="H1153" s="123">
        <v>24</v>
      </c>
      <c r="I1153" s="123">
        <v>42</v>
      </c>
      <c r="J1153" s="123">
        <v>48</v>
      </c>
      <c r="K1153" s="123">
        <v>54</v>
      </c>
      <c r="L1153" s="123">
        <v>24</v>
      </c>
      <c r="M1153" s="119">
        <v>500</v>
      </c>
      <c r="N1153" s="122">
        <f>IF('NORMAL OPTION CALLS'!E1153="BUY",('NORMAL OPTION CALLS'!L1153-'NORMAL OPTION CALLS'!G1153)*('NORMAL OPTION CALLS'!M1153),('NORMAL OPTION CALLS'!G1153-'NORMAL OPTION CALLS'!L1153)*('NORMAL OPTION CALLS'!M1153))</f>
        <v>-6000</v>
      </c>
      <c r="O1153" s="8">
        <f>'NORMAL OPTION CALLS'!N1153/('NORMAL OPTION CALLS'!M1153)/'NORMAL OPTION CALLS'!G1153%</f>
        <v>-33.333333333333336</v>
      </c>
    </row>
    <row r="1154" spans="1:38">
      <c r="A1154" s="91">
        <v>9</v>
      </c>
      <c r="B1154" s="124">
        <v>42942</v>
      </c>
      <c r="C1154" s="119">
        <v>150</v>
      </c>
      <c r="D1154" s="119" t="s">
        <v>21</v>
      </c>
      <c r="E1154" s="119" t="s">
        <v>22</v>
      </c>
      <c r="F1154" s="119" t="s">
        <v>51</v>
      </c>
      <c r="G1154" s="123">
        <v>2</v>
      </c>
      <c r="H1154" s="123">
        <v>0.5</v>
      </c>
      <c r="I1154" s="123">
        <v>3</v>
      </c>
      <c r="J1154" s="123">
        <v>4</v>
      </c>
      <c r="K1154" s="123">
        <v>5</v>
      </c>
      <c r="L1154" s="123">
        <v>3</v>
      </c>
      <c r="M1154" s="119">
        <v>4500</v>
      </c>
      <c r="N1154" s="122">
        <f>IF('NORMAL OPTION CALLS'!E1154="BUY",('NORMAL OPTION CALLS'!L1154-'NORMAL OPTION CALLS'!G1154)*('NORMAL OPTION CALLS'!M1154),('NORMAL OPTION CALLS'!G1154-'NORMAL OPTION CALLS'!L1154)*('NORMAL OPTION CALLS'!M1154))</f>
        <v>4500</v>
      </c>
      <c r="O1154" s="8">
        <f>'NORMAL OPTION CALLS'!N1154/('NORMAL OPTION CALLS'!M1154)/'NORMAL OPTION CALLS'!G1154%</f>
        <v>50</v>
      </c>
    </row>
    <row r="1155" spans="1:38">
      <c r="A1155" s="91">
        <v>10</v>
      </c>
      <c r="B1155" s="124">
        <v>42942</v>
      </c>
      <c r="C1155" s="119">
        <v>560</v>
      </c>
      <c r="D1155" s="119" t="s">
        <v>21</v>
      </c>
      <c r="E1155" s="119" t="s">
        <v>22</v>
      </c>
      <c r="F1155" s="119" t="s">
        <v>44</v>
      </c>
      <c r="G1155" s="123">
        <v>4.5</v>
      </c>
      <c r="H1155" s="123">
        <v>1.5</v>
      </c>
      <c r="I1155" s="123">
        <v>6</v>
      </c>
      <c r="J1155" s="123">
        <v>7.5</v>
      </c>
      <c r="K1155" s="123">
        <v>9</v>
      </c>
      <c r="L1155" s="123">
        <v>7.5</v>
      </c>
      <c r="M1155" s="119">
        <v>2000</v>
      </c>
      <c r="N1155" s="122">
        <f>IF('NORMAL OPTION CALLS'!E1155="BUY",('NORMAL OPTION CALLS'!L1155-'NORMAL OPTION CALLS'!G1155)*('NORMAL OPTION CALLS'!M1155),('NORMAL OPTION CALLS'!G1155-'NORMAL OPTION CALLS'!L1155)*('NORMAL OPTION CALLS'!M1155))</f>
        <v>6000</v>
      </c>
      <c r="O1155" s="8">
        <f>'NORMAL OPTION CALLS'!N1155/('NORMAL OPTION CALLS'!M1155)/'NORMAL OPTION CALLS'!G1155%</f>
        <v>66.666666666666671</v>
      </c>
    </row>
    <row r="1156" spans="1:38">
      <c r="A1156" s="91">
        <v>11</v>
      </c>
      <c r="B1156" s="124">
        <v>42941</v>
      </c>
      <c r="C1156" s="119">
        <v>2600</v>
      </c>
      <c r="D1156" s="119" t="s">
        <v>21</v>
      </c>
      <c r="E1156" s="119" t="s">
        <v>22</v>
      </c>
      <c r="F1156" s="119" t="s">
        <v>52</v>
      </c>
      <c r="G1156" s="123">
        <v>7</v>
      </c>
      <c r="H1156" s="123">
        <v>0.5</v>
      </c>
      <c r="I1156" s="123">
        <v>21</v>
      </c>
      <c r="J1156" s="123">
        <v>35</v>
      </c>
      <c r="K1156" s="123">
        <v>48</v>
      </c>
      <c r="L1156" s="123">
        <v>0.5</v>
      </c>
      <c r="M1156" s="119">
        <v>250</v>
      </c>
      <c r="N1156" s="122">
        <f>IF('NORMAL OPTION CALLS'!E1156="BUY",('NORMAL OPTION CALLS'!L1156-'NORMAL OPTION CALLS'!G1156)*('NORMAL OPTION CALLS'!M1156),('NORMAL OPTION CALLS'!G1156-'NORMAL OPTION CALLS'!L1156)*('NORMAL OPTION CALLS'!M1156))</f>
        <v>-1625</v>
      </c>
      <c r="O1156" s="8">
        <f>'NORMAL OPTION CALLS'!N1156/('NORMAL OPTION CALLS'!M1156)/'NORMAL OPTION CALLS'!G1156%</f>
        <v>-92.857142857142847</v>
      </c>
    </row>
    <row r="1157" spans="1:38" s="119" customFormat="1">
      <c r="A1157" s="91">
        <v>12</v>
      </c>
      <c r="B1157" s="124">
        <v>42941</v>
      </c>
      <c r="C1157" s="119">
        <v>120</v>
      </c>
      <c r="D1157" s="119" t="s">
        <v>21</v>
      </c>
      <c r="E1157" s="119" t="s">
        <v>22</v>
      </c>
      <c r="F1157" s="119" t="s">
        <v>53</v>
      </c>
      <c r="G1157" s="123">
        <v>2.5</v>
      </c>
      <c r="H1157" s="123">
        <v>1.5</v>
      </c>
      <c r="I1157" s="123">
        <v>3</v>
      </c>
      <c r="J1157" s="123">
        <v>3.5</v>
      </c>
      <c r="K1157" s="123">
        <v>4</v>
      </c>
      <c r="L1157" s="123">
        <v>3</v>
      </c>
      <c r="M1157" s="119">
        <v>11000</v>
      </c>
      <c r="N1157" s="122">
        <f>IF('NORMAL OPTION CALLS'!E1157="BUY",('NORMAL OPTION CALLS'!L1157-'NORMAL OPTION CALLS'!G1157)*('NORMAL OPTION CALLS'!M1157),('NORMAL OPTION CALLS'!G1157-'NORMAL OPTION CALLS'!L1157)*('NORMAL OPTION CALLS'!M1157))</f>
        <v>5500</v>
      </c>
      <c r="O1157" s="8">
        <f>'NORMAL OPTION CALLS'!N1157/('NORMAL OPTION CALLS'!M1157)/'NORMAL OPTION CALLS'!G1157%</f>
        <v>20</v>
      </c>
      <c r="P1157" s="115"/>
      <c r="Q1157" s="115"/>
      <c r="R1157" s="115"/>
      <c r="S1157" s="115"/>
      <c r="T1157" s="115"/>
      <c r="U1157" s="115"/>
      <c r="V1157" s="115"/>
      <c r="W1157" s="115"/>
      <c r="X1157" s="115"/>
      <c r="Y1157" s="115"/>
      <c r="Z1157" s="115"/>
      <c r="AA1157" s="115"/>
      <c r="AB1157" s="115"/>
      <c r="AC1157" s="115"/>
      <c r="AD1157" s="115"/>
      <c r="AE1157" s="115"/>
      <c r="AF1157" s="115"/>
      <c r="AG1157" s="115"/>
      <c r="AH1157" s="115"/>
      <c r="AI1157" s="115"/>
      <c r="AJ1157" s="115"/>
      <c r="AK1157" s="115"/>
      <c r="AL1157" s="128"/>
    </row>
    <row r="1158" spans="1:38">
      <c r="A1158" s="91">
        <v>13</v>
      </c>
      <c r="B1158" s="124">
        <v>42941</v>
      </c>
      <c r="C1158" s="119">
        <v>215</v>
      </c>
      <c r="D1158" s="119" t="s">
        <v>21</v>
      </c>
      <c r="E1158" s="119" t="s">
        <v>22</v>
      </c>
      <c r="F1158" s="119" t="s">
        <v>24</v>
      </c>
      <c r="G1158" s="123">
        <v>3</v>
      </c>
      <c r="H1158" s="123">
        <v>1</v>
      </c>
      <c r="I1158" s="123">
        <v>4</v>
      </c>
      <c r="J1158" s="123">
        <v>5</v>
      </c>
      <c r="K1158" s="123">
        <v>6</v>
      </c>
      <c r="L1158" s="123">
        <v>4</v>
      </c>
      <c r="M1158" s="119">
        <v>3500</v>
      </c>
      <c r="N1158" s="122">
        <f>IF('NORMAL OPTION CALLS'!E1158="BUY",('NORMAL OPTION CALLS'!L1158-'NORMAL OPTION CALLS'!G1158)*('NORMAL OPTION CALLS'!M1158),('NORMAL OPTION CALLS'!G1158-'NORMAL OPTION CALLS'!L1158)*('NORMAL OPTION CALLS'!M1158))</f>
        <v>3500</v>
      </c>
      <c r="O1158" s="8">
        <f>'NORMAL OPTION CALLS'!N1158/('NORMAL OPTION CALLS'!M1158)/'NORMAL OPTION CALLS'!G1158%</f>
        <v>33.333333333333336</v>
      </c>
      <c r="P1158" s="118"/>
      <c r="Q1158" s="118"/>
      <c r="R1158" s="118"/>
      <c r="S1158" s="118"/>
      <c r="T1158" s="118"/>
      <c r="U1158" s="118"/>
      <c r="V1158" s="118"/>
      <c r="W1158" s="118"/>
      <c r="X1158" s="118"/>
      <c r="Y1158" s="118"/>
      <c r="Z1158" s="118"/>
      <c r="AA1158" s="118"/>
      <c r="AB1158" s="118"/>
      <c r="AC1158" s="118"/>
      <c r="AD1158" s="118"/>
      <c r="AE1158" s="118"/>
      <c r="AF1158" s="118"/>
      <c r="AG1158" s="118"/>
      <c r="AH1158" s="118"/>
      <c r="AI1158" s="118"/>
      <c r="AJ1158" s="118"/>
      <c r="AK1158" s="118"/>
    </row>
    <row r="1159" spans="1:38" s="119" customFormat="1">
      <c r="A1159" s="91">
        <v>14</v>
      </c>
      <c r="B1159" s="124">
        <v>42941</v>
      </c>
      <c r="C1159" s="119">
        <v>100</v>
      </c>
      <c r="D1159" s="119" t="s">
        <v>21</v>
      </c>
      <c r="E1159" s="119" t="s">
        <v>22</v>
      </c>
      <c r="F1159" s="119" t="s">
        <v>46</v>
      </c>
      <c r="G1159" s="123">
        <v>1.5</v>
      </c>
      <c r="H1159" s="123">
        <v>0.5</v>
      </c>
      <c r="I1159" s="123">
        <v>2</v>
      </c>
      <c r="J1159" s="123">
        <v>2.5</v>
      </c>
      <c r="K1159" s="123">
        <v>3</v>
      </c>
      <c r="L1159" s="123">
        <v>2.5</v>
      </c>
      <c r="M1159" s="119">
        <v>7000</v>
      </c>
      <c r="N1159" s="122">
        <f>IF('NORMAL OPTION CALLS'!E1159="BUY",('NORMAL OPTION CALLS'!L1159-'NORMAL OPTION CALLS'!G1159)*('NORMAL OPTION CALLS'!M1159),('NORMAL OPTION CALLS'!G1159-'NORMAL OPTION CALLS'!L1159)*('NORMAL OPTION CALLS'!M1159))</f>
        <v>7000</v>
      </c>
      <c r="O1159" s="8">
        <f>'NORMAL OPTION CALLS'!N1159/('NORMAL OPTION CALLS'!M1159)/'NORMAL OPTION CALLS'!G1159%</f>
        <v>66.666666666666671</v>
      </c>
      <c r="P1159" s="115"/>
      <c r="Q1159" s="115"/>
      <c r="R1159" s="115"/>
      <c r="S1159" s="115"/>
      <c r="T1159" s="115"/>
      <c r="U1159" s="115"/>
      <c r="V1159" s="115"/>
      <c r="W1159" s="115"/>
      <c r="X1159" s="115"/>
      <c r="Y1159" s="115"/>
      <c r="Z1159" s="115"/>
      <c r="AA1159" s="115"/>
      <c r="AB1159" s="115"/>
      <c r="AC1159" s="115"/>
      <c r="AD1159" s="115"/>
      <c r="AE1159" s="115"/>
      <c r="AF1159" s="115"/>
      <c r="AG1159" s="115"/>
      <c r="AH1159" s="115"/>
      <c r="AI1159" s="115"/>
      <c r="AJ1159" s="115"/>
      <c r="AK1159" s="115"/>
      <c r="AL1159" s="128"/>
    </row>
    <row r="1160" spans="1:38" s="119" customFormat="1">
      <c r="A1160" s="91">
        <v>15</v>
      </c>
      <c r="B1160" s="124">
        <v>42940</v>
      </c>
      <c r="C1160" s="119">
        <v>860</v>
      </c>
      <c r="D1160" s="119" t="s">
        <v>21</v>
      </c>
      <c r="E1160" s="119" t="s">
        <v>22</v>
      </c>
      <c r="F1160" s="119" t="s">
        <v>54</v>
      </c>
      <c r="G1160" s="123">
        <v>12</v>
      </c>
      <c r="H1160" s="123">
        <v>4</v>
      </c>
      <c r="I1160" s="123">
        <v>16</v>
      </c>
      <c r="J1160" s="123">
        <v>20</v>
      </c>
      <c r="K1160" s="123">
        <v>24</v>
      </c>
      <c r="L1160" s="123">
        <v>24</v>
      </c>
      <c r="M1160" s="119">
        <v>1200</v>
      </c>
      <c r="N1160" s="122">
        <f>IF('NORMAL OPTION CALLS'!E1160="BUY",('NORMAL OPTION CALLS'!L1160-'NORMAL OPTION CALLS'!G1160)*('NORMAL OPTION CALLS'!M1160),('NORMAL OPTION CALLS'!G1160-'NORMAL OPTION CALLS'!L1160)*('NORMAL OPTION CALLS'!M1160))</f>
        <v>14400</v>
      </c>
      <c r="O1160" s="8">
        <f>'NORMAL OPTION CALLS'!N1160/('NORMAL OPTION CALLS'!M1160)/'NORMAL OPTION CALLS'!G1160%</f>
        <v>100</v>
      </c>
      <c r="P1160" s="115"/>
      <c r="Q1160" s="115"/>
      <c r="R1160" s="115"/>
      <c r="S1160" s="115"/>
      <c r="T1160" s="115"/>
      <c r="U1160" s="115"/>
      <c r="V1160" s="115"/>
      <c r="W1160" s="115"/>
      <c r="X1160" s="115"/>
      <c r="Y1160" s="115"/>
      <c r="Z1160" s="115"/>
      <c r="AA1160" s="115"/>
      <c r="AB1160" s="115"/>
      <c r="AC1160" s="115"/>
      <c r="AD1160" s="115"/>
      <c r="AE1160" s="115"/>
      <c r="AF1160" s="115"/>
      <c r="AG1160" s="115"/>
      <c r="AH1160" s="115"/>
      <c r="AI1160" s="115"/>
      <c r="AJ1160" s="115"/>
      <c r="AK1160" s="115"/>
      <c r="AL1160" s="128"/>
    </row>
    <row r="1161" spans="1:38" s="119" customFormat="1">
      <c r="A1161" s="91">
        <v>16</v>
      </c>
      <c r="B1161" s="124">
        <v>42940</v>
      </c>
      <c r="C1161" s="119">
        <v>1600</v>
      </c>
      <c r="D1161" s="119" t="s">
        <v>21</v>
      </c>
      <c r="E1161" s="119" t="s">
        <v>22</v>
      </c>
      <c r="F1161" s="119" t="s">
        <v>55</v>
      </c>
      <c r="G1161" s="123">
        <v>22</v>
      </c>
      <c r="H1161" s="123">
        <v>8</v>
      </c>
      <c r="I1161" s="123">
        <v>30</v>
      </c>
      <c r="J1161" s="123">
        <v>38</v>
      </c>
      <c r="K1161" s="123">
        <v>46</v>
      </c>
      <c r="L1161" s="123">
        <v>30</v>
      </c>
      <c r="M1161" s="119">
        <v>350</v>
      </c>
      <c r="N1161" s="122">
        <f>IF('NORMAL OPTION CALLS'!E1161="BUY",('NORMAL OPTION CALLS'!L1161-'NORMAL OPTION CALLS'!G1161)*('NORMAL OPTION CALLS'!M1161),('NORMAL OPTION CALLS'!G1161-'NORMAL OPTION CALLS'!L1161)*('NORMAL OPTION CALLS'!M1161))</f>
        <v>2800</v>
      </c>
      <c r="O1161" s="8">
        <f>'NORMAL OPTION CALLS'!N1161/('NORMAL OPTION CALLS'!M1161)/'NORMAL OPTION CALLS'!G1161%</f>
        <v>36.363636363636367</v>
      </c>
      <c r="P1161" s="115"/>
      <c r="Q1161" s="115"/>
      <c r="R1161" s="115"/>
      <c r="S1161" s="115"/>
      <c r="T1161" s="115"/>
      <c r="U1161" s="115"/>
      <c r="V1161" s="115"/>
      <c r="W1161" s="115"/>
      <c r="X1161" s="115"/>
      <c r="Y1161" s="115"/>
      <c r="Z1161" s="115"/>
      <c r="AA1161" s="115"/>
      <c r="AB1161" s="115"/>
      <c r="AC1161" s="115"/>
      <c r="AD1161" s="115"/>
      <c r="AE1161" s="115"/>
      <c r="AF1161" s="115"/>
      <c r="AG1161" s="115"/>
      <c r="AH1161" s="115"/>
      <c r="AI1161" s="115"/>
      <c r="AJ1161" s="115"/>
      <c r="AK1161" s="115"/>
      <c r="AL1161" s="128"/>
    </row>
    <row r="1162" spans="1:38">
      <c r="A1162" s="91">
        <v>17</v>
      </c>
      <c r="B1162" s="124">
        <v>42937</v>
      </c>
      <c r="C1162" s="119">
        <v>380</v>
      </c>
      <c r="D1162" s="119" t="s">
        <v>21</v>
      </c>
      <c r="E1162" s="119" t="s">
        <v>22</v>
      </c>
      <c r="F1162" s="119" t="s">
        <v>56</v>
      </c>
      <c r="G1162" s="123">
        <v>5.5</v>
      </c>
      <c r="H1162" s="123">
        <v>2</v>
      </c>
      <c r="I1162" s="123">
        <v>7.5</v>
      </c>
      <c r="J1162" s="123">
        <v>9.5</v>
      </c>
      <c r="K1162" s="123">
        <v>11.5</v>
      </c>
      <c r="L1162" s="123">
        <v>2</v>
      </c>
      <c r="M1162" s="119">
        <v>1500</v>
      </c>
      <c r="N1162" s="122">
        <f>IF('NORMAL OPTION CALLS'!E1162="BUY",('NORMAL OPTION CALLS'!L1162-'NORMAL OPTION CALLS'!G1162)*('NORMAL OPTION CALLS'!M1162),('NORMAL OPTION CALLS'!G1162-'NORMAL OPTION CALLS'!L1162)*('NORMAL OPTION CALLS'!M1162))</f>
        <v>-5250</v>
      </c>
      <c r="O1162" s="8">
        <f>'NORMAL OPTION CALLS'!N1162/('NORMAL OPTION CALLS'!M1162)/'NORMAL OPTION CALLS'!G1162%</f>
        <v>-63.636363636363633</v>
      </c>
      <c r="P1162" s="118"/>
      <c r="Q1162" s="118"/>
      <c r="R1162" s="118"/>
      <c r="S1162" s="118"/>
      <c r="T1162" s="118"/>
      <c r="U1162" s="118"/>
      <c r="V1162" s="118"/>
      <c r="W1162" s="118"/>
      <c r="X1162" s="118"/>
      <c r="Y1162" s="118"/>
      <c r="Z1162" s="118"/>
      <c r="AA1162" s="118"/>
      <c r="AB1162" s="118"/>
      <c r="AC1162" s="118"/>
      <c r="AD1162" s="118"/>
      <c r="AE1162" s="118"/>
      <c r="AF1162" s="118"/>
      <c r="AG1162" s="118"/>
      <c r="AH1162" s="118"/>
      <c r="AI1162" s="118"/>
      <c r="AJ1162" s="118"/>
      <c r="AK1162" s="118"/>
    </row>
    <row r="1163" spans="1:38" s="119" customFormat="1">
      <c r="A1163" s="91">
        <v>18</v>
      </c>
      <c r="B1163" s="124">
        <v>42936</v>
      </c>
      <c r="C1163" s="119">
        <v>215</v>
      </c>
      <c r="D1163" s="119" t="s">
        <v>21</v>
      </c>
      <c r="E1163" s="119" t="s">
        <v>22</v>
      </c>
      <c r="F1163" s="119" t="s">
        <v>24</v>
      </c>
      <c r="G1163" s="123">
        <v>3.5</v>
      </c>
      <c r="H1163" s="123">
        <v>1.5</v>
      </c>
      <c r="I1163" s="123">
        <v>4.5</v>
      </c>
      <c r="J1163" s="123">
        <v>5.5</v>
      </c>
      <c r="K1163" s="123">
        <v>6.5</v>
      </c>
      <c r="L1163" s="123">
        <v>1.5</v>
      </c>
      <c r="M1163" s="119">
        <v>3500</v>
      </c>
      <c r="N1163" s="122">
        <f>IF('NORMAL OPTION CALLS'!E1163="BUY",('NORMAL OPTION CALLS'!L1163-'NORMAL OPTION CALLS'!G1163)*('NORMAL OPTION CALLS'!M1163),('NORMAL OPTION CALLS'!G1163-'NORMAL OPTION CALLS'!L1163)*('NORMAL OPTION CALLS'!M1163))</f>
        <v>-7000</v>
      </c>
      <c r="O1163" s="8">
        <f>'NORMAL OPTION CALLS'!N1163/('NORMAL OPTION CALLS'!M1163)/'NORMAL OPTION CALLS'!G1163%</f>
        <v>-57.142857142857139</v>
      </c>
      <c r="P1163" s="115"/>
      <c r="Q1163" s="115"/>
      <c r="R1163" s="115"/>
      <c r="S1163" s="115"/>
      <c r="T1163" s="115"/>
      <c r="U1163" s="115"/>
      <c r="V1163" s="115"/>
      <c r="W1163" s="115"/>
      <c r="X1163" s="115"/>
      <c r="Y1163" s="115"/>
      <c r="Z1163" s="115"/>
      <c r="AA1163" s="115"/>
      <c r="AB1163" s="115"/>
      <c r="AC1163" s="115"/>
      <c r="AD1163" s="115"/>
      <c r="AE1163" s="115"/>
      <c r="AF1163" s="115"/>
      <c r="AG1163" s="115"/>
      <c r="AH1163" s="115"/>
      <c r="AI1163" s="115"/>
      <c r="AJ1163" s="115"/>
      <c r="AK1163" s="115"/>
      <c r="AL1163" s="128"/>
    </row>
    <row r="1164" spans="1:38">
      <c r="A1164" s="91">
        <v>19</v>
      </c>
      <c r="B1164" s="124">
        <v>42936</v>
      </c>
      <c r="C1164" s="119">
        <v>2900</v>
      </c>
      <c r="D1164" s="119" t="s">
        <v>21</v>
      </c>
      <c r="E1164" s="119" t="s">
        <v>22</v>
      </c>
      <c r="F1164" s="119" t="s">
        <v>57</v>
      </c>
      <c r="G1164" s="123">
        <v>20</v>
      </c>
      <c r="H1164" s="123">
        <v>5</v>
      </c>
      <c r="I1164" s="123">
        <v>30</v>
      </c>
      <c r="J1164" s="123">
        <v>40</v>
      </c>
      <c r="K1164" s="123">
        <v>50</v>
      </c>
      <c r="L1164" s="123">
        <v>10</v>
      </c>
      <c r="M1164" s="119">
        <v>250</v>
      </c>
      <c r="N1164" s="122">
        <f>IF('NORMAL OPTION CALLS'!E1164="BUY",('NORMAL OPTION CALLS'!L1164-'NORMAL OPTION CALLS'!G1164)*('NORMAL OPTION CALLS'!M1164),('NORMAL OPTION CALLS'!G1164-'NORMAL OPTION CALLS'!L1164)*('NORMAL OPTION CALLS'!M1164))</f>
        <v>-2500</v>
      </c>
      <c r="O1164" s="8">
        <f>'NORMAL OPTION CALLS'!N1164/('NORMAL OPTION CALLS'!M1164)/'NORMAL OPTION CALLS'!G1164%</f>
        <v>-50</v>
      </c>
      <c r="P1164" s="118"/>
      <c r="Q1164" s="118"/>
      <c r="R1164" s="118"/>
      <c r="S1164" s="118"/>
      <c r="T1164" s="118"/>
      <c r="U1164" s="118"/>
      <c r="V1164" s="118"/>
      <c r="W1164" s="118"/>
      <c r="X1164" s="118"/>
      <c r="Y1164" s="118"/>
      <c r="Z1164" s="118"/>
      <c r="AA1164" s="118"/>
      <c r="AB1164" s="118"/>
      <c r="AC1164" s="118"/>
      <c r="AD1164" s="118"/>
      <c r="AE1164" s="118"/>
      <c r="AF1164" s="118"/>
      <c r="AG1164" s="118"/>
      <c r="AH1164" s="118"/>
      <c r="AI1164" s="118"/>
      <c r="AJ1164" s="118"/>
      <c r="AK1164" s="118"/>
    </row>
    <row r="1165" spans="1:38">
      <c r="A1165" s="91">
        <v>20</v>
      </c>
      <c r="B1165" s="124">
        <v>42936</v>
      </c>
      <c r="C1165" s="119">
        <v>540</v>
      </c>
      <c r="D1165" s="119" t="s">
        <v>21</v>
      </c>
      <c r="E1165" s="119" t="s">
        <v>22</v>
      </c>
      <c r="F1165" s="119" t="s">
        <v>58</v>
      </c>
      <c r="G1165" s="123">
        <v>11</v>
      </c>
      <c r="H1165" s="123">
        <v>5</v>
      </c>
      <c r="I1165" s="123">
        <v>14</v>
      </c>
      <c r="J1165" s="123">
        <v>17</v>
      </c>
      <c r="K1165" s="123">
        <v>20</v>
      </c>
      <c r="L1165" s="123">
        <v>14</v>
      </c>
      <c r="M1165" s="119">
        <v>1200</v>
      </c>
      <c r="N1165" s="122">
        <f>IF('NORMAL OPTION CALLS'!E1165="BUY",('NORMAL OPTION CALLS'!L1165-'NORMAL OPTION CALLS'!G1165)*('NORMAL OPTION CALLS'!M1165),('NORMAL OPTION CALLS'!G1165-'NORMAL OPTION CALLS'!L1165)*('NORMAL OPTION CALLS'!M1165))</f>
        <v>3600</v>
      </c>
      <c r="O1165" s="8">
        <f>'NORMAL OPTION CALLS'!N1165/('NORMAL OPTION CALLS'!M1165)/'NORMAL OPTION CALLS'!G1165%</f>
        <v>27.272727272727273</v>
      </c>
      <c r="P1165" s="118"/>
      <c r="Q1165" s="118"/>
      <c r="R1165" s="118"/>
      <c r="S1165" s="118"/>
      <c r="T1165" s="118"/>
      <c r="U1165" s="118"/>
      <c r="V1165" s="118"/>
      <c r="W1165" s="118"/>
      <c r="X1165" s="118"/>
      <c r="Y1165" s="118"/>
      <c r="Z1165" s="118"/>
      <c r="AA1165" s="118"/>
      <c r="AB1165" s="118"/>
      <c r="AC1165" s="118"/>
      <c r="AD1165" s="118"/>
      <c r="AE1165" s="118"/>
      <c r="AF1165" s="118"/>
      <c r="AG1165" s="118"/>
      <c r="AH1165" s="118"/>
      <c r="AI1165" s="118"/>
      <c r="AJ1165" s="118"/>
      <c r="AK1165" s="118"/>
    </row>
    <row r="1166" spans="1:38" s="119" customFormat="1">
      <c r="A1166" s="91">
        <v>21</v>
      </c>
      <c r="B1166" s="124">
        <v>42936</v>
      </c>
      <c r="C1166" s="119">
        <v>125</v>
      </c>
      <c r="D1166" s="119" t="s">
        <v>21</v>
      </c>
      <c r="E1166" s="119" t="s">
        <v>22</v>
      </c>
      <c r="F1166" s="119" t="s">
        <v>59</v>
      </c>
      <c r="G1166" s="123">
        <v>2.5</v>
      </c>
      <c r="H1166" s="123">
        <v>1.5</v>
      </c>
      <c r="I1166" s="123">
        <v>3</v>
      </c>
      <c r="J1166" s="123">
        <v>3.5</v>
      </c>
      <c r="K1166" s="123">
        <v>4</v>
      </c>
      <c r="L1166" s="123">
        <v>4</v>
      </c>
      <c r="M1166" s="119">
        <v>6000</v>
      </c>
      <c r="N1166" s="122">
        <f>IF('NORMAL OPTION CALLS'!E1166="BUY",('NORMAL OPTION CALLS'!L1166-'NORMAL OPTION CALLS'!G1166)*('NORMAL OPTION CALLS'!M1166),('NORMAL OPTION CALLS'!G1166-'NORMAL OPTION CALLS'!L1166)*('NORMAL OPTION CALLS'!M1166))</f>
        <v>9000</v>
      </c>
      <c r="O1166" s="8">
        <f>'NORMAL OPTION CALLS'!N1166/('NORMAL OPTION CALLS'!M1166)/'NORMAL OPTION CALLS'!G1166%</f>
        <v>60</v>
      </c>
      <c r="P1166" s="115"/>
      <c r="Q1166" s="115"/>
      <c r="R1166" s="115"/>
      <c r="S1166" s="115"/>
      <c r="T1166" s="115"/>
      <c r="U1166" s="115"/>
      <c r="V1166" s="115"/>
      <c r="W1166" s="115"/>
      <c r="X1166" s="115"/>
      <c r="Y1166" s="115"/>
      <c r="Z1166" s="115"/>
      <c r="AA1166" s="115"/>
      <c r="AB1166" s="115"/>
      <c r="AC1166" s="115"/>
      <c r="AD1166" s="115"/>
      <c r="AE1166" s="115"/>
      <c r="AF1166" s="115"/>
      <c r="AG1166" s="115"/>
      <c r="AH1166" s="115"/>
      <c r="AI1166" s="115"/>
      <c r="AJ1166" s="115"/>
      <c r="AK1166" s="115"/>
      <c r="AL1166" s="128"/>
    </row>
    <row r="1167" spans="1:38">
      <c r="A1167" s="91">
        <v>22</v>
      </c>
      <c r="B1167" s="124">
        <v>42935</v>
      </c>
      <c r="C1167" s="119">
        <v>210</v>
      </c>
      <c r="D1167" s="119" t="s">
        <v>21</v>
      </c>
      <c r="E1167" s="119" t="s">
        <v>22</v>
      </c>
      <c r="F1167" s="119" t="s">
        <v>24</v>
      </c>
      <c r="G1167" s="123">
        <v>5</v>
      </c>
      <c r="H1167" s="123">
        <v>3</v>
      </c>
      <c r="I1167" s="123">
        <v>6</v>
      </c>
      <c r="J1167" s="123">
        <v>7</v>
      </c>
      <c r="K1167" s="123">
        <v>8</v>
      </c>
      <c r="L1167" s="123">
        <v>6</v>
      </c>
      <c r="M1167" s="119">
        <v>3500</v>
      </c>
      <c r="N1167" s="122">
        <f>IF('NORMAL OPTION CALLS'!E1167="BUY",('NORMAL OPTION CALLS'!L1167-'NORMAL OPTION CALLS'!G1167)*('NORMAL OPTION CALLS'!M1167),('NORMAL OPTION CALLS'!G1167-'NORMAL OPTION CALLS'!L1167)*('NORMAL OPTION CALLS'!M1167))</f>
        <v>3500</v>
      </c>
      <c r="O1167" s="8">
        <f>'NORMAL OPTION CALLS'!N1167/('NORMAL OPTION CALLS'!M1167)/'NORMAL OPTION CALLS'!G1167%</f>
        <v>20</v>
      </c>
      <c r="P1167" s="118"/>
      <c r="Q1167" s="118"/>
      <c r="R1167" s="118"/>
      <c r="S1167" s="118"/>
      <c r="T1167" s="118"/>
      <c r="U1167" s="118"/>
      <c r="V1167" s="118"/>
      <c r="W1167" s="118"/>
      <c r="X1167" s="118"/>
      <c r="Y1167" s="118"/>
      <c r="Z1167" s="118"/>
      <c r="AA1167" s="118"/>
      <c r="AB1167" s="118"/>
      <c r="AC1167" s="118"/>
      <c r="AD1167" s="118"/>
      <c r="AE1167" s="118"/>
      <c r="AF1167" s="118"/>
      <c r="AG1167" s="118"/>
      <c r="AH1167" s="118"/>
      <c r="AI1167" s="118"/>
      <c r="AJ1167" s="118"/>
      <c r="AK1167" s="118"/>
    </row>
    <row r="1168" spans="1:38">
      <c r="A1168" s="91">
        <v>23</v>
      </c>
      <c r="B1168" s="124">
        <v>42935</v>
      </c>
      <c r="C1168" s="119">
        <v>1680</v>
      </c>
      <c r="D1168" s="119" t="s">
        <v>21</v>
      </c>
      <c r="E1168" s="119" t="s">
        <v>22</v>
      </c>
      <c r="F1168" s="119" t="s">
        <v>60</v>
      </c>
      <c r="G1168" s="123">
        <v>20</v>
      </c>
      <c r="H1168" s="123">
        <v>8</v>
      </c>
      <c r="I1168" s="123">
        <v>27</v>
      </c>
      <c r="J1168" s="123">
        <v>34</v>
      </c>
      <c r="K1168" s="123">
        <v>40</v>
      </c>
      <c r="L1168" s="123">
        <v>27</v>
      </c>
      <c r="M1168" s="119">
        <v>500</v>
      </c>
      <c r="N1168" s="122">
        <f>IF('NORMAL OPTION CALLS'!E1168="BUY",('NORMAL OPTION CALLS'!L1168-'NORMAL OPTION CALLS'!G1168)*('NORMAL OPTION CALLS'!M1168),('NORMAL OPTION CALLS'!G1168-'NORMAL OPTION CALLS'!L1168)*('NORMAL OPTION CALLS'!M1168))</f>
        <v>3500</v>
      </c>
      <c r="O1168" s="8">
        <f>'NORMAL OPTION CALLS'!N1168/('NORMAL OPTION CALLS'!M1168)/'NORMAL OPTION CALLS'!G1168%</f>
        <v>35</v>
      </c>
      <c r="P1168" s="118"/>
      <c r="Q1168" s="118"/>
      <c r="R1168" s="118"/>
      <c r="S1168" s="118"/>
      <c r="T1168" s="118"/>
      <c r="U1168" s="118"/>
      <c r="V1168" s="118"/>
      <c r="W1168" s="118"/>
      <c r="X1168" s="118"/>
      <c r="Y1168" s="118"/>
      <c r="Z1168" s="118"/>
      <c r="AA1168" s="118"/>
      <c r="AB1168" s="118"/>
      <c r="AC1168" s="118"/>
      <c r="AD1168" s="118"/>
      <c r="AE1168" s="118"/>
      <c r="AF1168" s="118"/>
      <c r="AG1168" s="118"/>
      <c r="AH1168" s="118"/>
      <c r="AI1168" s="118"/>
      <c r="AJ1168" s="118"/>
      <c r="AK1168" s="118"/>
    </row>
    <row r="1169" spans="1:38">
      <c r="A1169" s="91">
        <v>24</v>
      </c>
      <c r="B1169" s="124">
        <v>42934</v>
      </c>
      <c r="C1169" s="119">
        <v>370</v>
      </c>
      <c r="D1169" s="119" t="s">
        <v>21</v>
      </c>
      <c r="E1169" s="119" t="s">
        <v>22</v>
      </c>
      <c r="F1169" s="119" t="s">
        <v>61</v>
      </c>
      <c r="G1169" s="123">
        <v>11</v>
      </c>
      <c r="H1169" s="123">
        <v>9</v>
      </c>
      <c r="I1169" s="123">
        <v>12</v>
      </c>
      <c r="J1169" s="123">
        <v>13</v>
      </c>
      <c r="K1169" s="123">
        <v>14</v>
      </c>
      <c r="L1169" s="123">
        <v>9</v>
      </c>
      <c r="M1169" s="119">
        <v>3084</v>
      </c>
      <c r="N1169" s="122">
        <f>IF('NORMAL OPTION CALLS'!E1169="BUY",('NORMAL OPTION CALLS'!L1169-'NORMAL OPTION CALLS'!G1169)*('NORMAL OPTION CALLS'!M1169),('NORMAL OPTION CALLS'!G1169-'NORMAL OPTION CALLS'!L1169)*('NORMAL OPTION CALLS'!M1169))</f>
        <v>-6168</v>
      </c>
      <c r="O1169" s="8">
        <f>'NORMAL OPTION CALLS'!N1169/('NORMAL OPTION CALLS'!M1169)/'NORMAL OPTION CALLS'!G1169%</f>
        <v>-18.181818181818183</v>
      </c>
      <c r="P1169" s="118"/>
      <c r="Q1169" s="118"/>
      <c r="R1169" s="118"/>
      <c r="S1169" s="118"/>
      <c r="T1169" s="118"/>
      <c r="U1169" s="118"/>
      <c r="V1169" s="118"/>
      <c r="W1169" s="118"/>
      <c r="X1169" s="118"/>
      <c r="Y1169" s="118"/>
      <c r="Z1169" s="118"/>
      <c r="AA1169" s="118"/>
      <c r="AB1169" s="118"/>
      <c r="AC1169" s="118"/>
      <c r="AD1169" s="118"/>
      <c r="AE1169" s="118"/>
      <c r="AF1169" s="118"/>
      <c r="AG1169" s="118"/>
      <c r="AH1169" s="118"/>
      <c r="AI1169" s="118"/>
      <c r="AJ1169" s="118"/>
      <c r="AK1169" s="118"/>
    </row>
    <row r="1170" spans="1:38">
      <c r="A1170" s="91">
        <v>25</v>
      </c>
      <c r="B1170" s="124">
        <v>42934</v>
      </c>
      <c r="C1170" s="119">
        <v>220</v>
      </c>
      <c r="D1170" s="119" t="s">
        <v>21</v>
      </c>
      <c r="E1170" s="119" t="s">
        <v>22</v>
      </c>
      <c r="F1170" s="119" t="s">
        <v>62</v>
      </c>
      <c r="G1170" s="123">
        <v>2.5</v>
      </c>
      <c r="H1170" s="123">
        <v>1</v>
      </c>
      <c r="I1170" s="123">
        <v>3.2</v>
      </c>
      <c r="J1170" s="123">
        <v>4</v>
      </c>
      <c r="K1170" s="123">
        <v>4.7</v>
      </c>
      <c r="L1170" s="123">
        <v>1</v>
      </c>
      <c r="M1170" s="119">
        <v>4000</v>
      </c>
      <c r="N1170" s="122">
        <f>IF('NORMAL OPTION CALLS'!E1170="BUY",('NORMAL OPTION CALLS'!L1170-'NORMAL OPTION CALLS'!G1170)*('NORMAL OPTION CALLS'!M1170),('NORMAL OPTION CALLS'!G1170-'NORMAL OPTION CALLS'!L1170)*('NORMAL OPTION CALLS'!M1170))</f>
        <v>-6000</v>
      </c>
      <c r="O1170" s="8">
        <f>'NORMAL OPTION CALLS'!N1170/('NORMAL OPTION CALLS'!M1170)/'NORMAL OPTION CALLS'!G1170%</f>
        <v>-60</v>
      </c>
      <c r="P1170" s="118"/>
      <c r="Q1170" s="118"/>
      <c r="R1170" s="118"/>
      <c r="S1170" s="118"/>
      <c r="T1170" s="118"/>
      <c r="U1170" s="118"/>
      <c r="V1170" s="118"/>
      <c r="W1170" s="118"/>
      <c r="X1170" s="118"/>
      <c r="Y1170" s="118"/>
      <c r="Z1170" s="118"/>
      <c r="AA1170" s="118"/>
      <c r="AB1170" s="118"/>
      <c r="AC1170" s="118"/>
      <c r="AD1170" s="118"/>
      <c r="AE1170" s="118"/>
      <c r="AF1170" s="118"/>
      <c r="AG1170" s="118"/>
      <c r="AH1170" s="118"/>
      <c r="AI1170" s="118"/>
      <c r="AJ1170" s="118"/>
      <c r="AK1170" s="118"/>
    </row>
    <row r="1171" spans="1:38" s="119" customFormat="1">
      <c r="A1171" s="91">
        <v>26</v>
      </c>
      <c r="B1171" s="124">
        <v>42934</v>
      </c>
      <c r="C1171" s="119">
        <v>305</v>
      </c>
      <c r="D1171" s="119" t="s">
        <v>21</v>
      </c>
      <c r="E1171" s="119" t="s">
        <v>22</v>
      </c>
      <c r="F1171" s="119" t="s">
        <v>63</v>
      </c>
      <c r="G1171" s="123">
        <v>5</v>
      </c>
      <c r="H1171" s="123">
        <v>3</v>
      </c>
      <c r="I1171" s="123">
        <v>6</v>
      </c>
      <c r="J1171" s="123">
        <v>7</v>
      </c>
      <c r="K1171" s="123">
        <v>8</v>
      </c>
      <c r="L1171" s="123">
        <v>3</v>
      </c>
      <c r="M1171" s="119">
        <v>2750</v>
      </c>
      <c r="N1171" s="122">
        <f>IF('NORMAL OPTION CALLS'!E1171="BUY",('NORMAL OPTION CALLS'!L1171-'NORMAL OPTION CALLS'!G1171)*('NORMAL OPTION CALLS'!M1171),('NORMAL OPTION CALLS'!G1171-'NORMAL OPTION CALLS'!L1171)*('NORMAL OPTION CALLS'!M1171))</f>
        <v>-5500</v>
      </c>
      <c r="O1171" s="8">
        <f>'NORMAL OPTION CALLS'!N1171/('NORMAL OPTION CALLS'!M1171)/'NORMAL OPTION CALLS'!G1171%</f>
        <v>-40</v>
      </c>
      <c r="P1171" s="115"/>
      <c r="Q1171" s="115"/>
      <c r="R1171" s="115"/>
      <c r="S1171" s="115"/>
      <c r="T1171" s="115"/>
      <c r="U1171" s="115"/>
      <c r="V1171" s="115"/>
      <c r="W1171" s="115"/>
      <c r="X1171" s="115"/>
      <c r="Y1171" s="115"/>
      <c r="Z1171" s="115"/>
      <c r="AA1171" s="115"/>
      <c r="AB1171" s="115"/>
      <c r="AC1171" s="115"/>
      <c r="AD1171" s="115"/>
      <c r="AE1171" s="115"/>
      <c r="AF1171" s="115"/>
      <c r="AG1171" s="115"/>
      <c r="AH1171" s="115"/>
      <c r="AI1171" s="115"/>
      <c r="AJ1171" s="115"/>
      <c r="AK1171" s="115"/>
      <c r="AL1171" s="128"/>
    </row>
    <row r="1172" spans="1:38">
      <c r="A1172" s="91">
        <v>27</v>
      </c>
      <c r="B1172" s="124">
        <v>42933</v>
      </c>
      <c r="C1172" s="119">
        <v>190</v>
      </c>
      <c r="D1172" s="119" t="s">
        <v>21</v>
      </c>
      <c r="E1172" s="119" t="s">
        <v>22</v>
      </c>
      <c r="F1172" s="119" t="s">
        <v>64</v>
      </c>
      <c r="G1172" s="123">
        <v>2.2000000000000002</v>
      </c>
      <c r="H1172" s="123">
        <v>1.2</v>
      </c>
      <c r="I1172" s="123">
        <v>2.7</v>
      </c>
      <c r="J1172" s="123">
        <v>3.2</v>
      </c>
      <c r="K1172" s="123">
        <v>3.7</v>
      </c>
      <c r="L1172" s="123">
        <v>2.7</v>
      </c>
      <c r="M1172" s="119">
        <v>6000</v>
      </c>
      <c r="N1172" s="122">
        <f>IF('NORMAL OPTION CALLS'!E1172="BUY",('NORMAL OPTION CALLS'!L1172-'NORMAL OPTION CALLS'!G1172)*('NORMAL OPTION CALLS'!M1172),('NORMAL OPTION CALLS'!G1172-'NORMAL OPTION CALLS'!L1172)*('NORMAL OPTION CALLS'!M1172))</f>
        <v>3000</v>
      </c>
      <c r="O1172" s="8">
        <f>'NORMAL OPTION CALLS'!N1172/('NORMAL OPTION CALLS'!M1172)/'NORMAL OPTION CALLS'!G1172%</f>
        <v>22.727272727272727</v>
      </c>
      <c r="P1172" s="118"/>
      <c r="Q1172" s="118"/>
      <c r="R1172" s="118"/>
      <c r="S1172" s="118"/>
      <c r="T1172" s="118"/>
      <c r="U1172" s="118"/>
      <c r="V1172" s="118"/>
      <c r="W1172" s="118"/>
      <c r="X1172" s="118"/>
      <c r="Y1172" s="118"/>
      <c r="Z1172" s="118"/>
      <c r="AA1172" s="118"/>
      <c r="AB1172" s="118"/>
      <c r="AC1172" s="118"/>
      <c r="AD1172" s="118"/>
      <c r="AE1172" s="118"/>
      <c r="AF1172" s="118"/>
      <c r="AG1172" s="118"/>
      <c r="AH1172" s="118"/>
      <c r="AI1172" s="118"/>
      <c r="AJ1172" s="118"/>
      <c r="AK1172" s="118"/>
    </row>
    <row r="1173" spans="1:38" s="119" customFormat="1">
      <c r="A1173" s="91">
        <v>28</v>
      </c>
      <c r="B1173" s="124">
        <v>42933</v>
      </c>
      <c r="C1173" s="119">
        <v>300</v>
      </c>
      <c r="D1173" s="119" t="s">
        <v>21</v>
      </c>
      <c r="E1173" s="119" t="s">
        <v>22</v>
      </c>
      <c r="F1173" s="119" t="s">
        <v>63</v>
      </c>
      <c r="G1173" s="123">
        <v>6.5</v>
      </c>
      <c r="H1173" s="123">
        <v>4.5</v>
      </c>
      <c r="I1173" s="123">
        <v>7.5</v>
      </c>
      <c r="J1173" s="123">
        <v>8.5</v>
      </c>
      <c r="K1173" s="123">
        <v>9.5</v>
      </c>
      <c r="L1173" s="123">
        <v>7.5</v>
      </c>
      <c r="M1173" s="119">
        <v>2750</v>
      </c>
      <c r="N1173" s="122">
        <f>IF('NORMAL OPTION CALLS'!E1173="BUY",('NORMAL OPTION CALLS'!L1173-'NORMAL OPTION CALLS'!G1173)*('NORMAL OPTION CALLS'!M1173),('NORMAL OPTION CALLS'!G1173-'NORMAL OPTION CALLS'!L1173)*('NORMAL OPTION CALLS'!M1173))</f>
        <v>2750</v>
      </c>
      <c r="O1173" s="8">
        <f>'NORMAL OPTION CALLS'!N1173/('NORMAL OPTION CALLS'!M1173)/'NORMAL OPTION CALLS'!G1173%</f>
        <v>15.384615384615383</v>
      </c>
      <c r="P1173" s="115"/>
      <c r="Q1173" s="115"/>
      <c r="R1173" s="115"/>
      <c r="S1173" s="115"/>
      <c r="T1173" s="115"/>
      <c r="U1173" s="115"/>
      <c r="V1173" s="115"/>
      <c r="W1173" s="115"/>
      <c r="X1173" s="115"/>
      <c r="Y1173" s="115"/>
      <c r="Z1173" s="115"/>
      <c r="AA1173" s="115"/>
      <c r="AB1173" s="115"/>
      <c r="AC1173" s="115"/>
      <c r="AD1173" s="115"/>
      <c r="AE1173" s="115"/>
      <c r="AF1173" s="115"/>
      <c r="AG1173" s="115"/>
      <c r="AH1173" s="115"/>
      <c r="AI1173" s="115"/>
      <c r="AJ1173" s="115"/>
      <c r="AK1173" s="115"/>
      <c r="AL1173" s="128"/>
    </row>
    <row r="1174" spans="1:38">
      <c r="A1174" s="91">
        <v>29</v>
      </c>
      <c r="B1174" s="124">
        <v>42930</v>
      </c>
      <c r="C1174" s="119">
        <v>290</v>
      </c>
      <c r="D1174" s="119" t="s">
        <v>21</v>
      </c>
      <c r="E1174" s="119" t="s">
        <v>22</v>
      </c>
      <c r="F1174" s="119" t="s">
        <v>49</v>
      </c>
      <c r="G1174" s="123">
        <v>6.5</v>
      </c>
      <c r="H1174" s="123">
        <v>4.5</v>
      </c>
      <c r="I1174" s="123">
        <v>7.5</v>
      </c>
      <c r="J1174" s="123">
        <v>8.5</v>
      </c>
      <c r="K1174" s="123">
        <v>9.5</v>
      </c>
      <c r="L1174" s="123">
        <v>7.5</v>
      </c>
      <c r="M1174" s="119">
        <v>3000</v>
      </c>
      <c r="N1174" s="122">
        <f>IF('NORMAL OPTION CALLS'!E1174="BUY",('NORMAL OPTION CALLS'!L1174-'NORMAL OPTION CALLS'!G1174)*('NORMAL OPTION CALLS'!M1174),('NORMAL OPTION CALLS'!G1174-'NORMAL OPTION CALLS'!L1174)*('NORMAL OPTION CALLS'!M1174))</f>
        <v>3000</v>
      </c>
      <c r="O1174" s="8">
        <f>'NORMAL OPTION CALLS'!N1174/('NORMAL OPTION CALLS'!M1174)/'NORMAL OPTION CALLS'!G1174%</f>
        <v>15.384615384615383</v>
      </c>
      <c r="P1174" s="118"/>
      <c r="Q1174" s="118"/>
      <c r="R1174" s="118"/>
      <c r="S1174" s="118"/>
      <c r="T1174" s="118"/>
      <c r="U1174" s="118"/>
      <c r="V1174" s="118"/>
      <c r="W1174" s="118"/>
      <c r="X1174" s="118"/>
      <c r="Y1174" s="118"/>
      <c r="Z1174" s="118"/>
      <c r="AA1174" s="118"/>
      <c r="AB1174" s="118"/>
      <c r="AC1174" s="118"/>
      <c r="AD1174" s="118"/>
      <c r="AE1174" s="118"/>
      <c r="AF1174" s="118"/>
      <c r="AG1174" s="118"/>
      <c r="AH1174" s="118"/>
      <c r="AI1174" s="118"/>
      <c r="AJ1174" s="118"/>
      <c r="AK1174" s="118"/>
    </row>
    <row r="1175" spans="1:38">
      <c r="A1175" s="91">
        <v>30</v>
      </c>
      <c r="B1175" s="124">
        <v>42929</v>
      </c>
      <c r="C1175" s="119">
        <v>35</v>
      </c>
      <c r="D1175" s="119" t="s">
        <v>21</v>
      </c>
      <c r="E1175" s="119" t="s">
        <v>22</v>
      </c>
      <c r="F1175" s="119" t="s">
        <v>65</v>
      </c>
      <c r="G1175" s="123">
        <v>1.5</v>
      </c>
      <c r="H1175" s="123">
        <v>0.7</v>
      </c>
      <c r="I1175" s="123">
        <v>2</v>
      </c>
      <c r="J1175" s="123">
        <v>2.5</v>
      </c>
      <c r="K1175" s="123">
        <v>3</v>
      </c>
      <c r="L1175" s="123">
        <v>2</v>
      </c>
      <c r="M1175" s="119">
        <v>7125</v>
      </c>
      <c r="N1175" s="122">
        <f>IF('NORMAL OPTION CALLS'!E1175="BUY",('NORMAL OPTION CALLS'!L1175-'NORMAL OPTION CALLS'!G1175)*('NORMAL OPTION CALLS'!M1175),('NORMAL OPTION CALLS'!G1175-'NORMAL OPTION CALLS'!L1175)*('NORMAL OPTION CALLS'!M1175))</f>
        <v>3562.5</v>
      </c>
      <c r="O1175" s="8">
        <f>'NORMAL OPTION CALLS'!N1175/('NORMAL OPTION CALLS'!M1175)/'NORMAL OPTION CALLS'!G1175%</f>
        <v>33.333333333333336</v>
      </c>
      <c r="P1175" s="118"/>
      <c r="Q1175" s="118"/>
      <c r="R1175" s="118"/>
      <c r="S1175" s="118"/>
      <c r="T1175" s="118"/>
      <c r="U1175" s="118"/>
      <c r="V1175" s="118"/>
      <c r="W1175" s="118"/>
      <c r="X1175" s="118"/>
      <c r="Y1175" s="118"/>
      <c r="Z1175" s="118"/>
      <c r="AA1175" s="118"/>
      <c r="AB1175" s="118"/>
      <c r="AC1175" s="118"/>
      <c r="AD1175" s="118"/>
      <c r="AE1175" s="118"/>
      <c r="AF1175" s="118"/>
      <c r="AG1175" s="118"/>
      <c r="AH1175" s="118"/>
      <c r="AI1175" s="118"/>
      <c r="AJ1175" s="118"/>
      <c r="AK1175" s="118"/>
    </row>
    <row r="1176" spans="1:38" s="119" customFormat="1">
      <c r="A1176" s="91">
        <v>31</v>
      </c>
      <c r="B1176" s="124">
        <v>42929</v>
      </c>
      <c r="C1176" s="119">
        <v>1540</v>
      </c>
      <c r="D1176" s="119" t="s">
        <v>21</v>
      </c>
      <c r="E1176" s="119" t="s">
        <v>22</v>
      </c>
      <c r="F1176" s="119" t="s">
        <v>66</v>
      </c>
      <c r="G1176" s="123">
        <v>35</v>
      </c>
      <c r="H1176" s="123">
        <v>18</v>
      </c>
      <c r="I1176" s="123">
        <v>45</v>
      </c>
      <c r="J1176" s="123">
        <v>55</v>
      </c>
      <c r="K1176" s="123">
        <v>65</v>
      </c>
      <c r="L1176" s="123">
        <v>55</v>
      </c>
      <c r="M1176" s="119">
        <v>350</v>
      </c>
      <c r="N1176" s="122">
        <f>IF('NORMAL OPTION CALLS'!E1176="BUY",('NORMAL OPTION CALLS'!L1176-'NORMAL OPTION CALLS'!G1176)*('NORMAL OPTION CALLS'!M1176),('NORMAL OPTION CALLS'!G1176-'NORMAL OPTION CALLS'!L1176)*('NORMAL OPTION CALLS'!M1176))</f>
        <v>7000</v>
      </c>
      <c r="O1176" s="8">
        <f>'NORMAL OPTION CALLS'!N1176/('NORMAL OPTION CALLS'!M1176)/'NORMAL OPTION CALLS'!G1176%</f>
        <v>57.142857142857146</v>
      </c>
      <c r="P1176" s="115"/>
      <c r="Q1176" s="115"/>
      <c r="R1176" s="115"/>
      <c r="S1176" s="115"/>
      <c r="T1176" s="115"/>
      <c r="U1176" s="115"/>
      <c r="V1176" s="115"/>
      <c r="W1176" s="115"/>
      <c r="X1176" s="115"/>
      <c r="Y1176" s="115"/>
      <c r="Z1176" s="115"/>
      <c r="AA1176" s="115"/>
      <c r="AB1176" s="115"/>
      <c r="AC1176" s="115"/>
      <c r="AD1176" s="115"/>
      <c r="AE1176" s="115"/>
      <c r="AF1176" s="115"/>
      <c r="AG1176" s="115"/>
      <c r="AH1176" s="115"/>
      <c r="AI1176" s="115"/>
      <c r="AJ1176" s="115"/>
      <c r="AK1176" s="115"/>
      <c r="AL1176" s="128"/>
    </row>
    <row r="1177" spans="1:38">
      <c r="A1177" s="91">
        <v>32</v>
      </c>
      <c r="B1177" s="124">
        <v>42928</v>
      </c>
      <c r="C1177" s="119">
        <v>460</v>
      </c>
      <c r="D1177" s="119" t="s">
        <v>21</v>
      </c>
      <c r="E1177" s="119" t="s">
        <v>22</v>
      </c>
      <c r="F1177" s="119" t="s">
        <v>67</v>
      </c>
      <c r="G1177" s="123">
        <v>10</v>
      </c>
      <c r="H1177" s="123">
        <v>7</v>
      </c>
      <c r="I1177" s="123">
        <v>11.5</v>
      </c>
      <c r="J1177" s="123">
        <v>13</v>
      </c>
      <c r="K1177" s="123">
        <v>14.5</v>
      </c>
      <c r="L1177" s="123">
        <v>9</v>
      </c>
      <c r="M1177" s="119">
        <v>1500</v>
      </c>
      <c r="N1177" s="122">
        <f>IF('NORMAL OPTION CALLS'!E1177="BUY",('NORMAL OPTION CALLS'!L1177-'NORMAL OPTION CALLS'!G1177)*('NORMAL OPTION CALLS'!M1177),('NORMAL OPTION CALLS'!G1177-'NORMAL OPTION CALLS'!L1177)*('NORMAL OPTION CALLS'!M1177))</f>
        <v>-1500</v>
      </c>
      <c r="O1177" s="8">
        <f>'NORMAL OPTION CALLS'!N1177/('NORMAL OPTION CALLS'!M1177)/'NORMAL OPTION CALLS'!G1177%</f>
        <v>-10</v>
      </c>
    </row>
    <row r="1178" spans="1:38">
      <c r="A1178" s="91">
        <v>33</v>
      </c>
      <c r="B1178" s="124">
        <v>42928</v>
      </c>
      <c r="C1178" s="119">
        <v>190</v>
      </c>
      <c r="D1178" s="119" t="s">
        <v>21</v>
      </c>
      <c r="E1178" s="119" t="s">
        <v>22</v>
      </c>
      <c r="F1178" s="119" t="s">
        <v>64</v>
      </c>
      <c r="G1178" s="123">
        <v>3.5</v>
      </c>
      <c r="H1178" s="123">
        <v>2.5</v>
      </c>
      <c r="I1178" s="123">
        <v>4</v>
      </c>
      <c r="J1178" s="123">
        <v>4.5</v>
      </c>
      <c r="K1178" s="123">
        <v>5</v>
      </c>
      <c r="L1178" s="123">
        <v>4</v>
      </c>
      <c r="M1178" s="119">
        <v>6000</v>
      </c>
      <c r="N1178" s="122">
        <f>IF('NORMAL OPTION CALLS'!E1178="BUY",('NORMAL OPTION CALLS'!L1178-'NORMAL OPTION CALLS'!G1178)*('NORMAL OPTION CALLS'!M1178),('NORMAL OPTION CALLS'!G1178-'NORMAL OPTION CALLS'!L1178)*('NORMAL OPTION CALLS'!M1178))</f>
        <v>3000</v>
      </c>
      <c r="O1178" s="8">
        <f>'NORMAL OPTION CALLS'!N1178/('NORMAL OPTION CALLS'!M1178)/'NORMAL OPTION CALLS'!G1178%</f>
        <v>14.285714285714285</v>
      </c>
    </row>
    <row r="1179" spans="1:38">
      <c r="A1179" s="91">
        <v>34</v>
      </c>
      <c r="B1179" s="124">
        <v>42928</v>
      </c>
      <c r="C1179" s="119">
        <v>125</v>
      </c>
      <c r="D1179" s="119" t="s">
        <v>21</v>
      </c>
      <c r="E1179" s="119" t="s">
        <v>22</v>
      </c>
      <c r="F1179" s="119" t="s">
        <v>59</v>
      </c>
      <c r="G1179" s="123">
        <v>4.3</v>
      </c>
      <c r="H1179" s="123">
        <v>3.3</v>
      </c>
      <c r="I1179" s="123">
        <v>4.8</v>
      </c>
      <c r="J1179" s="123">
        <v>5.3</v>
      </c>
      <c r="K1179" s="123">
        <v>5.8</v>
      </c>
      <c r="L1179" s="123">
        <v>4.8</v>
      </c>
      <c r="M1179" s="119">
        <v>6000</v>
      </c>
      <c r="N1179" s="122">
        <f>IF('NORMAL OPTION CALLS'!E1179="BUY",('NORMAL OPTION CALLS'!L1179-'NORMAL OPTION CALLS'!G1179)*('NORMAL OPTION CALLS'!M1179),('NORMAL OPTION CALLS'!G1179-'NORMAL OPTION CALLS'!L1179)*('NORMAL OPTION CALLS'!M1179))</f>
        <v>3000</v>
      </c>
      <c r="O1179" s="8">
        <f>'NORMAL OPTION CALLS'!N1179/('NORMAL OPTION CALLS'!M1179)/'NORMAL OPTION CALLS'!G1179%</f>
        <v>11.627906976744187</v>
      </c>
    </row>
    <row r="1180" spans="1:38" s="91" customFormat="1">
      <c r="A1180" s="91">
        <v>35</v>
      </c>
      <c r="B1180" s="124">
        <v>42927</v>
      </c>
      <c r="C1180" s="119">
        <v>1560</v>
      </c>
      <c r="D1180" s="119" t="s">
        <v>21</v>
      </c>
      <c r="E1180" s="119" t="s">
        <v>22</v>
      </c>
      <c r="F1180" s="119" t="s">
        <v>68</v>
      </c>
      <c r="G1180" s="123">
        <v>33</v>
      </c>
      <c r="H1180" s="123">
        <v>23</v>
      </c>
      <c r="I1180" s="123">
        <v>38</v>
      </c>
      <c r="J1180" s="123">
        <v>43</v>
      </c>
      <c r="K1180" s="123">
        <v>48</v>
      </c>
      <c r="L1180" s="123">
        <v>23</v>
      </c>
      <c r="M1180" s="119">
        <v>600</v>
      </c>
      <c r="N1180" s="122">
        <f>IF('NORMAL OPTION CALLS'!E1180="BUY",('NORMAL OPTION CALLS'!L1180-'NORMAL OPTION CALLS'!G1180)*('NORMAL OPTION CALLS'!M1180),('NORMAL OPTION CALLS'!G1180-'NORMAL OPTION CALLS'!L1180)*('NORMAL OPTION CALLS'!M1180))</f>
        <v>-6000</v>
      </c>
      <c r="O1180" s="8">
        <f>'NORMAL OPTION CALLS'!N1180/('NORMAL OPTION CALLS'!M1180)/'NORMAL OPTION CALLS'!G1180%</f>
        <v>-30.303030303030301</v>
      </c>
    </row>
    <row r="1181" spans="1:38">
      <c r="A1181" s="91">
        <v>36</v>
      </c>
      <c r="B1181" s="124">
        <v>42927</v>
      </c>
      <c r="C1181" s="119">
        <v>1520</v>
      </c>
      <c r="D1181" s="119" t="s">
        <v>21</v>
      </c>
      <c r="E1181" s="119" t="s">
        <v>22</v>
      </c>
      <c r="F1181" s="119" t="s">
        <v>66</v>
      </c>
      <c r="G1181" s="123">
        <v>36</v>
      </c>
      <c r="H1181" s="123">
        <v>25</v>
      </c>
      <c r="I1181" s="123">
        <v>46</v>
      </c>
      <c r="J1181" s="123">
        <v>56</v>
      </c>
      <c r="K1181" s="123">
        <v>66</v>
      </c>
      <c r="L1181" s="123">
        <v>66</v>
      </c>
      <c r="M1181" s="119">
        <v>350</v>
      </c>
      <c r="N1181" s="122">
        <f>IF('NORMAL OPTION CALLS'!E1181="BUY",('NORMAL OPTION CALLS'!L1181-'NORMAL OPTION CALLS'!G1181)*('NORMAL OPTION CALLS'!M1181),('NORMAL OPTION CALLS'!G1181-'NORMAL OPTION CALLS'!L1181)*('NORMAL OPTION CALLS'!M1181))</f>
        <v>10500</v>
      </c>
      <c r="O1181" s="8">
        <f>'NORMAL OPTION CALLS'!N1181/('NORMAL OPTION CALLS'!M1181)/'NORMAL OPTION CALLS'!G1181%</f>
        <v>83.333333333333343</v>
      </c>
    </row>
    <row r="1182" spans="1:38">
      <c r="A1182" s="91">
        <v>37</v>
      </c>
      <c r="B1182" s="124">
        <v>42926</v>
      </c>
      <c r="C1182" s="119">
        <v>210</v>
      </c>
      <c r="D1182" s="119" t="s">
        <v>21</v>
      </c>
      <c r="E1182" s="119" t="s">
        <v>22</v>
      </c>
      <c r="F1182" s="119" t="s">
        <v>69</v>
      </c>
      <c r="G1182" s="123">
        <v>6.2</v>
      </c>
      <c r="H1182" s="123">
        <v>5.2</v>
      </c>
      <c r="I1182" s="123">
        <v>6.7</v>
      </c>
      <c r="J1182" s="123">
        <v>7.2</v>
      </c>
      <c r="K1182" s="123">
        <v>7.7</v>
      </c>
      <c r="L1182" s="123">
        <v>5.2</v>
      </c>
      <c r="M1182" s="119">
        <v>5000</v>
      </c>
      <c r="N1182" s="122">
        <f>IF('NORMAL OPTION CALLS'!E1182="BUY",('NORMAL OPTION CALLS'!L1182-'NORMAL OPTION CALLS'!G1182)*('NORMAL OPTION CALLS'!M1182),('NORMAL OPTION CALLS'!G1182-'NORMAL OPTION CALLS'!L1182)*('NORMAL OPTION CALLS'!M1182))</f>
        <v>-5000</v>
      </c>
      <c r="O1182" s="8">
        <f>'NORMAL OPTION CALLS'!N1182/('NORMAL OPTION CALLS'!M1182)/'NORMAL OPTION CALLS'!G1182%</f>
        <v>-16.129032258064516</v>
      </c>
    </row>
    <row r="1183" spans="1:38">
      <c r="A1183" s="91">
        <v>38</v>
      </c>
      <c r="B1183" s="124">
        <v>42926</v>
      </c>
      <c r="C1183" s="119">
        <v>190</v>
      </c>
      <c r="D1183" s="119" t="s">
        <v>21</v>
      </c>
      <c r="E1183" s="119" t="s">
        <v>22</v>
      </c>
      <c r="F1183" s="119" t="s">
        <v>64</v>
      </c>
      <c r="G1183" s="123">
        <v>3.6</v>
      </c>
      <c r="H1183" s="123">
        <v>2.7</v>
      </c>
      <c r="I1183" s="123">
        <v>4</v>
      </c>
      <c r="J1183" s="123">
        <v>4.5</v>
      </c>
      <c r="K1183" s="123">
        <v>5</v>
      </c>
      <c r="L1183" s="123">
        <v>4</v>
      </c>
      <c r="M1183" s="119">
        <v>6000</v>
      </c>
      <c r="N1183" s="122">
        <f>IF('NORMAL OPTION CALLS'!E1183="BUY",('NORMAL OPTION CALLS'!L1183-'NORMAL OPTION CALLS'!G1183)*('NORMAL OPTION CALLS'!M1183),('NORMAL OPTION CALLS'!G1183-'NORMAL OPTION CALLS'!L1183)*('NORMAL OPTION CALLS'!M1183))</f>
        <v>2399.9999999999995</v>
      </c>
      <c r="O1183" s="8">
        <f>'NORMAL OPTION CALLS'!N1183/('NORMAL OPTION CALLS'!M1183)/'NORMAL OPTION CALLS'!G1183%</f>
        <v>11.111111111111107</v>
      </c>
    </row>
    <row r="1184" spans="1:38">
      <c r="A1184" s="91">
        <v>39</v>
      </c>
      <c r="B1184" s="124">
        <v>42923</v>
      </c>
      <c r="C1184" s="119">
        <v>205</v>
      </c>
      <c r="D1184" s="119" t="s">
        <v>21</v>
      </c>
      <c r="E1184" s="119" t="s">
        <v>22</v>
      </c>
      <c r="F1184" s="119" t="s">
        <v>69</v>
      </c>
      <c r="G1184" s="123">
        <v>7</v>
      </c>
      <c r="H1184" s="123">
        <v>5.5</v>
      </c>
      <c r="I1184" s="123">
        <v>7.7</v>
      </c>
      <c r="J1184" s="123">
        <v>8.4</v>
      </c>
      <c r="K1184" s="123">
        <v>9.1</v>
      </c>
      <c r="L1184" s="123">
        <v>7.7</v>
      </c>
      <c r="M1184" s="119">
        <v>5000</v>
      </c>
      <c r="N1184" s="122">
        <f>IF('NORMAL OPTION CALLS'!E1184="BUY",('NORMAL OPTION CALLS'!L1184-'NORMAL OPTION CALLS'!G1184)*('NORMAL OPTION CALLS'!M1184),('NORMAL OPTION CALLS'!G1184-'NORMAL OPTION CALLS'!L1184)*('NORMAL OPTION CALLS'!M1184))</f>
        <v>3500.0000000000009</v>
      </c>
      <c r="O1184" s="8">
        <f>'NORMAL OPTION CALLS'!N1184/('NORMAL OPTION CALLS'!M1184)/'NORMAL OPTION CALLS'!G1184%</f>
        <v>10.000000000000002</v>
      </c>
    </row>
    <row r="1185" spans="1:15">
      <c r="A1185" s="91">
        <v>40</v>
      </c>
      <c r="B1185" s="124">
        <v>42923</v>
      </c>
      <c r="C1185" s="119">
        <v>105</v>
      </c>
      <c r="D1185" s="119" t="s">
        <v>21</v>
      </c>
      <c r="E1185" s="119" t="s">
        <v>22</v>
      </c>
      <c r="F1185" s="119" t="s">
        <v>70</v>
      </c>
      <c r="G1185" s="123">
        <v>2.25</v>
      </c>
      <c r="H1185" s="123">
        <v>1.3</v>
      </c>
      <c r="I1185" s="123">
        <v>2.8</v>
      </c>
      <c r="J1185" s="123">
        <v>3.3</v>
      </c>
      <c r="K1185" s="123">
        <v>3.8</v>
      </c>
      <c r="L1185" s="123">
        <v>3.8</v>
      </c>
      <c r="M1185" s="119">
        <v>7000</v>
      </c>
      <c r="N1185" s="122">
        <f>IF('NORMAL OPTION CALLS'!E1185="BUY",('NORMAL OPTION CALLS'!L1185-'NORMAL OPTION CALLS'!G1185)*('NORMAL OPTION CALLS'!M1185),('NORMAL OPTION CALLS'!G1185-'NORMAL OPTION CALLS'!L1185)*('NORMAL OPTION CALLS'!M1185))</f>
        <v>10849.999999999998</v>
      </c>
      <c r="O1185" s="8">
        <f>'NORMAL OPTION CALLS'!N1185/('NORMAL OPTION CALLS'!M1185)/'NORMAL OPTION CALLS'!G1185%</f>
        <v>68.888888888888886</v>
      </c>
    </row>
    <row r="1186" spans="1:15">
      <c r="A1186" s="91">
        <v>41</v>
      </c>
      <c r="B1186" s="124">
        <v>42923</v>
      </c>
      <c r="C1186" s="119">
        <v>130</v>
      </c>
      <c r="D1186" s="119" t="s">
        <v>21</v>
      </c>
      <c r="E1186" s="119" t="s">
        <v>22</v>
      </c>
      <c r="F1186" s="119" t="s">
        <v>51</v>
      </c>
      <c r="G1186" s="123">
        <v>6.5</v>
      </c>
      <c r="H1186" s="123">
        <v>5</v>
      </c>
      <c r="I1186" s="123">
        <v>7.5</v>
      </c>
      <c r="J1186" s="123">
        <v>8.5</v>
      </c>
      <c r="K1186" s="123">
        <v>9.5</v>
      </c>
      <c r="L1186" s="123">
        <v>8.5</v>
      </c>
      <c r="M1186" s="119">
        <v>4500</v>
      </c>
      <c r="N1186" s="122">
        <f>IF('NORMAL OPTION CALLS'!E1186="BUY",('NORMAL OPTION CALLS'!L1186-'NORMAL OPTION CALLS'!G1186)*('NORMAL OPTION CALLS'!M1186),('NORMAL OPTION CALLS'!G1186-'NORMAL OPTION CALLS'!L1186)*('NORMAL OPTION CALLS'!M1186))</f>
        <v>9000</v>
      </c>
      <c r="O1186" s="8">
        <f>'NORMAL OPTION CALLS'!N1186/('NORMAL OPTION CALLS'!M1186)/'NORMAL OPTION CALLS'!G1186%</f>
        <v>30.769230769230766</v>
      </c>
    </row>
    <row r="1187" spans="1:15">
      <c r="A1187" s="91">
        <v>42</v>
      </c>
      <c r="B1187" s="124">
        <v>42922</v>
      </c>
      <c r="C1187" s="119">
        <v>90</v>
      </c>
      <c r="D1187" s="119" t="s">
        <v>21</v>
      </c>
      <c r="E1187" s="119" t="s">
        <v>22</v>
      </c>
      <c r="F1187" s="119" t="s">
        <v>71</v>
      </c>
      <c r="G1187" s="123">
        <v>3.5</v>
      </c>
      <c r="H1187" s="123">
        <v>3</v>
      </c>
      <c r="I1187" s="123">
        <v>4</v>
      </c>
      <c r="J1187" s="123">
        <v>4.5</v>
      </c>
      <c r="K1187" s="123">
        <v>5</v>
      </c>
      <c r="L1187" s="123">
        <v>3</v>
      </c>
      <c r="M1187" s="119">
        <v>8000</v>
      </c>
      <c r="N1187" s="122">
        <f>IF('NORMAL OPTION CALLS'!E1187="BUY",('NORMAL OPTION CALLS'!L1187-'NORMAL OPTION CALLS'!G1187)*('NORMAL OPTION CALLS'!M1187),('NORMAL OPTION CALLS'!G1187-'NORMAL OPTION CALLS'!L1187)*('NORMAL OPTION CALLS'!M1187))</f>
        <v>-4000</v>
      </c>
      <c r="O1187" s="8">
        <f>'NORMAL OPTION CALLS'!N1187/('NORMAL OPTION CALLS'!M1187)/'NORMAL OPTION CALLS'!G1187%</f>
        <v>-14.285714285714285</v>
      </c>
    </row>
    <row r="1188" spans="1:15">
      <c r="A1188" s="91">
        <v>43</v>
      </c>
      <c r="B1188" s="124">
        <v>42922</v>
      </c>
      <c r="C1188" s="119">
        <v>130</v>
      </c>
      <c r="D1188" s="119" t="s">
        <v>21</v>
      </c>
      <c r="E1188" s="119" t="s">
        <v>22</v>
      </c>
      <c r="F1188" s="119" t="s">
        <v>59</v>
      </c>
      <c r="G1188" s="123">
        <v>2.1</v>
      </c>
      <c r="H1188" s="123">
        <v>1.2</v>
      </c>
      <c r="I1188" s="123">
        <v>2.5</v>
      </c>
      <c r="J1188" s="123">
        <v>3</v>
      </c>
      <c r="K1188" s="123">
        <v>3.5</v>
      </c>
      <c r="L1188" s="123">
        <v>2.5</v>
      </c>
      <c r="M1188" s="119">
        <v>6000</v>
      </c>
      <c r="N1188" s="122">
        <f>IF('NORMAL OPTION CALLS'!E1188="BUY",('NORMAL OPTION CALLS'!L1188-'NORMAL OPTION CALLS'!G1188)*('NORMAL OPTION CALLS'!M1188),('NORMAL OPTION CALLS'!G1188-'NORMAL OPTION CALLS'!L1188)*('NORMAL OPTION CALLS'!M1188))</f>
        <v>2399.9999999999995</v>
      </c>
      <c r="O1188" s="8">
        <f>'NORMAL OPTION CALLS'!N1188/('NORMAL OPTION CALLS'!M1188)/'NORMAL OPTION CALLS'!G1188%</f>
        <v>19.047619047619044</v>
      </c>
    </row>
    <row r="1189" spans="1:15">
      <c r="A1189" s="91">
        <v>44</v>
      </c>
      <c r="B1189" s="124">
        <v>42922</v>
      </c>
      <c r="C1189" s="119">
        <v>200</v>
      </c>
      <c r="D1189" s="119" t="s">
        <v>21</v>
      </c>
      <c r="E1189" s="119" t="s">
        <v>22</v>
      </c>
      <c r="F1189" s="119" t="s">
        <v>69</v>
      </c>
      <c r="G1189" s="123">
        <v>9</v>
      </c>
      <c r="H1189" s="123">
        <v>7.5</v>
      </c>
      <c r="I1189" s="123">
        <v>10</v>
      </c>
      <c r="J1189" s="123">
        <v>11</v>
      </c>
      <c r="K1189" s="123">
        <v>12</v>
      </c>
      <c r="L1189" s="123">
        <v>10</v>
      </c>
      <c r="M1189" s="119">
        <v>5000</v>
      </c>
      <c r="N1189" s="122">
        <f>IF('NORMAL OPTION CALLS'!E1189="BUY",('NORMAL OPTION CALLS'!L1189-'NORMAL OPTION CALLS'!G1189)*('NORMAL OPTION CALLS'!M1189),('NORMAL OPTION CALLS'!G1189-'NORMAL OPTION CALLS'!L1189)*('NORMAL OPTION CALLS'!M1189))</f>
        <v>5000</v>
      </c>
      <c r="O1189" s="8">
        <f>'NORMAL OPTION CALLS'!N1189/('NORMAL OPTION CALLS'!M1189)/'NORMAL OPTION CALLS'!G1189%</f>
        <v>11.111111111111111</v>
      </c>
    </row>
    <row r="1190" spans="1:15">
      <c r="A1190" s="91">
        <v>45</v>
      </c>
      <c r="B1190" s="124">
        <v>42922</v>
      </c>
      <c r="C1190" s="119">
        <v>280</v>
      </c>
      <c r="D1190" s="119" t="s">
        <v>21</v>
      </c>
      <c r="E1190" s="119" t="s">
        <v>22</v>
      </c>
      <c r="F1190" s="119" t="s">
        <v>49</v>
      </c>
      <c r="G1190" s="123">
        <v>6.5</v>
      </c>
      <c r="H1190" s="123">
        <v>4.5</v>
      </c>
      <c r="I1190" s="123">
        <v>7.5</v>
      </c>
      <c r="J1190" s="123">
        <v>8.5</v>
      </c>
      <c r="K1190" s="123">
        <v>9.5</v>
      </c>
      <c r="L1190" s="123">
        <v>7.5</v>
      </c>
      <c r="M1190" s="119">
        <v>3000</v>
      </c>
      <c r="N1190" s="122">
        <f>IF('NORMAL OPTION CALLS'!E1190="BUY",('NORMAL OPTION CALLS'!L1190-'NORMAL OPTION CALLS'!G1190)*('NORMAL OPTION CALLS'!M1190),('NORMAL OPTION CALLS'!G1190-'NORMAL OPTION CALLS'!L1190)*('NORMAL OPTION CALLS'!M1190))</f>
        <v>3000</v>
      </c>
      <c r="O1190" s="8">
        <f>'NORMAL OPTION CALLS'!N1190/('NORMAL OPTION CALLS'!M1190)/'NORMAL OPTION CALLS'!G1190%</f>
        <v>15.384615384615383</v>
      </c>
    </row>
    <row r="1191" spans="1:15">
      <c r="A1191" s="91">
        <v>46</v>
      </c>
      <c r="B1191" s="124">
        <v>42921</v>
      </c>
      <c r="C1191" s="119">
        <v>115</v>
      </c>
      <c r="D1191" s="119" t="s">
        <v>21</v>
      </c>
      <c r="E1191" s="119" t="s">
        <v>22</v>
      </c>
      <c r="F1191" s="119" t="s">
        <v>53</v>
      </c>
      <c r="G1191" s="123">
        <v>3.2</v>
      </c>
      <c r="H1191" s="123">
        <v>2.2999999999999998</v>
      </c>
      <c r="I1191" s="123">
        <v>3.7</v>
      </c>
      <c r="J1191" s="123">
        <v>4.2</v>
      </c>
      <c r="K1191" s="123">
        <v>5.7</v>
      </c>
      <c r="L1191" s="123">
        <v>3.7</v>
      </c>
      <c r="M1191" s="119">
        <v>11000</v>
      </c>
      <c r="N1191" s="122">
        <f>IF('NORMAL OPTION CALLS'!E1191="BUY",('NORMAL OPTION CALLS'!L1191-'NORMAL OPTION CALLS'!G1191)*('NORMAL OPTION CALLS'!M1191),('NORMAL OPTION CALLS'!G1191-'NORMAL OPTION CALLS'!L1191)*('NORMAL OPTION CALLS'!M1191))</f>
        <v>5500</v>
      </c>
      <c r="O1191" s="8">
        <f>'NORMAL OPTION CALLS'!N1191/('NORMAL OPTION CALLS'!M1191)/'NORMAL OPTION CALLS'!G1191%</f>
        <v>15.625</v>
      </c>
    </row>
    <row r="1192" spans="1:15">
      <c r="A1192" s="91">
        <v>47</v>
      </c>
      <c r="B1192" s="124">
        <v>42921</v>
      </c>
      <c r="C1192" s="119">
        <v>125</v>
      </c>
      <c r="D1192" s="119" t="s">
        <v>21</v>
      </c>
      <c r="E1192" s="119" t="s">
        <v>22</v>
      </c>
      <c r="F1192" s="119" t="s">
        <v>59</v>
      </c>
      <c r="G1192" s="123">
        <v>3.5</v>
      </c>
      <c r="H1192" s="123">
        <v>2.5</v>
      </c>
      <c r="I1192" s="123">
        <v>4</v>
      </c>
      <c r="J1192" s="123">
        <v>4.5</v>
      </c>
      <c r="K1192" s="123">
        <v>5</v>
      </c>
      <c r="L1192" s="123">
        <v>5</v>
      </c>
      <c r="M1192" s="119">
        <v>6000</v>
      </c>
      <c r="N1192" s="122">
        <f>IF('NORMAL OPTION CALLS'!E1192="BUY",('NORMAL OPTION CALLS'!L1192-'NORMAL OPTION CALLS'!G1192)*('NORMAL OPTION CALLS'!M1192),('NORMAL OPTION CALLS'!G1192-'NORMAL OPTION CALLS'!L1192)*('NORMAL OPTION CALLS'!M1192))</f>
        <v>9000</v>
      </c>
      <c r="O1192" s="8">
        <f>'NORMAL OPTION CALLS'!N1192/('NORMAL OPTION CALLS'!M1192)/'NORMAL OPTION CALLS'!G1192%</f>
        <v>42.857142857142854</v>
      </c>
    </row>
    <row r="1193" spans="1:15" ht="13.5" customHeight="1">
      <c r="A1193" s="91">
        <v>48</v>
      </c>
      <c r="B1193" s="124">
        <v>42920</v>
      </c>
      <c r="C1193" s="119">
        <v>200</v>
      </c>
      <c r="D1193" s="119" t="s">
        <v>21</v>
      </c>
      <c r="E1193" s="119" t="s">
        <v>22</v>
      </c>
      <c r="F1193" s="119" t="s">
        <v>24</v>
      </c>
      <c r="G1193" s="123">
        <v>7</v>
      </c>
      <c r="H1193" s="123">
        <v>5</v>
      </c>
      <c r="I1193" s="123">
        <v>8</v>
      </c>
      <c r="J1193" s="123">
        <v>9</v>
      </c>
      <c r="K1193" s="123">
        <v>10</v>
      </c>
      <c r="L1193" s="123">
        <v>5</v>
      </c>
      <c r="M1193" s="119">
        <v>3500</v>
      </c>
      <c r="N1193" s="122">
        <f>IF('NORMAL OPTION CALLS'!E1193="BUY",('NORMAL OPTION CALLS'!L1193-'NORMAL OPTION CALLS'!G1193)*('NORMAL OPTION CALLS'!M1193),('NORMAL OPTION CALLS'!G1193-'NORMAL OPTION CALLS'!L1193)*('NORMAL OPTION CALLS'!M1193))</f>
        <v>-7000</v>
      </c>
      <c r="O1193" s="8">
        <f>'NORMAL OPTION CALLS'!N1193/('NORMAL OPTION CALLS'!M1193)/'NORMAL OPTION CALLS'!G1193%</f>
        <v>-28.571428571428569</v>
      </c>
    </row>
    <row r="1194" spans="1:15" ht="14.25" customHeight="1">
      <c r="A1194" s="91">
        <v>49</v>
      </c>
      <c r="B1194" s="124">
        <v>42919</v>
      </c>
      <c r="C1194" s="119">
        <v>100</v>
      </c>
      <c r="D1194" s="119" t="s">
        <v>21</v>
      </c>
      <c r="E1194" s="119" t="s">
        <v>22</v>
      </c>
      <c r="F1194" s="119" t="s">
        <v>70</v>
      </c>
      <c r="G1194" s="123">
        <v>3.3</v>
      </c>
      <c r="H1194" s="123">
        <v>2.4</v>
      </c>
      <c r="I1194" s="123">
        <v>3.8</v>
      </c>
      <c r="J1194" s="123">
        <v>4.3</v>
      </c>
      <c r="K1194" s="123">
        <v>4.8</v>
      </c>
      <c r="L1194" s="123">
        <v>3.8</v>
      </c>
      <c r="M1194" s="119">
        <v>7000</v>
      </c>
      <c r="N1194" s="122">
        <f>IF('NORMAL OPTION CALLS'!E1194="BUY",('NORMAL OPTION CALLS'!L1194-'NORMAL OPTION CALLS'!G1194)*('NORMAL OPTION CALLS'!M1194),('NORMAL OPTION CALLS'!G1194-'NORMAL OPTION CALLS'!L1194)*('NORMAL OPTION CALLS'!M1194))</f>
        <v>3500</v>
      </c>
      <c r="O1194" s="8">
        <f>'NORMAL OPTION CALLS'!N1194/('NORMAL OPTION CALLS'!M1194)/'NORMAL OPTION CALLS'!G1194%</f>
        <v>15.15151515151515</v>
      </c>
    </row>
    <row r="1195" spans="1:15" ht="15" customHeight="1">
      <c r="A1195" s="91">
        <v>50</v>
      </c>
      <c r="B1195" s="124">
        <v>42919</v>
      </c>
      <c r="C1195" s="119">
        <v>1500</v>
      </c>
      <c r="D1195" s="119" t="s">
        <v>21</v>
      </c>
      <c r="E1195" s="119" t="s">
        <v>22</v>
      </c>
      <c r="F1195" s="119" t="s">
        <v>66</v>
      </c>
      <c r="G1195" s="123">
        <v>36</v>
      </c>
      <c r="H1195" s="123">
        <v>16</v>
      </c>
      <c r="I1195" s="123">
        <v>46</v>
      </c>
      <c r="J1195" s="123">
        <v>56</v>
      </c>
      <c r="K1195" s="123">
        <v>66</v>
      </c>
      <c r="L1195" s="123">
        <v>46</v>
      </c>
      <c r="M1195" s="119">
        <v>350</v>
      </c>
      <c r="N1195" s="122">
        <f>IF('NORMAL OPTION CALLS'!E1195="BUY",('NORMAL OPTION CALLS'!L1195-'NORMAL OPTION CALLS'!G1195)*('NORMAL OPTION CALLS'!M1195),('NORMAL OPTION CALLS'!G1195-'NORMAL OPTION CALLS'!L1195)*('NORMAL OPTION CALLS'!M1195))</f>
        <v>3500</v>
      </c>
      <c r="O1195" s="8">
        <f>'NORMAL OPTION CALLS'!N1195/('NORMAL OPTION CALLS'!M1195)/'NORMAL OPTION CALLS'!G1195%</f>
        <v>27.777777777777779</v>
      </c>
    </row>
    <row r="1196" spans="1:15">
      <c r="A1196" s="91">
        <v>51</v>
      </c>
      <c r="B1196" s="124">
        <v>42919</v>
      </c>
      <c r="C1196" s="119">
        <v>550</v>
      </c>
      <c r="D1196" s="119" t="s">
        <v>21</v>
      </c>
      <c r="E1196" s="119" t="s">
        <v>22</v>
      </c>
      <c r="F1196" s="119" t="s">
        <v>44</v>
      </c>
      <c r="G1196" s="123">
        <v>12</v>
      </c>
      <c r="H1196" s="123">
        <v>8</v>
      </c>
      <c r="I1196" s="123">
        <v>14</v>
      </c>
      <c r="J1196" s="123">
        <v>16</v>
      </c>
      <c r="K1196" s="123">
        <v>18</v>
      </c>
      <c r="L1196" s="123">
        <v>12</v>
      </c>
      <c r="M1196" s="119">
        <v>2000</v>
      </c>
      <c r="N1196" s="122">
        <f>IF('NORMAL OPTION CALLS'!E1196="BUY",('NORMAL OPTION CALLS'!L1196-'NORMAL OPTION CALLS'!G1196)*('NORMAL OPTION CALLS'!M1196),('NORMAL OPTION CALLS'!G1196-'NORMAL OPTION CALLS'!L1196)*('NORMAL OPTION CALLS'!M1196))</f>
        <v>0</v>
      </c>
      <c r="O1196" s="8">
        <f>'NORMAL OPTION CALLS'!N1196/('NORMAL OPTION CALLS'!M1196)/'NORMAL OPTION CALLS'!G1196%</f>
        <v>0</v>
      </c>
    </row>
    <row r="1197" spans="1:15" ht="16.5">
      <c r="A1197" s="127"/>
      <c r="B1197" s="124"/>
      <c r="C1197" s="119"/>
      <c r="D1197" s="119"/>
      <c r="E1197" s="119"/>
      <c r="F1197" s="119"/>
      <c r="G1197" s="123"/>
      <c r="H1197" s="123"/>
      <c r="I1197" s="123"/>
      <c r="J1197" s="123"/>
      <c r="K1197" s="123"/>
      <c r="L1197" s="123"/>
      <c r="M1197" s="119"/>
      <c r="N1197" s="122"/>
      <c r="O1197" s="8"/>
    </row>
    <row r="1198" spans="1:15" ht="17.25" thickBot="1">
      <c r="A1198" s="91"/>
      <c r="B1198" s="92"/>
      <c r="C1198" s="92"/>
      <c r="D1198" s="93"/>
      <c r="E1198" s="93"/>
      <c r="F1198" s="93"/>
      <c r="G1198" s="94"/>
      <c r="H1198" s="95"/>
      <c r="I1198" s="96" t="s">
        <v>27</v>
      </c>
      <c r="J1198" s="96"/>
      <c r="K1198" s="97"/>
      <c r="L1198" s="97"/>
    </row>
    <row r="1199" spans="1:15" ht="16.5">
      <c r="A1199" s="98"/>
      <c r="B1199" s="92"/>
      <c r="C1199" s="92"/>
      <c r="D1199" s="160" t="s">
        <v>28</v>
      </c>
      <c r="E1199" s="160"/>
      <c r="F1199" s="99">
        <v>51</v>
      </c>
      <c r="G1199" s="100">
        <f>'NORMAL OPTION CALLS'!G1200+'NORMAL OPTION CALLS'!G1201+'NORMAL OPTION CALLS'!G1202+'NORMAL OPTION CALLS'!G1203+'NORMAL OPTION CALLS'!G1204+'NORMAL OPTION CALLS'!G1205</f>
        <v>99.999999999999972</v>
      </c>
      <c r="H1199" s="93">
        <v>51</v>
      </c>
      <c r="I1199" s="101">
        <f>'NORMAL OPTION CALLS'!H1200/'NORMAL OPTION CALLS'!H1199%</f>
        <v>66.666666666666671</v>
      </c>
      <c r="J1199" s="101"/>
      <c r="K1199" s="101"/>
      <c r="L1199" s="102"/>
    </row>
    <row r="1200" spans="1:15" ht="16.5">
      <c r="A1200" s="98"/>
      <c r="B1200" s="92"/>
      <c r="C1200" s="92"/>
      <c r="D1200" s="161" t="s">
        <v>29</v>
      </c>
      <c r="E1200" s="161"/>
      <c r="F1200" s="103">
        <v>34</v>
      </c>
      <c r="G1200" s="104">
        <f>('NORMAL OPTION CALLS'!F1200/'NORMAL OPTION CALLS'!F1199)*100</f>
        <v>66.666666666666657</v>
      </c>
      <c r="H1200" s="93">
        <v>34</v>
      </c>
      <c r="I1200" s="97"/>
      <c r="J1200" s="97"/>
      <c r="K1200" s="93"/>
      <c r="L1200" s="97"/>
      <c r="N1200" s="93" t="s">
        <v>30</v>
      </c>
      <c r="O1200" s="93"/>
    </row>
    <row r="1201" spans="1:15" ht="17.25" customHeight="1">
      <c r="A1201" s="105"/>
      <c r="B1201" s="92"/>
      <c r="C1201" s="92"/>
      <c r="D1201" s="161" t="s">
        <v>31</v>
      </c>
      <c r="E1201" s="161"/>
      <c r="F1201" s="103">
        <v>0</v>
      </c>
      <c r="G1201" s="104">
        <f>('NORMAL OPTION CALLS'!F1201/'NORMAL OPTION CALLS'!F1199)*100</f>
        <v>0</v>
      </c>
      <c r="H1201" s="106"/>
      <c r="I1201" s="93"/>
      <c r="J1201" s="93"/>
      <c r="K1201" s="93"/>
      <c r="L1201" s="97"/>
      <c r="N1201" s="98"/>
      <c r="O1201" s="98"/>
    </row>
    <row r="1202" spans="1:15" ht="15.75" customHeight="1">
      <c r="A1202" s="105"/>
      <c r="B1202" s="92"/>
      <c r="C1202" s="92"/>
      <c r="D1202" s="161" t="s">
        <v>32</v>
      </c>
      <c r="E1202" s="161"/>
      <c r="F1202" s="103">
        <v>3</v>
      </c>
      <c r="G1202" s="104">
        <f>('NORMAL OPTION CALLS'!F1202/'NORMAL OPTION CALLS'!F1199)*100</f>
        <v>5.8823529411764701</v>
      </c>
      <c r="H1202" s="106"/>
      <c r="I1202" s="93"/>
      <c r="J1202" s="93"/>
      <c r="K1202" s="93"/>
      <c r="L1202" s="97"/>
    </row>
    <row r="1203" spans="1:15" ht="15.75" customHeight="1">
      <c r="A1203" s="105"/>
      <c r="B1203" s="92"/>
      <c r="C1203" s="92"/>
      <c r="D1203" s="161" t="s">
        <v>33</v>
      </c>
      <c r="E1203" s="161"/>
      <c r="F1203" s="103">
        <v>13</v>
      </c>
      <c r="G1203" s="104">
        <f>('NORMAL OPTION CALLS'!F1203/'NORMAL OPTION CALLS'!F1199)*100</f>
        <v>25.490196078431371</v>
      </c>
      <c r="H1203" s="106"/>
      <c r="I1203" s="93" t="s">
        <v>34</v>
      </c>
      <c r="J1203" s="93"/>
      <c r="K1203" s="97"/>
      <c r="L1203" s="97"/>
    </row>
    <row r="1204" spans="1:15" ht="15" customHeight="1">
      <c r="A1204" s="105"/>
      <c r="B1204" s="92"/>
      <c r="C1204" s="92"/>
      <c r="D1204" s="161" t="s">
        <v>35</v>
      </c>
      <c r="E1204" s="161"/>
      <c r="F1204" s="103">
        <v>1</v>
      </c>
      <c r="G1204" s="104">
        <f>('NORMAL OPTION CALLS'!F1204/'NORMAL OPTION CALLS'!F1199)*100</f>
        <v>1.9607843137254901</v>
      </c>
      <c r="H1204" s="106"/>
      <c r="I1204" s="93"/>
      <c r="J1204" s="93"/>
      <c r="K1204" s="97"/>
      <c r="L1204" s="97"/>
    </row>
    <row r="1205" spans="1:15" ht="17.25" thickBot="1">
      <c r="A1205" s="105"/>
      <c r="B1205" s="92"/>
      <c r="C1205" s="92"/>
      <c r="D1205" s="162" t="s">
        <v>36</v>
      </c>
      <c r="E1205" s="162"/>
      <c r="F1205" s="107"/>
      <c r="G1205" s="108">
        <f>('NORMAL OPTION CALLS'!F1205/'NORMAL OPTION CALLS'!F1199)*100</f>
        <v>0</v>
      </c>
      <c r="H1205" s="106"/>
      <c r="I1205" s="93"/>
      <c r="J1205" s="93"/>
      <c r="K1205" s="102"/>
      <c r="L1205" s="102"/>
    </row>
    <row r="1206" spans="1:15" ht="16.5">
      <c r="A1206" s="105"/>
      <c r="B1206" s="92"/>
      <c r="C1206" s="92"/>
      <c r="G1206" s="97"/>
      <c r="H1206" s="106"/>
      <c r="I1206" s="101"/>
      <c r="J1206" s="101"/>
      <c r="K1206" s="97"/>
      <c r="L1206" s="101"/>
    </row>
    <row r="1207" spans="1:15" ht="16.5">
      <c r="A1207" s="105"/>
      <c r="B1207" s="92"/>
      <c r="C1207" s="92"/>
      <c r="D1207" s="98"/>
      <c r="E1207" s="115"/>
      <c r="F1207" s="93"/>
      <c r="G1207" s="93"/>
      <c r="H1207" s="110"/>
      <c r="I1207" s="97"/>
      <c r="J1207" s="97"/>
      <c r="K1207" s="97"/>
      <c r="L1207" s="94"/>
    </row>
    <row r="1208" spans="1:15" ht="16.5">
      <c r="A1208" s="109" t="s">
        <v>37</v>
      </c>
      <c r="B1208" s="92"/>
      <c r="C1208" s="92"/>
      <c r="D1208" s="98"/>
      <c r="E1208" s="98"/>
      <c r="F1208" s="93"/>
      <c r="G1208" s="93"/>
      <c r="H1208" s="110"/>
      <c r="I1208" s="111"/>
      <c r="J1208" s="111"/>
      <c r="K1208" s="111"/>
      <c r="L1208" s="93"/>
      <c r="N1208" s="115"/>
      <c r="O1208" s="115"/>
    </row>
    <row r="1209" spans="1:15" ht="16.5">
      <c r="A1209" s="112" t="s">
        <v>38</v>
      </c>
      <c r="B1209" s="92"/>
      <c r="C1209" s="92"/>
      <c r="D1209" s="113"/>
      <c r="E1209" s="114"/>
      <c r="F1209" s="98"/>
      <c r="G1209" s="111"/>
      <c r="H1209" s="110"/>
      <c r="I1209" s="111"/>
      <c r="J1209" s="111"/>
      <c r="K1209" s="111"/>
      <c r="L1209" s="93"/>
      <c r="N1209" s="98"/>
      <c r="O1209" s="98"/>
    </row>
    <row r="1210" spans="1:15" ht="16.5">
      <c r="A1210" s="112" t="s">
        <v>39</v>
      </c>
      <c r="B1210" s="92"/>
      <c r="C1210" s="92"/>
      <c r="D1210" s="98"/>
      <c r="E1210" s="114"/>
      <c r="F1210" s="98"/>
      <c r="G1210" s="111"/>
      <c r="H1210" s="110"/>
      <c r="I1210" s="97"/>
      <c r="J1210" s="97"/>
      <c r="K1210" s="97"/>
      <c r="L1210" s="93"/>
    </row>
    <row r="1211" spans="1:15" ht="16.5">
      <c r="A1211" s="112" t="s">
        <v>40</v>
      </c>
      <c r="B1211" s="113"/>
      <c r="C1211" s="92"/>
      <c r="D1211" s="98"/>
      <c r="E1211" s="114"/>
      <c r="F1211" s="98"/>
      <c r="G1211" s="111"/>
      <c r="H1211" s="95"/>
      <c r="I1211" s="97"/>
      <c r="J1211" s="97"/>
      <c r="K1211" s="97"/>
      <c r="L1211" s="93"/>
    </row>
    <row r="1212" spans="1:15" ht="16.5">
      <c r="A1212" s="112" t="s">
        <v>41</v>
      </c>
      <c r="B1212" s="105"/>
      <c r="C1212" s="113"/>
      <c r="D1212" s="98"/>
      <c r="E1212" s="116"/>
      <c r="F1212" s="111"/>
      <c r="G1212" s="111"/>
      <c r="H1212" s="95"/>
      <c r="I1212" s="97"/>
      <c r="J1212" s="97"/>
      <c r="K1212" s="97"/>
      <c r="L1212" s="111"/>
    </row>
    <row r="1215" spans="1:15">
      <c r="A1215" s="152" t="s">
        <v>0</v>
      </c>
      <c r="B1215" s="152"/>
      <c r="C1215" s="152"/>
      <c r="D1215" s="152"/>
      <c r="E1215" s="152"/>
      <c r="F1215" s="152"/>
      <c r="G1215" s="152"/>
      <c r="H1215" s="152"/>
      <c r="I1215" s="152"/>
      <c r="J1215" s="152"/>
      <c r="K1215" s="152"/>
      <c r="L1215" s="152"/>
      <c r="M1215" s="152"/>
      <c r="N1215" s="152"/>
      <c r="O1215" s="152"/>
    </row>
    <row r="1216" spans="1:15">
      <c r="A1216" s="152"/>
      <c r="B1216" s="152"/>
      <c r="C1216" s="152"/>
      <c r="D1216" s="152"/>
      <c r="E1216" s="152"/>
      <c r="F1216" s="152"/>
      <c r="G1216" s="152"/>
      <c r="H1216" s="152"/>
      <c r="I1216" s="152"/>
      <c r="J1216" s="152"/>
      <c r="K1216" s="152"/>
      <c r="L1216" s="152"/>
      <c r="M1216" s="152"/>
      <c r="N1216" s="152"/>
      <c r="O1216" s="152"/>
    </row>
    <row r="1217" spans="1:15">
      <c r="A1217" s="152"/>
      <c r="B1217" s="152"/>
      <c r="C1217" s="152"/>
      <c r="D1217" s="152"/>
      <c r="E1217" s="152"/>
      <c r="F1217" s="152"/>
      <c r="G1217" s="152"/>
      <c r="H1217" s="152"/>
      <c r="I1217" s="152"/>
      <c r="J1217" s="152"/>
      <c r="K1217" s="152"/>
      <c r="L1217" s="152"/>
      <c r="M1217" s="152"/>
      <c r="N1217" s="152"/>
      <c r="O1217" s="152"/>
    </row>
    <row r="1218" spans="1:15">
      <c r="A1218" s="153" t="s">
        <v>1</v>
      </c>
      <c r="B1218" s="153"/>
      <c r="C1218" s="153"/>
      <c r="D1218" s="153"/>
      <c r="E1218" s="153"/>
      <c r="F1218" s="153"/>
      <c r="G1218" s="153"/>
      <c r="H1218" s="153"/>
      <c r="I1218" s="153"/>
      <c r="J1218" s="153"/>
      <c r="K1218" s="153"/>
      <c r="L1218" s="153"/>
      <c r="M1218" s="153"/>
      <c r="N1218" s="153"/>
      <c r="O1218" s="153"/>
    </row>
    <row r="1219" spans="1:15">
      <c r="A1219" s="153" t="s">
        <v>2</v>
      </c>
      <c r="B1219" s="153"/>
      <c r="C1219" s="153"/>
      <c r="D1219" s="153"/>
      <c r="E1219" s="153"/>
      <c r="F1219" s="153"/>
      <c r="G1219" s="153"/>
      <c r="H1219" s="153"/>
      <c r="I1219" s="153"/>
      <c r="J1219" s="153"/>
      <c r="K1219" s="153"/>
      <c r="L1219" s="153"/>
      <c r="M1219" s="153"/>
      <c r="N1219" s="153"/>
      <c r="O1219" s="153"/>
    </row>
    <row r="1220" spans="1:15">
      <c r="A1220" s="154" t="s">
        <v>3</v>
      </c>
      <c r="B1220" s="154"/>
      <c r="C1220" s="154"/>
      <c r="D1220" s="154"/>
      <c r="E1220" s="154"/>
      <c r="F1220" s="154"/>
      <c r="G1220" s="154"/>
      <c r="H1220" s="154"/>
      <c r="I1220" s="154"/>
      <c r="J1220" s="154"/>
      <c r="K1220" s="154"/>
      <c r="L1220" s="154"/>
      <c r="M1220" s="154"/>
      <c r="N1220" s="154"/>
      <c r="O1220" s="154"/>
    </row>
    <row r="1221" spans="1:15" ht="16.5">
      <c r="A1221" s="155" t="s">
        <v>73</v>
      </c>
      <c r="B1221" s="155"/>
      <c r="C1221" s="155"/>
      <c r="D1221" s="155"/>
      <c r="E1221" s="155"/>
      <c r="F1221" s="155"/>
      <c r="G1221" s="155"/>
      <c r="H1221" s="155"/>
      <c r="I1221" s="155"/>
      <c r="J1221" s="155"/>
      <c r="K1221" s="155"/>
      <c r="L1221" s="155"/>
      <c r="M1221" s="155"/>
      <c r="N1221" s="155"/>
      <c r="O1221" s="155"/>
    </row>
    <row r="1222" spans="1:15" ht="16.5">
      <c r="A1222" s="156" t="s">
        <v>5</v>
      </c>
      <c r="B1222" s="156"/>
      <c r="C1222" s="156"/>
      <c r="D1222" s="156"/>
      <c r="E1222" s="156"/>
      <c r="F1222" s="156"/>
      <c r="G1222" s="156"/>
      <c r="H1222" s="156"/>
      <c r="I1222" s="156"/>
      <c r="J1222" s="156"/>
      <c r="K1222" s="156"/>
      <c r="L1222" s="156"/>
      <c r="M1222" s="156"/>
      <c r="N1222" s="156"/>
      <c r="O1222" s="156"/>
    </row>
    <row r="1223" spans="1:15" ht="13.9" customHeight="1">
      <c r="A1223" s="157" t="s">
        <v>6</v>
      </c>
      <c r="B1223" s="158" t="s">
        <v>7</v>
      </c>
      <c r="C1223" s="159" t="s">
        <v>8</v>
      </c>
      <c r="D1223" s="158" t="s">
        <v>9</v>
      </c>
      <c r="E1223" s="157" t="s">
        <v>10</v>
      </c>
      <c r="F1223" s="157" t="s">
        <v>11</v>
      </c>
      <c r="G1223" s="159" t="s">
        <v>12</v>
      </c>
      <c r="H1223" s="159" t="s">
        <v>13</v>
      </c>
      <c r="I1223" s="159" t="s">
        <v>14</v>
      </c>
      <c r="J1223" s="159" t="s">
        <v>15</v>
      </c>
      <c r="K1223" s="159" t="s">
        <v>16</v>
      </c>
      <c r="L1223" s="163" t="s">
        <v>17</v>
      </c>
      <c r="M1223" s="158" t="s">
        <v>18</v>
      </c>
      <c r="N1223" s="158" t="s">
        <v>19</v>
      </c>
      <c r="O1223" s="158" t="s">
        <v>20</v>
      </c>
    </row>
    <row r="1224" spans="1:15">
      <c r="A1224" s="157"/>
      <c r="B1224" s="158"/>
      <c r="C1224" s="159"/>
      <c r="D1224" s="158"/>
      <c r="E1224" s="157"/>
      <c r="F1224" s="157"/>
      <c r="G1224" s="159"/>
      <c r="H1224" s="159"/>
      <c r="I1224" s="159"/>
      <c r="J1224" s="159"/>
      <c r="K1224" s="159"/>
      <c r="L1224" s="163"/>
      <c r="M1224" s="158"/>
      <c r="N1224" s="158"/>
      <c r="O1224" s="158"/>
    </row>
    <row r="1225" spans="1:15" ht="16.5">
      <c r="A1225" s="127">
        <v>1</v>
      </c>
      <c r="B1225" s="124">
        <v>42916</v>
      </c>
      <c r="C1225" s="119">
        <v>530</v>
      </c>
      <c r="D1225" s="119" t="s">
        <v>21</v>
      </c>
      <c r="E1225" s="119" t="s">
        <v>22</v>
      </c>
      <c r="F1225" s="119" t="s">
        <v>44</v>
      </c>
      <c r="G1225" s="123">
        <v>19</v>
      </c>
      <c r="H1225" s="123">
        <v>15</v>
      </c>
      <c r="I1225" s="123">
        <v>22</v>
      </c>
      <c r="J1225" s="123">
        <v>24</v>
      </c>
      <c r="K1225" s="123">
        <v>26</v>
      </c>
      <c r="L1225" s="123">
        <v>22</v>
      </c>
      <c r="M1225" s="119">
        <v>2000</v>
      </c>
      <c r="N1225" s="122">
        <f>IF('NORMAL OPTION CALLS'!E1225="BUY",('NORMAL OPTION CALLS'!L1225-'NORMAL OPTION CALLS'!G1225)*('NORMAL OPTION CALLS'!M1225),('NORMAL OPTION CALLS'!G1225-'NORMAL OPTION CALLS'!L1225)*('NORMAL OPTION CALLS'!M1225))</f>
        <v>6000</v>
      </c>
      <c r="O1225" s="8">
        <f>'NORMAL OPTION CALLS'!N1225/('NORMAL OPTION CALLS'!M1225)/'NORMAL OPTION CALLS'!G1225%</f>
        <v>15.789473684210526</v>
      </c>
    </row>
    <row r="1226" spans="1:15" ht="16.5">
      <c r="A1226" s="127">
        <v>2</v>
      </c>
      <c r="B1226" s="124">
        <v>42916</v>
      </c>
      <c r="C1226" s="119">
        <v>530</v>
      </c>
      <c r="D1226" s="119" t="s">
        <v>21</v>
      </c>
      <c r="E1226" s="119" t="s">
        <v>22</v>
      </c>
      <c r="F1226" s="119" t="s">
        <v>44</v>
      </c>
      <c r="G1226" s="123">
        <v>15.5</v>
      </c>
      <c r="H1226" s="123">
        <v>13.5</v>
      </c>
      <c r="I1226" s="123">
        <v>16.5</v>
      </c>
      <c r="J1226" s="123">
        <v>17.5</v>
      </c>
      <c r="K1226" s="123">
        <v>18.5</v>
      </c>
      <c r="L1226" s="123">
        <v>18.5</v>
      </c>
      <c r="M1226" s="119">
        <v>2000</v>
      </c>
      <c r="N1226" s="122">
        <f>IF('NORMAL OPTION CALLS'!E1226="BUY",('NORMAL OPTION CALLS'!L1226-'NORMAL OPTION CALLS'!G1226)*('NORMAL OPTION CALLS'!M1226),('NORMAL OPTION CALLS'!G1226-'NORMAL OPTION CALLS'!L1226)*('NORMAL OPTION CALLS'!M1226))</f>
        <v>6000</v>
      </c>
      <c r="O1226" s="8">
        <f>'NORMAL OPTION CALLS'!N1226/('NORMAL OPTION CALLS'!M1226)/'NORMAL OPTION CALLS'!G1226%</f>
        <v>19.35483870967742</v>
      </c>
    </row>
    <row r="1227" spans="1:15" ht="16.5">
      <c r="A1227" s="127">
        <v>3</v>
      </c>
      <c r="B1227" s="124">
        <v>42915</v>
      </c>
      <c r="C1227" s="119">
        <v>245</v>
      </c>
      <c r="D1227" s="119" t="s">
        <v>21</v>
      </c>
      <c r="E1227" s="119" t="s">
        <v>22</v>
      </c>
      <c r="F1227" s="119" t="s">
        <v>74</v>
      </c>
      <c r="G1227" s="123">
        <v>2.8</v>
      </c>
      <c r="H1227" s="123">
        <v>1.8</v>
      </c>
      <c r="I1227" s="123">
        <v>4</v>
      </c>
      <c r="J1227" s="123">
        <v>5</v>
      </c>
      <c r="K1227" s="123">
        <v>6</v>
      </c>
      <c r="L1227" s="123">
        <v>6</v>
      </c>
      <c r="M1227" s="119">
        <v>3500</v>
      </c>
      <c r="N1227" s="122">
        <f>IF('NORMAL OPTION CALLS'!E1227="BUY",('NORMAL OPTION CALLS'!L1227-'NORMAL OPTION CALLS'!G1227)*('NORMAL OPTION CALLS'!M1227),('NORMAL OPTION CALLS'!G1227-'NORMAL OPTION CALLS'!L1227)*('NORMAL OPTION CALLS'!M1227))</f>
        <v>11200</v>
      </c>
      <c r="O1227" s="8">
        <f>'NORMAL OPTION CALLS'!N1227/('NORMAL OPTION CALLS'!M1227)/'NORMAL OPTION CALLS'!G1227%</f>
        <v>114.28571428571431</v>
      </c>
    </row>
    <row r="1228" spans="1:15" ht="16.5">
      <c r="A1228" s="127">
        <v>4</v>
      </c>
      <c r="B1228" s="124">
        <v>42914</v>
      </c>
      <c r="C1228" s="119">
        <v>125</v>
      </c>
      <c r="D1228" s="119" t="s">
        <v>21</v>
      </c>
      <c r="E1228" s="119" t="s">
        <v>22</v>
      </c>
      <c r="F1228" s="119" t="s">
        <v>59</v>
      </c>
      <c r="G1228" s="123">
        <v>1.25</v>
      </c>
      <c r="H1228" s="123">
        <v>0.3</v>
      </c>
      <c r="I1228" s="123">
        <v>1.8</v>
      </c>
      <c r="J1228" s="123">
        <v>2.2999999999999998</v>
      </c>
      <c r="K1228" s="123">
        <v>2.8</v>
      </c>
      <c r="L1228" s="123">
        <v>0.3</v>
      </c>
      <c r="M1228" s="119">
        <v>6000</v>
      </c>
      <c r="N1228" s="122">
        <f>IF('NORMAL OPTION CALLS'!E1228="BUY",('NORMAL OPTION CALLS'!L1228-'NORMAL OPTION CALLS'!G1228)*('NORMAL OPTION CALLS'!M1228),('NORMAL OPTION CALLS'!G1228-'NORMAL OPTION CALLS'!L1228)*('NORMAL OPTION CALLS'!M1228))</f>
        <v>-5700</v>
      </c>
      <c r="O1228" s="8">
        <f>'NORMAL OPTION CALLS'!N1228/('NORMAL OPTION CALLS'!M1228)/'NORMAL OPTION CALLS'!G1228%</f>
        <v>-75.999999999999986</v>
      </c>
    </row>
    <row r="1229" spans="1:15" ht="16.5">
      <c r="A1229" s="127">
        <v>5</v>
      </c>
      <c r="B1229" s="124">
        <v>42914</v>
      </c>
      <c r="C1229" s="119">
        <v>235</v>
      </c>
      <c r="D1229" s="119" t="s">
        <v>21</v>
      </c>
      <c r="E1229" s="119" t="s">
        <v>22</v>
      </c>
      <c r="F1229" s="119" t="s">
        <v>74</v>
      </c>
      <c r="G1229" s="123">
        <v>2.5</v>
      </c>
      <c r="H1229" s="123">
        <v>1.5</v>
      </c>
      <c r="I1229" s="123">
        <v>3</v>
      </c>
      <c r="J1229" s="123">
        <v>3.5</v>
      </c>
      <c r="K1229" s="123">
        <v>4</v>
      </c>
      <c r="L1229" s="123">
        <v>4</v>
      </c>
      <c r="M1229" s="119">
        <v>3500</v>
      </c>
      <c r="N1229" s="122">
        <f>IF('NORMAL OPTION CALLS'!E1229="BUY",('NORMAL OPTION CALLS'!L1229-'NORMAL OPTION CALLS'!G1229)*('NORMAL OPTION CALLS'!M1229),('NORMAL OPTION CALLS'!G1229-'NORMAL OPTION CALLS'!L1229)*('NORMAL OPTION CALLS'!M1229))</f>
        <v>5250</v>
      </c>
      <c r="O1229" s="8">
        <f>'NORMAL OPTION CALLS'!N1229/('NORMAL OPTION CALLS'!M1229)/'NORMAL OPTION CALLS'!G1229%</f>
        <v>60</v>
      </c>
    </row>
    <row r="1230" spans="1:15" ht="16.5">
      <c r="A1230" s="127">
        <v>6</v>
      </c>
      <c r="B1230" s="124">
        <v>42913</v>
      </c>
      <c r="C1230" s="119">
        <v>440</v>
      </c>
      <c r="D1230" s="119" t="s">
        <v>47</v>
      </c>
      <c r="E1230" s="119" t="s">
        <v>22</v>
      </c>
      <c r="F1230" s="119" t="s">
        <v>75</v>
      </c>
      <c r="G1230" s="123">
        <v>7.5</v>
      </c>
      <c r="H1230" s="123">
        <v>3</v>
      </c>
      <c r="I1230" s="123">
        <v>11</v>
      </c>
      <c r="J1230" s="123">
        <v>14</v>
      </c>
      <c r="K1230" s="123">
        <v>17</v>
      </c>
      <c r="L1230" s="123">
        <v>3</v>
      </c>
      <c r="M1230" s="119">
        <v>1500</v>
      </c>
      <c r="N1230" s="122">
        <f>IF('NORMAL OPTION CALLS'!E1230="BUY",('NORMAL OPTION CALLS'!L1230-'NORMAL OPTION CALLS'!G1230)*('NORMAL OPTION CALLS'!M1230),('NORMAL OPTION CALLS'!G1230-'NORMAL OPTION CALLS'!L1230)*('NORMAL OPTION CALLS'!M1230))</f>
        <v>-6750</v>
      </c>
      <c r="O1230" s="8">
        <f>'NORMAL OPTION CALLS'!N1230/('NORMAL OPTION CALLS'!M1230)/'NORMAL OPTION CALLS'!G1230%</f>
        <v>-60</v>
      </c>
    </row>
    <row r="1231" spans="1:15" ht="16.5">
      <c r="A1231" s="127">
        <v>7</v>
      </c>
      <c r="B1231" s="124">
        <v>42913</v>
      </c>
      <c r="C1231" s="119">
        <v>640</v>
      </c>
      <c r="D1231" s="119" t="s">
        <v>47</v>
      </c>
      <c r="E1231" s="119" t="s">
        <v>22</v>
      </c>
      <c r="F1231" s="119" t="s">
        <v>76</v>
      </c>
      <c r="G1231" s="123">
        <v>30</v>
      </c>
      <c r="H1231" s="123">
        <v>24</v>
      </c>
      <c r="I1231" s="123">
        <v>33</v>
      </c>
      <c r="J1231" s="123">
        <v>36</v>
      </c>
      <c r="K1231" s="123">
        <v>39</v>
      </c>
      <c r="L1231" s="123">
        <v>39</v>
      </c>
      <c r="M1231" s="119">
        <v>1200</v>
      </c>
      <c r="N1231" s="122">
        <f>IF('NORMAL OPTION CALLS'!E1231="BUY",('NORMAL OPTION CALLS'!L1231-'NORMAL OPTION CALLS'!G1231)*('NORMAL OPTION CALLS'!M1231),('NORMAL OPTION CALLS'!G1231-'NORMAL OPTION CALLS'!L1231)*('NORMAL OPTION CALLS'!M1231))</f>
        <v>10800</v>
      </c>
      <c r="O1231" s="8">
        <f>'NORMAL OPTION CALLS'!N1231/('NORMAL OPTION CALLS'!M1231)/'NORMAL OPTION CALLS'!G1231%</f>
        <v>30</v>
      </c>
    </row>
    <row r="1232" spans="1:15" ht="16.5">
      <c r="A1232" s="127">
        <v>8</v>
      </c>
      <c r="B1232" s="124">
        <v>42913</v>
      </c>
      <c r="C1232" s="119">
        <v>500</v>
      </c>
      <c r="D1232" s="119" t="s">
        <v>47</v>
      </c>
      <c r="E1232" s="119" t="s">
        <v>22</v>
      </c>
      <c r="F1232" s="119" t="s">
        <v>58</v>
      </c>
      <c r="G1232" s="123">
        <v>13</v>
      </c>
      <c r="H1232" s="123">
        <v>7</v>
      </c>
      <c r="I1232" s="123">
        <v>16</v>
      </c>
      <c r="J1232" s="123">
        <v>19</v>
      </c>
      <c r="K1232" s="123">
        <v>22</v>
      </c>
      <c r="L1232" s="123">
        <v>16</v>
      </c>
      <c r="M1232" s="119">
        <v>1200</v>
      </c>
      <c r="N1232" s="122">
        <f>IF('NORMAL OPTION CALLS'!E1232="BUY",('NORMAL OPTION CALLS'!L1232-'NORMAL OPTION CALLS'!G1232)*('NORMAL OPTION CALLS'!M1232),('NORMAL OPTION CALLS'!G1232-'NORMAL OPTION CALLS'!L1232)*('NORMAL OPTION CALLS'!M1232))</f>
        <v>3600</v>
      </c>
      <c r="O1232" s="8">
        <f>'NORMAL OPTION CALLS'!N1232/('NORMAL OPTION CALLS'!M1232)/'NORMAL OPTION CALLS'!G1232%</f>
        <v>23.076923076923077</v>
      </c>
    </row>
    <row r="1233" spans="1:15" ht="16.5">
      <c r="A1233" s="127">
        <v>9</v>
      </c>
      <c r="B1233" s="124">
        <v>42909</v>
      </c>
      <c r="C1233" s="119">
        <v>500</v>
      </c>
      <c r="D1233" s="119" t="s">
        <v>47</v>
      </c>
      <c r="E1233" s="119" t="s">
        <v>22</v>
      </c>
      <c r="F1233" s="119" t="s">
        <v>23</v>
      </c>
      <c r="G1233" s="123">
        <v>6.3</v>
      </c>
      <c r="H1233" s="123">
        <v>0.5</v>
      </c>
      <c r="I1233" s="123">
        <v>9</v>
      </c>
      <c r="J1233" s="123">
        <v>12</v>
      </c>
      <c r="K1233" s="123">
        <v>15</v>
      </c>
      <c r="L1233" s="123">
        <v>15</v>
      </c>
      <c r="M1233" s="119">
        <v>1050</v>
      </c>
      <c r="N1233" s="122">
        <f>IF('NORMAL OPTION CALLS'!E1233="BUY",('NORMAL OPTION CALLS'!L1233-'NORMAL OPTION CALLS'!G1233)*('NORMAL OPTION CALLS'!M1233),('NORMAL OPTION CALLS'!G1233-'NORMAL OPTION CALLS'!L1233)*('NORMAL OPTION CALLS'!M1233))</f>
        <v>9135</v>
      </c>
      <c r="O1233" s="8">
        <f>'NORMAL OPTION CALLS'!N1233/('NORMAL OPTION CALLS'!M1233)/'NORMAL OPTION CALLS'!G1233%</f>
        <v>138.09523809523807</v>
      </c>
    </row>
    <row r="1234" spans="1:15" ht="16.5">
      <c r="A1234" s="127">
        <v>10</v>
      </c>
      <c r="B1234" s="124">
        <v>42909</v>
      </c>
      <c r="C1234" s="119">
        <v>640</v>
      </c>
      <c r="D1234" s="119" t="s">
        <v>47</v>
      </c>
      <c r="E1234" s="119" t="s">
        <v>22</v>
      </c>
      <c r="F1234" s="119" t="s">
        <v>76</v>
      </c>
      <c r="G1234" s="123">
        <v>10</v>
      </c>
      <c r="H1234" s="123">
        <v>4</v>
      </c>
      <c r="I1234" s="123">
        <v>13</v>
      </c>
      <c r="J1234" s="123">
        <v>16</v>
      </c>
      <c r="K1234" s="123">
        <v>19</v>
      </c>
      <c r="L1234" s="123">
        <v>13</v>
      </c>
      <c r="M1234" s="119">
        <v>1200</v>
      </c>
      <c r="N1234" s="122">
        <f>IF('NORMAL OPTION CALLS'!E1234="BUY",('NORMAL OPTION CALLS'!L1234-'NORMAL OPTION CALLS'!G1234)*('NORMAL OPTION CALLS'!M1234),('NORMAL OPTION CALLS'!G1234-'NORMAL OPTION CALLS'!L1234)*('NORMAL OPTION CALLS'!M1234))</f>
        <v>3600</v>
      </c>
      <c r="O1234" s="8">
        <f>'NORMAL OPTION CALLS'!N1234/('NORMAL OPTION CALLS'!M1234)/'NORMAL OPTION CALLS'!G1234%</f>
        <v>30</v>
      </c>
    </row>
    <row r="1235" spans="1:15" ht="16.5">
      <c r="A1235" s="127">
        <v>11</v>
      </c>
      <c r="B1235" s="124">
        <v>42909</v>
      </c>
      <c r="C1235" s="119">
        <v>180</v>
      </c>
      <c r="D1235" s="119" t="s">
        <v>47</v>
      </c>
      <c r="E1235" s="119" t="s">
        <v>22</v>
      </c>
      <c r="F1235" s="119" t="s">
        <v>64</v>
      </c>
      <c r="G1235" s="123">
        <v>3.2</v>
      </c>
      <c r="H1235" s="123">
        <v>2.2000000000000002</v>
      </c>
      <c r="I1235" s="123">
        <v>3.7</v>
      </c>
      <c r="J1235" s="123">
        <v>4.2</v>
      </c>
      <c r="K1235" s="123">
        <v>4.7</v>
      </c>
      <c r="L1235" s="123">
        <v>4.7</v>
      </c>
      <c r="M1235" s="119">
        <v>6000</v>
      </c>
      <c r="N1235" s="122">
        <f>IF('NORMAL OPTION CALLS'!E1235="BUY",('NORMAL OPTION CALLS'!L1235-'NORMAL OPTION CALLS'!G1235)*('NORMAL OPTION CALLS'!M1235),('NORMAL OPTION CALLS'!G1235-'NORMAL OPTION CALLS'!L1235)*('NORMAL OPTION CALLS'!M1235))</f>
        <v>9000</v>
      </c>
      <c r="O1235" s="8">
        <f>'NORMAL OPTION CALLS'!N1235/('NORMAL OPTION CALLS'!M1235)/'NORMAL OPTION CALLS'!G1235%</f>
        <v>46.875</v>
      </c>
    </row>
    <row r="1236" spans="1:15" ht="16.5">
      <c r="A1236" s="127">
        <v>12</v>
      </c>
      <c r="B1236" s="124">
        <v>42908</v>
      </c>
      <c r="C1236" s="119">
        <v>1460</v>
      </c>
      <c r="D1236" s="119" t="s">
        <v>21</v>
      </c>
      <c r="E1236" s="119" t="s">
        <v>22</v>
      </c>
      <c r="F1236" s="119" t="s">
        <v>55</v>
      </c>
      <c r="G1236" s="123">
        <v>23</v>
      </c>
      <c r="H1236" s="123">
        <v>10</v>
      </c>
      <c r="I1236" s="123">
        <v>31</v>
      </c>
      <c r="J1236" s="123">
        <v>39</v>
      </c>
      <c r="K1236" s="123">
        <v>47</v>
      </c>
      <c r="L1236" s="123">
        <v>10</v>
      </c>
      <c r="M1236" s="119">
        <v>350</v>
      </c>
      <c r="N1236" s="122">
        <f>IF('NORMAL OPTION CALLS'!E1236="BUY",('NORMAL OPTION CALLS'!L1236-'NORMAL OPTION CALLS'!G1236)*('NORMAL OPTION CALLS'!M1236),('NORMAL OPTION CALLS'!G1236-'NORMAL OPTION CALLS'!L1236)*('NORMAL OPTION CALLS'!M1236))</f>
        <v>-4550</v>
      </c>
      <c r="O1236" s="8">
        <f>'NORMAL OPTION CALLS'!N1236/('NORMAL OPTION CALLS'!M1236)/'NORMAL OPTION CALLS'!G1236%</f>
        <v>-56.521739130434781</v>
      </c>
    </row>
    <row r="1237" spans="1:15" ht="16.5">
      <c r="A1237" s="127">
        <v>13</v>
      </c>
      <c r="B1237" s="124">
        <v>42907</v>
      </c>
      <c r="C1237" s="119">
        <v>85</v>
      </c>
      <c r="D1237" s="119" t="s">
        <v>21</v>
      </c>
      <c r="E1237" s="119" t="s">
        <v>22</v>
      </c>
      <c r="F1237" s="119" t="s">
        <v>46</v>
      </c>
      <c r="G1237" s="123">
        <v>1.3</v>
      </c>
      <c r="H1237" s="123">
        <v>0.5</v>
      </c>
      <c r="I1237" s="123">
        <v>1.8</v>
      </c>
      <c r="J1237" s="123">
        <v>2.2999999999999998</v>
      </c>
      <c r="K1237" s="123">
        <v>2.8</v>
      </c>
      <c r="L1237" s="123">
        <v>0.6</v>
      </c>
      <c r="M1237" s="119">
        <v>7000</v>
      </c>
      <c r="N1237" s="122">
        <f>IF('NORMAL OPTION CALLS'!E1237="BUY",('NORMAL OPTION CALLS'!L1237-'NORMAL OPTION CALLS'!G1237)*('NORMAL OPTION CALLS'!M1237),('NORMAL OPTION CALLS'!G1237-'NORMAL OPTION CALLS'!L1237)*('NORMAL OPTION CALLS'!M1237))</f>
        <v>-4900.0000000000009</v>
      </c>
      <c r="O1237" s="8">
        <f>'NORMAL OPTION CALLS'!N1237/('NORMAL OPTION CALLS'!M1237)/'NORMAL OPTION CALLS'!G1237%</f>
        <v>-53.846153846153854</v>
      </c>
    </row>
    <row r="1238" spans="1:15" ht="16.5">
      <c r="A1238" s="127">
        <v>14</v>
      </c>
      <c r="B1238" s="124">
        <v>42906</v>
      </c>
      <c r="C1238" s="119">
        <v>780</v>
      </c>
      <c r="D1238" s="119" t="s">
        <v>21</v>
      </c>
      <c r="E1238" s="119" t="s">
        <v>22</v>
      </c>
      <c r="F1238" s="119" t="s">
        <v>77</v>
      </c>
      <c r="G1238" s="123">
        <v>16</v>
      </c>
      <c r="H1238" s="123">
        <v>12</v>
      </c>
      <c r="I1238" s="123">
        <v>20</v>
      </c>
      <c r="J1238" s="123">
        <v>24</v>
      </c>
      <c r="K1238" s="123">
        <v>28</v>
      </c>
      <c r="L1238" s="123">
        <v>20</v>
      </c>
      <c r="M1238" s="119">
        <v>1100</v>
      </c>
      <c r="N1238" s="122">
        <f>IF('NORMAL OPTION CALLS'!E1238="BUY",('NORMAL OPTION CALLS'!L1238-'NORMAL OPTION CALLS'!G1238)*('NORMAL OPTION CALLS'!M1238),('NORMAL OPTION CALLS'!G1238-'NORMAL OPTION CALLS'!L1238)*('NORMAL OPTION CALLS'!M1238))</f>
        <v>4400</v>
      </c>
      <c r="O1238" s="8">
        <f>'NORMAL OPTION CALLS'!N1238/('NORMAL OPTION CALLS'!M1238)/'NORMAL OPTION CALLS'!G1238%</f>
        <v>25</v>
      </c>
    </row>
    <row r="1239" spans="1:15" ht="16.5">
      <c r="A1239" s="127">
        <v>15</v>
      </c>
      <c r="B1239" s="124">
        <v>42906</v>
      </c>
      <c r="C1239" s="119">
        <v>470</v>
      </c>
      <c r="D1239" s="119" t="s">
        <v>21</v>
      </c>
      <c r="E1239" s="119" t="s">
        <v>22</v>
      </c>
      <c r="F1239" s="119" t="s">
        <v>78</v>
      </c>
      <c r="G1239" s="123">
        <v>7.5</v>
      </c>
      <c r="H1239" s="123">
        <v>4.5</v>
      </c>
      <c r="I1239" s="123">
        <v>9.5</v>
      </c>
      <c r="J1239" s="123">
        <v>11.5</v>
      </c>
      <c r="K1239" s="123">
        <v>13.5</v>
      </c>
      <c r="L1239" s="123">
        <v>4.5</v>
      </c>
      <c r="M1239" s="119">
        <v>1500</v>
      </c>
      <c r="N1239" s="122">
        <f>IF('NORMAL OPTION CALLS'!E1239="BUY",('NORMAL OPTION CALLS'!L1239-'NORMAL OPTION CALLS'!G1239)*('NORMAL OPTION CALLS'!M1239),('NORMAL OPTION CALLS'!G1239-'NORMAL OPTION CALLS'!L1239)*('NORMAL OPTION CALLS'!M1239))</f>
        <v>-4500</v>
      </c>
      <c r="O1239" s="8">
        <f>'NORMAL OPTION CALLS'!N1239/('NORMAL OPTION CALLS'!M1239)/'NORMAL OPTION CALLS'!G1239%</f>
        <v>-40</v>
      </c>
    </row>
    <row r="1240" spans="1:15" ht="16.5">
      <c r="A1240" s="127">
        <v>16</v>
      </c>
      <c r="B1240" s="124">
        <v>42906</v>
      </c>
      <c r="C1240" s="119">
        <v>470</v>
      </c>
      <c r="D1240" s="119" t="s">
        <v>21</v>
      </c>
      <c r="E1240" s="119" t="s">
        <v>22</v>
      </c>
      <c r="F1240" s="119" t="s">
        <v>79</v>
      </c>
      <c r="G1240" s="123">
        <v>9</v>
      </c>
      <c r="H1240" s="123">
        <v>5</v>
      </c>
      <c r="I1240" s="123">
        <v>11</v>
      </c>
      <c r="J1240" s="123">
        <v>13</v>
      </c>
      <c r="K1240" s="123">
        <v>15</v>
      </c>
      <c r="L1240" s="123">
        <v>5</v>
      </c>
      <c r="M1240" s="119">
        <v>1500</v>
      </c>
      <c r="N1240" s="122">
        <f>IF('NORMAL OPTION CALLS'!E1240="BUY",('NORMAL OPTION CALLS'!L1240-'NORMAL OPTION CALLS'!G1240)*('NORMAL OPTION CALLS'!M1240),('NORMAL OPTION CALLS'!G1240-'NORMAL OPTION CALLS'!L1240)*('NORMAL OPTION CALLS'!M1240))</f>
        <v>-6000</v>
      </c>
      <c r="O1240" s="8">
        <f>'NORMAL OPTION CALLS'!N1240/('NORMAL OPTION CALLS'!M1240)/'NORMAL OPTION CALLS'!G1240%</f>
        <v>-44.444444444444443</v>
      </c>
    </row>
    <row r="1241" spans="1:15" ht="16.5">
      <c r="A1241" s="127">
        <v>17</v>
      </c>
      <c r="B1241" s="124">
        <v>42906</v>
      </c>
      <c r="C1241" s="119">
        <v>860</v>
      </c>
      <c r="D1241" s="119" t="s">
        <v>21</v>
      </c>
      <c r="E1241" s="119" t="s">
        <v>22</v>
      </c>
      <c r="F1241" s="119" t="s">
        <v>80</v>
      </c>
      <c r="G1241" s="123">
        <v>7</v>
      </c>
      <c r="H1241" s="123">
        <v>1</v>
      </c>
      <c r="I1241" s="123">
        <v>11</v>
      </c>
      <c r="J1241" s="123">
        <v>15</v>
      </c>
      <c r="K1241" s="123">
        <v>19</v>
      </c>
      <c r="L1241" s="123">
        <v>1</v>
      </c>
      <c r="M1241" s="119">
        <v>700</v>
      </c>
      <c r="N1241" s="122">
        <f>IF('NORMAL OPTION CALLS'!E1241="BUY",('NORMAL OPTION CALLS'!L1241-'NORMAL OPTION CALLS'!G1241)*('NORMAL OPTION CALLS'!M1241),('NORMAL OPTION CALLS'!G1241-'NORMAL OPTION CALLS'!L1241)*('NORMAL OPTION CALLS'!M1241))</f>
        <v>-4200</v>
      </c>
      <c r="O1241" s="8">
        <f>'NORMAL OPTION CALLS'!N1241/('NORMAL OPTION CALLS'!M1241)/'NORMAL OPTION CALLS'!G1241%</f>
        <v>-85.714285714285708</v>
      </c>
    </row>
    <row r="1242" spans="1:15" ht="16.5">
      <c r="A1242" s="127">
        <v>18</v>
      </c>
      <c r="B1242" s="124">
        <v>42905</v>
      </c>
      <c r="C1242" s="119">
        <v>1200</v>
      </c>
      <c r="D1242" s="119" t="s">
        <v>21</v>
      </c>
      <c r="E1242" s="119" t="s">
        <v>22</v>
      </c>
      <c r="F1242" s="119" t="s">
        <v>81</v>
      </c>
      <c r="G1242" s="123">
        <v>31</v>
      </c>
      <c r="H1242" s="123">
        <v>21</v>
      </c>
      <c r="I1242" s="123">
        <v>36</v>
      </c>
      <c r="J1242" s="123">
        <v>41</v>
      </c>
      <c r="K1242" s="123">
        <v>46</v>
      </c>
      <c r="L1242" s="123">
        <v>21</v>
      </c>
      <c r="M1242" s="119">
        <v>600</v>
      </c>
      <c r="N1242" s="122">
        <f>IF('NORMAL OPTION CALLS'!E1242="BUY",('NORMAL OPTION CALLS'!L1242-'NORMAL OPTION CALLS'!G1242)*('NORMAL OPTION CALLS'!M1242),('NORMAL OPTION CALLS'!G1242-'NORMAL OPTION CALLS'!L1242)*('NORMAL OPTION CALLS'!M1242))</f>
        <v>-6000</v>
      </c>
      <c r="O1242" s="8">
        <f>'NORMAL OPTION CALLS'!N1242/('NORMAL OPTION CALLS'!M1242)/'NORMAL OPTION CALLS'!G1242%</f>
        <v>-32.258064516129032</v>
      </c>
    </row>
    <row r="1243" spans="1:15" ht="16.5">
      <c r="A1243" s="127">
        <v>19</v>
      </c>
      <c r="B1243" s="124">
        <v>42905</v>
      </c>
      <c r="C1243" s="119">
        <v>520</v>
      </c>
      <c r="D1243" s="119" t="s">
        <v>21</v>
      </c>
      <c r="E1243" s="119" t="s">
        <v>22</v>
      </c>
      <c r="F1243" s="119" t="s">
        <v>44</v>
      </c>
      <c r="G1243" s="123">
        <v>9</v>
      </c>
      <c r="H1243" s="123">
        <v>5</v>
      </c>
      <c r="I1243" s="123">
        <v>11</v>
      </c>
      <c r="J1243" s="123">
        <v>13</v>
      </c>
      <c r="K1243" s="123">
        <v>15</v>
      </c>
      <c r="L1243" s="123">
        <v>10.5</v>
      </c>
      <c r="M1243" s="119">
        <v>2000</v>
      </c>
      <c r="N1243" s="122">
        <f>IF('NORMAL OPTION CALLS'!E1243="BUY",('NORMAL OPTION CALLS'!L1243-'NORMAL OPTION CALLS'!G1243)*('NORMAL OPTION CALLS'!M1243),('NORMAL OPTION CALLS'!G1243-'NORMAL OPTION CALLS'!L1243)*('NORMAL OPTION CALLS'!M1243))</f>
        <v>3000</v>
      </c>
      <c r="O1243" s="8">
        <f>'NORMAL OPTION CALLS'!N1243/('NORMAL OPTION CALLS'!M1243)/'NORMAL OPTION CALLS'!G1243%</f>
        <v>16.666666666666668</v>
      </c>
    </row>
    <row r="1244" spans="1:15" ht="16.5">
      <c r="A1244" s="127">
        <v>20</v>
      </c>
      <c r="B1244" s="124">
        <v>42905</v>
      </c>
      <c r="C1244" s="119">
        <v>360</v>
      </c>
      <c r="D1244" s="119" t="s">
        <v>21</v>
      </c>
      <c r="E1244" s="119" t="s">
        <v>22</v>
      </c>
      <c r="F1244" s="119" t="s">
        <v>82</v>
      </c>
      <c r="G1244" s="123">
        <v>6</v>
      </c>
      <c r="H1244" s="123">
        <v>4</v>
      </c>
      <c r="I1244" s="123">
        <v>7</v>
      </c>
      <c r="J1244" s="123">
        <v>8</v>
      </c>
      <c r="K1244" s="123">
        <v>9</v>
      </c>
      <c r="L1244" s="123">
        <v>7</v>
      </c>
      <c r="M1244" s="119">
        <v>3084</v>
      </c>
      <c r="N1244" s="122">
        <f>IF('NORMAL OPTION CALLS'!E1244="BUY",('NORMAL OPTION CALLS'!L1244-'NORMAL OPTION CALLS'!G1244)*('NORMAL OPTION CALLS'!M1244),('NORMAL OPTION CALLS'!G1244-'NORMAL OPTION CALLS'!L1244)*('NORMAL OPTION CALLS'!M1244))</f>
        <v>3084</v>
      </c>
      <c r="O1244" s="8">
        <f>'NORMAL OPTION CALLS'!N1244/('NORMAL OPTION CALLS'!M1244)/'NORMAL OPTION CALLS'!G1244%</f>
        <v>16.666666666666668</v>
      </c>
    </row>
    <row r="1245" spans="1:15" ht="16.5">
      <c r="A1245" s="127">
        <v>21</v>
      </c>
      <c r="B1245" s="124">
        <v>42902</v>
      </c>
      <c r="C1245" s="119">
        <v>220</v>
      </c>
      <c r="D1245" s="119" t="s">
        <v>21</v>
      </c>
      <c r="E1245" s="119" t="s">
        <v>22</v>
      </c>
      <c r="F1245" s="119" t="s">
        <v>83</v>
      </c>
      <c r="G1245" s="123">
        <v>6.5</v>
      </c>
      <c r="H1245" s="123">
        <v>4.5</v>
      </c>
      <c r="I1245" s="123">
        <v>7.5</v>
      </c>
      <c r="J1245" s="123">
        <v>8.5</v>
      </c>
      <c r="K1245" s="123">
        <v>9.5</v>
      </c>
      <c r="L1245" s="123">
        <v>7.5</v>
      </c>
      <c r="M1245" s="119">
        <v>3500</v>
      </c>
      <c r="N1245" s="122">
        <f>IF('NORMAL OPTION CALLS'!E1245="BUY",('NORMAL OPTION CALLS'!L1245-'NORMAL OPTION CALLS'!G1245)*('NORMAL OPTION CALLS'!M1245),('NORMAL OPTION CALLS'!G1245-'NORMAL OPTION CALLS'!L1245)*('NORMAL OPTION CALLS'!M1245))</f>
        <v>3500</v>
      </c>
      <c r="O1245" s="8">
        <f>'NORMAL OPTION CALLS'!N1245/('NORMAL OPTION CALLS'!M1245)/'NORMAL OPTION CALLS'!G1245%</f>
        <v>15.384615384615383</v>
      </c>
    </row>
    <row r="1246" spans="1:15" ht="16.5">
      <c r="A1246" s="127">
        <v>22</v>
      </c>
      <c r="B1246" s="124">
        <v>42902</v>
      </c>
      <c r="C1246" s="119">
        <v>120</v>
      </c>
      <c r="D1246" s="119" t="s">
        <v>21</v>
      </c>
      <c r="E1246" s="119" t="s">
        <v>22</v>
      </c>
      <c r="F1246" s="119" t="s">
        <v>53</v>
      </c>
      <c r="G1246" s="123">
        <v>4.75</v>
      </c>
      <c r="H1246" s="123">
        <v>3.8</v>
      </c>
      <c r="I1246" s="123">
        <v>5.3</v>
      </c>
      <c r="J1246" s="123">
        <v>5.8</v>
      </c>
      <c r="K1246" s="123">
        <v>6.3</v>
      </c>
      <c r="L1246" s="123">
        <v>3.8</v>
      </c>
      <c r="M1246" s="119">
        <v>11000</v>
      </c>
      <c r="N1246" s="122">
        <f>IF('NORMAL OPTION CALLS'!E1246="BUY",('NORMAL OPTION CALLS'!L1246-'NORMAL OPTION CALLS'!G1246)*('NORMAL OPTION CALLS'!M1246),('NORMAL OPTION CALLS'!G1246-'NORMAL OPTION CALLS'!L1246)*('NORMAL OPTION CALLS'!M1246))</f>
        <v>-10450.000000000002</v>
      </c>
      <c r="O1246" s="8">
        <f>'NORMAL OPTION CALLS'!N1246/('NORMAL OPTION CALLS'!M1246)/'NORMAL OPTION CALLS'!G1246%</f>
        <v>-20.000000000000004</v>
      </c>
    </row>
    <row r="1247" spans="1:15" ht="16.5">
      <c r="A1247" s="127">
        <v>23</v>
      </c>
      <c r="B1247" s="124">
        <v>42902</v>
      </c>
      <c r="C1247" s="119">
        <v>1100</v>
      </c>
      <c r="D1247" s="119" t="s">
        <v>21</v>
      </c>
      <c r="E1247" s="119" t="s">
        <v>22</v>
      </c>
      <c r="F1247" s="119" t="s">
        <v>84</v>
      </c>
      <c r="G1247" s="123">
        <v>33</v>
      </c>
      <c r="H1247" s="123">
        <v>23</v>
      </c>
      <c r="I1247" s="123">
        <v>38</v>
      </c>
      <c r="J1247" s="123">
        <v>43</v>
      </c>
      <c r="K1247" s="123">
        <v>48</v>
      </c>
      <c r="L1247" s="123">
        <v>38</v>
      </c>
      <c r="M1247" s="119">
        <v>550</v>
      </c>
      <c r="N1247" s="122">
        <f>IF('NORMAL OPTION CALLS'!E1247="BUY",('NORMAL OPTION CALLS'!L1247-'NORMAL OPTION CALLS'!G1247)*('NORMAL OPTION CALLS'!M1247),('NORMAL OPTION CALLS'!G1247-'NORMAL OPTION CALLS'!L1247)*('NORMAL OPTION CALLS'!M1247))</f>
        <v>2750</v>
      </c>
      <c r="O1247" s="8">
        <f>'NORMAL OPTION CALLS'!N1247/('NORMAL OPTION CALLS'!M1247)/'NORMAL OPTION CALLS'!G1247%</f>
        <v>15.15151515151515</v>
      </c>
    </row>
    <row r="1248" spans="1:15" ht="16.5">
      <c r="A1248" s="127">
        <v>24</v>
      </c>
      <c r="B1248" s="124">
        <v>42901</v>
      </c>
      <c r="C1248" s="119">
        <v>90</v>
      </c>
      <c r="D1248" s="119" t="s">
        <v>21</v>
      </c>
      <c r="E1248" s="119" t="s">
        <v>22</v>
      </c>
      <c r="F1248" s="119" t="s">
        <v>71</v>
      </c>
      <c r="G1248" s="123">
        <v>4.2</v>
      </c>
      <c r="H1248" s="123">
        <v>3.5</v>
      </c>
      <c r="I1248" s="123">
        <v>4.7</v>
      </c>
      <c r="J1248" s="123">
        <v>5</v>
      </c>
      <c r="K1248" s="123">
        <v>5.4</v>
      </c>
      <c r="L1248" s="123">
        <v>5</v>
      </c>
      <c r="M1248" s="119">
        <v>8000</v>
      </c>
      <c r="N1248" s="122">
        <f>IF('NORMAL OPTION CALLS'!E1248="BUY",('NORMAL OPTION CALLS'!L1248-'NORMAL OPTION CALLS'!G1248)*('NORMAL OPTION CALLS'!M1248),('NORMAL OPTION CALLS'!G1248-'NORMAL OPTION CALLS'!L1248)*('NORMAL OPTION CALLS'!M1248))</f>
        <v>6399.9999999999982</v>
      </c>
      <c r="O1248" s="8">
        <f>'NORMAL OPTION CALLS'!N1248/('NORMAL OPTION CALLS'!M1248)/'NORMAL OPTION CALLS'!G1248%</f>
        <v>19.047619047619044</v>
      </c>
    </row>
    <row r="1249" spans="1:15" ht="16.5">
      <c r="A1249" s="127">
        <v>25</v>
      </c>
      <c r="B1249" s="124">
        <v>42901</v>
      </c>
      <c r="C1249" s="119">
        <v>450</v>
      </c>
      <c r="D1249" s="119" t="s">
        <v>21</v>
      </c>
      <c r="E1249" s="119" t="s">
        <v>22</v>
      </c>
      <c r="F1249" s="119" t="s">
        <v>78</v>
      </c>
      <c r="G1249" s="123">
        <v>15</v>
      </c>
      <c r="H1249" s="123">
        <v>11</v>
      </c>
      <c r="I1249" s="123">
        <v>17</v>
      </c>
      <c r="J1249" s="123">
        <v>19</v>
      </c>
      <c r="K1249" s="123">
        <v>21</v>
      </c>
      <c r="L1249" s="123">
        <v>19</v>
      </c>
      <c r="M1249" s="119">
        <v>1500</v>
      </c>
      <c r="N1249" s="122">
        <f>IF('NORMAL OPTION CALLS'!E1249="BUY",('NORMAL OPTION CALLS'!L1249-'NORMAL OPTION CALLS'!G1249)*('NORMAL OPTION CALLS'!M1249),('NORMAL OPTION CALLS'!G1249-'NORMAL OPTION CALLS'!L1249)*('NORMAL OPTION CALLS'!M1249))</f>
        <v>6000</v>
      </c>
      <c r="O1249" s="8">
        <f>'NORMAL OPTION CALLS'!N1249/('NORMAL OPTION CALLS'!M1249)/'NORMAL OPTION CALLS'!G1249%</f>
        <v>26.666666666666668</v>
      </c>
    </row>
    <row r="1250" spans="1:15" ht="16.5">
      <c r="A1250" s="127">
        <v>26</v>
      </c>
      <c r="B1250" s="124">
        <v>42900</v>
      </c>
      <c r="C1250" s="119">
        <v>650</v>
      </c>
      <c r="D1250" s="119" t="s">
        <v>47</v>
      </c>
      <c r="E1250" s="119" t="s">
        <v>22</v>
      </c>
      <c r="F1250" s="119" t="s">
        <v>85</v>
      </c>
      <c r="G1250" s="123">
        <v>19.600000000000001</v>
      </c>
      <c r="H1250" s="123">
        <v>11</v>
      </c>
      <c r="I1250" s="123">
        <v>24</v>
      </c>
      <c r="J1250" s="123">
        <v>28</v>
      </c>
      <c r="K1250" s="123">
        <v>32</v>
      </c>
      <c r="L1250" s="123">
        <v>11</v>
      </c>
      <c r="M1250" s="119">
        <v>1000</v>
      </c>
      <c r="N1250" s="122">
        <f>IF('NORMAL OPTION CALLS'!E1250="BUY",('NORMAL OPTION CALLS'!L1250-'NORMAL OPTION CALLS'!G1250)*('NORMAL OPTION CALLS'!M1250),('NORMAL OPTION CALLS'!G1250-'NORMAL OPTION CALLS'!L1250)*('NORMAL OPTION CALLS'!M1250))</f>
        <v>-8600.0000000000018</v>
      </c>
      <c r="O1250" s="8">
        <f>'NORMAL OPTION CALLS'!N1250/('NORMAL OPTION CALLS'!M1250)/'NORMAL OPTION CALLS'!G1250%</f>
        <v>-43.87755102040817</v>
      </c>
    </row>
    <row r="1251" spans="1:15" ht="16.5">
      <c r="A1251" s="127">
        <v>27</v>
      </c>
      <c r="B1251" s="124">
        <v>42900</v>
      </c>
      <c r="C1251" s="119">
        <v>360</v>
      </c>
      <c r="D1251" s="119" t="s">
        <v>21</v>
      </c>
      <c r="E1251" s="119" t="s">
        <v>22</v>
      </c>
      <c r="F1251" s="119" t="s">
        <v>82</v>
      </c>
      <c r="G1251" s="123">
        <v>7.75</v>
      </c>
      <c r="H1251" s="123">
        <v>5.8</v>
      </c>
      <c r="I1251" s="123">
        <v>8.6999999999999993</v>
      </c>
      <c r="J1251" s="123">
        <v>9.6999999999999993</v>
      </c>
      <c r="K1251" s="123">
        <v>10.7</v>
      </c>
      <c r="L1251" s="123">
        <v>5.8</v>
      </c>
      <c r="M1251" s="119">
        <v>3084</v>
      </c>
      <c r="N1251" s="122">
        <f>IF('NORMAL OPTION CALLS'!E1251="BUY",('NORMAL OPTION CALLS'!L1251-'NORMAL OPTION CALLS'!G1251)*('NORMAL OPTION CALLS'!M1251),('NORMAL OPTION CALLS'!G1251-'NORMAL OPTION CALLS'!L1251)*('NORMAL OPTION CALLS'!M1251))</f>
        <v>-6013.8</v>
      </c>
      <c r="O1251" s="8">
        <f>'NORMAL OPTION CALLS'!N1251/('NORMAL OPTION CALLS'!M1251)/'NORMAL OPTION CALLS'!G1251%</f>
        <v>-25.161290322580644</v>
      </c>
    </row>
    <row r="1252" spans="1:15" ht="16.5">
      <c r="A1252" s="127">
        <v>28</v>
      </c>
      <c r="B1252" s="124">
        <v>42900</v>
      </c>
      <c r="C1252" s="119">
        <v>70</v>
      </c>
      <c r="D1252" s="119" t="s">
        <v>21</v>
      </c>
      <c r="E1252" s="119" t="s">
        <v>22</v>
      </c>
      <c r="F1252" s="119" t="s">
        <v>86</v>
      </c>
      <c r="G1252" s="123">
        <v>2</v>
      </c>
      <c r="H1252" s="123">
        <v>1.4</v>
      </c>
      <c r="I1252" s="123">
        <v>2.4</v>
      </c>
      <c r="J1252" s="123">
        <v>2.8</v>
      </c>
      <c r="K1252" s="123">
        <v>3.2</v>
      </c>
      <c r="L1252" s="123">
        <v>3.2</v>
      </c>
      <c r="M1252" s="119">
        <v>10000</v>
      </c>
      <c r="N1252" s="122">
        <f>IF('NORMAL OPTION CALLS'!E1252="BUY",('NORMAL OPTION CALLS'!L1252-'NORMAL OPTION CALLS'!G1252)*('NORMAL OPTION CALLS'!M1252),('NORMAL OPTION CALLS'!G1252-'NORMAL OPTION CALLS'!L1252)*('NORMAL OPTION CALLS'!M1252))</f>
        <v>12000.000000000002</v>
      </c>
      <c r="O1252" s="8">
        <f>'NORMAL OPTION CALLS'!N1252/('NORMAL OPTION CALLS'!M1252)/'NORMAL OPTION CALLS'!G1252%</f>
        <v>60.000000000000007</v>
      </c>
    </row>
    <row r="1253" spans="1:15" ht="16.5">
      <c r="A1253" s="127">
        <v>29</v>
      </c>
      <c r="B1253" s="124">
        <v>42899</v>
      </c>
      <c r="C1253" s="119">
        <v>260</v>
      </c>
      <c r="D1253" s="119" t="s">
        <v>21</v>
      </c>
      <c r="E1253" s="119" t="s">
        <v>22</v>
      </c>
      <c r="F1253" s="119" t="s">
        <v>87</v>
      </c>
      <c r="G1253" s="123">
        <v>10</v>
      </c>
      <c r="H1253" s="123">
        <v>7</v>
      </c>
      <c r="I1253" s="123">
        <v>12.5</v>
      </c>
      <c r="J1253" s="123">
        <v>14</v>
      </c>
      <c r="K1253" s="123">
        <v>15.5</v>
      </c>
      <c r="L1253" s="123">
        <v>7</v>
      </c>
      <c r="M1253" s="119">
        <v>3000</v>
      </c>
      <c r="N1253" s="122">
        <f>IF('NORMAL OPTION CALLS'!E1253="BUY",('NORMAL OPTION CALLS'!L1253-'NORMAL OPTION CALLS'!G1253)*('NORMAL OPTION CALLS'!M1253),('NORMAL OPTION CALLS'!G1253-'NORMAL OPTION CALLS'!L1253)*('NORMAL OPTION CALLS'!M1253))</f>
        <v>-9000</v>
      </c>
      <c r="O1253" s="8">
        <f>'NORMAL OPTION CALLS'!N1253/('NORMAL OPTION CALLS'!M1253)/'NORMAL OPTION CALLS'!G1253%</f>
        <v>-30</v>
      </c>
    </row>
    <row r="1254" spans="1:15" ht="16.5">
      <c r="A1254" s="127">
        <v>30</v>
      </c>
      <c r="B1254" s="124">
        <v>42899</v>
      </c>
      <c r="C1254" s="119">
        <v>600</v>
      </c>
      <c r="D1254" s="119" t="s">
        <v>21</v>
      </c>
      <c r="E1254" s="119" t="s">
        <v>22</v>
      </c>
      <c r="F1254" s="119" t="s">
        <v>88</v>
      </c>
      <c r="G1254" s="123">
        <v>22</v>
      </c>
      <c r="H1254" s="123">
        <v>18</v>
      </c>
      <c r="I1254" s="123">
        <v>24</v>
      </c>
      <c r="J1254" s="123">
        <v>26</v>
      </c>
      <c r="K1254" s="123">
        <v>28</v>
      </c>
      <c r="L1254" s="123">
        <v>18</v>
      </c>
      <c r="M1254" s="119">
        <v>1500</v>
      </c>
      <c r="N1254" s="122">
        <f>IF('NORMAL OPTION CALLS'!E1254="BUY",('NORMAL OPTION CALLS'!L1254-'NORMAL OPTION CALLS'!G1254)*('NORMAL OPTION CALLS'!M1254),('NORMAL OPTION CALLS'!G1254-'NORMAL OPTION CALLS'!L1254)*('NORMAL OPTION CALLS'!M1254))</f>
        <v>-6000</v>
      </c>
      <c r="O1254" s="8">
        <f>'NORMAL OPTION CALLS'!N1254/('NORMAL OPTION CALLS'!M1254)/'NORMAL OPTION CALLS'!G1254%</f>
        <v>-18.181818181818183</v>
      </c>
    </row>
    <row r="1255" spans="1:15" ht="16.5">
      <c r="A1255" s="127">
        <v>31</v>
      </c>
      <c r="B1255" s="124">
        <v>42899</v>
      </c>
      <c r="C1255" s="119">
        <v>760</v>
      </c>
      <c r="D1255" s="119" t="s">
        <v>21</v>
      </c>
      <c r="E1255" s="119" t="s">
        <v>22</v>
      </c>
      <c r="F1255" s="119" t="s">
        <v>77</v>
      </c>
      <c r="G1255" s="123">
        <v>22</v>
      </c>
      <c r="H1255" s="123">
        <v>18</v>
      </c>
      <c r="I1255" s="123">
        <v>24</v>
      </c>
      <c r="J1255" s="123">
        <v>26</v>
      </c>
      <c r="K1255" s="123">
        <v>28</v>
      </c>
      <c r="L1255" s="123">
        <v>28</v>
      </c>
      <c r="M1255" s="119">
        <v>1100</v>
      </c>
      <c r="N1255" s="122">
        <f>IF('NORMAL OPTION CALLS'!E1255="BUY",('NORMAL OPTION CALLS'!L1255-'NORMAL OPTION CALLS'!G1255)*('NORMAL OPTION CALLS'!M1255),('NORMAL OPTION CALLS'!G1255-'NORMAL OPTION CALLS'!L1255)*('NORMAL OPTION CALLS'!M1255))</f>
        <v>6600</v>
      </c>
      <c r="O1255" s="8">
        <f>'NORMAL OPTION CALLS'!N1255/('NORMAL OPTION CALLS'!M1255)/'NORMAL OPTION CALLS'!G1255%</f>
        <v>27.272727272727273</v>
      </c>
    </row>
    <row r="1256" spans="1:15" ht="16.5">
      <c r="A1256" s="127">
        <v>32</v>
      </c>
      <c r="B1256" s="124">
        <v>42898</v>
      </c>
      <c r="C1256" s="119">
        <v>140</v>
      </c>
      <c r="D1256" s="119" t="s">
        <v>21</v>
      </c>
      <c r="E1256" s="119" t="s">
        <v>22</v>
      </c>
      <c r="F1256" s="119" t="s">
        <v>89</v>
      </c>
      <c r="G1256" s="123">
        <v>4.3</v>
      </c>
      <c r="H1256" s="123">
        <v>3.3</v>
      </c>
      <c r="I1256" s="123">
        <v>4.8</v>
      </c>
      <c r="J1256" s="123">
        <v>5.3</v>
      </c>
      <c r="K1256" s="123">
        <v>5.8</v>
      </c>
      <c r="L1256" s="123">
        <v>4.8</v>
      </c>
      <c r="M1256" s="119">
        <v>5000</v>
      </c>
      <c r="N1256" s="122">
        <f>IF('NORMAL OPTION CALLS'!E1256="BUY",('NORMAL OPTION CALLS'!L1256-'NORMAL OPTION CALLS'!G1256)*('NORMAL OPTION CALLS'!M1256),('NORMAL OPTION CALLS'!G1256-'NORMAL OPTION CALLS'!L1256)*('NORMAL OPTION CALLS'!M1256))</f>
        <v>2500</v>
      </c>
      <c r="O1256" s="8">
        <f>'NORMAL OPTION CALLS'!N1256/('NORMAL OPTION CALLS'!M1256)/'NORMAL OPTION CALLS'!G1256%</f>
        <v>11.627906976744187</v>
      </c>
    </row>
    <row r="1257" spans="1:15" ht="16.5">
      <c r="A1257" s="127">
        <v>33</v>
      </c>
      <c r="B1257" s="124">
        <v>42898</v>
      </c>
      <c r="C1257" s="119">
        <v>480</v>
      </c>
      <c r="D1257" s="119" t="s">
        <v>21</v>
      </c>
      <c r="E1257" s="119" t="s">
        <v>22</v>
      </c>
      <c r="F1257" s="119" t="s">
        <v>90</v>
      </c>
      <c r="G1257" s="123">
        <v>13.5</v>
      </c>
      <c r="H1257" s="123">
        <v>11</v>
      </c>
      <c r="I1257" s="123">
        <v>15</v>
      </c>
      <c r="J1257" s="123">
        <v>16.5</v>
      </c>
      <c r="K1257" s="123">
        <v>18</v>
      </c>
      <c r="L1257" s="123">
        <v>11</v>
      </c>
      <c r="M1257" s="119">
        <v>2500</v>
      </c>
      <c r="N1257" s="122">
        <f>IF('NORMAL OPTION CALLS'!E1257="BUY",('NORMAL OPTION CALLS'!L1257-'NORMAL OPTION CALLS'!G1257)*('NORMAL OPTION CALLS'!M1257),('NORMAL OPTION CALLS'!G1257-'NORMAL OPTION CALLS'!L1257)*('NORMAL OPTION CALLS'!M1257))</f>
        <v>-6250</v>
      </c>
      <c r="O1257" s="8">
        <f>'NORMAL OPTION CALLS'!N1257/('NORMAL OPTION CALLS'!M1257)/'NORMAL OPTION CALLS'!G1257%</f>
        <v>-18.518518518518519</v>
      </c>
    </row>
    <row r="1258" spans="1:15" ht="16.5">
      <c r="A1258" s="127">
        <v>34</v>
      </c>
      <c r="B1258" s="124">
        <v>42895</v>
      </c>
      <c r="C1258" s="119">
        <v>200</v>
      </c>
      <c r="D1258" s="119" t="s">
        <v>21</v>
      </c>
      <c r="E1258" s="119" t="s">
        <v>22</v>
      </c>
      <c r="F1258" s="119" t="s">
        <v>24</v>
      </c>
      <c r="G1258" s="123">
        <v>7.3</v>
      </c>
      <c r="H1258" s="123">
        <v>5.5</v>
      </c>
      <c r="I1258" s="123">
        <v>8.3000000000000007</v>
      </c>
      <c r="J1258" s="123">
        <v>9.3000000000000007</v>
      </c>
      <c r="K1258" s="123">
        <v>10.3</v>
      </c>
      <c r="L1258" s="123">
        <v>8.3000000000000007</v>
      </c>
      <c r="M1258" s="119">
        <v>3500</v>
      </c>
      <c r="N1258" s="122">
        <f>IF('NORMAL OPTION CALLS'!E1258="BUY",('NORMAL OPTION CALLS'!L1258-'NORMAL OPTION CALLS'!G1258)*('NORMAL OPTION CALLS'!M1258),('NORMAL OPTION CALLS'!G1258-'NORMAL OPTION CALLS'!L1258)*('NORMAL OPTION CALLS'!M1258))</f>
        <v>3500.0000000000032</v>
      </c>
      <c r="O1258" s="8">
        <f>'NORMAL OPTION CALLS'!N1258/('NORMAL OPTION CALLS'!M1258)/'NORMAL OPTION CALLS'!G1258%</f>
        <v>13.698630136986315</v>
      </c>
    </row>
    <row r="1259" spans="1:15" ht="16.5">
      <c r="A1259" s="127">
        <v>35</v>
      </c>
      <c r="B1259" s="124">
        <v>42895</v>
      </c>
      <c r="C1259" s="119">
        <v>550</v>
      </c>
      <c r="D1259" s="119" t="s">
        <v>21</v>
      </c>
      <c r="E1259" s="119" t="s">
        <v>22</v>
      </c>
      <c r="F1259" s="119" t="s">
        <v>26</v>
      </c>
      <c r="G1259" s="123">
        <v>12.5</v>
      </c>
      <c r="H1259" s="123">
        <v>9.5</v>
      </c>
      <c r="I1259" s="123">
        <v>14</v>
      </c>
      <c r="J1259" s="123">
        <v>15.5</v>
      </c>
      <c r="K1259" s="123">
        <v>17</v>
      </c>
      <c r="L1259" s="123">
        <v>15.5</v>
      </c>
      <c r="M1259" s="119">
        <v>2000</v>
      </c>
      <c r="N1259" s="122">
        <f>IF('NORMAL OPTION CALLS'!E1259="BUY",('NORMAL OPTION CALLS'!L1259-'NORMAL OPTION CALLS'!G1259)*('NORMAL OPTION CALLS'!M1259),('NORMAL OPTION CALLS'!G1259-'NORMAL OPTION CALLS'!L1259)*('NORMAL OPTION CALLS'!M1259))</f>
        <v>6000</v>
      </c>
      <c r="O1259" s="8">
        <f>'NORMAL OPTION CALLS'!N1259/('NORMAL OPTION CALLS'!M1259)/'NORMAL OPTION CALLS'!G1259%</f>
        <v>24</v>
      </c>
    </row>
    <row r="1260" spans="1:15" ht="16.5">
      <c r="A1260" s="127">
        <v>36</v>
      </c>
      <c r="B1260" s="124">
        <v>42894</v>
      </c>
      <c r="C1260" s="119">
        <v>190</v>
      </c>
      <c r="D1260" s="119" t="s">
        <v>21</v>
      </c>
      <c r="E1260" s="119" t="s">
        <v>22</v>
      </c>
      <c r="F1260" s="119" t="s">
        <v>64</v>
      </c>
      <c r="G1260" s="123">
        <v>7</v>
      </c>
      <c r="H1260" s="123">
        <v>6</v>
      </c>
      <c r="I1260" s="123">
        <v>7.5</v>
      </c>
      <c r="J1260" s="123">
        <v>8</v>
      </c>
      <c r="K1260" s="123">
        <v>8.5</v>
      </c>
      <c r="L1260" s="123">
        <v>6</v>
      </c>
      <c r="M1260" s="119">
        <v>6000</v>
      </c>
      <c r="N1260" s="122">
        <f>IF('NORMAL OPTION CALLS'!E1260="BUY",('NORMAL OPTION CALLS'!L1260-'NORMAL OPTION CALLS'!G1260)*('NORMAL OPTION CALLS'!M1260),('NORMAL OPTION CALLS'!G1260-'NORMAL OPTION CALLS'!L1260)*('NORMAL OPTION CALLS'!M1260))</f>
        <v>-6000</v>
      </c>
      <c r="O1260" s="8">
        <f>'NORMAL OPTION CALLS'!N1260/('NORMAL OPTION CALLS'!M1260)/'NORMAL OPTION CALLS'!G1260%</f>
        <v>-14.285714285714285</v>
      </c>
    </row>
    <row r="1261" spans="1:15" ht="16.5">
      <c r="A1261" s="127">
        <v>37</v>
      </c>
      <c r="B1261" s="124">
        <v>42893</v>
      </c>
      <c r="C1261" s="119">
        <v>260</v>
      </c>
      <c r="D1261" s="119" t="s">
        <v>21</v>
      </c>
      <c r="E1261" s="119" t="s">
        <v>22</v>
      </c>
      <c r="F1261" s="119" t="s">
        <v>87</v>
      </c>
      <c r="G1261" s="123">
        <v>10</v>
      </c>
      <c r="H1261" s="123">
        <v>7</v>
      </c>
      <c r="I1261" s="123">
        <v>11.5</v>
      </c>
      <c r="J1261" s="123">
        <v>13</v>
      </c>
      <c r="K1261" s="123">
        <v>14.5</v>
      </c>
      <c r="L1261" s="123">
        <v>7.6</v>
      </c>
      <c r="M1261" s="119">
        <v>3000</v>
      </c>
      <c r="N1261" s="122">
        <f>IF('NORMAL OPTION CALLS'!E1261="BUY",('NORMAL OPTION CALLS'!L1261-'NORMAL OPTION CALLS'!G1261)*('NORMAL OPTION CALLS'!M1261),('NORMAL OPTION CALLS'!G1261-'NORMAL OPTION CALLS'!L1261)*('NORMAL OPTION CALLS'!M1261))</f>
        <v>-7200.0000000000009</v>
      </c>
      <c r="O1261" s="8">
        <f>'NORMAL OPTION CALLS'!N1261/('NORMAL OPTION CALLS'!M1261)/'NORMAL OPTION CALLS'!G1261%</f>
        <v>-24.000000000000004</v>
      </c>
    </row>
    <row r="1262" spans="1:15" ht="16.5">
      <c r="A1262" s="127">
        <v>38</v>
      </c>
      <c r="B1262" s="124">
        <v>42893</v>
      </c>
      <c r="C1262" s="119">
        <v>320</v>
      </c>
      <c r="D1262" s="119" t="s">
        <v>21</v>
      </c>
      <c r="E1262" s="119" t="s">
        <v>22</v>
      </c>
      <c r="F1262" s="119" t="s">
        <v>91</v>
      </c>
      <c r="G1262" s="123">
        <v>10.5</v>
      </c>
      <c r="H1262" s="123">
        <v>8.5</v>
      </c>
      <c r="I1262" s="123">
        <v>11.5</v>
      </c>
      <c r="J1262" s="123">
        <v>12.5</v>
      </c>
      <c r="K1262" s="123">
        <v>13.5</v>
      </c>
      <c r="L1262" s="123">
        <v>11.5</v>
      </c>
      <c r="M1262" s="119">
        <v>2500</v>
      </c>
      <c r="N1262" s="122">
        <f>IF('NORMAL OPTION CALLS'!E1262="BUY",('NORMAL OPTION CALLS'!L1262-'NORMAL OPTION CALLS'!G1262)*('NORMAL OPTION CALLS'!M1262),('NORMAL OPTION CALLS'!G1262-'NORMAL OPTION CALLS'!L1262)*('NORMAL OPTION CALLS'!M1262))</f>
        <v>2500</v>
      </c>
      <c r="O1262" s="8">
        <f>'NORMAL OPTION CALLS'!N1262/('NORMAL OPTION CALLS'!M1262)/'NORMAL OPTION CALLS'!G1262%</f>
        <v>9.5238095238095237</v>
      </c>
    </row>
    <row r="1263" spans="1:15" ht="16.5">
      <c r="A1263" s="127">
        <v>39</v>
      </c>
      <c r="B1263" s="124">
        <v>42892</v>
      </c>
      <c r="C1263" s="119">
        <v>900</v>
      </c>
      <c r="D1263" s="119" t="s">
        <v>21</v>
      </c>
      <c r="E1263" s="119" t="s">
        <v>22</v>
      </c>
      <c r="F1263" s="119" t="s">
        <v>80</v>
      </c>
      <c r="G1263" s="123">
        <v>21.5</v>
      </c>
      <c r="H1263" s="123">
        <v>14</v>
      </c>
      <c r="I1263" s="123">
        <v>25</v>
      </c>
      <c r="J1263" s="123">
        <v>29</v>
      </c>
      <c r="K1263" s="123">
        <v>33</v>
      </c>
      <c r="L1263" s="123">
        <v>25</v>
      </c>
      <c r="M1263" s="119">
        <v>700</v>
      </c>
      <c r="N1263" s="122">
        <f>IF('NORMAL OPTION CALLS'!E1263="BUY",('NORMAL OPTION CALLS'!L1263-'NORMAL OPTION CALLS'!G1263)*('NORMAL OPTION CALLS'!M1263),('NORMAL OPTION CALLS'!G1263-'NORMAL OPTION CALLS'!L1263)*('NORMAL OPTION CALLS'!M1263))</f>
        <v>2450</v>
      </c>
      <c r="O1263" s="8">
        <f>'NORMAL OPTION CALLS'!N1263/('NORMAL OPTION CALLS'!M1263)/'NORMAL OPTION CALLS'!G1263%</f>
        <v>16.279069767441861</v>
      </c>
    </row>
    <row r="1264" spans="1:15" ht="16.5">
      <c r="A1264" s="127">
        <v>40</v>
      </c>
      <c r="B1264" s="124">
        <v>42892</v>
      </c>
      <c r="C1264" s="119">
        <v>500</v>
      </c>
      <c r="D1264" s="119" t="s">
        <v>21</v>
      </c>
      <c r="E1264" s="119" t="s">
        <v>22</v>
      </c>
      <c r="F1264" s="119" t="s">
        <v>92</v>
      </c>
      <c r="G1264" s="123">
        <v>14.5</v>
      </c>
      <c r="H1264" s="123">
        <v>11.5</v>
      </c>
      <c r="I1264" s="123">
        <v>16</v>
      </c>
      <c r="J1264" s="123">
        <v>17.5</v>
      </c>
      <c r="K1264" s="123">
        <v>19</v>
      </c>
      <c r="L1264" s="123">
        <v>19</v>
      </c>
      <c r="M1264" s="119">
        <v>2000</v>
      </c>
      <c r="N1264" s="122">
        <f>IF('NORMAL OPTION CALLS'!E1264="BUY",('NORMAL OPTION CALLS'!L1264-'NORMAL OPTION CALLS'!G1264)*('NORMAL OPTION CALLS'!M1264),('NORMAL OPTION CALLS'!G1264-'NORMAL OPTION CALLS'!L1264)*('NORMAL OPTION CALLS'!M1264))</f>
        <v>9000</v>
      </c>
      <c r="O1264" s="8">
        <f>'NORMAL OPTION CALLS'!N1264/('NORMAL OPTION CALLS'!M1264)/'NORMAL OPTION CALLS'!G1264%</f>
        <v>31.03448275862069</v>
      </c>
    </row>
    <row r="1265" spans="1:15" ht="16.5">
      <c r="A1265" s="127">
        <v>41</v>
      </c>
      <c r="B1265" s="124">
        <v>42891</v>
      </c>
      <c r="C1265" s="119">
        <v>1520</v>
      </c>
      <c r="D1265" s="119" t="s">
        <v>21</v>
      </c>
      <c r="E1265" s="119" t="s">
        <v>22</v>
      </c>
      <c r="F1265" s="119" t="s">
        <v>55</v>
      </c>
      <c r="G1265" s="123">
        <v>32</v>
      </c>
      <c r="H1265" s="123">
        <v>17</v>
      </c>
      <c r="I1265" s="123">
        <v>40</v>
      </c>
      <c r="J1265" s="123">
        <v>48</v>
      </c>
      <c r="K1265" s="123">
        <v>56</v>
      </c>
      <c r="L1265" s="123">
        <v>40</v>
      </c>
      <c r="M1265" s="119">
        <v>350</v>
      </c>
      <c r="N1265" s="122">
        <f>IF('NORMAL OPTION CALLS'!E1265="BUY",('NORMAL OPTION CALLS'!L1265-'NORMAL OPTION CALLS'!G1265)*('NORMAL OPTION CALLS'!M1265),('NORMAL OPTION CALLS'!G1265-'NORMAL OPTION CALLS'!L1265)*('NORMAL OPTION CALLS'!M1265))</f>
        <v>2800</v>
      </c>
      <c r="O1265" s="8">
        <f>'NORMAL OPTION CALLS'!N1265/('NORMAL OPTION CALLS'!M1265)/'NORMAL OPTION CALLS'!G1265%</f>
        <v>25</v>
      </c>
    </row>
    <row r="1266" spans="1:15" ht="16.5">
      <c r="A1266" s="127">
        <v>42</v>
      </c>
      <c r="B1266" s="124">
        <v>42891</v>
      </c>
      <c r="C1266" s="119">
        <v>720</v>
      </c>
      <c r="D1266" s="119" t="s">
        <v>21</v>
      </c>
      <c r="E1266" s="119" t="s">
        <v>22</v>
      </c>
      <c r="F1266" s="119" t="s">
        <v>93</v>
      </c>
      <c r="G1266" s="123">
        <v>33.5</v>
      </c>
      <c r="H1266" s="123">
        <v>28</v>
      </c>
      <c r="I1266" s="123">
        <v>37</v>
      </c>
      <c r="J1266" s="123">
        <v>40</v>
      </c>
      <c r="K1266" s="123">
        <v>43</v>
      </c>
      <c r="L1266" s="123">
        <v>43</v>
      </c>
      <c r="M1266" s="119">
        <v>1100</v>
      </c>
      <c r="N1266" s="122">
        <f>IF('NORMAL OPTION CALLS'!E1266="BUY",('NORMAL OPTION CALLS'!L1266-'NORMAL OPTION CALLS'!G1266)*('NORMAL OPTION CALLS'!M1266),('NORMAL OPTION CALLS'!G1266-'NORMAL OPTION CALLS'!L1266)*('NORMAL OPTION CALLS'!M1266))</f>
        <v>10450</v>
      </c>
      <c r="O1266" s="8">
        <f>'NORMAL OPTION CALLS'!N1266/('NORMAL OPTION CALLS'!M1266)/'NORMAL OPTION CALLS'!G1266%</f>
        <v>28.35820895522388</v>
      </c>
    </row>
    <row r="1267" spans="1:15" ht="16.5">
      <c r="A1267" s="127">
        <v>43</v>
      </c>
      <c r="B1267" s="124">
        <v>42888</v>
      </c>
      <c r="C1267" s="119">
        <v>500</v>
      </c>
      <c r="D1267" s="119" t="s">
        <v>47</v>
      </c>
      <c r="E1267" s="119" t="s">
        <v>22</v>
      </c>
      <c r="F1267" s="119" t="s">
        <v>44</v>
      </c>
      <c r="G1267" s="123">
        <v>18</v>
      </c>
      <c r="H1267" s="123">
        <v>15</v>
      </c>
      <c r="I1267" s="123">
        <v>19.5</v>
      </c>
      <c r="J1267" s="123">
        <v>21</v>
      </c>
      <c r="K1267" s="123">
        <v>22.5</v>
      </c>
      <c r="L1267" s="123">
        <v>19.5</v>
      </c>
      <c r="M1267" s="119">
        <v>2000</v>
      </c>
      <c r="N1267" s="122">
        <f>IF('NORMAL OPTION CALLS'!E1267="BUY",('NORMAL OPTION CALLS'!L1267-'NORMAL OPTION CALLS'!G1267)*('NORMAL OPTION CALLS'!M1267),('NORMAL OPTION CALLS'!G1267-'NORMAL OPTION CALLS'!L1267)*('NORMAL OPTION CALLS'!M1267))</f>
        <v>3000</v>
      </c>
      <c r="O1267" s="8">
        <f>'NORMAL OPTION CALLS'!N1267/('NORMAL OPTION CALLS'!M1267)/'NORMAL OPTION CALLS'!G1267%</f>
        <v>8.3333333333333339</v>
      </c>
    </row>
    <row r="1268" spans="1:15" ht="16.5">
      <c r="A1268" s="127">
        <v>44</v>
      </c>
      <c r="B1268" s="124">
        <v>42887</v>
      </c>
      <c r="C1268" s="119">
        <v>860</v>
      </c>
      <c r="D1268" s="119" t="s">
        <v>21</v>
      </c>
      <c r="E1268" s="119" t="s">
        <v>22</v>
      </c>
      <c r="F1268" s="119" t="s">
        <v>54</v>
      </c>
      <c r="G1268" s="123">
        <v>34</v>
      </c>
      <c r="H1268" s="123">
        <v>31</v>
      </c>
      <c r="I1268" s="123">
        <v>36</v>
      </c>
      <c r="J1268" s="123">
        <v>38</v>
      </c>
      <c r="K1268" s="123">
        <v>40</v>
      </c>
      <c r="L1268" s="123">
        <v>36</v>
      </c>
      <c r="M1268" s="119">
        <v>1200</v>
      </c>
      <c r="N1268" s="122">
        <f>IF('NORMAL OPTION CALLS'!E1268="BUY",('NORMAL OPTION CALLS'!L1268-'NORMAL OPTION CALLS'!G1268)*('NORMAL OPTION CALLS'!M1268),('NORMAL OPTION CALLS'!G1268-'NORMAL OPTION CALLS'!L1268)*('NORMAL OPTION CALLS'!M1268))</f>
        <v>2400</v>
      </c>
      <c r="O1268" s="8">
        <f>'NORMAL OPTION CALLS'!N1268/('NORMAL OPTION CALLS'!M1268)/'NORMAL OPTION CALLS'!G1268%</f>
        <v>5.8823529411764701</v>
      </c>
    </row>
    <row r="1269" spans="1:15" ht="16.5">
      <c r="A1269" s="127">
        <v>45</v>
      </c>
      <c r="B1269" s="124">
        <v>42887</v>
      </c>
      <c r="C1269" s="119">
        <v>500</v>
      </c>
      <c r="D1269" s="119" t="s">
        <v>47</v>
      </c>
      <c r="E1269" s="119" t="s">
        <v>22</v>
      </c>
      <c r="F1269" s="119" t="s">
        <v>44</v>
      </c>
      <c r="G1269" s="123">
        <v>15</v>
      </c>
      <c r="H1269" s="123">
        <v>12</v>
      </c>
      <c r="I1269" s="123">
        <v>16.5</v>
      </c>
      <c r="J1269" s="123">
        <v>18</v>
      </c>
      <c r="K1269" s="123">
        <v>19.5</v>
      </c>
      <c r="L1269" s="123">
        <v>16.5</v>
      </c>
      <c r="M1269" s="119">
        <v>2000</v>
      </c>
      <c r="N1269" s="122">
        <f>IF('NORMAL OPTION CALLS'!E1269="BUY",('NORMAL OPTION CALLS'!L1269-'NORMAL OPTION CALLS'!G1269)*('NORMAL OPTION CALLS'!M1269),('NORMAL OPTION CALLS'!G1269-'NORMAL OPTION CALLS'!L1269)*('NORMAL OPTION CALLS'!M1269))</f>
        <v>3000</v>
      </c>
      <c r="O1269" s="8">
        <f>'NORMAL OPTION CALLS'!N1269/('NORMAL OPTION CALLS'!M1269)/'NORMAL OPTION CALLS'!G1269%</f>
        <v>10</v>
      </c>
    </row>
    <row r="1270" spans="1:15" ht="16.5">
      <c r="A1270" s="127">
        <v>46</v>
      </c>
      <c r="B1270" s="124">
        <v>42887</v>
      </c>
      <c r="C1270" s="119">
        <v>500</v>
      </c>
      <c r="D1270" s="119" t="s">
        <v>21</v>
      </c>
      <c r="E1270" s="119" t="s">
        <v>22</v>
      </c>
      <c r="F1270" s="119" t="s">
        <v>94</v>
      </c>
      <c r="G1270" s="123">
        <v>20.5</v>
      </c>
      <c r="H1270" s="123">
        <v>18.5</v>
      </c>
      <c r="I1270" s="123">
        <v>21.5</v>
      </c>
      <c r="J1270" s="123">
        <v>22.5</v>
      </c>
      <c r="K1270" s="123">
        <v>23.5</v>
      </c>
      <c r="L1270" s="123">
        <v>23.5</v>
      </c>
      <c r="M1270" s="119">
        <v>2000</v>
      </c>
      <c r="N1270" s="122">
        <f>IF('NORMAL OPTION CALLS'!E1270="BUY",('NORMAL OPTION CALLS'!L1270-'NORMAL OPTION CALLS'!G1270)*('NORMAL OPTION CALLS'!M1270),('NORMAL OPTION CALLS'!G1270-'NORMAL OPTION CALLS'!L1270)*('NORMAL OPTION CALLS'!M1270))</f>
        <v>6000</v>
      </c>
      <c r="O1270" s="8">
        <f>'NORMAL OPTION CALLS'!N1270/('NORMAL OPTION CALLS'!M1270)/'NORMAL OPTION CALLS'!G1270%</f>
        <v>14.634146341463415</v>
      </c>
    </row>
    <row r="1272" spans="1:15" ht="16.5">
      <c r="A1272" s="129" t="s">
        <v>95</v>
      </c>
      <c r="B1272" s="92"/>
      <c r="C1272" s="92"/>
      <c r="D1272" s="98"/>
      <c r="E1272" s="112"/>
      <c r="F1272" s="93"/>
      <c r="G1272" s="93"/>
      <c r="H1272" s="110"/>
      <c r="I1272" s="93"/>
      <c r="J1272" s="93"/>
      <c r="K1272" s="93"/>
      <c r="L1272" s="93"/>
      <c r="N1272" s="91"/>
      <c r="O1272" s="44"/>
    </row>
    <row r="1273" spans="1:15" ht="17.25" customHeight="1">
      <c r="A1273" s="129" t="s">
        <v>96</v>
      </c>
      <c r="B1273" s="92"/>
      <c r="C1273" s="92"/>
      <c r="D1273" s="98"/>
      <c r="E1273" s="112"/>
      <c r="F1273" s="93"/>
      <c r="G1273" s="93"/>
      <c r="H1273" s="110"/>
      <c r="I1273" s="93"/>
      <c r="J1273" s="93"/>
      <c r="K1273" s="93"/>
      <c r="L1273" s="93"/>
      <c r="N1273" s="91"/>
      <c r="O1273" s="91"/>
    </row>
    <row r="1274" spans="1:15" ht="16.5">
      <c r="A1274" s="129" t="s">
        <v>96</v>
      </c>
      <c r="B1274" s="92"/>
      <c r="C1274" s="92"/>
      <c r="D1274" s="98"/>
      <c r="E1274" s="112"/>
      <c r="F1274" s="93"/>
      <c r="G1274" s="93"/>
      <c r="H1274" s="110"/>
      <c r="I1274" s="93"/>
      <c r="J1274" s="93"/>
      <c r="K1274" s="93"/>
      <c r="L1274" s="93"/>
    </row>
    <row r="1275" spans="1:15" ht="15.75" customHeight="1" thickBot="1">
      <c r="A1275" s="98"/>
      <c r="B1275" s="92"/>
      <c r="C1275" s="92"/>
      <c r="D1275" s="93"/>
      <c r="E1275" s="93"/>
      <c r="F1275" s="93"/>
      <c r="G1275" s="94"/>
      <c r="H1275" s="95"/>
      <c r="I1275" s="96" t="s">
        <v>27</v>
      </c>
      <c r="J1275" s="96"/>
      <c r="K1275" s="97"/>
      <c r="L1275" s="97"/>
    </row>
    <row r="1276" spans="1:15" ht="16.5">
      <c r="A1276" s="98"/>
      <c r="B1276" s="92"/>
      <c r="C1276" s="92"/>
      <c r="D1276" s="160" t="s">
        <v>28</v>
      </c>
      <c r="E1276" s="160"/>
      <c r="F1276" s="99">
        <v>46</v>
      </c>
      <c r="G1276" s="100">
        <f>'NORMAL OPTION CALLS'!G1277+'NORMAL OPTION CALLS'!G1278+'NORMAL OPTION CALLS'!G1279+'NORMAL OPTION CALLS'!G1280+'NORMAL OPTION CALLS'!G1281+'NORMAL OPTION CALLS'!G1282</f>
        <v>100</v>
      </c>
      <c r="H1276" s="93">
        <v>46</v>
      </c>
      <c r="I1276" s="101">
        <f>'NORMAL OPTION CALLS'!H1277/'NORMAL OPTION CALLS'!H1276%</f>
        <v>65.217391304347828</v>
      </c>
      <c r="J1276" s="101"/>
      <c r="K1276" s="101"/>
      <c r="L1276" s="102"/>
      <c r="N1276" s="91"/>
      <c r="O1276" s="91"/>
    </row>
    <row r="1277" spans="1:15" ht="16.5">
      <c r="A1277" s="98"/>
      <c r="B1277" s="92"/>
      <c r="C1277" s="92"/>
      <c r="D1277" s="161" t="s">
        <v>29</v>
      </c>
      <c r="E1277" s="161"/>
      <c r="F1277" s="103">
        <v>30</v>
      </c>
      <c r="G1277" s="104">
        <f>('NORMAL OPTION CALLS'!F1277/'NORMAL OPTION CALLS'!F1276)*100</f>
        <v>65.217391304347828</v>
      </c>
      <c r="H1277" s="93">
        <v>30</v>
      </c>
      <c r="I1277" s="97"/>
      <c r="J1277" s="97"/>
      <c r="K1277" s="93"/>
      <c r="L1277" s="97"/>
      <c r="M1277" s="91"/>
      <c r="N1277" s="93" t="s">
        <v>30</v>
      </c>
      <c r="O1277" s="93"/>
    </row>
    <row r="1278" spans="1:15" ht="16.5">
      <c r="A1278" s="105"/>
      <c r="B1278" s="92"/>
      <c r="C1278" s="92"/>
      <c r="D1278" s="161" t="s">
        <v>31</v>
      </c>
      <c r="E1278" s="161"/>
      <c r="F1278" s="103">
        <v>0</v>
      </c>
      <c r="G1278" s="104">
        <f>('NORMAL OPTION CALLS'!F1278/'NORMAL OPTION CALLS'!F1276)*100</f>
        <v>0</v>
      </c>
      <c r="H1278" s="106"/>
      <c r="I1278" s="93"/>
      <c r="J1278" s="93"/>
      <c r="K1278" s="93"/>
      <c r="L1278" s="97"/>
      <c r="N1278" s="98"/>
      <c r="O1278" s="98"/>
    </row>
    <row r="1279" spans="1:15" ht="16.5">
      <c r="A1279" s="105"/>
      <c r="B1279" s="92"/>
      <c r="C1279" s="92"/>
      <c r="D1279" s="161" t="s">
        <v>32</v>
      </c>
      <c r="E1279" s="161"/>
      <c r="F1279" s="103">
        <v>4</v>
      </c>
      <c r="G1279" s="104">
        <f>('NORMAL OPTION CALLS'!F1279/'NORMAL OPTION CALLS'!F1276)*100</f>
        <v>8.695652173913043</v>
      </c>
      <c r="H1279" s="106"/>
      <c r="I1279" s="93"/>
      <c r="J1279" s="93"/>
      <c r="K1279" s="93"/>
      <c r="L1279" s="97"/>
    </row>
    <row r="1280" spans="1:15" ht="16.5">
      <c r="A1280" s="105"/>
      <c r="B1280" s="92"/>
      <c r="C1280" s="92"/>
      <c r="D1280" s="161" t="s">
        <v>33</v>
      </c>
      <c r="E1280" s="161"/>
      <c r="F1280" s="103">
        <v>12</v>
      </c>
      <c r="G1280" s="104">
        <f>('NORMAL OPTION CALLS'!F1280/'NORMAL OPTION CALLS'!F1276)*100</f>
        <v>26.086956521739129</v>
      </c>
      <c r="H1280" s="106"/>
      <c r="I1280" s="93" t="s">
        <v>34</v>
      </c>
      <c r="J1280" s="93"/>
      <c r="K1280" s="97"/>
      <c r="L1280" s="97"/>
    </row>
    <row r="1281" spans="1:15" ht="16.5" customHeight="1">
      <c r="A1281" s="105"/>
      <c r="B1281" s="92"/>
      <c r="C1281" s="92"/>
      <c r="D1281" s="161" t="s">
        <v>35</v>
      </c>
      <c r="E1281" s="161"/>
      <c r="F1281" s="103">
        <v>0</v>
      </c>
      <c r="G1281" s="104">
        <f>('NORMAL OPTION CALLS'!F1281/'NORMAL OPTION CALLS'!F1276)*100</f>
        <v>0</v>
      </c>
      <c r="H1281" s="106"/>
      <c r="I1281" s="93"/>
      <c r="J1281" s="93"/>
      <c r="K1281" s="97"/>
      <c r="L1281" s="97"/>
    </row>
    <row r="1282" spans="1:15" ht="15.75" customHeight="1" thickBot="1">
      <c r="A1282" s="105"/>
      <c r="B1282" s="92"/>
      <c r="C1282" s="92"/>
      <c r="D1282" s="162" t="s">
        <v>36</v>
      </c>
      <c r="E1282" s="162"/>
      <c r="F1282" s="107"/>
      <c r="G1282" s="108">
        <f>('NORMAL OPTION CALLS'!F1282/'NORMAL OPTION CALLS'!F1276)*100</f>
        <v>0</v>
      </c>
      <c r="H1282" s="106"/>
      <c r="I1282" s="93"/>
      <c r="J1282" s="93"/>
      <c r="K1282" s="102"/>
      <c r="L1282" s="102"/>
    </row>
    <row r="1283" spans="1:15" ht="15" customHeight="1">
      <c r="A1283" s="105"/>
      <c r="B1283" s="92"/>
      <c r="C1283" s="92"/>
      <c r="G1283" s="97"/>
      <c r="H1283" s="106"/>
      <c r="I1283" s="101"/>
      <c r="J1283" s="101"/>
      <c r="K1283" s="97"/>
      <c r="L1283" s="101"/>
    </row>
    <row r="1284" spans="1:15" ht="15" customHeight="1">
      <c r="A1284" s="105"/>
      <c r="B1284" s="92"/>
      <c r="C1284" s="92"/>
      <c r="D1284" s="98"/>
      <c r="E1284" s="115"/>
      <c r="F1284" s="93"/>
      <c r="G1284" s="93"/>
      <c r="H1284" s="110"/>
      <c r="I1284" s="97"/>
      <c r="J1284" s="97"/>
      <c r="K1284" s="97"/>
      <c r="L1284" s="94"/>
    </row>
    <row r="1285" spans="1:15" ht="15" customHeight="1">
      <c r="A1285" s="109" t="s">
        <v>37</v>
      </c>
      <c r="B1285" s="92"/>
      <c r="C1285" s="92"/>
      <c r="D1285" s="98"/>
      <c r="E1285" s="98"/>
      <c r="F1285" s="93"/>
      <c r="G1285" s="93"/>
      <c r="H1285" s="110"/>
      <c r="I1285" s="111"/>
      <c r="J1285" s="111"/>
      <c r="K1285" s="111"/>
      <c r="L1285" s="93"/>
      <c r="N1285" s="115"/>
      <c r="O1285" s="115"/>
    </row>
    <row r="1286" spans="1:15" ht="16.5">
      <c r="A1286" s="112" t="s">
        <v>38</v>
      </c>
      <c r="B1286" s="92"/>
      <c r="C1286" s="92"/>
      <c r="D1286" s="113"/>
      <c r="E1286" s="114"/>
      <c r="F1286" s="98"/>
      <c r="G1286" s="111"/>
      <c r="H1286" s="110"/>
      <c r="I1286" s="111"/>
      <c r="J1286" s="111"/>
      <c r="K1286" s="111"/>
      <c r="L1286" s="93"/>
      <c r="N1286" s="98"/>
      <c r="O1286" s="98"/>
    </row>
    <row r="1287" spans="1:15" ht="16.5">
      <c r="A1287" s="112" t="s">
        <v>39</v>
      </c>
      <c r="B1287" s="92"/>
      <c r="C1287" s="92"/>
      <c r="D1287" s="98"/>
      <c r="E1287" s="114"/>
      <c r="F1287" s="98"/>
      <c r="G1287" s="111"/>
      <c r="H1287" s="110"/>
      <c r="I1287" s="97"/>
      <c r="J1287" s="97"/>
      <c r="K1287" s="97"/>
      <c r="L1287" s="93"/>
    </row>
    <row r="1288" spans="1:15" ht="16.5">
      <c r="A1288" s="112" t="s">
        <v>40</v>
      </c>
      <c r="B1288" s="113"/>
      <c r="C1288" s="92"/>
      <c r="D1288" s="98"/>
      <c r="E1288" s="114"/>
      <c r="F1288" s="98"/>
      <c r="G1288" s="111"/>
      <c r="H1288" s="95"/>
      <c r="I1288" s="97"/>
      <c r="J1288" s="97"/>
      <c r="K1288" s="97"/>
      <c r="L1288" s="93"/>
    </row>
    <row r="1289" spans="1:15" ht="16.5">
      <c r="A1289" s="112" t="s">
        <v>41</v>
      </c>
      <c r="B1289" s="105"/>
      <c r="C1289" s="113"/>
      <c r="D1289" s="98"/>
      <c r="E1289" s="116"/>
      <c r="F1289" s="111"/>
      <c r="G1289" s="111"/>
      <c r="H1289" s="95"/>
      <c r="I1289" s="97"/>
      <c r="J1289" s="97"/>
      <c r="K1289" s="97"/>
      <c r="L1289" s="111"/>
    </row>
    <row r="1292" spans="1:15" ht="15" customHeight="1"/>
    <row r="1293" spans="1:15">
      <c r="A1293" s="152" t="s">
        <v>0</v>
      </c>
      <c r="B1293" s="152"/>
      <c r="C1293" s="152"/>
      <c r="D1293" s="152"/>
      <c r="E1293" s="152"/>
      <c r="F1293" s="152"/>
      <c r="G1293" s="152"/>
      <c r="H1293" s="152"/>
      <c r="I1293" s="152"/>
      <c r="J1293" s="152"/>
      <c r="K1293" s="152"/>
      <c r="L1293" s="152"/>
      <c r="M1293" s="152"/>
      <c r="N1293" s="152"/>
      <c r="O1293" s="152"/>
    </row>
    <row r="1294" spans="1:15">
      <c r="A1294" s="152"/>
      <c r="B1294" s="152"/>
      <c r="C1294" s="152"/>
      <c r="D1294" s="152"/>
      <c r="E1294" s="152"/>
      <c r="F1294" s="152"/>
      <c r="G1294" s="152"/>
      <c r="H1294" s="152"/>
      <c r="I1294" s="152"/>
      <c r="J1294" s="152"/>
      <c r="K1294" s="152"/>
      <c r="L1294" s="152"/>
      <c r="M1294" s="152"/>
      <c r="N1294" s="152"/>
      <c r="O1294" s="152"/>
    </row>
    <row r="1295" spans="1:15">
      <c r="A1295" s="152"/>
      <c r="B1295" s="152"/>
      <c r="C1295" s="152"/>
      <c r="D1295" s="152"/>
      <c r="E1295" s="152"/>
      <c r="F1295" s="152"/>
      <c r="G1295" s="152"/>
      <c r="H1295" s="152"/>
      <c r="I1295" s="152"/>
      <c r="J1295" s="152"/>
      <c r="K1295" s="152"/>
      <c r="L1295" s="152"/>
      <c r="M1295" s="152"/>
      <c r="N1295" s="152"/>
      <c r="O1295" s="152"/>
    </row>
    <row r="1296" spans="1:15">
      <c r="A1296" s="153" t="s">
        <v>1</v>
      </c>
      <c r="B1296" s="153"/>
      <c r="C1296" s="153"/>
      <c r="D1296" s="153"/>
      <c r="E1296" s="153"/>
      <c r="F1296" s="153"/>
      <c r="G1296" s="153"/>
      <c r="H1296" s="153"/>
      <c r="I1296" s="153"/>
      <c r="J1296" s="153"/>
      <c r="K1296" s="153"/>
      <c r="L1296" s="153"/>
      <c r="M1296" s="153"/>
      <c r="N1296" s="153"/>
      <c r="O1296" s="153"/>
    </row>
    <row r="1297" spans="1:15">
      <c r="A1297" s="153" t="s">
        <v>2</v>
      </c>
      <c r="B1297" s="153"/>
      <c r="C1297" s="153"/>
      <c r="D1297" s="153"/>
      <c r="E1297" s="153"/>
      <c r="F1297" s="153"/>
      <c r="G1297" s="153"/>
      <c r="H1297" s="153"/>
      <c r="I1297" s="153"/>
      <c r="J1297" s="153"/>
      <c r="K1297" s="153"/>
      <c r="L1297" s="153"/>
      <c r="M1297" s="153"/>
      <c r="N1297" s="153"/>
      <c r="O1297" s="153"/>
    </row>
    <row r="1298" spans="1:15">
      <c r="A1298" s="154" t="s">
        <v>3</v>
      </c>
      <c r="B1298" s="154"/>
      <c r="C1298" s="154"/>
      <c r="D1298" s="154"/>
      <c r="E1298" s="154"/>
      <c r="F1298" s="154"/>
      <c r="G1298" s="154"/>
      <c r="H1298" s="154"/>
      <c r="I1298" s="154"/>
      <c r="J1298" s="154"/>
      <c r="K1298" s="154"/>
      <c r="L1298" s="154"/>
      <c r="M1298" s="154"/>
      <c r="N1298" s="154"/>
      <c r="O1298" s="154"/>
    </row>
    <row r="1299" spans="1:15" ht="15.75" customHeight="1">
      <c r="A1299" s="156" t="s">
        <v>97</v>
      </c>
      <c r="B1299" s="156"/>
      <c r="C1299" s="156"/>
      <c r="D1299" s="156"/>
      <c r="E1299" s="156"/>
      <c r="F1299" s="156"/>
      <c r="G1299" s="156"/>
      <c r="H1299" s="156"/>
      <c r="I1299" s="156"/>
      <c r="J1299" s="156"/>
      <c r="K1299" s="156"/>
      <c r="L1299" s="156"/>
      <c r="M1299" s="156"/>
      <c r="N1299" s="156"/>
      <c r="O1299" s="156"/>
    </row>
    <row r="1300" spans="1:15" ht="15.75" customHeight="1">
      <c r="A1300" s="156" t="s">
        <v>5</v>
      </c>
      <c r="B1300" s="156"/>
      <c r="C1300" s="156"/>
      <c r="D1300" s="156"/>
      <c r="E1300" s="156"/>
      <c r="F1300" s="156"/>
      <c r="G1300" s="156"/>
      <c r="H1300" s="156"/>
      <c r="I1300" s="156"/>
      <c r="J1300" s="156"/>
      <c r="K1300" s="156"/>
      <c r="L1300" s="156"/>
      <c r="M1300" s="156"/>
      <c r="N1300" s="156"/>
      <c r="O1300" s="156"/>
    </row>
    <row r="1301" spans="1:15" ht="15.75" customHeight="1">
      <c r="A1301" s="157" t="s">
        <v>6</v>
      </c>
      <c r="B1301" s="158" t="s">
        <v>7</v>
      </c>
      <c r="C1301" s="159" t="s">
        <v>8</v>
      </c>
      <c r="D1301" s="158" t="s">
        <v>9</v>
      </c>
      <c r="E1301" s="157" t="s">
        <v>10</v>
      </c>
      <c r="F1301" s="157" t="s">
        <v>11</v>
      </c>
      <c r="G1301" s="164" t="s">
        <v>12</v>
      </c>
      <c r="H1301" s="164" t="s">
        <v>13</v>
      </c>
      <c r="I1301" s="159" t="s">
        <v>14</v>
      </c>
      <c r="J1301" s="159" t="s">
        <v>15</v>
      </c>
      <c r="K1301" s="159" t="s">
        <v>16</v>
      </c>
      <c r="L1301" s="165" t="s">
        <v>17</v>
      </c>
      <c r="M1301" s="158" t="s">
        <v>18</v>
      </c>
      <c r="N1301" s="158" t="s">
        <v>19</v>
      </c>
      <c r="O1301" s="158" t="s">
        <v>20</v>
      </c>
    </row>
    <row r="1302" spans="1:15">
      <c r="A1302" s="157"/>
      <c r="B1302" s="158"/>
      <c r="C1302" s="159"/>
      <c r="D1302" s="158"/>
      <c r="E1302" s="157"/>
      <c r="F1302" s="157"/>
      <c r="G1302" s="164"/>
      <c r="H1302" s="164"/>
      <c r="I1302" s="159"/>
      <c r="J1302" s="159"/>
      <c r="K1302" s="159"/>
      <c r="L1302" s="165"/>
      <c r="M1302" s="158"/>
      <c r="N1302" s="158"/>
      <c r="O1302" s="158"/>
    </row>
    <row r="1303" spans="1:15" ht="16.5">
      <c r="A1303" s="127">
        <v>1</v>
      </c>
      <c r="B1303" s="124">
        <v>42886</v>
      </c>
      <c r="C1303" s="119">
        <v>720</v>
      </c>
      <c r="D1303" s="119" t="s">
        <v>21</v>
      </c>
      <c r="E1303" s="119" t="s">
        <v>22</v>
      </c>
      <c r="F1303" s="119" t="s">
        <v>77</v>
      </c>
      <c r="G1303" s="123">
        <v>24</v>
      </c>
      <c r="H1303" s="123">
        <v>20</v>
      </c>
      <c r="I1303" s="123">
        <v>26</v>
      </c>
      <c r="J1303" s="123">
        <v>28</v>
      </c>
      <c r="K1303" s="123">
        <v>30</v>
      </c>
      <c r="L1303" s="123">
        <v>30</v>
      </c>
      <c r="M1303" s="119">
        <v>1100</v>
      </c>
      <c r="N1303" s="122">
        <f>IF('NORMAL OPTION CALLS'!E1303="BUY",('NORMAL OPTION CALLS'!L1303-'NORMAL OPTION CALLS'!G1303)*('NORMAL OPTION CALLS'!M1303),('NORMAL OPTION CALLS'!G1303-'NORMAL OPTION CALLS'!L1303)*('NORMAL OPTION CALLS'!M1303))</f>
        <v>6600</v>
      </c>
      <c r="O1303" s="8">
        <f>'NORMAL OPTION CALLS'!N1303/('NORMAL OPTION CALLS'!M1303)/'NORMAL OPTION CALLS'!G1303%</f>
        <v>25</v>
      </c>
    </row>
    <row r="1304" spans="1:15" ht="15" customHeight="1">
      <c r="A1304" s="127">
        <v>2</v>
      </c>
      <c r="B1304" s="124">
        <v>42886</v>
      </c>
      <c r="C1304" s="119">
        <v>7200</v>
      </c>
      <c r="D1304" s="119" t="s">
        <v>21</v>
      </c>
      <c r="E1304" s="119" t="s">
        <v>22</v>
      </c>
      <c r="F1304" s="119" t="s">
        <v>98</v>
      </c>
      <c r="G1304" s="123">
        <v>185</v>
      </c>
      <c r="H1304" s="123">
        <v>160</v>
      </c>
      <c r="I1304" s="123">
        <v>205</v>
      </c>
      <c r="J1304" s="123">
        <v>225</v>
      </c>
      <c r="K1304" s="123">
        <v>245</v>
      </c>
      <c r="L1304" s="123">
        <v>205</v>
      </c>
      <c r="M1304" s="119">
        <v>150</v>
      </c>
      <c r="N1304" s="122">
        <f>IF('NORMAL OPTION CALLS'!E1304="BUY",('NORMAL OPTION CALLS'!L1304-'NORMAL OPTION CALLS'!G1304)*('NORMAL OPTION CALLS'!M1304),('NORMAL OPTION CALLS'!G1304-'NORMAL OPTION CALLS'!L1304)*('NORMAL OPTION CALLS'!M1304))</f>
        <v>3000</v>
      </c>
      <c r="O1304" s="8">
        <f>'NORMAL OPTION CALLS'!N1304/('NORMAL OPTION CALLS'!M1304)/'NORMAL OPTION CALLS'!G1304%</f>
        <v>10.810810810810811</v>
      </c>
    </row>
    <row r="1305" spans="1:15" ht="16.5">
      <c r="A1305" s="127">
        <v>3</v>
      </c>
      <c r="B1305" s="124">
        <v>42885</v>
      </c>
      <c r="C1305" s="119">
        <v>200</v>
      </c>
      <c r="D1305" s="119" t="s">
        <v>21</v>
      </c>
      <c r="E1305" s="119" t="s">
        <v>22</v>
      </c>
      <c r="F1305" s="119" t="s">
        <v>83</v>
      </c>
      <c r="G1305" s="123">
        <v>10</v>
      </c>
      <c r="H1305" s="123">
        <v>8</v>
      </c>
      <c r="I1305" s="123">
        <v>11</v>
      </c>
      <c r="J1305" s="123">
        <v>12</v>
      </c>
      <c r="K1305" s="123">
        <v>13</v>
      </c>
      <c r="L1305" s="123">
        <v>13</v>
      </c>
      <c r="M1305" s="119">
        <v>3500</v>
      </c>
      <c r="N1305" s="122">
        <f>IF('NORMAL OPTION CALLS'!E1305="BUY",('NORMAL OPTION CALLS'!L1305-'NORMAL OPTION CALLS'!G1305)*('NORMAL OPTION CALLS'!M1305),('NORMAL OPTION CALLS'!G1305-'NORMAL OPTION CALLS'!L1305)*('NORMAL OPTION CALLS'!M1305))</f>
        <v>10500</v>
      </c>
      <c r="O1305" s="8">
        <f>'NORMAL OPTION CALLS'!N1305/('NORMAL OPTION CALLS'!M1305)/'NORMAL OPTION CALLS'!G1305%</f>
        <v>30</v>
      </c>
    </row>
    <row r="1306" spans="1:15" ht="16.5">
      <c r="A1306" s="127">
        <v>4</v>
      </c>
      <c r="B1306" s="124">
        <v>42885</v>
      </c>
      <c r="C1306" s="119">
        <v>190</v>
      </c>
      <c r="D1306" s="119" t="s">
        <v>47</v>
      </c>
      <c r="E1306" s="119" t="s">
        <v>22</v>
      </c>
      <c r="F1306" s="119" t="s">
        <v>64</v>
      </c>
      <c r="G1306" s="123">
        <v>14</v>
      </c>
      <c r="H1306" s="123">
        <v>13.2</v>
      </c>
      <c r="I1306" s="123">
        <v>14.4</v>
      </c>
      <c r="J1306" s="123">
        <v>14.8</v>
      </c>
      <c r="K1306" s="123">
        <v>15.2</v>
      </c>
      <c r="L1306" s="123">
        <v>15.2</v>
      </c>
      <c r="M1306" s="119">
        <v>6000</v>
      </c>
      <c r="N1306" s="122">
        <f>IF('NORMAL OPTION CALLS'!E1306="BUY",('NORMAL OPTION CALLS'!L1306-'NORMAL OPTION CALLS'!G1306)*('NORMAL OPTION CALLS'!M1306),('NORMAL OPTION CALLS'!G1306-'NORMAL OPTION CALLS'!L1306)*('NORMAL OPTION CALLS'!M1306))</f>
        <v>7199.9999999999955</v>
      </c>
      <c r="O1306" s="8">
        <f>'NORMAL OPTION CALLS'!N1306/('NORMAL OPTION CALLS'!M1306)/'NORMAL OPTION CALLS'!G1306%</f>
        <v>8.5714285714285658</v>
      </c>
    </row>
    <row r="1307" spans="1:15" ht="16.5">
      <c r="A1307" s="127">
        <v>5</v>
      </c>
      <c r="B1307" s="124">
        <v>42885</v>
      </c>
      <c r="C1307" s="119">
        <v>200</v>
      </c>
      <c r="D1307" s="119" t="s">
        <v>21</v>
      </c>
      <c r="E1307" s="119" t="s">
        <v>22</v>
      </c>
      <c r="F1307" s="119" t="s">
        <v>24</v>
      </c>
      <c r="G1307" s="123">
        <v>10.5</v>
      </c>
      <c r="H1307" s="123">
        <v>9.5</v>
      </c>
      <c r="I1307" s="123">
        <v>11</v>
      </c>
      <c r="J1307" s="123">
        <v>11.5</v>
      </c>
      <c r="K1307" s="123">
        <v>12</v>
      </c>
      <c r="L1307" s="123">
        <v>12</v>
      </c>
      <c r="M1307" s="119">
        <v>3500</v>
      </c>
      <c r="N1307" s="122">
        <f>IF('NORMAL OPTION CALLS'!E1307="BUY",('NORMAL OPTION CALLS'!L1307-'NORMAL OPTION CALLS'!G1307)*('NORMAL OPTION CALLS'!M1307),('NORMAL OPTION CALLS'!G1307-'NORMAL OPTION CALLS'!L1307)*('NORMAL OPTION CALLS'!M1307))</f>
        <v>5250</v>
      </c>
      <c r="O1307" s="8">
        <f>'NORMAL OPTION CALLS'!N1307/('NORMAL OPTION CALLS'!M1307)/'NORMAL OPTION CALLS'!G1307%</f>
        <v>14.285714285714286</v>
      </c>
    </row>
    <row r="1308" spans="1:15" ht="16.5">
      <c r="A1308" s="127">
        <v>6</v>
      </c>
      <c r="B1308" s="124">
        <v>42884</v>
      </c>
      <c r="C1308" s="119">
        <v>660</v>
      </c>
      <c r="D1308" s="119" t="s">
        <v>21</v>
      </c>
      <c r="E1308" s="119" t="s">
        <v>22</v>
      </c>
      <c r="F1308" s="119" t="s">
        <v>93</v>
      </c>
      <c r="G1308" s="123">
        <v>31.5</v>
      </c>
      <c r="H1308" s="123">
        <v>27.5</v>
      </c>
      <c r="I1308" s="123">
        <v>33.5</v>
      </c>
      <c r="J1308" s="123">
        <v>35.5</v>
      </c>
      <c r="K1308" s="123">
        <v>37.5</v>
      </c>
      <c r="L1308" s="123">
        <v>37.5</v>
      </c>
      <c r="M1308" s="119">
        <v>1100</v>
      </c>
      <c r="N1308" s="122">
        <f>IF('NORMAL OPTION CALLS'!E1308="BUY",('NORMAL OPTION CALLS'!L1308-'NORMAL OPTION CALLS'!G1308)*('NORMAL OPTION CALLS'!M1308),('NORMAL OPTION CALLS'!G1308-'NORMAL OPTION CALLS'!L1308)*('NORMAL OPTION CALLS'!M1308))</f>
        <v>6600</v>
      </c>
      <c r="O1308" s="8">
        <f>'NORMAL OPTION CALLS'!N1308/('NORMAL OPTION CALLS'!M1308)/'NORMAL OPTION CALLS'!G1308%</f>
        <v>19.047619047619047</v>
      </c>
    </row>
    <row r="1309" spans="1:15" ht="16.5">
      <c r="A1309" s="127">
        <v>7</v>
      </c>
      <c r="B1309" s="124">
        <v>42884</v>
      </c>
      <c r="C1309" s="119">
        <v>860</v>
      </c>
      <c r="D1309" s="119" t="s">
        <v>21</v>
      </c>
      <c r="E1309" s="119" t="s">
        <v>22</v>
      </c>
      <c r="F1309" s="119" t="s">
        <v>54</v>
      </c>
      <c r="G1309" s="123">
        <v>21.55</v>
      </c>
      <c r="H1309" s="123">
        <v>17.600000000000001</v>
      </c>
      <c r="I1309" s="123">
        <v>23.5</v>
      </c>
      <c r="J1309" s="123">
        <v>25.5</v>
      </c>
      <c r="K1309" s="123">
        <v>27.5</v>
      </c>
      <c r="L1309" s="123">
        <v>25.5</v>
      </c>
      <c r="M1309" s="119">
        <v>1200</v>
      </c>
      <c r="N1309" s="122">
        <f>IF('NORMAL OPTION CALLS'!E1309="BUY",('NORMAL OPTION CALLS'!L1309-'NORMAL OPTION CALLS'!G1309)*('NORMAL OPTION CALLS'!M1309),('NORMAL OPTION CALLS'!G1309-'NORMAL OPTION CALLS'!L1309)*('NORMAL OPTION CALLS'!M1309))</f>
        <v>4739.9999999999991</v>
      </c>
      <c r="O1309" s="8">
        <f>'NORMAL OPTION CALLS'!N1309/('NORMAL OPTION CALLS'!M1309)/'NORMAL OPTION CALLS'!G1309%</f>
        <v>18.329466357308583</v>
      </c>
    </row>
    <row r="1310" spans="1:15" ht="16.5">
      <c r="A1310" s="127">
        <v>8</v>
      </c>
      <c r="B1310" s="124">
        <v>42881</v>
      </c>
      <c r="C1310" s="119">
        <v>200</v>
      </c>
      <c r="D1310" s="119" t="s">
        <v>21</v>
      </c>
      <c r="E1310" s="119" t="s">
        <v>22</v>
      </c>
      <c r="F1310" s="119" t="s">
        <v>43</v>
      </c>
      <c r="G1310" s="123">
        <v>9.5</v>
      </c>
      <c r="H1310" s="123">
        <v>8</v>
      </c>
      <c r="I1310" s="123">
        <v>10.199999999999999</v>
      </c>
      <c r="J1310" s="123">
        <v>11</v>
      </c>
      <c r="K1310" s="123">
        <v>11.7</v>
      </c>
      <c r="L1310" s="123">
        <v>10.199999999999999</v>
      </c>
      <c r="M1310" s="119">
        <v>3000</v>
      </c>
      <c r="N1310" s="122">
        <f>IF('NORMAL OPTION CALLS'!E1310="BUY",('NORMAL OPTION CALLS'!L1310-'NORMAL OPTION CALLS'!G1310)*('NORMAL OPTION CALLS'!M1310),('NORMAL OPTION CALLS'!G1310-'NORMAL OPTION CALLS'!L1310)*('NORMAL OPTION CALLS'!M1310))</f>
        <v>2099.9999999999977</v>
      </c>
      <c r="O1310" s="8">
        <f>'NORMAL OPTION CALLS'!N1310/('NORMAL OPTION CALLS'!M1310)/'NORMAL OPTION CALLS'!G1310%</f>
        <v>7.3684210526315717</v>
      </c>
    </row>
    <row r="1311" spans="1:15" ht="16.5">
      <c r="A1311" s="127">
        <v>9</v>
      </c>
      <c r="B1311" s="124">
        <v>42881</v>
      </c>
      <c r="C1311" s="119">
        <v>200</v>
      </c>
      <c r="D1311" s="119" t="s">
        <v>21</v>
      </c>
      <c r="E1311" s="119" t="s">
        <v>22</v>
      </c>
      <c r="F1311" s="119" t="s">
        <v>24</v>
      </c>
      <c r="G1311" s="123">
        <v>8.2520000000000007</v>
      </c>
      <c r="H1311" s="123">
        <v>6.3</v>
      </c>
      <c r="I1311" s="123">
        <v>9</v>
      </c>
      <c r="J1311" s="123">
        <v>10</v>
      </c>
      <c r="K1311" s="123">
        <v>11</v>
      </c>
      <c r="L1311" s="123">
        <v>11</v>
      </c>
      <c r="M1311" s="119">
        <v>3500</v>
      </c>
      <c r="N1311" s="122">
        <f>IF('NORMAL OPTION CALLS'!E1311="BUY",('NORMAL OPTION CALLS'!L1311-'NORMAL OPTION CALLS'!G1311)*('NORMAL OPTION CALLS'!M1311),('NORMAL OPTION CALLS'!G1311-'NORMAL OPTION CALLS'!L1311)*('NORMAL OPTION CALLS'!M1311))</f>
        <v>9617.9999999999982</v>
      </c>
      <c r="O1311" s="8">
        <f>'NORMAL OPTION CALLS'!N1311/('NORMAL OPTION CALLS'!M1311)/'NORMAL OPTION CALLS'!G1311%</f>
        <v>33.30101793504604</v>
      </c>
    </row>
    <row r="1312" spans="1:15" ht="16.5">
      <c r="A1312" s="127">
        <v>10</v>
      </c>
      <c r="B1312" s="124">
        <v>42881</v>
      </c>
      <c r="C1312" s="119">
        <v>500</v>
      </c>
      <c r="D1312" s="119" t="s">
        <v>21</v>
      </c>
      <c r="E1312" s="119" t="s">
        <v>22</v>
      </c>
      <c r="F1312" s="119" t="s">
        <v>99</v>
      </c>
      <c r="G1312" s="123">
        <v>21.5</v>
      </c>
      <c r="H1312" s="123">
        <v>19.5</v>
      </c>
      <c r="I1312" s="123">
        <v>22.5</v>
      </c>
      <c r="J1312" s="123">
        <v>23.5</v>
      </c>
      <c r="K1312" s="123">
        <v>24.5</v>
      </c>
      <c r="L1312" s="123">
        <v>24.5</v>
      </c>
      <c r="M1312" s="119">
        <v>2000</v>
      </c>
      <c r="N1312" s="122">
        <f>IF('NORMAL OPTION CALLS'!E1312="BUY",('NORMAL OPTION CALLS'!L1312-'NORMAL OPTION CALLS'!G1312)*('NORMAL OPTION CALLS'!M1312),('NORMAL OPTION CALLS'!G1312-'NORMAL OPTION CALLS'!L1312)*('NORMAL OPTION CALLS'!M1312))</f>
        <v>6000</v>
      </c>
      <c r="O1312" s="8">
        <f>'NORMAL OPTION CALLS'!N1312/('NORMAL OPTION CALLS'!M1312)/'NORMAL OPTION CALLS'!G1312%</f>
        <v>13.953488372093023</v>
      </c>
    </row>
    <row r="1313" spans="1:15" ht="16.5">
      <c r="A1313" s="127">
        <v>11</v>
      </c>
      <c r="B1313" s="124">
        <v>42881</v>
      </c>
      <c r="C1313" s="119">
        <v>240</v>
      </c>
      <c r="D1313" s="119" t="s">
        <v>21</v>
      </c>
      <c r="E1313" s="119" t="s">
        <v>22</v>
      </c>
      <c r="F1313" s="119" t="s">
        <v>74</v>
      </c>
      <c r="G1313" s="123">
        <v>10</v>
      </c>
      <c r="H1313" s="123">
        <v>8.5</v>
      </c>
      <c r="I1313" s="123">
        <v>10.7</v>
      </c>
      <c r="J1313" s="123">
        <v>11.4</v>
      </c>
      <c r="K1313" s="123">
        <v>12</v>
      </c>
      <c r="L1313" s="123">
        <v>12</v>
      </c>
      <c r="M1313" s="119">
        <v>3500</v>
      </c>
      <c r="N1313" s="122">
        <f>IF('NORMAL OPTION CALLS'!E1313="BUY",('NORMAL OPTION CALLS'!L1313-'NORMAL OPTION CALLS'!G1313)*('NORMAL OPTION CALLS'!M1313),('NORMAL OPTION CALLS'!G1313-'NORMAL OPTION CALLS'!L1313)*('NORMAL OPTION CALLS'!M1313))</f>
        <v>7000</v>
      </c>
      <c r="O1313" s="8">
        <f>'NORMAL OPTION CALLS'!N1313/('NORMAL OPTION CALLS'!M1313)/'NORMAL OPTION CALLS'!G1313%</f>
        <v>20</v>
      </c>
    </row>
    <row r="1314" spans="1:15" ht="16.5">
      <c r="A1314" s="127">
        <v>12</v>
      </c>
      <c r="B1314" s="124">
        <v>42880</v>
      </c>
      <c r="C1314" s="119">
        <v>2600</v>
      </c>
      <c r="D1314" s="119" t="s">
        <v>21</v>
      </c>
      <c r="E1314" s="119" t="s">
        <v>22</v>
      </c>
      <c r="F1314" s="119" t="s">
        <v>52</v>
      </c>
      <c r="G1314" s="123">
        <v>14</v>
      </c>
      <c r="H1314" s="123">
        <v>22</v>
      </c>
      <c r="I1314" s="123">
        <v>30</v>
      </c>
      <c r="J1314" s="123">
        <v>38</v>
      </c>
      <c r="K1314" s="123">
        <v>38</v>
      </c>
      <c r="L1314" s="123">
        <v>38</v>
      </c>
      <c r="M1314" s="119">
        <v>250</v>
      </c>
      <c r="N1314" s="122">
        <f>IF('NORMAL OPTION CALLS'!E1314="BUY",('NORMAL OPTION CALLS'!L1314-'NORMAL OPTION CALLS'!G1314)*('NORMAL OPTION CALLS'!M1314),('NORMAL OPTION CALLS'!G1314-'NORMAL OPTION CALLS'!L1314)*('NORMAL OPTION CALLS'!M1314))</f>
        <v>6000</v>
      </c>
      <c r="O1314" s="8">
        <f>'NORMAL OPTION CALLS'!N1314/('NORMAL OPTION CALLS'!M1314)/'NORMAL OPTION CALLS'!G1314%</f>
        <v>171.42857142857142</v>
      </c>
    </row>
    <row r="1315" spans="1:15" ht="16.5">
      <c r="A1315" s="127">
        <v>13</v>
      </c>
      <c r="B1315" s="124">
        <v>42880</v>
      </c>
      <c r="C1315" s="119">
        <v>80</v>
      </c>
      <c r="D1315" s="119" t="s">
        <v>47</v>
      </c>
      <c r="E1315" s="119" t="s">
        <v>22</v>
      </c>
      <c r="F1315" s="119" t="s">
        <v>100</v>
      </c>
      <c r="G1315" s="123">
        <v>1.1000000000000001</v>
      </c>
      <c r="H1315" s="123">
        <v>0.5</v>
      </c>
      <c r="I1315" s="123">
        <v>1.4</v>
      </c>
      <c r="J1315" s="123">
        <v>1.7</v>
      </c>
      <c r="K1315" s="123">
        <v>2</v>
      </c>
      <c r="L1315" s="123">
        <v>2</v>
      </c>
      <c r="M1315" s="119">
        <v>7000</v>
      </c>
      <c r="N1315" s="122">
        <f>IF('NORMAL OPTION CALLS'!E1315="BUY",('NORMAL OPTION CALLS'!L1315-'NORMAL OPTION CALLS'!G1315)*('NORMAL OPTION CALLS'!M1315),('NORMAL OPTION CALLS'!G1315-'NORMAL OPTION CALLS'!L1315)*('NORMAL OPTION CALLS'!M1315))</f>
        <v>6299.9999999999991</v>
      </c>
      <c r="O1315" s="8">
        <f>'NORMAL OPTION CALLS'!N1315/('NORMAL OPTION CALLS'!M1315)/'NORMAL OPTION CALLS'!G1315%</f>
        <v>81.818181818181799</v>
      </c>
    </row>
    <row r="1316" spans="1:15" ht="16.5">
      <c r="A1316" s="127">
        <v>14</v>
      </c>
      <c r="B1316" s="124">
        <v>42880</v>
      </c>
      <c r="C1316" s="119">
        <v>400</v>
      </c>
      <c r="D1316" s="119" t="s">
        <v>21</v>
      </c>
      <c r="E1316" s="119" t="s">
        <v>22</v>
      </c>
      <c r="F1316" s="119" t="s">
        <v>101</v>
      </c>
      <c r="G1316" s="123">
        <v>2.5</v>
      </c>
      <c r="H1316" s="123">
        <v>0.5</v>
      </c>
      <c r="I1316" s="123">
        <v>3.5</v>
      </c>
      <c r="J1316" s="123">
        <v>4.5</v>
      </c>
      <c r="K1316" s="123">
        <v>5.5</v>
      </c>
      <c r="L1316" s="123">
        <v>5.5</v>
      </c>
      <c r="M1316" s="119">
        <v>2000</v>
      </c>
      <c r="N1316" s="122">
        <f>IF('NORMAL OPTION CALLS'!E1316="BUY",('NORMAL OPTION CALLS'!L1316-'NORMAL OPTION CALLS'!G1316)*('NORMAL OPTION CALLS'!M1316),('NORMAL OPTION CALLS'!G1316-'NORMAL OPTION CALLS'!L1316)*('NORMAL OPTION CALLS'!M1316))</f>
        <v>6000</v>
      </c>
      <c r="O1316" s="8">
        <f>'NORMAL OPTION CALLS'!N1316/('NORMAL OPTION CALLS'!M1316)/'NORMAL OPTION CALLS'!G1316%</f>
        <v>120</v>
      </c>
    </row>
    <row r="1317" spans="1:15" ht="16.5">
      <c r="A1317" s="127">
        <v>15</v>
      </c>
      <c r="B1317" s="124">
        <v>42880</v>
      </c>
      <c r="C1317" s="119">
        <v>470</v>
      </c>
      <c r="D1317" s="119" t="s">
        <v>21</v>
      </c>
      <c r="E1317" s="119" t="s">
        <v>22</v>
      </c>
      <c r="F1317" s="119" t="s">
        <v>75</v>
      </c>
      <c r="G1317" s="123">
        <v>5</v>
      </c>
      <c r="H1317" s="123">
        <v>3</v>
      </c>
      <c r="I1317" s="123">
        <v>6.5</v>
      </c>
      <c r="J1317" s="123">
        <v>8</v>
      </c>
      <c r="K1317" s="123">
        <v>9.5</v>
      </c>
      <c r="L1317" s="123">
        <v>9.5</v>
      </c>
      <c r="M1317" s="119">
        <v>1500</v>
      </c>
      <c r="N1317" s="122">
        <f>IF('NORMAL OPTION CALLS'!E1317="BUY",('NORMAL OPTION CALLS'!L1317-'NORMAL OPTION CALLS'!G1317)*('NORMAL OPTION CALLS'!M1317),('NORMAL OPTION CALLS'!G1317-'NORMAL OPTION CALLS'!L1317)*('NORMAL OPTION CALLS'!M1317))</f>
        <v>6750</v>
      </c>
      <c r="O1317" s="8">
        <f>'NORMAL OPTION CALLS'!N1317/('NORMAL OPTION CALLS'!M1317)/'NORMAL OPTION CALLS'!G1317%</f>
        <v>90</v>
      </c>
    </row>
    <row r="1318" spans="1:15" ht="16.5">
      <c r="A1318" s="127">
        <v>16</v>
      </c>
      <c r="B1318" s="124">
        <v>42880</v>
      </c>
      <c r="C1318" s="119">
        <v>820</v>
      </c>
      <c r="D1318" s="119" t="s">
        <v>21</v>
      </c>
      <c r="E1318" s="119" t="s">
        <v>22</v>
      </c>
      <c r="F1318" s="119" t="s">
        <v>54</v>
      </c>
      <c r="G1318" s="123">
        <v>3.25</v>
      </c>
      <c r="H1318" s="123">
        <v>0.3</v>
      </c>
      <c r="I1318" s="123">
        <v>5</v>
      </c>
      <c r="J1318" s="123">
        <v>7</v>
      </c>
      <c r="K1318" s="123">
        <v>9</v>
      </c>
      <c r="L1318" s="123">
        <v>9</v>
      </c>
      <c r="M1318" s="119">
        <v>1100</v>
      </c>
      <c r="N1318" s="122">
        <f>IF('NORMAL OPTION CALLS'!E1318="BUY",('NORMAL OPTION CALLS'!L1318-'NORMAL OPTION CALLS'!G1318)*('NORMAL OPTION CALLS'!M1318),('NORMAL OPTION CALLS'!G1318-'NORMAL OPTION CALLS'!L1318)*('NORMAL OPTION CALLS'!M1318))</f>
        <v>6325</v>
      </c>
      <c r="O1318" s="8">
        <f>'NORMAL OPTION CALLS'!N1318/('NORMAL OPTION CALLS'!M1318)/'NORMAL OPTION CALLS'!G1318%</f>
        <v>176.92307692307691</v>
      </c>
    </row>
    <row r="1319" spans="1:15" ht="16.5">
      <c r="A1319" s="127">
        <v>17</v>
      </c>
      <c r="B1319" s="124">
        <v>42879</v>
      </c>
      <c r="C1319" s="119">
        <v>85</v>
      </c>
      <c r="D1319" s="119" t="s">
        <v>47</v>
      </c>
      <c r="E1319" s="119" t="s">
        <v>22</v>
      </c>
      <c r="F1319" s="119" t="s">
        <v>25</v>
      </c>
      <c r="G1319" s="123">
        <v>2</v>
      </c>
      <c r="H1319" s="123">
        <v>1</v>
      </c>
      <c r="I1319" s="123">
        <v>2.5</v>
      </c>
      <c r="J1319" s="123">
        <v>3</v>
      </c>
      <c r="K1319" s="123">
        <v>3.5</v>
      </c>
      <c r="L1319" s="123">
        <v>3.5</v>
      </c>
      <c r="M1319" s="119">
        <v>7000</v>
      </c>
      <c r="N1319" s="122">
        <f>IF('NORMAL OPTION CALLS'!E1319="BUY",('NORMAL OPTION CALLS'!L1319-'NORMAL OPTION CALLS'!G1319)*('NORMAL OPTION CALLS'!M1319),('NORMAL OPTION CALLS'!G1319-'NORMAL OPTION CALLS'!L1319)*('NORMAL OPTION CALLS'!M1319))</f>
        <v>10500</v>
      </c>
      <c r="O1319" s="8">
        <f>'NORMAL OPTION CALLS'!N1319/('NORMAL OPTION CALLS'!M1319)/'NORMAL OPTION CALLS'!G1319%</f>
        <v>75</v>
      </c>
    </row>
    <row r="1320" spans="1:15" ht="16.5">
      <c r="A1320" s="127">
        <v>18</v>
      </c>
      <c r="B1320" s="124">
        <v>42879</v>
      </c>
      <c r="C1320" s="119">
        <v>380</v>
      </c>
      <c r="D1320" s="119" t="s">
        <v>21</v>
      </c>
      <c r="E1320" s="119" t="s">
        <v>22</v>
      </c>
      <c r="F1320" s="119" t="s">
        <v>101</v>
      </c>
      <c r="G1320" s="123">
        <v>8</v>
      </c>
      <c r="H1320" s="123">
        <v>6</v>
      </c>
      <c r="I1320" s="123">
        <v>9</v>
      </c>
      <c r="J1320" s="123">
        <v>10</v>
      </c>
      <c r="K1320" s="123">
        <v>11</v>
      </c>
      <c r="L1320" s="123">
        <v>11</v>
      </c>
      <c r="M1320" s="119">
        <v>2000</v>
      </c>
      <c r="N1320" s="122">
        <f>IF('NORMAL OPTION CALLS'!E1320="BUY",('NORMAL OPTION CALLS'!L1320-'NORMAL OPTION CALLS'!G1320)*('NORMAL OPTION CALLS'!M1320),('NORMAL OPTION CALLS'!G1320-'NORMAL OPTION CALLS'!L1320)*('NORMAL OPTION CALLS'!M1320))</f>
        <v>6000</v>
      </c>
      <c r="O1320" s="8">
        <f>'NORMAL OPTION CALLS'!N1320/('NORMAL OPTION CALLS'!M1320)/'NORMAL OPTION CALLS'!G1320%</f>
        <v>37.5</v>
      </c>
    </row>
    <row r="1321" spans="1:15" ht="16.5">
      <c r="A1321" s="127">
        <v>19</v>
      </c>
      <c r="B1321" s="124">
        <v>42879</v>
      </c>
      <c r="C1321" s="119">
        <v>440</v>
      </c>
      <c r="D1321" s="119" t="s">
        <v>21</v>
      </c>
      <c r="E1321" s="119" t="s">
        <v>22</v>
      </c>
      <c r="F1321" s="119" t="s">
        <v>94</v>
      </c>
      <c r="G1321" s="123">
        <v>7.2</v>
      </c>
      <c r="H1321" s="123">
        <v>5.3</v>
      </c>
      <c r="I1321" s="123">
        <v>8</v>
      </c>
      <c r="J1321" s="123">
        <v>9</v>
      </c>
      <c r="K1321" s="123">
        <v>10</v>
      </c>
      <c r="L1321" s="123">
        <v>10</v>
      </c>
      <c r="M1321" s="119">
        <v>2000</v>
      </c>
      <c r="N1321" s="122">
        <f>IF('NORMAL OPTION CALLS'!E1321="BUY",('NORMAL OPTION CALLS'!L1321-'NORMAL OPTION CALLS'!G1321)*('NORMAL OPTION CALLS'!M1321),('NORMAL OPTION CALLS'!G1321-'NORMAL OPTION CALLS'!L1321)*('NORMAL OPTION CALLS'!M1321))</f>
        <v>5600</v>
      </c>
      <c r="O1321" s="8">
        <f>'NORMAL OPTION CALLS'!N1321/('NORMAL OPTION CALLS'!M1321)/'NORMAL OPTION CALLS'!G1321%</f>
        <v>38.888888888888879</v>
      </c>
    </row>
    <row r="1322" spans="1:15" ht="16.5">
      <c r="A1322" s="127">
        <v>20</v>
      </c>
      <c r="B1322" s="124">
        <v>42878</v>
      </c>
      <c r="C1322" s="119">
        <v>490</v>
      </c>
      <c r="D1322" s="119" t="s">
        <v>21</v>
      </c>
      <c r="E1322" s="119" t="s">
        <v>22</v>
      </c>
      <c r="F1322" s="119" t="s">
        <v>99</v>
      </c>
      <c r="G1322" s="123">
        <v>6.5</v>
      </c>
      <c r="H1322" s="123">
        <v>4.5</v>
      </c>
      <c r="I1322" s="123">
        <v>7.5</v>
      </c>
      <c r="J1322" s="123">
        <v>8.5</v>
      </c>
      <c r="K1322" s="123">
        <v>9.5</v>
      </c>
      <c r="L1322" s="123">
        <v>9.5</v>
      </c>
      <c r="M1322" s="119">
        <v>2000</v>
      </c>
      <c r="N1322" s="122">
        <f>IF('NORMAL OPTION CALLS'!E1322="BUY",('NORMAL OPTION CALLS'!L1322-'NORMAL OPTION CALLS'!G1322)*('NORMAL OPTION CALLS'!M1322),('NORMAL OPTION CALLS'!G1322-'NORMAL OPTION CALLS'!L1322)*('NORMAL OPTION CALLS'!M1322))</f>
        <v>6000</v>
      </c>
      <c r="O1322" s="8">
        <f>'NORMAL OPTION CALLS'!N1322/('NORMAL OPTION CALLS'!M1322)/'NORMAL OPTION CALLS'!G1322%</f>
        <v>46.153846153846153</v>
      </c>
    </row>
    <row r="1323" spans="1:15" ht="16.5">
      <c r="A1323" s="127">
        <v>21</v>
      </c>
      <c r="B1323" s="124">
        <v>42878</v>
      </c>
      <c r="C1323" s="119">
        <v>1400</v>
      </c>
      <c r="D1323" s="119" t="s">
        <v>47</v>
      </c>
      <c r="E1323" s="119" t="s">
        <v>22</v>
      </c>
      <c r="F1323" s="119" t="s">
        <v>55</v>
      </c>
      <c r="G1323" s="123">
        <v>25.1</v>
      </c>
      <c r="H1323" s="123">
        <v>13</v>
      </c>
      <c r="I1323" s="123">
        <v>31</v>
      </c>
      <c r="J1323" s="123">
        <v>37</v>
      </c>
      <c r="K1323" s="123">
        <v>43</v>
      </c>
      <c r="L1323" s="123">
        <v>31</v>
      </c>
      <c r="M1323" s="119">
        <v>350</v>
      </c>
      <c r="N1323" s="122">
        <f>IF('NORMAL OPTION CALLS'!E1323="BUY",('NORMAL OPTION CALLS'!L1323-'NORMAL OPTION CALLS'!G1323)*('NORMAL OPTION CALLS'!M1323),('NORMAL OPTION CALLS'!G1323-'NORMAL OPTION CALLS'!L1323)*('NORMAL OPTION CALLS'!M1323))</f>
        <v>2064.9999999999995</v>
      </c>
      <c r="O1323" s="8">
        <f>'NORMAL OPTION CALLS'!N1323/('NORMAL OPTION CALLS'!M1323)/'NORMAL OPTION CALLS'!G1323%</f>
        <v>23.505976095617523</v>
      </c>
    </row>
    <row r="1324" spans="1:15" ht="16.5">
      <c r="A1324" s="127">
        <v>22</v>
      </c>
      <c r="B1324" s="124">
        <v>42878</v>
      </c>
      <c r="C1324" s="119">
        <v>110</v>
      </c>
      <c r="D1324" s="119" t="s">
        <v>47</v>
      </c>
      <c r="E1324" s="119" t="s">
        <v>22</v>
      </c>
      <c r="F1324" s="119" t="s">
        <v>65</v>
      </c>
      <c r="G1324" s="123">
        <v>2.2999999999999998</v>
      </c>
      <c r="H1324" s="123">
        <v>1.6</v>
      </c>
      <c r="I1324" s="123">
        <v>2.7</v>
      </c>
      <c r="J1324" s="123">
        <v>3</v>
      </c>
      <c r="K1324" s="123">
        <v>3.4</v>
      </c>
      <c r="L1324" s="123">
        <v>3.4</v>
      </c>
      <c r="M1324" s="119">
        <v>7000</v>
      </c>
      <c r="N1324" s="122">
        <f>IF('NORMAL OPTION CALLS'!E1324="BUY",('NORMAL OPTION CALLS'!L1324-'NORMAL OPTION CALLS'!G1324)*('NORMAL OPTION CALLS'!M1324),('NORMAL OPTION CALLS'!G1324-'NORMAL OPTION CALLS'!L1324)*('NORMAL OPTION CALLS'!M1324))</f>
        <v>7700.0000000000009</v>
      </c>
      <c r="O1324" s="8">
        <f>'NORMAL OPTION CALLS'!N1324/('NORMAL OPTION CALLS'!M1324)/'NORMAL OPTION CALLS'!G1324%</f>
        <v>47.826086956521742</v>
      </c>
    </row>
    <row r="1325" spans="1:15" ht="16.5">
      <c r="A1325" s="127">
        <v>23</v>
      </c>
      <c r="B1325" s="124">
        <v>42878</v>
      </c>
      <c r="C1325" s="119">
        <v>230</v>
      </c>
      <c r="D1325" s="119" t="s">
        <v>21</v>
      </c>
      <c r="E1325" s="119" t="s">
        <v>22</v>
      </c>
      <c r="F1325" s="119" t="s">
        <v>74</v>
      </c>
      <c r="G1325" s="123">
        <v>4.5</v>
      </c>
      <c r="H1325" s="123">
        <v>2.5</v>
      </c>
      <c r="I1325" s="123">
        <v>5.5</v>
      </c>
      <c r="J1325" s="123">
        <v>6.5</v>
      </c>
      <c r="K1325" s="123">
        <v>7.5</v>
      </c>
      <c r="L1325" s="123">
        <v>3.5</v>
      </c>
      <c r="M1325" s="119">
        <v>3500</v>
      </c>
      <c r="N1325" s="122">
        <f>IF('NORMAL OPTION CALLS'!E1325="BUY",('NORMAL OPTION CALLS'!L1325-'NORMAL OPTION CALLS'!G1325)*('NORMAL OPTION CALLS'!M1325),('NORMAL OPTION CALLS'!G1325-'NORMAL OPTION CALLS'!L1325)*('NORMAL OPTION CALLS'!M1325))</f>
        <v>-3500</v>
      </c>
      <c r="O1325" s="8">
        <f>'NORMAL OPTION CALLS'!N1325/('NORMAL OPTION CALLS'!M1325)/'NORMAL OPTION CALLS'!G1325%</f>
        <v>-22.222222222222221</v>
      </c>
    </row>
    <row r="1326" spans="1:15" ht="16.5">
      <c r="A1326" s="127">
        <v>24</v>
      </c>
      <c r="B1326" s="124">
        <v>42877</v>
      </c>
      <c r="C1326" s="119">
        <v>200</v>
      </c>
      <c r="D1326" s="119" t="s">
        <v>47</v>
      </c>
      <c r="E1326" s="119" t="s">
        <v>22</v>
      </c>
      <c r="F1326" s="119" t="s">
        <v>83</v>
      </c>
      <c r="G1326" s="123">
        <v>3.5</v>
      </c>
      <c r="H1326" s="123">
        <v>1.5</v>
      </c>
      <c r="I1326" s="123">
        <v>4.5</v>
      </c>
      <c r="J1326" s="123">
        <v>5.5</v>
      </c>
      <c r="K1326" s="123">
        <v>6.5</v>
      </c>
      <c r="L1326" s="123">
        <v>5.5</v>
      </c>
      <c r="M1326" s="119">
        <v>3500</v>
      </c>
      <c r="N1326" s="122">
        <f>IF('NORMAL OPTION CALLS'!E1326="BUY",('NORMAL OPTION CALLS'!L1326-'NORMAL OPTION CALLS'!G1326)*('NORMAL OPTION CALLS'!M1326),('NORMAL OPTION CALLS'!G1326-'NORMAL OPTION CALLS'!L1326)*('NORMAL OPTION CALLS'!M1326))</f>
        <v>7000</v>
      </c>
      <c r="O1326" s="8">
        <f>'NORMAL OPTION CALLS'!N1326/('NORMAL OPTION CALLS'!M1326)/'NORMAL OPTION CALLS'!G1326%</f>
        <v>57.142857142857139</v>
      </c>
    </row>
    <row r="1327" spans="1:15" ht="16.5">
      <c r="A1327" s="127">
        <v>25</v>
      </c>
      <c r="B1327" s="124">
        <v>42877</v>
      </c>
      <c r="C1327" s="119">
        <v>150</v>
      </c>
      <c r="D1327" s="119" t="s">
        <v>47</v>
      </c>
      <c r="E1327" s="119" t="s">
        <v>22</v>
      </c>
      <c r="F1327" s="119" t="s">
        <v>59</v>
      </c>
      <c r="G1327" s="123">
        <v>1.7</v>
      </c>
      <c r="H1327" s="123">
        <v>0.7</v>
      </c>
      <c r="I1327" s="123">
        <v>2.2000000000000002</v>
      </c>
      <c r="J1327" s="123">
        <v>2.7</v>
      </c>
      <c r="K1327" s="123">
        <v>3.2</v>
      </c>
      <c r="L1327" s="123">
        <v>2.2000000000000002</v>
      </c>
      <c r="M1327" s="119">
        <v>6000</v>
      </c>
      <c r="N1327" s="122">
        <f>IF('NORMAL OPTION CALLS'!E1327="BUY",('NORMAL OPTION CALLS'!L1327-'NORMAL OPTION CALLS'!G1327)*('NORMAL OPTION CALLS'!M1327),('NORMAL OPTION CALLS'!G1327-'NORMAL OPTION CALLS'!L1327)*('NORMAL OPTION CALLS'!M1327))</f>
        <v>3000.0000000000014</v>
      </c>
      <c r="O1327" s="8">
        <f>'NORMAL OPTION CALLS'!N1327/('NORMAL OPTION CALLS'!M1327)/'NORMAL OPTION CALLS'!G1327%</f>
        <v>29.411764705882362</v>
      </c>
    </row>
    <row r="1328" spans="1:15" ht="16.5">
      <c r="A1328" s="127">
        <v>26</v>
      </c>
      <c r="B1328" s="124">
        <v>42877</v>
      </c>
      <c r="C1328" s="119">
        <v>440</v>
      </c>
      <c r="D1328" s="119" t="s">
        <v>21</v>
      </c>
      <c r="E1328" s="119" t="s">
        <v>22</v>
      </c>
      <c r="F1328" s="119" t="s">
        <v>90</v>
      </c>
      <c r="G1328" s="123">
        <v>6.1</v>
      </c>
      <c r="H1328" s="123">
        <v>4.2</v>
      </c>
      <c r="I1328" s="123">
        <v>7</v>
      </c>
      <c r="J1328" s="123">
        <v>8</v>
      </c>
      <c r="K1328" s="123">
        <v>9</v>
      </c>
      <c r="L1328" s="123">
        <v>7</v>
      </c>
      <c r="M1328" s="119">
        <v>2500</v>
      </c>
      <c r="N1328" s="122">
        <f>IF('NORMAL OPTION CALLS'!E1328="BUY",('NORMAL OPTION CALLS'!L1328-'NORMAL OPTION CALLS'!G1328)*('NORMAL OPTION CALLS'!M1328),('NORMAL OPTION CALLS'!G1328-'NORMAL OPTION CALLS'!L1328)*('NORMAL OPTION CALLS'!M1328))</f>
        <v>2250.0000000000009</v>
      </c>
      <c r="O1328" s="8">
        <f>'NORMAL OPTION CALLS'!N1328/('NORMAL OPTION CALLS'!M1328)/'NORMAL OPTION CALLS'!G1328%</f>
        <v>14.754098360655744</v>
      </c>
    </row>
    <row r="1329" spans="1:15" ht="16.5">
      <c r="A1329" s="127">
        <v>27</v>
      </c>
      <c r="B1329" s="124">
        <v>42877</v>
      </c>
      <c r="C1329" s="119">
        <v>215</v>
      </c>
      <c r="D1329" s="119" t="s">
        <v>47</v>
      </c>
      <c r="E1329" s="119" t="s">
        <v>22</v>
      </c>
      <c r="F1329" s="119" t="s">
        <v>64</v>
      </c>
      <c r="G1329" s="123">
        <v>2</v>
      </c>
      <c r="H1329" s="123">
        <v>1</v>
      </c>
      <c r="I1329" s="123">
        <v>2.5</v>
      </c>
      <c r="J1329" s="123">
        <v>3</v>
      </c>
      <c r="K1329" s="123">
        <v>3.5</v>
      </c>
      <c r="L1329" s="123">
        <v>3.5</v>
      </c>
      <c r="M1329" s="119">
        <v>6000</v>
      </c>
      <c r="N1329" s="122">
        <f>IF('NORMAL OPTION CALLS'!E1329="BUY",('NORMAL OPTION CALLS'!L1329-'NORMAL OPTION CALLS'!G1329)*('NORMAL OPTION CALLS'!M1329),('NORMAL OPTION CALLS'!G1329-'NORMAL OPTION CALLS'!L1329)*('NORMAL OPTION CALLS'!M1329))</f>
        <v>9000</v>
      </c>
      <c r="O1329" s="8">
        <f>'NORMAL OPTION CALLS'!N1329/('NORMAL OPTION CALLS'!M1329)/'NORMAL OPTION CALLS'!G1329%</f>
        <v>75</v>
      </c>
    </row>
    <row r="1330" spans="1:15" ht="16.5">
      <c r="A1330" s="127">
        <v>28</v>
      </c>
      <c r="B1330" s="124">
        <v>42874</v>
      </c>
      <c r="C1330" s="119">
        <v>530</v>
      </c>
      <c r="D1330" s="119" t="s">
        <v>21</v>
      </c>
      <c r="E1330" s="119" t="s">
        <v>22</v>
      </c>
      <c r="F1330" s="119" t="s">
        <v>26</v>
      </c>
      <c r="G1330" s="123">
        <v>10.7</v>
      </c>
      <c r="H1330" s="123">
        <v>8.5</v>
      </c>
      <c r="I1330" s="123">
        <v>12</v>
      </c>
      <c r="J1330" s="123">
        <v>13</v>
      </c>
      <c r="K1330" s="123">
        <v>14</v>
      </c>
      <c r="L1330" s="123">
        <v>8.5</v>
      </c>
      <c r="M1330" s="119">
        <v>2000</v>
      </c>
      <c r="N1330" s="122">
        <f>IF('NORMAL OPTION CALLS'!E1330="BUY",('NORMAL OPTION CALLS'!L1330-'NORMAL OPTION CALLS'!G1330)*('NORMAL OPTION CALLS'!M1330),('NORMAL OPTION CALLS'!G1330-'NORMAL OPTION CALLS'!L1330)*('NORMAL OPTION CALLS'!M1330))</f>
        <v>-4399.9999999999982</v>
      </c>
      <c r="O1330" s="8">
        <f>'NORMAL OPTION CALLS'!N1330/('NORMAL OPTION CALLS'!M1330)/'NORMAL OPTION CALLS'!G1330%</f>
        <v>-20.560747663551396</v>
      </c>
    </row>
    <row r="1331" spans="1:15" ht="16.5">
      <c r="A1331" s="127">
        <v>29</v>
      </c>
      <c r="B1331" s="124">
        <v>42874</v>
      </c>
      <c r="C1331" s="119">
        <v>310</v>
      </c>
      <c r="D1331" s="119" t="s">
        <v>21</v>
      </c>
      <c r="E1331" s="119" t="s">
        <v>22</v>
      </c>
      <c r="F1331" s="119" t="s">
        <v>49</v>
      </c>
      <c r="G1331" s="123">
        <v>7</v>
      </c>
      <c r="H1331" s="123">
        <v>5</v>
      </c>
      <c r="I1331" s="123">
        <v>8</v>
      </c>
      <c r="J1331" s="123">
        <v>9</v>
      </c>
      <c r="K1331" s="123">
        <v>10</v>
      </c>
      <c r="L1331" s="123">
        <v>8</v>
      </c>
      <c r="M1331" s="119">
        <v>3000</v>
      </c>
      <c r="N1331" s="122">
        <f>IF('NORMAL OPTION CALLS'!E1331="BUY",('NORMAL OPTION CALLS'!L1331-'NORMAL OPTION CALLS'!G1331)*('NORMAL OPTION CALLS'!M1331),('NORMAL OPTION CALLS'!G1331-'NORMAL OPTION CALLS'!L1331)*('NORMAL OPTION CALLS'!M1331))</f>
        <v>3000</v>
      </c>
      <c r="O1331" s="8">
        <f>'NORMAL OPTION CALLS'!N1331/('NORMAL OPTION CALLS'!M1331)/'NORMAL OPTION CALLS'!G1331%</f>
        <v>14.285714285714285</v>
      </c>
    </row>
    <row r="1332" spans="1:15" ht="16.5">
      <c r="A1332" s="127">
        <v>30</v>
      </c>
      <c r="B1332" s="124">
        <v>42874</v>
      </c>
      <c r="C1332" s="119">
        <v>390</v>
      </c>
      <c r="D1332" s="119" t="s">
        <v>47</v>
      </c>
      <c r="E1332" s="119" t="s">
        <v>22</v>
      </c>
      <c r="F1332" s="119" t="s">
        <v>102</v>
      </c>
      <c r="G1332" s="123">
        <v>6.1</v>
      </c>
      <c r="H1332" s="123">
        <v>4</v>
      </c>
      <c r="I1332" s="123">
        <v>7</v>
      </c>
      <c r="J1332" s="123">
        <v>8</v>
      </c>
      <c r="K1332" s="123">
        <v>9</v>
      </c>
      <c r="L1332" s="123">
        <v>9</v>
      </c>
      <c r="M1332" s="119">
        <v>2000</v>
      </c>
      <c r="N1332" s="122">
        <f>IF('NORMAL OPTION CALLS'!E1332="BUY",('NORMAL OPTION CALLS'!L1332-'NORMAL OPTION CALLS'!G1332)*('NORMAL OPTION CALLS'!M1332),('NORMAL OPTION CALLS'!G1332-'NORMAL OPTION CALLS'!L1332)*('NORMAL OPTION CALLS'!M1332))</f>
        <v>5800.0000000000009</v>
      </c>
      <c r="O1332" s="8">
        <f>'NORMAL OPTION CALLS'!N1332/('NORMAL OPTION CALLS'!M1332)/'NORMAL OPTION CALLS'!G1332%</f>
        <v>47.540983606557383</v>
      </c>
    </row>
    <row r="1333" spans="1:15" ht="16.5">
      <c r="A1333" s="127">
        <v>31</v>
      </c>
      <c r="B1333" s="124">
        <v>42874</v>
      </c>
      <c r="C1333" s="119">
        <v>780</v>
      </c>
      <c r="D1333" s="119" t="s">
        <v>47</v>
      </c>
      <c r="E1333" s="119" t="s">
        <v>22</v>
      </c>
      <c r="F1333" s="119" t="s">
        <v>54</v>
      </c>
      <c r="G1333" s="123">
        <v>25.1</v>
      </c>
      <c r="H1333" s="123">
        <v>21.5</v>
      </c>
      <c r="I1333" s="123">
        <v>27</v>
      </c>
      <c r="J1333" s="123">
        <v>29</v>
      </c>
      <c r="K1333" s="123">
        <v>31</v>
      </c>
      <c r="L1333" s="123">
        <v>31</v>
      </c>
      <c r="M1333" s="119">
        <v>1200</v>
      </c>
      <c r="N1333" s="122">
        <f>IF('NORMAL OPTION CALLS'!E1333="BUY",('NORMAL OPTION CALLS'!L1333-'NORMAL OPTION CALLS'!G1333)*('NORMAL OPTION CALLS'!M1333),('NORMAL OPTION CALLS'!G1333-'NORMAL OPTION CALLS'!L1333)*('NORMAL OPTION CALLS'!M1333))</f>
        <v>7079.9999999999982</v>
      </c>
      <c r="O1333" s="8">
        <f>'NORMAL OPTION CALLS'!N1333/('NORMAL OPTION CALLS'!M1333)/'NORMAL OPTION CALLS'!G1333%</f>
        <v>23.505976095617523</v>
      </c>
    </row>
    <row r="1334" spans="1:15" ht="16.5">
      <c r="A1334" s="127">
        <v>32</v>
      </c>
      <c r="B1334" s="124">
        <v>42873</v>
      </c>
      <c r="C1334" s="119">
        <v>95</v>
      </c>
      <c r="D1334" s="119" t="s">
        <v>47</v>
      </c>
      <c r="E1334" s="119" t="s">
        <v>22</v>
      </c>
      <c r="F1334" s="119" t="s">
        <v>71</v>
      </c>
      <c r="G1334" s="123">
        <v>4.8</v>
      </c>
      <c r="H1334" s="123">
        <v>4</v>
      </c>
      <c r="I1334" s="123">
        <v>5.3</v>
      </c>
      <c r="J1334" s="123">
        <v>5.8</v>
      </c>
      <c r="K1334" s="123">
        <v>6.3</v>
      </c>
      <c r="L1334" s="123">
        <v>6.3</v>
      </c>
      <c r="M1334" s="119">
        <v>8000</v>
      </c>
      <c r="N1334" s="122">
        <f>IF('NORMAL OPTION CALLS'!E1334="BUY",('NORMAL OPTION CALLS'!L1334-'NORMAL OPTION CALLS'!G1334)*('NORMAL OPTION CALLS'!M1334),('NORMAL OPTION CALLS'!G1334-'NORMAL OPTION CALLS'!L1334)*('NORMAL OPTION CALLS'!M1334))</f>
        <v>12000</v>
      </c>
      <c r="O1334" s="8">
        <f>'NORMAL OPTION CALLS'!N1334/('NORMAL OPTION CALLS'!M1334)/'NORMAL OPTION CALLS'!G1334%</f>
        <v>31.25</v>
      </c>
    </row>
    <row r="1335" spans="1:15" ht="16.5">
      <c r="A1335" s="127">
        <v>33</v>
      </c>
      <c r="B1335" s="124">
        <v>42873</v>
      </c>
      <c r="C1335" s="119">
        <v>860</v>
      </c>
      <c r="D1335" s="119" t="s">
        <v>21</v>
      </c>
      <c r="E1335" s="119" t="s">
        <v>22</v>
      </c>
      <c r="F1335" s="119" t="s">
        <v>80</v>
      </c>
      <c r="G1335" s="123">
        <v>8</v>
      </c>
      <c r="H1335" s="123">
        <v>2</v>
      </c>
      <c r="I1335" s="123">
        <v>11</v>
      </c>
      <c r="J1335" s="123">
        <v>14</v>
      </c>
      <c r="K1335" s="123">
        <v>17</v>
      </c>
      <c r="L1335" s="123">
        <v>14</v>
      </c>
      <c r="M1335" s="119">
        <v>700</v>
      </c>
      <c r="N1335" s="122">
        <f>IF('NORMAL OPTION CALLS'!E1335="BUY",('NORMAL OPTION CALLS'!L1335-'NORMAL OPTION CALLS'!G1335)*('NORMAL OPTION CALLS'!M1335),('NORMAL OPTION CALLS'!G1335-'NORMAL OPTION CALLS'!L1335)*('NORMAL OPTION CALLS'!M1335))</f>
        <v>4200</v>
      </c>
      <c r="O1335" s="8">
        <f>'NORMAL OPTION CALLS'!N1335/('NORMAL OPTION CALLS'!M1335)/'NORMAL OPTION CALLS'!G1335%</f>
        <v>75</v>
      </c>
    </row>
    <row r="1336" spans="1:15" ht="16.5">
      <c r="A1336" s="127">
        <v>34</v>
      </c>
      <c r="B1336" s="124">
        <v>42873</v>
      </c>
      <c r="C1336" s="119">
        <v>195</v>
      </c>
      <c r="D1336" s="119" t="s">
        <v>21</v>
      </c>
      <c r="E1336" s="119" t="s">
        <v>22</v>
      </c>
      <c r="F1336" s="119" t="s">
        <v>103</v>
      </c>
      <c r="G1336" s="123">
        <v>7.5</v>
      </c>
      <c r="H1336" s="123">
        <v>5.5</v>
      </c>
      <c r="I1336" s="123">
        <v>8.5</v>
      </c>
      <c r="J1336" s="123">
        <v>9.5</v>
      </c>
      <c r="K1336" s="123">
        <v>10.5</v>
      </c>
      <c r="L1336" s="123">
        <v>5.5</v>
      </c>
      <c r="M1336" s="119">
        <v>3500</v>
      </c>
      <c r="N1336" s="122">
        <f>IF('NORMAL OPTION CALLS'!E1336="BUY",('NORMAL OPTION CALLS'!L1336-'NORMAL OPTION CALLS'!G1336)*('NORMAL OPTION CALLS'!M1336),('NORMAL OPTION CALLS'!G1336-'NORMAL OPTION CALLS'!L1336)*('NORMAL OPTION CALLS'!M1336))</f>
        <v>-7000</v>
      </c>
      <c r="O1336" s="8">
        <f>'NORMAL OPTION CALLS'!N1336/('NORMAL OPTION CALLS'!M1336)/'NORMAL OPTION CALLS'!G1336%</f>
        <v>-26.666666666666668</v>
      </c>
    </row>
    <row r="1337" spans="1:15" ht="16.5">
      <c r="A1337" s="127">
        <v>35</v>
      </c>
      <c r="B1337" s="124">
        <v>42872</v>
      </c>
      <c r="C1337" s="119">
        <v>240</v>
      </c>
      <c r="D1337" s="119" t="s">
        <v>21</v>
      </c>
      <c r="E1337" s="119" t="s">
        <v>22</v>
      </c>
      <c r="F1337" s="119" t="s">
        <v>104</v>
      </c>
      <c r="G1337" s="123">
        <v>3.6</v>
      </c>
      <c r="H1337" s="123">
        <v>1.6</v>
      </c>
      <c r="I1337" s="123">
        <v>4.5</v>
      </c>
      <c r="J1337" s="123">
        <v>5.5</v>
      </c>
      <c r="K1337" s="123">
        <v>6.5</v>
      </c>
      <c r="L1337" s="123">
        <v>4.5</v>
      </c>
      <c r="M1337" s="119">
        <v>2000</v>
      </c>
      <c r="N1337" s="122">
        <f>IF('NORMAL OPTION CALLS'!E1337="BUY",('NORMAL OPTION CALLS'!L1337-'NORMAL OPTION CALLS'!G1337)*('NORMAL OPTION CALLS'!M1337),('NORMAL OPTION CALLS'!G1337-'NORMAL OPTION CALLS'!L1337)*('NORMAL OPTION CALLS'!M1337))</f>
        <v>1799.9999999999998</v>
      </c>
      <c r="O1337" s="8">
        <f>'NORMAL OPTION CALLS'!N1337/('NORMAL OPTION CALLS'!M1337)/'NORMAL OPTION CALLS'!G1337%</f>
        <v>24.999999999999993</v>
      </c>
    </row>
    <row r="1338" spans="1:15" ht="16.5">
      <c r="A1338" s="127">
        <v>36</v>
      </c>
      <c r="B1338" s="124">
        <v>42872</v>
      </c>
      <c r="C1338" s="119">
        <v>440</v>
      </c>
      <c r="D1338" s="119" t="s">
        <v>21</v>
      </c>
      <c r="E1338" s="119" t="s">
        <v>22</v>
      </c>
      <c r="F1338" s="119" t="s">
        <v>75</v>
      </c>
      <c r="G1338" s="123">
        <v>13.5</v>
      </c>
      <c r="H1338" s="123">
        <v>11.5</v>
      </c>
      <c r="I1338" s="123">
        <v>14.5</v>
      </c>
      <c r="J1338" s="123">
        <v>15.5</v>
      </c>
      <c r="K1338" s="123">
        <v>16.5</v>
      </c>
      <c r="L1338" s="123">
        <v>16.5</v>
      </c>
      <c r="M1338" s="119">
        <v>1500</v>
      </c>
      <c r="N1338" s="122">
        <f>IF('NORMAL OPTION CALLS'!E1338="BUY",('NORMAL OPTION CALLS'!L1338-'NORMAL OPTION CALLS'!G1338)*('NORMAL OPTION CALLS'!M1338),('NORMAL OPTION CALLS'!G1338-'NORMAL OPTION CALLS'!L1338)*('NORMAL OPTION CALLS'!M1338))</f>
        <v>4500</v>
      </c>
      <c r="O1338" s="8">
        <f>'NORMAL OPTION CALLS'!N1338/('NORMAL OPTION CALLS'!M1338)/'NORMAL OPTION CALLS'!G1338%</f>
        <v>22.222222222222221</v>
      </c>
    </row>
    <row r="1339" spans="1:15" ht="16.5">
      <c r="A1339" s="127">
        <v>37</v>
      </c>
      <c r="B1339" s="124">
        <v>42872</v>
      </c>
      <c r="C1339" s="119">
        <v>490</v>
      </c>
      <c r="D1339" s="119" t="s">
        <v>21</v>
      </c>
      <c r="E1339" s="119" t="s">
        <v>22</v>
      </c>
      <c r="F1339" s="119" t="s">
        <v>99</v>
      </c>
      <c r="G1339" s="123">
        <v>9.5</v>
      </c>
      <c r="H1339" s="123">
        <v>7.5</v>
      </c>
      <c r="I1339" s="123">
        <v>10.5</v>
      </c>
      <c r="J1339" s="123">
        <v>11.5</v>
      </c>
      <c r="K1339" s="123">
        <v>12.5</v>
      </c>
      <c r="L1339" s="123">
        <v>12.5</v>
      </c>
      <c r="M1339" s="119">
        <v>2000</v>
      </c>
      <c r="N1339" s="122">
        <f>IF('NORMAL OPTION CALLS'!E1339="BUY",('NORMAL OPTION CALLS'!L1339-'NORMAL OPTION CALLS'!G1339)*('NORMAL OPTION CALLS'!M1339),('NORMAL OPTION CALLS'!G1339-'NORMAL OPTION CALLS'!L1339)*('NORMAL OPTION CALLS'!M1339))</f>
        <v>6000</v>
      </c>
      <c r="O1339" s="8">
        <f>'NORMAL OPTION CALLS'!N1339/('NORMAL OPTION CALLS'!M1339)/'NORMAL OPTION CALLS'!G1339%</f>
        <v>31.578947368421051</v>
      </c>
    </row>
    <row r="1340" spans="1:15" ht="16.5">
      <c r="A1340" s="127">
        <v>38</v>
      </c>
      <c r="B1340" s="124">
        <v>42872</v>
      </c>
      <c r="C1340" s="119">
        <v>310</v>
      </c>
      <c r="D1340" s="119" t="s">
        <v>21</v>
      </c>
      <c r="E1340" s="119" t="s">
        <v>22</v>
      </c>
      <c r="F1340" s="119" t="s">
        <v>91</v>
      </c>
      <c r="G1340" s="123">
        <v>5</v>
      </c>
      <c r="H1340" s="123">
        <v>4</v>
      </c>
      <c r="I1340" s="123">
        <v>6</v>
      </c>
      <c r="J1340" s="123">
        <v>7</v>
      </c>
      <c r="K1340" s="123">
        <v>8</v>
      </c>
      <c r="L1340" s="123">
        <v>6</v>
      </c>
      <c r="M1340" s="119">
        <v>2500</v>
      </c>
      <c r="N1340" s="122">
        <f>IF('NORMAL OPTION CALLS'!E1340="BUY",('NORMAL OPTION CALLS'!L1340-'NORMAL OPTION CALLS'!G1340)*('NORMAL OPTION CALLS'!M1340),('NORMAL OPTION CALLS'!G1340-'NORMAL OPTION CALLS'!L1340)*('NORMAL OPTION CALLS'!M1340))</f>
        <v>2500</v>
      </c>
      <c r="O1340" s="8">
        <f>'NORMAL OPTION CALLS'!N1340/('NORMAL OPTION CALLS'!M1340)/'NORMAL OPTION CALLS'!G1340%</f>
        <v>20</v>
      </c>
    </row>
    <row r="1341" spans="1:15" ht="16.5">
      <c r="A1341" s="127">
        <v>39</v>
      </c>
      <c r="B1341" s="124">
        <v>42871</v>
      </c>
      <c r="C1341" s="119">
        <v>440</v>
      </c>
      <c r="D1341" s="119" t="s">
        <v>21</v>
      </c>
      <c r="E1341" s="119" t="s">
        <v>22</v>
      </c>
      <c r="F1341" s="119" t="s">
        <v>75</v>
      </c>
      <c r="G1341" s="123">
        <v>9.6</v>
      </c>
      <c r="H1341" s="123">
        <v>6.6</v>
      </c>
      <c r="I1341" s="123">
        <v>11</v>
      </c>
      <c r="J1341" s="123">
        <v>12.5</v>
      </c>
      <c r="K1341" s="123">
        <v>14</v>
      </c>
      <c r="L1341" s="123">
        <v>14</v>
      </c>
      <c r="M1341" s="119">
        <v>1500</v>
      </c>
      <c r="N1341" s="122">
        <f>IF('NORMAL OPTION CALLS'!E1341="BUY",('NORMAL OPTION CALLS'!L1341-'NORMAL OPTION CALLS'!G1341)*('NORMAL OPTION CALLS'!M1341),('NORMAL OPTION CALLS'!G1341-'NORMAL OPTION CALLS'!L1341)*('NORMAL OPTION CALLS'!M1341))</f>
        <v>6600.0000000000009</v>
      </c>
      <c r="O1341" s="8">
        <f>'NORMAL OPTION CALLS'!N1341/('NORMAL OPTION CALLS'!M1341)/'NORMAL OPTION CALLS'!G1341%</f>
        <v>45.833333333333336</v>
      </c>
    </row>
    <row r="1342" spans="1:15" ht="16.5">
      <c r="A1342" s="127">
        <v>40</v>
      </c>
      <c r="B1342" s="124">
        <v>42871</v>
      </c>
      <c r="C1342" s="119">
        <v>215</v>
      </c>
      <c r="D1342" s="119" t="s">
        <v>21</v>
      </c>
      <c r="E1342" s="119" t="s">
        <v>22</v>
      </c>
      <c r="F1342" s="119" t="s">
        <v>69</v>
      </c>
      <c r="G1342" s="123">
        <v>6</v>
      </c>
      <c r="H1342" s="123">
        <v>4</v>
      </c>
      <c r="I1342" s="123">
        <v>7</v>
      </c>
      <c r="J1342" s="123">
        <v>8</v>
      </c>
      <c r="K1342" s="123">
        <v>9</v>
      </c>
      <c r="L1342" s="123">
        <v>5</v>
      </c>
      <c r="M1342" s="119">
        <v>5000</v>
      </c>
      <c r="N1342" s="122">
        <f>IF('NORMAL OPTION CALLS'!E1342="BUY",('NORMAL OPTION CALLS'!L1342-'NORMAL OPTION CALLS'!G1342)*('NORMAL OPTION CALLS'!M1342),('NORMAL OPTION CALLS'!G1342-'NORMAL OPTION CALLS'!L1342)*('NORMAL OPTION CALLS'!M1342))</f>
        <v>-5000</v>
      </c>
      <c r="O1342" s="8">
        <f>'NORMAL OPTION CALLS'!N1342/('NORMAL OPTION CALLS'!M1342)/'NORMAL OPTION CALLS'!G1342%</f>
        <v>-16.666666666666668</v>
      </c>
    </row>
    <row r="1343" spans="1:15" ht="16.5">
      <c r="A1343" s="127">
        <v>41</v>
      </c>
      <c r="B1343" s="124">
        <v>42871</v>
      </c>
      <c r="C1343" s="119">
        <v>100</v>
      </c>
      <c r="D1343" s="119" t="s">
        <v>21</v>
      </c>
      <c r="E1343" s="119" t="s">
        <v>22</v>
      </c>
      <c r="F1343" s="119" t="s">
        <v>100</v>
      </c>
      <c r="G1343" s="123">
        <v>2.15</v>
      </c>
      <c r="H1343" s="123">
        <v>1.4</v>
      </c>
      <c r="I1343" s="123">
        <v>2.6</v>
      </c>
      <c r="J1343" s="123">
        <v>3</v>
      </c>
      <c r="K1343" s="123">
        <v>3.4</v>
      </c>
      <c r="L1343" s="123">
        <v>3</v>
      </c>
      <c r="M1343" s="119">
        <v>7000</v>
      </c>
      <c r="N1343" s="122">
        <f>IF('NORMAL OPTION CALLS'!E1343="BUY",('NORMAL OPTION CALLS'!L1343-'NORMAL OPTION CALLS'!G1343)*('NORMAL OPTION CALLS'!M1343),('NORMAL OPTION CALLS'!G1343-'NORMAL OPTION CALLS'!L1343)*('NORMAL OPTION CALLS'!M1343))</f>
        <v>5950.0000000000009</v>
      </c>
      <c r="O1343" s="8">
        <f>'NORMAL OPTION CALLS'!N1343/('NORMAL OPTION CALLS'!M1343)/'NORMAL OPTION CALLS'!G1343%</f>
        <v>39.534883720930239</v>
      </c>
    </row>
    <row r="1344" spans="1:15" ht="16.5">
      <c r="A1344" s="127">
        <v>42</v>
      </c>
      <c r="B1344" s="124">
        <v>42870</v>
      </c>
      <c r="C1344" s="119">
        <v>450</v>
      </c>
      <c r="D1344" s="119" t="s">
        <v>21</v>
      </c>
      <c r="E1344" s="119" t="s">
        <v>22</v>
      </c>
      <c r="F1344" s="119" t="s">
        <v>99</v>
      </c>
      <c r="G1344" s="123">
        <v>14</v>
      </c>
      <c r="H1344" s="123">
        <v>12</v>
      </c>
      <c r="I1344" s="123">
        <v>15</v>
      </c>
      <c r="J1344" s="123">
        <v>16</v>
      </c>
      <c r="K1344" s="123">
        <v>17</v>
      </c>
      <c r="L1344" s="123">
        <v>15</v>
      </c>
      <c r="M1344" s="119">
        <v>2000</v>
      </c>
      <c r="N1344" s="122">
        <f>IF('NORMAL OPTION CALLS'!E1344="BUY",('NORMAL OPTION CALLS'!L1344-'NORMAL OPTION CALLS'!G1344)*('NORMAL OPTION CALLS'!M1344),('NORMAL OPTION CALLS'!G1344-'NORMAL OPTION CALLS'!L1344)*('NORMAL OPTION CALLS'!M1344))</f>
        <v>2000</v>
      </c>
      <c r="O1344" s="8">
        <f>'NORMAL OPTION CALLS'!N1344/('NORMAL OPTION CALLS'!M1344)/'NORMAL OPTION CALLS'!G1344%</f>
        <v>7.1428571428571423</v>
      </c>
    </row>
    <row r="1345" spans="1:15" ht="16.5">
      <c r="A1345" s="127">
        <v>43</v>
      </c>
      <c r="B1345" s="124">
        <v>42870</v>
      </c>
      <c r="C1345" s="119">
        <v>1000</v>
      </c>
      <c r="D1345" s="119" t="s">
        <v>21</v>
      </c>
      <c r="E1345" s="119" t="s">
        <v>22</v>
      </c>
      <c r="F1345" s="119" t="s">
        <v>105</v>
      </c>
      <c r="G1345" s="123">
        <v>31</v>
      </c>
      <c r="H1345" s="123">
        <v>27</v>
      </c>
      <c r="I1345" s="123">
        <v>33</v>
      </c>
      <c r="J1345" s="123">
        <v>35</v>
      </c>
      <c r="K1345" s="123">
        <v>37</v>
      </c>
      <c r="L1345" s="123">
        <v>33</v>
      </c>
      <c r="M1345" s="119">
        <v>1100</v>
      </c>
      <c r="N1345" s="122">
        <f>IF('NORMAL OPTION CALLS'!E1345="BUY",('NORMAL OPTION CALLS'!L1345-'NORMAL OPTION CALLS'!G1345)*('NORMAL OPTION CALLS'!M1345),('NORMAL OPTION CALLS'!G1345-'NORMAL OPTION CALLS'!L1345)*('NORMAL OPTION CALLS'!M1345))</f>
        <v>2200</v>
      </c>
      <c r="O1345" s="8">
        <f>'NORMAL OPTION CALLS'!N1345/('NORMAL OPTION CALLS'!M1345)/'NORMAL OPTION CALLS'!G1345%</f>
        <v>6.4516129032258069</v>
      </c>
    </row>
    <row r="1346" spans="1:15" ht="16.5">
      <c r="A1346" s="127">
        <v>44</v>
      </c>
      <c r="B1346" s="124">
        <v>42870</v>
      </c>
      <c r="C1346" s="119">
        <v>175</v>
      </c>
      <c r="D1346" s="119" t="s">
        <v>21</v>
      </c>
      <c r="E1346" s="119" t="s">
        <v>22</v>
      </c>
      <c r="F1346" s="119" t="s">
        <v>106</v>
      </c>
      <c r="G1346" s="123">
        <v>7.5</v>
      </c>
      <c r="H1346" s="123">
        <v>6.9</v>
      </c>
      <c r="I1346" s="123">
        <v>7.8</v>
      </c>
      <c r="J1346" s="123">
        <v>8.1</v>
      </c>
      <c r="K1346" s="123">
        <v>8.4</v>
      </c>
      <c r="L1346" s="123">
        <v>6.9</v>
      </c>
      <c r="M1346" s="119">
        <v>10000</v>
      </c>
      <c r="N1346" s="122">
        <f>IF('NORMAL OPTION CALLS'!E1346="BUY",('NORMAL OPTION CALLS'!L1346-'NORMAL OPTION CALLS'!G1346)*('NORMAL OPTION CALLS'!M1346),('NORMAL OPTION CALLS'!G1346-'NORMAL OPTION CALLS'!L1346)*('NORMAL OPTION CALLS'!M1346))</f>
        <v>-5999.9999999999964</v>
      </c>
      <c r="O1346" s="8">
        <f>'NORMAL OPTION CALLS'!N1346/('NORMAL OPTION CALLS'!M1346)/'NORMAL OPTION CALLS'!G1346%</f>
        <v>-7.9999999999999956</v>
      </c>
    </row>
    <row r="1347" spans="1:15" ht="16.5">
      <c r="A1347" s="127">
        <v>45</v>
      </c>
      <c r="B1347" s="124">
        <v>42867</v>
      </c>
      <c r="C1347" s="119">
        <v>205</v>
      </c>
      <c r="D1347" s="119" t="s">
        <v>21</v>
      </c>
      <c r="E1347" s="119" t="s">
        <v>22</v>
      </c>
      <c r="F1347" s="119" t="s">
        <v>69</v>
      </c>
      <c r="G1347" s="123">
        <v>10</v>
      </c>
      <c r="H1347" s="123">
        <v>11</v>
      </c>
      <c r="I1347" s="123">
        <v>8</v>
      </c>
      <c r="J1347" s="123">
        <v>11</v>
      </c>
      <c r="K1347" s="123">
        <v>12</v>
      </c>
      <c r="L1347" s="123">
        <v>11</v>
      </c>
      <c r="M1347" s="119">
        <v>5000</v>
      </c>
      <c r="N1347" s="122">
        <f>IF('NORMAL OPTION CALLS'!E1347="BUY",('NORMAL OPTION CALLS'!L1347-'NORMAL OPTION CALLS'!G1347)*('NORMAL OPTION CALLS'!M1347),('NORMAL OPTION CALLS'!G1347-'NORMAL OPTION CALLS'!L1347)*('NORMAL OPTION CALLS'!M1347))</f>
        <v>5000</v>
      </c>
      <c r="O1347" s="8">
        <f>'NORMAL OPTION CALLS'!N1347/('NORMAL OPTION CALLS'!M1347)/'NORMAL OPTION CALLS'!G1347%</f>
        <v>10</v>
      </c>
    </row>
    <row r="1348" spans="1:15" ht="16.5">
      <c r="A1348" s="127">
        <v>46</v>
      </c>
      <c r="B1348" s="124">
        <v>42867</v>
      </c>
      <c r="C1348" s="119">
        <v>400</v>
      </c>
      <c r="D1348" s="119" t="s">
        <v>47</v>
      </c>
      <c r="E1348" s="119" t="s">
        <v>22</v>
      </c>
      <c r="F1348" s="119" t="s">
        <v>101</v>
      </c>
      <c r="G1348" s="123">
        <v>6.5</v>
      </c>
      <c r="H1348" s="123">
        <v>4.5</v>
      </c>
      <c r="I1348" s="123">
        <v>7.5</v>
      </c>
      <c r="J1348" s="123">
        <v>8.5</v>
      </c>
      <c r="K1348" s="123">
        <v>9.5</v>
      </c>
      <c r="L1348" s="123">
        <v>4.5</v>
      </c>
      <c r="M1348" s="119">
        <v>2000</v>
      </c>
      <c r="N1348" s="122">
        <f>IF('NORMAL OPTION CALLS'!E1348="BUY",('NORMAL OPTION CALLS'!L1348-'NORMAL OPTION CALLS'!G1348)*('NORMAL OPTION CALLS'!M1348),('NORMAL OPTION CALLS'!G1348-'NORMAL OPTION CALLS'!L1348)*('NORMAL OPTION CALLS'!M1348))</f>
        <v>-4000</v>
      </c>
      <c r="O1348" s="8">
        <f>'NORMAL OPTION CALLS'!N1348/('NORMAL OPTION CALLS'!M1348)/'NORMAL OPTION CALLS'!G1348%</f>
        <v>-30.769230769230766</v>
      </c>
    </row>
    <row r="1349" spans="1:15" ht="16.5">
      <c r="A1349" s="127">
        <v>47</v>
      </c>
      <c r="B1349" s="124">
        <v>42867</v>
      </c>
      <c r="C1349" s="119">
        <v>1200</v>
      </c>
      <c r="D1349" s="119" t="s">
        <v>21</v>
      </c>
      <c r="E1349" s="119" t="s">
        <v>22</v>
      </c>
      <c r="F1349" s="119" t="s">
        <v>107</v>
      </c>
      <c r="G1349" s="123">
        <v>40.5</v>
      </c>
      <c r="H1349" s="123">
        <v>34</v>
      </c>
      <c r="I1349" s="123">
        <v>44</v>
      </c>
      <c r="J1349" s="123">
        <v>47</v>
      </c>
      <c r="K1349" s="123">
        <v>50</v>
      </c>
      <c r="L1349" s="123">
        <v>44</v>
      </c>
      <c r="M1349" s="119">
        <v>550</v>
      </c>
      <c r="N1349" s="122">
        <f>IF('NORMAL OPTION CALLS'!E1349="BUY",('NORMAL OPTION CALLS'!L1349-'NORMAL OPTION CALLS'!G1349)*('NORMAL OPTION CALLS'!M1349),('NORMAL OPTION CALLS'!G1349-'NORMAL OPTION CALLS'!L1349)*('NORMAL OPTION CALLS'!M1349))</f>
        <v>1925</v>
      </c>
      <c r="O1349" s="8">
        <f>'NORMAL OPTION CALLS'!N1349/('NORMAL OPTION CALLS'!M1349)/'NORMAL OPTION CALLS'!G1349%</f>
        <v>8.6419753086419746</v>
      </c>
    </row>
    <row r="1350" spans="1:15" ht="16.5">
      <c r="A1350" s="127">
        <v>48</v>
      </c>
      <c r="B1350" s="124">
        <v>42867</v>
      </c>
      <c r="C1350" s="119">
        <v>95</v>
      </c>
      <c r="D1350" s="119" t="s">
        <v>21</v>
      </c>
      <c r="E1350" s="119" t="s">
        <v>22</v>
      </c>
      <c r="F1350" s="119" t="s">
        <v>100</v>
      </c>
      <c r="G1350" s="123">
        <v>3.3</v>
      </c>
      <c r="H1350" s="123">
        <v>2.6</v>
      </c>
      <c r="I1350" s="123">
        <v>3.7</v>
      </c>
      <c r="J1350" s="123">
        <v>4</v>
      </c>
      <c r="K1350" s="123">
        <v>4.4000000000000004</v>
      </c>
      <c r="L1350" s="123">
        <v>4.4000000000000004</v>
      </c>
      <c r="M1350" s="119">
        <v>7000</v>
      </c>
      <c r="N1350" s="122">
        <f>IF('NORMAL OPTION CALLS'!E1350="BUY",('NORMAL OPTION CALLS'!L1350-'NORMAL OPTION CALLS'!G1350)*('NORMAL OPTION CALLS'!M1350),('NORMAL OPTION CALLS'!G1350-'NORMAL OPTION CALLS'!L1350)*('NORMAL OPTION CALLS'!M1350))</f>
        <v>7700.0000000000036</v>
      </c>
      <c r="O1350" s="8">
        <f>'NORMAL OPTION CALLS'!N1350/('NORMAL OPTION CALLS'!M1350)/'NORMAL OPTION CALLS'!G1350%</f>
        <v>33.33333333333335</v>
      </c>
    </row>
    <row r="1351" spans="1:15" ht="16.5">
      <c r="A1351" s="127">
        <v>49</v>
      </c>
      <c r="B1351" s="124">
        <v>42866</v>
      </c>
      <c r="C1351" s="119">
        <v>450</v>
      </c>
      <c r="D1351" s="119" t="s">
        <v>21</v>
      </c>
      <c r="E1351" s="119" t="s">
        <v>22</v>
      </c>
      <c r="F1351" s="119" t="s">
        <v>99</v>
      </c>
      <c r="G1351" s="123">
        <v>10</v>
      </c>
      <c r="H1351" s="123">
        <v>8</v>
      </c>
      <c r="I1351" s="123">
        <v>11</v>
      </c>
      <c r="J1351" s="123">
        <v>12</v>
      </c>
      <c r="K1351" s="123">
        <v>13</v>
      </c>
      <c r="L1351" s="123">
        <v>11</v>
      </c>
      <c r="M1351" s="119">
        <v>2000</v>
      </c>
      <c r="N1351" s="122">
        <f>IF('NORMAL OPTION CALLS'!E1351="BUY",('NORMAL OPTION CALLS'!L1351-'NORMAL OPTION CALLS'!G1351)*('NORMAL OPTION CALLS'!M1351),('NORMAL OPTION CALLS'!G1351-'NORMAL OPTION CALLS'!L1351)*('NORMAL OPTION CALLS'!M1351))</f>
        <v>2000</v>
      </c>
      <c r="O1351" s="8">
        <f>'NORMAL OPTION CALLS'!N1351/('NORMAL OPTION CALLS'!M1351)/'NORMAL OPTION CALLS'!G1351%</f>
        <v>10</v>
      </c>
    </row>
    <row r="1352" spans="1:15" ht="16.5">
      <c r="A1352" s="127">
        <v>50</v>
      </c>
      <c r="B1352" s="124">
        <v>42866</v>
      </c>
      <c r="C1352" s="119">
        <v>880</v>
      </c>
      <c r="D1352" s="119" t="s">
        <v>21</v>
      </c>
      <c r="E1352" s="119" t="s">
        <v>22</v>
      </c>
      <c r="F1352" s="119" t="s">
        <v>108</v>
      </c>
      <c r="G1352" s="123">
        <v>22</v>
      </c>
      <c r="H1352" s="123">
        <v>16</v>
      </c>
      <c r="I1352" s="123">
        <v>25</v>
      </c>
      <c r="J1352" s="123">
        <v>28</v>
      </c>
      <c r="K1352" s="123">
        <v>31</v>
      </c>
      <c r="L1352" s="123">
        <v>31</v>
      </c>
      <c r="M1352" s="119">
        <v>1000</v>
      </c>
      <c r="N1352" s="122">
        <f>IF('NORMAL OPTION CALLS'!E1352="BUY",('NORMAL OPTION CALLS'!L1352-'NORMAL OPTION CALLS'!G1352)*('NORMAL OPTION CALLS'!M1352),('NORMAL OPTION CALLS'!G1352-'NORMAL OPTION CALLS'!L1352)*('NORMAL OPTION CALLS'!M1352))</f>
        <v>9000</v>
      </c>
      <c r="O1352" s="8">
        <f>'NORMAL OPTION CALLS'!N1352/('NORMAL OPTION CALLS'!M1352)/'NORMAL OPTION CALLS'!G1352%</f>
        <v>40.909090909090907</v>
      </c>
    </row>
    <row r="1353" spans="1:15" ht="16.5">
      <c r="A1353" s="127">
        <v>51</v>
      </c>
      <c r="B1353" s="124">
        <v>42866</v>
      </c>
      <c r="C1353" s="119">
        <v>530</v>
      </c>
      <c r="D1353" s="119" t="s">
        <v>21</v>
      </c>
      <c r="E1353" s="119" t="s">
        <v>22</v>
      </c>
      <c r="F1353" s="119" t="s">
        <v>58</v>
      </c>
      <c r="G1353" s="123">
        <v>15</v>
      </c>
      <c r="H1353" s="123">
        <v>11</v>
      </c>
      <c r="I1353" s="123">
        <v>17</v>
      </c>
      <c r="J1353" s="123">
        <v>19</v>
      </c>
      <c r="K1353" s="123">
        <v>21</v>
      </c>
      <c r="L1353" s="123">
        <v>11</v>
      </c>
      <c r="M1353" s="119">
        <v>1200</v>
      </c>
      <c r="N1353" s="122">
        <f>IF('NORMAL OPTION CALLS'!E1353="BUY",('NORMAL OPTION CALLS'!L1353-'NORMAL OPTION CALLS'!G1353)*('NORMAL OPTION CALLS'!M1353),('NORMAL OPTION CALLS'!G1353-'NORMAL OPTION CALLS'!L1353)*('NORMAL OPTION CALLS'!M1353))</f>
        <v>-4800</v>
      </c>
      <c r="O1353" s="8">
        <f>'NORMAL OPTION CALLS'!N1353/('NORMAL OPTION CALLS'!M1353)/'NORMAL OPTION CALLS'!G1353%</f>
        <v>-26.666666666666668</v>
      </c>
    </row>
    <row r="1354" spans="1:15" ht="16.5">
      <c r="A1354" s="127">
        <v>52</v>
      </c>
      <c r="B1354" s="124">
        <v>42865</v>
      </c>
      <c r="C1354" s="119">
        <v>200</v>
      </c>
      <c r="D1354" s="119" t="s">
        <v>21</v>
      </c>
      <c r="E1354" s="119" t="s">
        <v>22</v>
      </c>
      <c r="F1354" s="119" t="s">
        <v>43</v>
      </c>
      <c r="G1354" s="123">
        <v>6</v>
      </c>
      <c r="H1354" s="123">
        <v>4</v>
      </c>
      <c r="I1354" s="123">
        <v>7</v>
      </c>
      <c r="J1354" s="123">
        <v>8</v>
      </c>
      <c r="K1354" s="123">
        <v>9</v>
      </c>
      <c r="L1354" s="123">
        <v>7</v>
      </c>
      <c r="M1354" s="119">
        <v>3000</v>
      </c>
      <c r="N1354" s="122">
        <f>IF('NORMAL OPTION CALLS'!E1354="BUY",('NORMAL OPTION CALLS'!L1354-'NORMAL OPTION CALLS'!G1354)*('NORMAL OPTION CALLS'!M1354),('NORMAL OPTION CALLS'!G1354-'NORMAL OPTION CALLS'!L1354)*('NORMAL OPTION CALLS'!M1354))</f>
        <v>3000</v>
      </c>
      <c r="O1354" s="8">
        <f>'NORMAL OPTION CALLS'!N1354/('NORMAL OPTION CALLS'!M1354)/'NORMAL OPTION CALLS'!G1354%</f>
        <v>16.666666666666668</v>
      </c>
    </row>
    <row r="1355" spans="1:15" ht="16.5">
      <c r="A1355" s="127">
        <v>53</v>
      </c>
      <c r="B1355" s="124">
        <v>42865</v>
      </c>
      <c r="C1355" s="119">
        <v>620</v>
      </c>
      <c r="D1355" s="119" t="s">
        <v>21</v>
      </c>
      <c r="E1355" s="119" t="s">
        <v>22</v>
      </c>
      <c r="F1355" s="119" t="s">
        <v>109</v>
      </c>
      <c r="G1355" s="123">
        <v>16</v>
      </c>
      <c r="H1355" s="123">
        <v>12</v>
      </c>
      <c r="I1355" s="123">
        <v>18</v>
      </c>
      <c r="J1355" s="123">
        <v>20</v>
      </c>
      <c r="K1355" s="123">
        <v>22</v>
      </c>
      <c r="L1355" s="123">
        <v>22</v>
      </c>
      <c r="M1355" s="119">
        <v>1100</v>
      </c>
      <c r="N1355" s="122">
        <f>IF('NORMAL OPTION CALLS'!E1355="BUY",('NORMAL OPTION CALLS'!L1355-'NORMAL OPTION CALLS'!G1355)*('NORMAL OPTION CALLS'!M1355),('NORMAL OPTION CALLS'!G1355-'NORMAL OPTION CALLS'!L1355)*('NORMAL OPTION CALLS'!M1355))</f>
        <v>6600</v>
      </c>
      <c r="O1355" s="8">
        <f>'NORMAL OPTION CALLS'!N1355/('NORMAL OPTION CALLS'!M1355)/'NORMAL OPTION CALLS'!G1355%</f>
        <v>37.5</v>
      </c>
    </row>
    <row r="1356" spans="1:15" ht="16.5">
      <c r="A1356" s="127">
        <v>54</v>
      </c>
      <c r="B1356" s="124">
        <v>42865</v>
      </c>
      <c r="C1356" s="119">
        <v>65</v>
      </c>
      <c r="D1356" s="119" t="s">
        <v>21</v>
      </c>
      <c r="E1356" s="119" t="s">
        <v>22</v>
      </c>
      <c r="F1356" s="119" t="s">
        <v>110</v>
      </c>
      <c r="G1356" s="123">
        <v>2.5</v>
      </c>
      <c r="H1356" s="123">
        <v>1.9</v>
      </c>
      <c r="I1356" s="123">
        <v>2.8</v>
      </c>
      <c r="J1356" s="123">
        <v>3.2</v>
      </c>
      <c r="K1356" s="123">
        <v>3.5</v>
      </c>
      <c r="L1356" s="123">
        <v>1.9</v>
      </c>
      <c r="M1356" s="119">
        <v>8000</v>
      </c>
      <c r="N1356" s="122">
        <f>IF('NORMAL OPTION CALLS'!E1356="BUY",('NORMAL OPTION CALLS'!L1356-'NORMAL OPTION CALLS'!G1356)*('NORMAL OPTION CALLS'!M1356),('NORMAL OPTION CALLS'!G1356-'NORMAL OPTION CALLS'!L1356)*('NORMAL OPTION CALLS'!M1356))</f>
        <v>-4800.0000000000009</v>
      </c>
      <c r="O1356" s="8">
        <f>'NORMAL OPTION CALLS'!N1356/('NORMAL OPTION CALLS'!M1356)/'NORMAL OPTION CALLS'!G1356%</f>
        <v>-24.000000000000004</v>
      </c>
    </row>
    <row r="1357" spans="1:15" ht="16.5">
      <c r="A1357" s="127">
        <v>55</v>
      </c>
      <c r="B1357" s="124">
        <v>42864</v>
      </c>
      <c r="C1357" s="119">
        <v>95</v>
      </c>
      <c r="D1357" s="119" t="s">
        <v>21</v>
      </c>
      <c r="E1357" s="119" t="s">
        <v>22</v>
      </c>
      <c r="F1357" s="119" t="s">
        <v>71</v>
      </c>
      <c r="G1357" s="123">
        <v>8.5</v>
      </c>
      <c r="H1357" s="123">
        <v>7.8</v>
      </c>
      <c r="I1357" s="123">
        <v>8.9</v>
      </c>
      <c r="J1357" s="123">
        <v>9.3000000000000007</v>
      </c>
      <c r="K1357" s="123">
        <v>9.6999999999999993</v>
      </c>
      <c r="L1357" s="123">
        <v>8.9</v>
      </c>
      <c r="M1357" s="119">
        <v>8000</v>
      </c>
      <c r="N1357" s="122">
        <f>IF('NORMAL OPTION CALLS'!E1357="BUY",('NORMAL OPTION CALLS'!L1357-'NORMAL OPTION CALLS'!G1357)*('NORMAL OPTION CALLS'!M1357),('NORMAL OPTION CALLS'!G1357-'NORMAL OPTION CALLS'!L1357)*('NORMAL OPTION CALLS'!M1357))</f>
        <v>3200.0000000000027</v>
      </c>
      <c r="O1357" s="8">
        <f>'NORMAL OPTION CALLS'!N1357/('NORMAL OPTION CALLS'!M1357)/'NORMAL OPTION CALLS'!G1357%</f>
        <v>4.7058823529411802</v>
      </c>
    </row>
    <row r="1358" spans="1:15" ht="16.5">
      <c r="A1358" s="127">
        <v>56</v>
      </c>
      <c r="B1358" s="124">
        <v>42864</v>
      </c>
      <c r="C1358" s="119">
        <v>170</v>
      </c>
      <c r="D1358" s="119" t="s">
        <v>21</v>
      </c>
      <c r="E1358" s="119" t="s">
        <v>22</v>
      </c>
      <c r="F1358" s="119" t="s">
        <v>59</v>
      </c>
      <c r="G1358" s="123">
        <v>4.3</v>
      </c>
      <c r="H1358" s="123">
        <v>3.5</v>
      </c>
      <c r="I1358" s="123">
        <v>4.8</v>
      </c>
      <c r="J1358" s="123">
        <v>5.2</v>
      </c>
      <c r="K1358" s="123">
        <v>5.6</v>
      </c>
      <c r="L1358" s="123">
        <v>3.5</v>
      </c>
      <c r="M1358" s="119">
        <v>6000</v>
      </c>
      <c r="N1358" s="122">
        <f>IF('NORMAL OPTION CALLS'!E1358="BUY",('NORMAL OPTION CALLS'!L1358-'NORMAL OPTION CALLS'!G1358)*('NORMAL OPTION CALLS'!M1358),('NORMAL OPTION CALLS'!G1358-'NORMAL OPTION CALLS'!L1358)*('NORMAL OPTION CALLS'!M1358))</f>
        <v>-4799.9999999999991</v>
      </c>
      <c r="O1358" s="8">
        <f>'NORMAL OPTION CALLS'!N1358/('NORMAL OPTION CALLS'!M1358)/'NORMAL OPTION CALLS'!G1358%</f>
        <v>-18.604651162790695</v>
      </c>
    </row>
    <row r="1359" spans="1:15" ht="16.5">
      <c r="A1359" s="127">
        <v>57</v>
      </c>
      <c r="B1359" s="124">
        <v>42863</v>
      </c>
      <c r="C1359" s="119">
        <v>310</v>
      </c>
      <c r="D1359" s="119" t="s">
        <v>21</v>
      </c>
      <c r="E1359" s="119" t="s">
        <v>22</v>
      </c>
      <c r="F1359" s="119" t="s">
        <v>91</v>
      </c>
      <c r="G1359" s="123">
        <v>7.7</v>
      </c>
      <c r="H1359" s="123">
        <v>5.8</v>
      </c>
      <c r="I1359" s="123">
        <v>8.5</v>
      </c>
      <c r="J1359" s="123">
        <v>9.5</v>
      </c>
      <c r="K1359" s="123">
        <v>10.5</v>
      </c>
      <c r="L1359" s="123">
        <v>5.8</v>
      </c>
      <c r="M1359" s="119">
        <v>2500</v>
      </c>
      <c r="N1359" s="122">
        <f>IF('NORMAL OPTION CALLS'!E1359="BUY",('NORMAL OPTION CALLS'!L1359-'NORMAL OPTION CALLS'!G1359)*('NORMAL OPTION CALLS'!M1359),('NORMAL OPTION CALLS'!G1359-'NORMAL OPTION CALLS'!L1359)*('NORMAL OPTION CALLS'!M1359))</f>
        <v>-4750.0000000000009</v>
      </c>
      <c r="O1359" s="8">
        <f>'NORMAL OPTION CALLS'!N1359/('NORMAL OPTION CALLS'!M1359)/'NORMAL OPTION CALLS'!G1359%</f>
        <v>-24.675324675324681</v>
      </c>
    </row>
    <row r="1360" spans="1:15" ht="16.5">
      <c r="A1360" s="127">
        <v>58</v>
      </c>
      <c r="B1360" s="124">
        <v>42863</v>
      </c>
      <c r="C1360" s="119">
        <v>1140</v>
      </c>
      <c r="D1360" s="119" t="s">
        <v>21</v>
      </c>
      <c r="E1360" s="119" t="s">
        <v>22</v>
      </c>
      <c r="F1360" s="119" t="s">
        <v>111</v>
      </c>
      <c r="G1360" s="123">
        <v>27</v>
      </c>
      <c r="H1360" s="123">
        <v>25</v>
      </c>
      <c r="I1360" s="123">
        <v>28</v>
      </c>
      <c r="J1360" s="123">
        <v>29</v>
      </c>
      <c r="K1360" s="123">
        <v>30</v>
      </c>
      <c r="L1360" s="123">
        <v>29</v>
      </c>
      <c r="M1360" s="119">
        <v>800</v>
      </c>
      <c r="N1360" s="122">
        <f>IF('NORMAL OPTION CALLS'!E1360="BUY",('NORMAL OPTION CALLS'!L1360-'NORMAL OPTION CALLS'!G1360)*('NORMAL OPTION CALLS'!M1360),('NORMAL OPTION CALLS'!G1360-'NORMAL OPTION CALLS'!L1360)*('NORMAL OPTION CALLS'!M1360))</f>
        <v>1600</v>
      </c>
      <c r="O1360" s="8">
        <f>'NORMAL OPTION CALLS'!N1360/('NORMAL OPTION CALLS'!M1360)/'NORMAL OPTION CALLS'!G1360%</f>
        <v>7.4074074074074066</v>
      </c>
    </row>
    <row r="1361" spans="1:15" ht="16.5">
      <c r="A1361" s="127">
        <v>59</v>
      </c>
      <c r="B1361" s="124">
        <v>42860</v>
      </c>
      <c r="C1361" s="119">
        <v>400</v>
      </c>
      <c r="D1361" s="119" t="s">
        <v>21</v>
      </c>
      <c r="E1361" s="119" t="s">
        <v>22</v>
      </c>
      <c r="F1361" s="119" t="s">
        <v>112</v>
      </c>
      <c r="G1361" s="123">
        <v>15</v>
      </c>
      <c r="H1361" s="123">
        <v>13</v>
      </c>
      <c r="I1361" s="123">
        <v>16</v>
      </c>
      <c r="J1361" s="123">
        <v>17</v>
      </c>
      <c r="K1361" s="123">
        <v>18</v>
      </c>
      <c r="L1361" s="123">
        <v>18</v>
      </c>
      <c r="M1361" s="119">
        <v>3084</v>
      </c>
      <c r="N1361" s="122">
        <f>IF('NORMAL OPTION CALLS'!E1361="BUY",('NORMAL OPTION CALLS'!L1361-'NORMAL OPTION CALLS'!G1361)*('NORMAL OPTION CALLS'!M1361),('NORMAL OPTION CALLS'!G1361-'NORMAL OPTION CALLS'!L1361)*('NORMAL OPTION CALLS'!M1361))</f>
        <v>9252</v>
      </c>
      <c r="O1361" s="8">
        <f>'NORMAL OPTION CALLS'!N1361/('NORMAL OPTION CALLS'!M1361)/'NORMAL OPTION CALLS'!G1361%</f>
        <v>20</v>
      </c>
    </row>
    <row r="1362" spans="1:15" ht="16.5">
      <c r="A1362" s="127">
        <v>60</v>
      </c>
      <c r="B1362" s="124">
        <v>42860</v>
      </c>
      <c r="C1362" s="119">
        <v>185</v>
      </c>
      <c r="D1362" s="119" t="s">
        <v>21</v>
      </c>
      <c r="E1362" s="119" t="s">
        <v>22</v>
      </c>
      <c r="F1362" s="119" t="s">
        <v>113</v>
      </c>
      <c r="G1362" s="123">
        <v>7.3</v>
      </c>
      <c r="H1362" s="123">
        <v>6.5</v>
      </c>
      <c r="I1362" s="123">
        <v>7.7</v>
      </c>
      <c r="J1362" s="123">
        <v>8.1</v>
      </c>
      <c r="K1362" s="123">
        <v>8.5</v>
      </c>
      <c r="L1362" s="123">
        <v>8.5</v>
      </c>
      <c r="M1362" s="119">
        <v>6000</v>
      </c>
      <c r="N1362" s="122">
        <f>IF('NORMAL OPTION CALLS'!E1362="BUY",('NORMAL OPTION CALLS'!L1362-'NORMAL OPTION CALLS'!G1362)*('NORMAL OPTION CALLS'!M1362),('NORMAL OPTION CALLS'!G1362-'NORMAL OPTION CALLS'!L1362)*('NORMAL OPTION CALLS'!M1362))</f>
        <v>7200.0000000000009</v>
      </c>
      <c r="O1362" s="8">
        <f>'NORMAL OPTION CALLS'!N1362/('NORMAL OPTION CALLS'!M1362)/'NORMAL OPTION CALLS'!G1362%</f>
        <v>16.438356164383563</v>
      </c>
    </row>
    <row r="1363" spans="1:15" ht="16.5">
      <c r="A1363" s="127">
        <v>61</v>
      </c>
      <c r="B1363" s="124">
        <v>42860</v>
      </c>
      <c r="C1363" s="119">
        <v>215</v>
      </c>
      <c r="D1363" s="119" t="s">
        <v>21</v>
      </c>
      <c r="E1363" s="119" t="s">
        <v>22</v>
      </c>
      <c r="F1363" s="119" t="s">
        <v>64</v>
      </c>
      <c r="G1363" s="123">
        <v>9</v>
      </c>
      <c r="H1363" s="123">
        <v>8</v>
      </c>
      <c r="I1363" s="123">
        <v>9.5</v>
      </c>
      <c r="J1363" s="123">
        <v>10</v>
      </c>
      <c r="K1363" s="123">
        <v>10.5</v>
      </c>
      <c r="L1363" s="123">
        <v>8</v>
      </c>
      <c r="M1363" s="119">
        <v>6000</v>
      </c>
      <c r="N1363" s="122">
        <f>IF('NORMAL OPTION CALLS'!E1363="BUY",('NORMAL OPTION CALLS'!L1363-'NORMAL OPTION CALLS'!G1363)*('NORMAL OPTION CALLS'!M1363),('NORMAL OPTION CALLS'!G1363-'NORMAL OPTION CALLS'!L1363)*('NORMAL OPTION CALLS'!M1363))</f>
        <v>-6000</v>
      </c>
      <c r="O1363" s="8">
        <f>'NORMAL OPTION CALLS'!N1363/('NORMAL OPTION CALLS'!M1363)/'NORMAL OPTION CALLS'!G1363%</f>
        <v>-11.111111111111111</v>
      </c>
    </row>
    <row r="1364" spans="1:15" ht="16.5">
      <c r="A1364" s="127">
        <v>62</v>
      </c>
      <c r="B1364" s="124">
        <v>42860</v>
      </c>
      <c r="C1364" s="119">
        <v>115</v>
      </c>
      <c r="D1364" s="119" t="s">
        <v>21</v>
      </c>
      <c r="E1364" s="119" t="s">
        <v>22</v>
      </c>
      <c r="F1364" s="119" t="s">
        <v>53</v>
      </c>
      <c r="G1364" s="123">
        <v>5</v>
      </c>
      <c r="H1364" s="123">
        <v>4.2</v>
      </c>
      <c r="I1364" s="123">
        <v>5.4</v>
      </c>
      <c r="J1364" s="123">
        <v>5.8</v>
      </c>
      <c r="K1364" s="123">
        <v>6.2</v>
      </c>
      <c r="L1364" s="123">
        <v>6.2</v>
      </c>
      <c r="M1364" s="119">
        <v>11000</v>
      </c>
      <c r="N1364" s="122">
        <f>IF('NORMAL OPTION CALLS'!E1364="BUY",('NORMAL OPTION CALLS'!L1364-'NORMAL OPTION CALLS'!G1364)*('NORMAL OPTION CALLS'!M1364),('NORMAL OPTION CALLS'!G1364-'NORMAL OPTION CALLS'!L1364)*('NORMAL OPTION CALLS'!M1364))</f>
        <v>13200.000000000002</v>
      </c>
      <c r="O1364" s="8">
        <f>'NORMAL OPTION CALLS'!N1364/('NORMAL OPTION CALLS'!M1364)/'NORMAL OPTION CALLS'!G1364%</f>
        <v>24.000000000000004</v>
      </c>
    </row>
    <row r="1365" spans="1:15" ht="16.5">
      <c r="A1365" s="127">
        <v>63</v>
      </c>
      <c r="B1365" s="124">
        <v>42859</v>
      </c>
      <c r="C1365" s="119">
        <v>290</v>
      </c>
      <c r="D1365" s="119" t="s">
        <v>21</v>
      </c>
      <c r="E1365" s="119" t="s">
        <v>22</v>
      </c>
      <c r="F1365" s="119" t="s">
        <v>91</v>
      </c>
      <c r="G1365" s="123">
        <v>10</v>
      </c>
      <c r="H1365" s="123">
        <v>8</v>
      </c>
      <c r="I1365" s="123">
        <v>11</v>
      </c>
      <c r="J1365" s="123">
        <v>12</v>
      </c>
      <c r="K1365" s="123">
        <v>13</v>
      </c>
      <c r="L1365" s="123">
        <v>13</v>
      </c>
      <c r="M1365" s="119">
        <v>2500</v>
      </c>
      <c r="N1365" s="122">
        <f>IF('NORMAL OPTION CALLS'!E1365="BUY",('NORMAL OPTION CALLS'!L1365-'NORMAL OPTION CALLS'!G1365)*('NORMAL OPTION CALLS'!M1365),('NORMAL OPTION CALLS'!G1365-'NORMAL OPTION CALLS'!L1365)*('NORMAL OPTION CALLS'!M1365))</f>
        <v>7500</v>
      </c>
      <c r="O1365" s="8">
        <f>'NORMAL OPTION CALLS'!N1365/('NORMAL OPTION CALLS'!M1365)/'NORMAL OPTION CALLS'!G1365%</f>
        <v>30</v>
      </c>
    </row>
    <row r="1366" spans="1:15" ht="16.5">
      <c r="A1366" s="127">
        <v>64</v>
      </c>
      <c r="B1366" s="124">
        <v>42859</v>
      </c>
      <c r="C1366" s="119">
        <v>295</v>
      </c>
      <c r="D1366" s="119" t="s">
        <v>21</v>
      </c>
      <c r="E1366" s="119" t="s">
        <v>22</v>
      </c>
      <c r="F1366" s="119" t="s">
        <v>49</v>
      </c>
      <c r="G1366" s="123">
        <v>10</v>
      </c>
      <c r="H1366" s="123">
        <v>8</v>
      </c>
      <c r="I1366" s="123">
        <v>11</v>
      </c>
      <c r="J1366" s="123">
        <v>12</v>
      </c>
      <c r="K1366" s="123">
        <v>13</v>
      </c>
      <c r="L1366" s="123">
        <v>13</v>
      </c>
      <c r="M1366" s="119">
        <v>3000</v>
      </c>
      <c r="N1366" s="122">
        <f>IF('NORMAL OPTION CALLS'!E1366="BUY",('NORMAL OPTION CALLS'!L1366-'NORMAL OPTION CALLS'!G1366)*('NORMAL OPTION CALLS'!M1366),('NORMAL OPTION CALLS'!G1366-'NORMAL OPTION CALLS'!L1366)*('NORMAL OPTION CALLS'!M1366))</f>
        <v>9000</v>
      </c>
      <c r="O1366" s="8">
        <f>'NORMAL OPTION CALLS'!N1366/('NORMAL OPTION CALLS'!M1366)/'NORMAL OPTION CALLS'!G1366%</f>
        <v>30</v>
      </c>
    </row>
    <row r="1367" spans="1:15" ht="16.5">
      <c r="A1367" s="127">
        <v>65</v>
      </c>
      <c r="B1367" s="124">
        <v>42859</v>
      </c>
      <c r="C1367" s="119">
        <v>440</v>
      </c>
      <c r="D1367" s="119" t="s">
        <v>21</v>
      </c>
      <c r="E1367" s="119" t="s">
        <v>22</v>
      </c>
      <c r="F1367" s="119" t="s">
        <v>114</v>
      </c>
      <c r="G1367" s="123">
        <v>13.2</v>
      </c>
      <c r="H1367" s="123">
        <v>11.2</v>
      </c>
      <c r="I1367" s="123">
        <v>14</v>
      </c>
      <c r="J1367" s="123">
        <v>15</v>
      </c>
      <c r="K1367" s="123">
        <v>16</v>
      </c>
      <c r="L1367" s="123">
        <v>14</v>
      </c>
      <c r="M1367" s="119">
        <v>1500</v>
      </c>
      <c r="N1367" s="122">
        <f>IF('NORMAL OPTION CALLS'!E1367="BUY",('NORMAL OPTION CALLS'!L1367-'NORMAL OPTION CALLS'!G1367)*('NORMAL OPTION CALLS'!M1367),('NORMAL OPTION CALLS'!G1367-'NORMAL OPTION CALLS'!L1367)*('NORMAL OPTION CALLS'!M1367))</f>
        <v>1200.0000000000011</v>
      </c>
      <c r="O1367" s="8">
        <f>'NORMAL OPTION CALLS'!N1367/('NORMAL OPTION CALLS'!M1367)/'NORMAL OPTION CALLS'!G1367%</f>
        <v>6.0606060606060659</v>
      </c>
    </row>
    <row r="1368" spans="1:15" ht="16.5">
      <c r="A1368" s="127">
        <v>66</v>
      </c>
      <c r="B1368" s="124">
        <v>42857</v>
      </c>
      <c r="C1368" s="119">
        <v>190</v>
      </c>
      <c r="D1368" s="119" t="s">
        <v>21</v>
      </c>
      <c r="E1368" s="119" t="s">
        <v>22</v>
      </c>
      <c r="F1368" s="119" t="s">
        <v>103</v>
      </c>
      <c r="G1368" s="123">
        <v>9</v>
      </c>
      <c r="H1368" s="123">
        <v>8</v>
      </c>
      <c r="I1368" s="123">
        <v>9.5</v>
      </c>
      <c r="J1368" s="123">
        <v>10</v>
      </c>
      <c r="K1368" s="123">
        <v>10.5</v>
      </c>
      <c r="L1368" s="123">
        <v>8</v>
      </c>
      <c r="M1368" s="119">
        <v>3500</v>
      </c>
      <c r="N1368" s="122">
        <f>IF('NORMAL OPTION CALLS'!E1368="BUY",('NORMAL OPTION CALLS'!L1368-'NORMAL OPTION CALLS'!G1368)*('NORMAL OPTION CALLS'!M1368),('NORMAL OPTION CALLS'!G1368-'NORMAL OPTION CALLS'!L1368)*('NORMAL OPTION CALLS'!M1368))</f>
        <v>-3500</v>
      </c>
      <c r="O1368" s="8">
        <f>'NORMAL OPTION CALLS'!N1368/('NORMAL OPTION CALLS'!M1368)/'NORMAL OPTION CALLS'!G1368%</f>
        <v>-11.111111111111111</v>
      </c>
    </row>
    <row r="1369" spans="1:15" ht="16.5">
      <c r="A1369" s="127">
        <v>67</v>
      </c>
      <c r="B1369" s="124">
        <v>42857</v>
      </c>
      <c r="C1369" s="119">
        <v>160</v>
      </c>
      <c r="D1369" s="119" t="s">
        <v>21</v>
      </c>
      <c r="E1369" s="119" t="s">
        <v>22</v>
      </c>
      <c r="F1369" s="119" t="s">
        <v>59</v>
      </c>
      <c r="G1369" s="123">
        <v>6.3</v>
      </c>
      <c r="H1369" s="123">
        <v>5.3</v>
      </c>
      <c r="I1369" s="123">
        <v>6.8</v>
      </c>
      <c r="J1369" s="123">
        <v>7.3</v>
      </c>
      <c r="K1369" s="123">
        <v>7.8</v>
      </c>
      <c r="L1369" s="123">
        <v>7.8</v>
      </c>
      <c r="M1369" s="119">
        <v>6000</v>
      </c>
      <c r="N1369" s="122">
        <f>IF('NORMAL OPTION CALLS'!E1369="BUY",('NORMAL OPTION CALLS'!L1369-'NORMAL OPTION CALLS'!G1369)*('NORMAL OPTION CALLS'!M1369),('NORMAL OPTION CALLS'!G1369-'NORMAL OPTION CALLS'!L1369)*('NORMAL OPTION CALLS'!M1369))</f>
        <v>9000</v>
      </c>
      <c r="O1369" s="8">
        <f>'NORMAL OPTION CALLS'!N1369/('NORMAL OPTION CALLS'!M1369)/'NORMAL OPTION CALLS'!G1369%</f>
        <v>23.80952380952381</v>
      </c>
    </row>
    <row r="1370" spans="1:15" ht="16.5">
      <c r="A1370" s="127">
        <v>68</v>
      </c>
      <c r="B1370" s="124">
        <v>42857</v>
      </c>
      <c r="C1370" s="119">
        <v>205</v>
      </c>
      <c r="D1370" s="119" t="s">
        <v>21</v>
      </c>
      <c r="E1370" s="119" t="s">
        <v>22</v>
      </c>
      <c r="F1370" s="119" t="s">
        <v>64</v>
      </c>
      <c r="G1370" s="123">
        <v>9.5</v>
      </c>
      <c r="H1370" s="123">
        <v>7.5</v>
      </c>
      <c r="I1370" s="123">
        <v>10.5</v>
      </c>
      <c r="J1370" s="123">
        <v>11.5</v>
      </c>
      <c r="K1370" s="123">
        <v>12.5</v>
      </c>
      <c r="L1370" s="123">
        <v>11.5</v>
      </c>
      <c r="M1370" s="119">
        <v>6000</v>
      </c>
      <c r="N1370" s="122">
        <f>IF('NORMAL OPTION CALLS'!E1370="BUY",('NORMAL OPTION CALLS'!L1370-'NORMAL OPTION CALLS'!G1370)*('NORMAL OPTION CALLS'!M1370),('NORMAL OPTION CALLS'!G1370-'NORMAL OPTION CALLS'!L1370)*('NORMAL OPTION CALLS'!M1370))</f>
        <v>12000</v>
      </c>
      <c r="O1370" s="8">
        <f>'NORMAL OPTION CALLS'!N1370/('NORMAL OPTION CALLS'!M1370)/'NORMAL OPTION CALLS'!G1370%</f>
        <v>21.05263157894737</v>
      </c>
    </row>
    <row r="1372" spans="1:15" ht="16.5">
      <c r="A1372" s="129" t="s">
        <v>95</v>
      </c>
      <c r="B1372" s="92"/>
      <c r="C1372" s="92"/>
      <c r="D1372" s="98"/>
      <c r="E1372" s="112"/>
      <c r="F1372" s="93"/>
      <c r="G1372" s="93"/>
      <c r="H1372" s="110"/>
      <c r="I1372" s="93"/>
      <c r="J1372" s="93"/>
      <c r="K1372" s="93"/>
      <c r="L1372" s="93"/>
      <c r="N1372" s="91"/>
      <c r="O1372" s="44"/>
    </row>
    <row r="1373" spans="1:15" ht="16.5">
      <c r="A1373" s="129" t="s">
        <v>96</v>
      </c>
      <c r="B1373" s="92"/>
      <c r="C1373" s="92"/>
      <c r="D1373" s="98"/>
      <c r="E1373" s="112"/>
      <c r="F1373" s="93"/>
      <c r="G1373" s="93"/>
      <c r="H1373" s="110"/>
      <c r="I1373" s="93"/>
      <c r="J1373" s="93"/>
      <c r="K1373" s="93"/>
      <c r="L1373" s="93"/>
      <c r="N1373" s="91"/>
      <c r="O1373" s="91"/>
    </row>
    <row r="1374" spans="1:15" ht="16.5">
      <c r="A1374" s="129" t="s">
        <v>96</v>
      </c>
      <c r="B1374" s="92"/>
      <c r="C1374" s="92"/>
      <c r="D1374" s="98"/>
      <c r="E1374" s="112"/>
      <c r="F1374" s="93"/>
      <c r="G1374" s="93"/>
      <c r="H1374" s="110"/>
      <c r="I1374" s="93"/>
      <c r="J1374" s="93"/>
      <c r="K1374" s="93"/>
      <c r="L1374" s="93"/>
    </row>
    <row r="1375" spans="1:15" ht="17.25" thickBot="1">
      <c r="A1375" s="98"/>
      <c r="B1375" s="92"/>
      <c r="C1375" s="92"/>
      <c r="D1375" s="93"/>
      <c r="E1375" s="93"/>
      <c r="F1375" s="93"/>
      <c r="G1375" s="94"/>
      <c r="H1375" s="95"/>
      <c r="I1375" s="96" t="s">
        <v>27</v>
      </c>
      <c r="J1375" s="96"/>
      <c r="K1375" s="97"/>
      <c r="L1375" s="97"/>
    </row>
    <row r="1376" spans="1:15" ht="16.5">
      <c r="A1376" s="98"/>
      <c r="B1376" s="92"/>
      <c r="C1376" s="92"/>
      <c r="D1376" s="160" t="s">
        <v>28</v>
      </c>
      <c r="E1376" s="160"/>
      <c r="F1376" s="99">
        <v>68</v>
      </c>
      <c r="G1376" s="100">
        <f>'NORMAL OPTION CALLS'!G1377+'NORMAL OPTION CALLS'!G1378+'NORMAL OPTION CALLS'!G1379+'NORMAL OPTION CALLS'!G1380+'NORMAL OPTION CALLS'!G1381+'NORMAL OPTION CALLS'!G1382</f>
        <v>99.999999999999986</v>
      </c>
      <c r="H1376" s="93">
        <v>68</v>
      </c>
      <c r="I1376" s="101">
        <f>'NORMAL OPTION CALLS'!H1377/'NORMAL OPTION CALLS'!H1376%</f>
        <v>82.35294117647058</v>
      </c>
      <c r="J1376" s="101"/>
      <c r="K1376" s="101"/>
      <c r="L1376" s="102"/>
      <c r="N1376" s="91"/>
      <c r="O1376" s="91"/>
    </row>
    <row r="1377" spans="1:15" ht="16.5">
      <c r="A1377" s="98"/>
      <c r="B1377" s="92"/>
      <c r="C1377" s="92"/>
      <c r="D1377" s="161" t="s">
        <v>29</v>
      </c>
      <c r="E1377" s="161"/>
      <c r="F1377" s="103">
        <v>56</v>
      </c>
      <c r="G1377" s="104">
        <f>('NORMAL OPTION CALLS'!F1377/'NORMAL OPTION CALLS'!F1376)*100</f>
        <v>82.35294117647058</v>
      </c>
      <c r="H1377" s="93">
        <v>56</v>
      </c>
      <c r="I1377" s="97"/>
      <c r="J1377" s="97"/>
      <c r="K1377" s="93"/>
      <c r="L1377" s="97"/>
      <c r="M1377" s="91"/>
      <c r="N1377" s="93" t="s">
        <v>30</v>
      </c>
      <c r="O1377" s="93"/>
    </row>
    <row r="1378" spans="1:15" ht="16.5">
      <c r="A1378" s="105"/>
      <c r="B1378" s="92"/>
      <c r="C1378" s="92"/>
      <c r="D1378" s="161" t="s">
        <v>31</v>
      </c>
      <c r="E1378" s="161"/>
      <c r="F1378" s="103">
        <v>0</v>
      </c>
      <c r="G1378" s="104">
        <f>('NORMAL OPTION CALLS'!F1378/'NORMAL OPTION CALLS'!F1376)*100</f>
        <v>0</v>
      </c>
      <c r="H1378" s="106"/>
      <c r="I1378" s="93"/>
      <c r="J1378" s="93"/>
      <c r="K1378" s="93"/>
      <c r="L1378" s="97"/>
      <c r="N1378" s="98"/>
      <c r="O1378" s="98"/>
    </row>
    <row r="1379" spans="1:15" ht="16.5">
      <c r="A1379" s="105"/>
      <c r="B1379" s="92"/>
      <c r="C1379" s="92"/>
      <c r="D1379" s="161" t="s">
        <v>32</v>
      </c>
      <c r="E1379" s="161"/>
      <c r="F1379" s="103">
        <v>1</v>
      </c>
      <c r="G1379" s="104">
        <f>('NORMAL OPTION CALLS'!F1379/'NORMAL OPTION CALLS'!F1376)*100</f>
        <v>1.4705882352941175</v>
      </c>
      <c r="H1379" s="106"/>
      <c r="I1379" s="93"/>
      <c r="J1379" s="93"/>
      <c r="K1379" s="93"/>
      <c r="L1379" s="97"/>
    </row>
    <row r="1380" spans="1:15" ht="16.5">
      <c r="A1380" s="105"/>
      <c r="B1380" s="92"/>
      <c r="C1380" s="92"/>
      <c r="D1380" s="161" t="s">
        <v>33</v>
      </c>
      <c r="E1380" s="161"/>
      <c r="F1380" s="103">
        <v>11</v>
      </c>
      <c r="G1380" s="104">
        <f>('NORMAL OPTION CALLS'!F1380/'NORMAL OPTION CALLS'!F1376)*100</f>
        <v>16.176470588235293</v>
      </c>
      <c r="H1380" s="106"/>
      <c r="I1380" s="93" t="s">
        <v>34</v>
      </c>
      <c r="J1380" s="93"/>
      <c r="K1380" s="97"/>
      <c r="L1380" s="97"/>
    </row>
    <row r="1381" spans="1:15" ht="16.5">
      <c r="A1381" s="105"/>
      <c r="B1381" s="92"/>
      <c r="C1381" s="92"/>
      <c r="D1381" s="161" t="s">
        <v>35</v>
      </c>
      <c r="E1381" s="161"/>
      <c r="F1381" s="103">
        <v>0</v>
      </c>
      <c r="G1381" s="104">
        <f>('NORMAL OPTION CALLS'!F1381/'NORMAL OPTION CALLS'!F1376)*100</f>
        <v>0</v>
      </c>
      <c r="H1381" s="106"/>
      <c r="I1381" s="93"/>
      <c r="J1381" s="93"/>
      <c r="K1381" s="97"/>
      <c r="L1381" s="97"/>
    </row>
    <row r="1382" spans="1:15" ht="17.25" thickBot="1">
      <c r="A1382" s="105"/>
      <c r="B1382" s="92"/>
      <c r="C1382" s="92"/>
      <c r="D1382" s="162" t="s">
        <v>36</v>
      </c>
      <c r="E1382" s="162"/>
      <c r="F1382" s="107"/>
      <c r="G1382" s="108">
        <f>('NORMAL OPTION CALLS'!F1382/'NORMAL OPTION CALLS'!F1376)*100</f>
        <v>0</v>
      </c>
      <c r="H1382" s="106"/>
      <c r="I1382" s="93"/>
      <c r="J1382" s="93"/>
      <c r="K1382" s="102"/>
      <c r="L1382" s="102"/>
      <c r="M1382" s="91"/>
    </row>
    <row r="1383" spans="1:15" ht="16.5">
      <c r="A1383" s="105"/>
      <c r="B1383" s="92"/>
      <c r="C1383" s="92"/>
      <c r="G1383" s="97"/>
      <c r="H1383" s="106"/>
      <c r="I1383" s="101"/>
      <c r="J1383" s="101"/>
      <c r="K1383" s="97"/>
      <c r="L1383" s="101"/>
    </row>
    <row r="1384" spans="1:15" ht="16.5">
      <c r="A1384" s="105"/>
      <c r="B1384" s="92"/>
      <c r="C1384" s="92"/>
      <c r="D1384" s="98"/>
      <c r="E1384" s="115"/>
      <c r="F1384" s="93"/>
      <c r="G1384" s="93"/>
      <c r="H1384" s="110"/>
      <c r="I1384" s="97"/>
      <c r="J1384" s="97"/>
      <c r="K1384" s="97"/>
      <c r="L1384" s="94"/>
      <c r="N1384" s="91"/>
      <c r="O1384" s="91"/>
    </row>
    <row r="1385" spans="1:15" ht="15" customHeight="1">
      <c r="A1385" s="109" t="s">
        <v>37</v>
      </c>
      <c r="B1385" s="92"/>
      <c r="C1385" s="92"/>
      <c r="D1385" s="98"/>
      <c r="E1385" s="98"/>
      <c r="F1385" s="93"/>
      <c r="G1385" s="93"/>
      <c r="H1385" s="110"/>
      <c r="I1385" s="111"/>
      <c r="J1385" s="111"/>
      <c r="K1385" s="111"/>
      <c r="L1385" s="93"/>
      <c r="N1385" s="115"/>
      <c r="O1385" s="115"/>
    </row>
    <row r="1386" spans="1:15" ht="16.5">
      <c r="A1386" s="112" t="s">
        <v>38</v>
      </c>
      <c r="B1386" s="92"/>
      <c r="C1386" s="92"/>
      <c r="D1386" s="113"/>
      <c r="E1386" s="114"/>
      <c r="F1386" s="98"/>
      <c r="G1386" s="111"/>
      <c r="H1386" s="110"/>
      <c r="I1386" s="111"/>
      <c r="J1386" s="111"/>
      <c r="K1386" s="111"/>
      <c r="L1386" s="93"/>
      <c r="N1386" s="98"/>
      <c r="O1386" s="98"/>
    </row>
    <row r="1387" spans="1:15" ht="16.5">
      <c r="A1387" s="112" t="s">
        <v>39</v>
      </c>
      <c r="B1387" s="92"/>
      <c r="C1387" s="92"/>
      <c r="D1387" s="98"/>
      <c r="E1387" s="114"/>
      <c r="F1387" s="98"/>
      <c r="G1387" s="111"/>
      <c r="H1387" s="110"/>
      <c r="I1387" s="97"/>
      <c r="J1387" s="97"/>
      <c r="K1387" s="97"/>
      <c r="L1387" s="93"/>
    </row>
    <row r="1388" spans="1:15" ht="16.5">
      <c r="A1388" s="112" t="s">
        <v>40</v>
      </c>
      <c r="B1388" s="113"/>
      <c r="C1388" s="92"/>
      <c r="D1388" s="98"/>
      <c r="E1388" s="114"/>
      <c r="F1388" s="98"/>
      <c r="G1388" s="111"/>
      <c r="H1388" s="95"/>
      <c r="I1388" s="97"/>
      <c r="J1388" s="97"/>
      <c r="K1388" s="97"/>
      <c r="L1388" s="93"/>
    </row>
    <row r="1389" spans="1:15" ht="16.5">
      <c r="A1389" s="112" t="s">
        <v>41</v>
      </c>
      <c r="B1389" s="105"/>
      <c r="C1389" s="113"/>
      <c r="D1389" s="98"/>
      <c r="E1389" s="116"/>
      <c r="F1389" s="111"/>
      <c r="G1389" s="111"/>
      <c r="H1389" s="95"/>
      <c r="I1389" s="97"/>
      <c r="J1389" s="97"/>
      <c r="K1389" s="97"/>
      <c r="L1389" s="111"/>
    </row>
    <row r="1393" spans="1:15">
      <c r="A1393" s="152" t="s">
        <v>0</v>
      </c>
      <c r="B1393" s="152"/>
      <c r="C1393" s="152"/>
      <c r="D1393" s="152"/>
      <c r="E1393" s="152"/>
      <c r="F1393" s="152"/>
      <c r="G1393" s="152"/>
      <c r="H1393" s="152"/>
      <c r="I1393" s="152"/>
      <c r="J1393" s="152"/>
      <c r="K1393" s="152"/>
      <c r="L1393" s="152"/>
      <c r="M1393" s="152"/>
      <c r="N1393" s="152"/>
      <c r="O1393" s="152"/>
    </row>
    <row r="1394" spans="1:15">
      <c r="A1394" s="152"/>
      <c r="B1394" s="152"/>
      <c r="C1394" s="152"/>
      <c r="D1394" s="152"/>
      <c r="E1394" s="152"/>
      <c r="F1394" s="152"/>
      <c r="G1394" s="152"/>
      <c r="H1394" s="152"/>
      <c r="I1394" s="152"/>
      <c r="J1394" s="152"/>
      <c r="K1394" s="152"/>
      <c r="L1394" s="152"/>
      <c r="M1394" s="152"/>
      <c r="N1394" s="152"/>
      <c r="O1394" s="152"/>
    </row>
    <row r="1395" spans="1:15">
      <c r="A1395" s="152"/>
      <c r="B1395" s="152"/>
      <c r="C1395" s="152"/>
      <c r="D1395" s="152"/>
      <c r="E1395" s="152"/>
      <c r="F1395" s="152"/>
      <c r="G1395" s="152"/>
      <c r="H1395" s="152"/>
      <c r="I1395" s="152"/>
      <c r="J1395" s="152"/>
      <c r="K1395" s="152"/>
      <c r="L1395" s="152"/>
      <c r="M1395" s="152"/>
      <c r="N1395" s="152"/>
      <c r="O1395" s="152"/>
    </row>
    <row r="1396" spans="1:15">
      <c r="A1396" s="153" t="s">
        <v>1</v>
      </c>
      <c r="B1396" s="153"/>
      <c r="C1396" s="153"/>
      <c r="D1396" s="153"/>
      <c r="E1396" s="153"/>
      <c r="F1396" s="153"/>
      <c r="G1396" s="153"/>
      <c r="H1396" s="153"/>
      <c r="I1396" s="153"/>
      <c r="J1396" s="153"/>
      <c r="K1396" s="153"/>
      <c r="L1396" s="153"/>
      <c r="M1396" s="153"/>
      <c r="N1396" s="153"/>
      <c r="O1396" s="153"/>
    </row>
    <row r="1397" spans="1:15">
      <c r="A1397" s="153" t="s">
        <v>2</v>
      </c>
      <c r="B1397" s="153"/>
      <c r="C1397" s="153"/>
      <c r="D1397" s="153"/>
      <c r="E1397" s="153"/>
      <c r="F1397" s="153"/>
      <c r="G1397" s="153"/>
      <c r="H1397" s="153"/>
      <c r="I1397" s="153"/>
      <c r="J1397" s="153"/>
      <c r="K1397" s="153"/>
      <c r="L1397" s="153"/>
      <c r="M1397" s="153"/>
      <c r="N1397" s="153"/>
      <c r="O1397" s="153"/>
    </row>
    <row r="1398" spans="1:15">
      <c r="A1398" s="154" t="s">
        <v>3</v>
      </c>
      <c r="B1398" s="154"/>
      <c r="C1398" s="154"/>
      <c r="D1398" s="154"/>
      <c r="E1398" s="154"/>
      <c r="F1398" s="154"/>
      <c r="G1398" s="154"/>
      <c r="H1398" s="154"/>
      <c r="I1398" s="154"/>
      <c r="J1398" s="154"/>
      <c r="K1398" s="154"/>
      <c r="L1398" s="154"/>
      <c r="M1398" s="154"/>
      <c r="N1398" s="154"/>
      <c r="O1398" s="154"/>
    </row>
    <row r="1399" spans="1:15" ht="16.5">
      <c r="A1399" s="156" t="s">
        <v>115</v>
      </c>
      <c r="B1399" s="156"/>
      <c r="C1399" s="156"/>
      <c r="D1399" s="156"/>
      <c r="E1399" s="156"/>
      <c r="F1399" s="156"/>
      <c r="G1399" s="156"/>
      <c r="H1399" s="156"/>
      <c r="I1399" s="156"/>
      <c r="J1399" s="156"/>
      <c r="K1399" s="156"/>
      <c r="L1399" s="156"/>
      <c r="M1399" s="156"/>
      <c r="N1399" s="156"/>
      <c r="O1399" s="156"/>
    </row>
    <row r="1400" spans="1:15" ht="16.5">
      <c r="A1400" s="156" t="s">
        <v>5</v>
      </c>
      <c r="B1400" s="156"/>
      <c r="C1400" s="156"/>
      <c r="D1400" s="156"/>
      <c r="E1400" s="156"/>
      <c r="F1400" s="156"/>
      <c r="G1400" s="156"/>
      <c r="H1400" s="156"/>
      <c r="I1400" s="156"/>
      <c r="J1400" s="156"/>
      <c r="K1400" s="156"/>
      <c r="L1400" s="156"/>
      <c r="M1400" s="156"/>
      <c r="N1400" s="156"/>
      <c r="O1400" s="156"/>
    </row>
    <row r="1401" spans="1:15" ht="13.9" customHeight="1">
      <c r="A1401" s="170" t="s">
        <v>6</v>
      </c>
      <c r="B1401" s="159" t="s">
        <v>7</v>
      </c>
      <c r="C1401" s="159" t="s">
        <v>8</v>
      </c>
      <c r="D1401" s="159" t="s">
        <v>9</v>
      </c>
      <c r="E1401" s="170" t="s">
        <v>10</v>
      </c>
      <c r="F1401" s="170" t="s">
        <v>11</v>
      </c>
      <c r="G1401" s="159" t="s">
        <v>12</v>
      </c>
      <c r="H1401" s="159" t="s">
        <v>13</v>
      </c>
      <c r="I1401" s="159" t="s">
        <v>14</v>
      </c>
      <c r="J1401" s="159" t="s">
        <v>15</v>
      </c>
      <c r="K1401" s="159" t="s">
        <v>16</v>
      </c>
      <c r="L1401" s="163" t="s">
        <v>17</v>
      </c>
      <c r="M1401" s="159" t="s">
        <v>18</v>
      </c>
      <c r="N1401" s="159" t="s">
        <v>19</v>
      </c>
      <c r="O1401" s="159" t="s">
        <v>20</v>
      </c>
    </row>
    <row r="1402" spans="1:15">
      <c r="A1402" s="170"/>
      <c r="B1402" s="159"/>
      <c r="C1402" s="159"/>
      <c r="D1402" s="159"/>
      <c r="E1402" s="170"/>
      <c r="F1402" s="170"/>
      <c r="G1402" s="159"/>
      <c r="H1402" s="159"/>
      <c r="I1402" s="159"/>
      <c r="J1402" s="159"/>
      <c r="K1402" s="159"/>
      <c r="L1402" s="163"/>
      <c r="M1402" s="159"/>
      <c r="N1402" s="159"/>
      <c r="O1402" s="159"/>
    </row>
    <row r="1403" spans="1:15" ht="16.5">
      <c r="A1403" s="127">
        <v>1</v>
      </c>
      <c r="B1403" s="124">
        <v>42853</v>
      </c>
      <c r="C1403" s="119">
        <v>165</v>
      </c>
      <c r="D1403" s="119" t="s">
        <v>21</v>
      </c>
      <c r="E1403" s="119" t="s">
        <v>22</v>
      </c>
      <c r="F1403" s="119" t="s">
        <v>116</v>
      </c>
      <c r="G1403" s="123">
        <v>8.3000000000000007</v>
      </c>
      <c r="H1403" s="123">
        <v>6.9</v>
      </c>
      <c r="I1403" s="123">
        <v>9</v>
      </c>
      <c r="J1403" s="123">
        <v>9.6999999999999993</v>
      </c>
      <c r="K1403" s="123">
        <v>10.5</v>
      </c>
      <c r="L1403" s="123">
        <v>9</v>
      </c>
      <c r="M1403" s="119">
        <v>3500</v>
      </c>
      <c r="N1403" s="122">
        <f>IF('NORMAL OPTION CALLS'!E1403="BUY",('NORMAL OPTION CALLS'!L1403-'NORMAL OPTION CALLS'!G1403)*('NORMAL OPTION CALLS'!M1403),('NORMAL OPTION CALLS'!G1403-'NORMAL OPTION CALLS'!L1403)*('NORMAL OPTION CALLS'!M1403))</f>
        <v>2449.9999999999977</v>
      </c>
      <c r="O1403" s="8">
        <f>'NORMAL OPTION CALLS'!N1403/('NORMAL OPTION CALLS'!M1403)/'NORMAL OPTION CALLS'!G1403%</f>
        <v>8.4337349397590291</v>
      </c>
    </row>
    <row r="1404" spans="1:15" ht="16.5">
      <c r="A1404" s="127">
        <v>2</v>
      </c>
      <c r="B1404" s="124">
        <v>42853</v>
      </c>
      <c r="C1404" s="119">
        <v>235</v>
      </c>
      <c r="D1404" s="119" t="s">
        <v>21</v>
      </c>
      <c r="E1404" s="119" t="s">
        <v>22</v>
      </c>
      <c r="F1404" s="119" t="s">
        <v>74</v>
      </c>
      <c r="G1404" s="123">
        <v>15</v>
      </c>
      <c r="H1404" s="123">
        <v>13</v>
      </c>
      <c r="I1404" s="123">
        <v>16</v>
      </c>
      <c r="J1404" s="123">
        <v>17</v>
      </c>
      <c r="K1404" s="123">
        <v>18</v>
      </c>
      <c r="L1404" s="123">
        <v>17</v>
      </c>
      <c r="M1404" s="119">
        <v>3500</v>
      </c>
      <c r="N1404" s="122">
        <f>IF('NORMAL OPTION CALLS'!E1404="BUY",('NORMAL OPTION CALLS'!L1404-'NORMAL OPTION CALLS'!G1404)*('NORMAL OPTION CALLS'!M1404),('NORMAL OPTION CALLS'!G1404-'NORMAL OPTION CALLS'!L1404)*('NORMAL OPTION CALLS'!M1404))</f>
        <v>7000</v>
      </c>
      <c r="O1404" s="8">
        <f>'NORMAL OPTION CALLS'!N1404/('NORMAL OPTION CALLS'!M1404)/'NORMAL OPTION CALLS'!G1404%</f>
        <v>13.333333333333334</v>
      </c>
    </row>
    <row r="1405" spans="1:15" ht="16.5">
      <c r="A1405" s="127">
        <v>3</v>
      </c>
      <c r="B1405" s="124">
        <v>42853</v>
      </c>
      <c r="C1405" s="119">
        <v>200</v>
      </c>
      <c r="D1405" s="119" t="s">
        <v>21</v>
      </c>
      <c r="E1405" s="119" t="s">
        <v>22</v>
      </c>
      <c r="F1405" s="119" t="s">
        <v>24</v>
      </c>
      <c r="G1405" s="123">
        <v>10.5</v>
      </c>
      <c r="H1405" s="123">
        <v>9.5</v>
      </c>
      <c r="I1405" s="123">
        <v>11</v>
      </c>
      <c r="J1405" s="123">
        <v>11.5</v>
      </c>
      <c r="K1405" s="123">
        <v>12</v>
      </c>
      <c r="L1405" s="123">
        <v>11</v>
      </c>
      <c r="M1405" s="119">
        <v>3500</v>
      </c>
      <c r="N1405" s="122">
        <f>IF('NORMAL OPTION CALLS'!E1405="BUY",('NORMAL OPTION CALLS'!L1405-'NORMAL OPTION CALLS'!G1405)*('NORMAL OPTION CALLS'!M1405),('NORMAL OPTION CALLS'!G1405-'NORMAL OPTION CALLS'!L1405)*('NORMAL OPTION CALLS'!M1405))</f>
        <v>1750</v>
      </c>
      <c r="O1405" s="8">
        <f>'NORMAL OPTION CALLS'!N1405/('NORMAL OPTION CALLS'!M1405)/'NORMAL OPTION CALLS'!G1405%</f>
        <v>4.7619047619047619</v>
      </c>
    </row>
    <row r="1406" spans="1:15" ht="16.5">
      <c r="A1406" s="127">
        <v>4</v>
      </c>
      <c r="B1406" s="124">
        <v>42853</v>
      </c>
      <c r="C1406" s="119">
        <v>275</v>
      </c>
      <c r="D1406" s="119" t="s">
        <v>21</v>
      </c>
      <c r="E1406" s="119" t="s">
        <v>22</v>
      </c>
      <c r="F1406" s="119" t="s">
        <v>91</v>
      </c>
      <c r="G1406" s="123">
        <v>12</v>
      </c>
      <c r="H1406" s="123">
        <v>10</v>
      </c>
      <c r="I1406" s="123">
        <v>13</v>
      </c>
      <c r="J1406" s="123">
        <v>14</v>
      </c>
      <c r="K1406" s="123">
        <v>15</v>
      </c>
      <c r="L1406" s="123">
        <v>11.2</v>
      </c>
      <c r="M1406" s="119">
        <v>2500</v>
      </c>
      <c r="N1406" s="122">
        <f>IF('NORMAL OPTION CALLS'!E1406="BUY",('NORMAL OPTION CALLS'!L1406-'NORMAL OPTION CALLS'!G1406)*('NORMAL OPTION CALLS'!M1406),('NORMAL OPTION CALLS'!G1406-'NORMAL OPTION CALLS'!L1406)*('NORMAL OPTION CALLS'!M1406))</f>
        <v>-2000.0000000000018</v>
      </c>
      <c r="O1406" s="8">
        <f>'NORMAL OPTION CALLS'!N1406/('NORMAL OPTION CALLS'!M1406)/'NORMAL OPTION CALLS'!G1406%</f>
        <v>-6.6666666666666732</v>
      </c>
    </row>
    <row r="1407" spans="1:15" ht="16.5">
      <c r="A1407" s="127">
        <v>5</v>
      </c>
      <c r="B1407" s="124">
        <v>42852</v>
      </c>
      <c r="C1407" s="119">
        <v>1460</v>
      </c>
      <c r="D1407" s="119" t="s">
        <v>21</v>
      </c>
      <c r="E1407" s="119" t="s">
        <v>22</v>
      </c>
      <c r="F1407" s="119" t="s">
        <v>75</v>
      </c>
      <c r="G1407" s="123">
        <v>8</v>
      </c>
      <c r="H1407" s="123">
        <v>5</v>
      </c>
      <c r="I1407" s="123">
        <v>9.5</v>
      </c>
      <c r="J1407" s="123">
        <v>11</v>
      </c>
      <c r="K1407" s="123">
        <v>12.5</v>
      </c>
      <c r="L1407" s="123">
        <v>12.5</v>
      </c>
      <c r="M1407" s="119">
        <v>1500</v>
      </c>
      <c r="N1407" s="122">
        <f>IF('NORMAL OPTION CALLS'!E1407="BUY",('NORMAL OPTION CALLS'!L1407-'NORMAL OPTION CALLS'!G1407)*('NORMAL OPTION CALLS'!M1407),('NORMAL OPTION CALLS'!G1407-'NORMAL OPTION CALLS'!L1407)*('NORMAL OPTION CALLS'!M1407))</f>
        <v>6750</v>
      </c>
      <c r="O1407" s="8">
        <f>'NORMAL OPTION CALLS'!N1407/('NORMAL OPTION CALLS'!M1407)/'NORMAL OPTION CALLS'!G1407%</f>
        <v>56.25</v>
      </c>
    </row>
    <row r="1408" spans="1:15" ht="16.5">
      <c r="A1408" s="127">
        <v>6</v>
      </c>
      <c r="B1408" s="124">
        <v>42852</v>
      </c>
      <c r="C1408" s="119">
        <v>160</v>
      </c>
      <c r="D1408" s="119" t="s">
        <v>21</v>
      </c>
      <c r="E1408" s="119" t="s">
        <v>22</v>
      </c>
      <c r="F1408" s="119" t="s">
        <v>117</v>
      </c>
      <c r="G1408" s="123">
        <v>4.4000000000000004</v>
      </c>
      <c r="H1408" s="123">
        <v>3.9</v>
      </c>
      <c r="I1408" s="123">
        <v>4.7</v>
      </c>
      <c r="J1408" s="123">
        <v>5</v>
      </c>
      <c r="K1408" s="123">
        <v>5.3</v>
      </c>
      <c r="L1408" s="123">
        <v>5.3</v>
      </c>
      <c r="M1408" s="119">
        <v>13200</v>
      </c>
      <c r="N1408" s="122">
        <f>IF('NORMAL OPTION CALLS'!E1408="BUY",('NORMAL OPTION CALLS'!L1408-'NORMAL OPTION CALLS'!G1408)*('NORMAL OPTION CALLS'!M1408),('NORMAL OPTION CALLS'!G1408-'NORMAL OPTION CALLS'!L1408)*('NORMAL OPTION CALLS'!M1408))</f>
        <v>11879.999999999993</v>
      </c>
      <c r="O1408" s="8">
        <f>'NORMAL OPTION CALLS'!N1408/('NORMAL OPTION CALLS'!M1408)/'NORMAL OPTION CALLS'!G1408%</f>
        <v>20.454545454545439</v>
      </c>
    </row>
    <row r="1409" spans="1:15" ht="16.5">
      <c r="A1409" s="127">
        <v>7</v>
      </c>
      <c r="B1409" s="124">
        <v>42852</v>
      </c>
      <c r="C1409" s="119">
        <v>1460</v>
      </c>
      <c r="D1409" s="119" t="s">
        <v>21</v>
      </c>
      <c r="E1409" s="119" t="s">
        <v>22</v>
      </c>
      <c r="F1409" s="119" t="s">
        <v>68</v>
      </c>
      <c r="G1409" s="123">
        <v>12</v>
      </c>
      <c r="H1409" s="123">
        <v>6</v>
      </c>
      <c r="I1409" s="123">
        <v>15</v>
      </c>
      <c r="J1409" s="123">
        <v>18</v>
      </c>
      <c r="K1409" s="123">
        <v>21</v>
      </c>
      <c r="L1409" s="123">
        <v>21</v>
      </c>
      <c r="M1409" s="119">
        <v>600</v>
      </c>
      <c r="N1409" s="122">
        <f>IF('NORMAL OPTION CALLS'!E1409="BUY",('NORMAL OPTION CALLS'!L1409-'NORMAL OPTION CALLS'!G1409)*('NORMAL OPTION CALLS'!M1409),('NORMAL OPTION CALLS'!G1409-'NORMAL OPTION CALLS'!L1409)*('NORMAL OPTION CALLS'!M1409))</f>
        <v>5400</v>
      </c>
      <c r="O1409" s="8">
        <f>'NORMAL OPTION CALLS'!N1409/('NORMAL OPTION CALLS'!M1409)/'NORMAL OPTION CALLS'!G1409%</f>
        <v>75</v>
      </c>
    </row>
    <row r="1410" spans="1:15" ht="16.5">
      <c r="A1410" s="127">
        <v>8</v>
      </c>
      <c r="B1410" s="124">
        <v>42852</v>
      </c>
      <c r="C1410" s="119">
        <v>1600</v>
      </c>
      <c r="D1410" s="119" t="s">
        <v>21</v>
      </c>
      <c r="E1410" s="119" t="s">
        <v>22</v>
      </c>
      <c r="F1410" s="119" t="s">
        <v>118</v>
      </c>
      <c r="G1410" s="123">
        <v>10</v>
      </c>
      <c r="H1410" s="123">
        <v>4</v>
      </c>
      <c r="I1410" s="123">
        <v>13</v>
      </c>
      <c r="J1410" s="123">
        <v>16</v>
      </c>
      <c r="K1410" s="123">
        <v>19</v>
      </c>
      <c r="L1410" s="123">
        <v>19</v>
      </c>
      <c r="M1410" s="119">
        <v>700</v>
      </c>
      <c r="N1410" s="122">
        <f>IF('NORMAL OPTION CALLS'!E1410="BUY",('NORMAL OPTION CALLS'!L1410-'NORMAL OPTION CALLS'!G1410)*('NORMAL OPTION CALLS'!M1410),('NORMAL OPTION CALLS'!G1410-'NORMAL OPTION CALLS'!L1410)*('NORMAL OPTION CALLS'!M1410))</f>
        <v>6300</v>
      </c>
      <c r="O1410" s="8">
        <f>'NORMAL OPTION CALLS'!N1410/('NORMAL OPTION CALLS'!M1410)/'NORMAL OPTION CALLS'!G1410%</f>
        <v>90</v>
      </c>
    </row>
    <row r="1411" spans="1:15" ht="16.5">
      <c r="A1411" s="127">
        <v>9</v>
      </c>
      <c r="B1411" s="124">
        <v>42851</v>
      </c>
      <c r="C1411" s="119">
        <v>1460</v>
      </c>
      <c r="D1411" s="119" t="s">
        <v>21</v>
      </c>
      <c r="E1411" s="119" t="s">
        <v>22</v>
      </c>
      <c r="F1411" s="119" t="s">
        <v>68</v>
      </c>
      <c r="G1411" s="123">
        <v>10</v>
      </c>
      <c r="H1411" s="123">
        <v>4</v>
      </c>
      <c r="I1411" s="123">
        <v>13</v>
      </c>
      <c r="J1411" s="123">
        <v>16</v>
      </c>
      <c r="K1411" s="123">
        <v>19</v>
      </c>
      <c r="L1411" s="123">
        <v>4</v>
      </c>
      <c r="M1411" s="119">
        <v>600</v>
      </c>
      <c r="N1411" s="122">
        <f>IF('NORMAL OPTION CALLS'!E1411="BUY",('NORMAL OPTION CALLS'!L1411-'NORMAL OPTION CALLS'!G1411)*('NORMAL OPTION CALLS'!M1411),('NORMAL OPTION CALLS'!G1411-'NORMAL OPTION CALLS'!L1411)*('NORMAL OPTION CALLS'!M1411))</f>
        <v>-3600</v>
      </c>
      <c r="O1411" s="8">
        <f>'NORMAL OPTION CALLS'!N1411/('NORMAL OPTION CALLS'!M1411)/'NORMAL OPTION CALLS'!G1411%</f>
        <v>-60</v>
      </c>
    </row>
    <row r="1412" spans="1:15" ht="16.5">
      <c r="A1412" s="127">
        <v>10</v>
      </c>
      <c r="B1412" s="124">
        <v>42851</v>
      </c>
      <c r="C1412" s="119">
        <v>1500</v>
      </c>
      <c r="D1412" s="119" t="s">
        <v>21</v>
      </c>
      <c r="E1412" s="119" t="s">
        <v>22</v>
      </c>
      <c r="F1412" s="119" t="s">
        <v>119</v>
      </c>
      <c r="G1412" s="123">
        <v>27</v>
      </c>
      <c r="H1412" s="123">
        <v>21</v>
      </c>
      <c r="I1412" s="123">
        <v>30</v>
      </c>
      <c r="J1412" s="123">
        <v>33</v>
      </c>
      <c r="K1412" s="123">
        <v>36</v>
      </c>
      <c r="L1412" s="123">
        <v>36</v>
      </c>
      <c r="M1412" s="119">
        <v>700</v>
      </c>
      <c r="N1412" s="122">
        <f>IF('NORMAL OPTION CALLS'!E1412="BUY",('NORMAL OPTION CALLS'!L1412-'NORMAL OPTION CALLS'!G1412)*('NORMAL OPTION CALLS'!M1412),('NORMAL OPTION CALLS'!G1412-'NORMAL OPTION CALLS'!L1412)*('NORMAL OPTION CALLS'!M1412))</f>
        <v>6300</v>
      </c>
      <c r="O1412" s="8">
        <f>'NORMAL OPTION CALLS'!N1412/('NORMAL OPTION CALLS'!M1412)/'NORMAL OPTION CALLS'!G1412%</f>
        <v>33.333333333333329</v>
      </c>
    </row>
    <row r="1413" spans="1:15" ht="16.5">
      <c r="A1413" s="127">
        <v>11</v>
      </c>
      <c r="B1413" s="124">
        <v>42851</v>
      </c>
      <c r="C1413" s="119">
        <v>1500</v>
      </c>
      <c r="D1413" s="119" t="s">
        <v>21</v>
      </c>
      <c r="E1413" s="119" t="s">
        <v>22</v>
      </c>
      <c r="F1413" s="119" t="s">
        <v>119</v>
      </c>
      <c r="G1413" s="123">
        <v>14.5</v>
      </c>
      <c r="H1413" s="123">
        <v>9</v>
      </c>
      <c r="I1413" s="123">
        <v>17</v>
      </c>
      <c r="J1413" s="123">
        <v>20</v>
      </c>
      <c r="K1413" s="123">
        <v>23</v>
      </c>
      <c r="L1413" s="123">
        <v>23</v>
      </c>
      <c r="M1413" s="119">
        <v>700</v>
      </c>
      <c r="N1413" s="122">
        <f>IF('NORMAL OPTION CALLS'!E1413="BUY",('NORMAL OPTION CALLS'!L1413-'NORMAL OPTION CALLS'!G1413)*('NORMAL OPTION CALLS'!M1413),('NORMAL OPTION CALLS'!G1413-'NORMAL OPTION CALLS'!L1413)*('NORMAL OPTION CALLS'!M1413))</f>
        <v>5950</v>
      </c>
      <c r="O1413" s="8">
        <f>'NORMAL OPTION CALLS'!N1413/('NORMAL OPTION CALLS'!M1413)/'NORMAL OPTION CALLS'!G1413%</f>
        <v>58.62068965517242</v>
      </c>
    </row>
    <row r="1414" spans="1:15" ht="16.5">
      <c r="A1414" s="127">
        <v>12</v>
      </c>
      <c r="B1414" s="124">
        <v>42851</v>
      </c>
      <c r="C1414" s="119">
        <v>270</v>
      </c>
      <c r="D1414" s="119" t="s">
        <v>21</v>
      </c>
      <c r="E1414" s="119" t="s">
        <v>22</v>
      </c>
      <c r="F1414" s="119" t="s">
        <v>91</v>
      </c>
      <c r="G1414" s="123">
        <v>6</v>
      </c>
      <c r="H1414" s="123">
        <v>4</v>
      </c>
      <c r="I1414" s="123">
        <v>7</v>
      </c>
      <c r="J1414" s="123">
        <v>8</v>
      </c>
      <c r="K1414" s="123">
        <v>9</v>
      </c>
      <c r="L1414" s="123">
        <v>7</v>
      </c>
      <c r="M1414" s="119">
        <v>2500</v>
      </c>
      <c r="N1414" s="122">
        <f>IF('NORMAL OPTION CALLS'!E1414="BUY",('NORMAL OPTION CALLS'!L1414-'NORMAL OPTION CALLS'!G1414)*('NORMAL OPTION CALLS'!M1414),('NORMAL OPTION CALLS'!G1414-'NORMAL OPTION CALLS'!L1414)*('NORMAL OPTION CALLS'!M1414))</f>
        <v>2500</v>
      </c>
      <c r="O1414" s="8">
        <f>'NORMAL OPTION CALLS'!N1414/('NORMAL OPTION CALLS'!M1414)/'NORMAL OPTION CALLS'!G1414%</f>
        <v>16.666666666666668</v>
      </c>
    </row>
    <row r="1415" spans="1:15" ht="16.5">
      <c r="A1415" s="127">
        <v>13</v>
      </c>
      <c r="B1415" s="124">
        <v>42850</v>
      </c>
      <c r="C1415" s="119">
        <v>340</v>
      </c>
      <c r="D1415" s="119" t="s">
        <v>21</v>
      </c>
      <c r="E1415" s="119" t="s">
        <v>22</v>
      </c>
      <c r="F1415" s="119" t="s">
        <v>120</v>
      </c>
      <c r="G1415" s="123">
        <v>8.6999999999999993</v>
      </c>
      <c r="H1415" s="123">
        <v>6.8</v>
      </c>
      <c r="I1415" s="123">
        <v>9.5</v>
      </c>
      <c r="J1415" s="123">
        <v>10.5</v>
      </c>
      <c r="K1415" s="123">
        <v>11.5</v>
      </c>
      <c r="L1415" s="123">
        <v>11.5</v>
      </c>
      <c r="M1415" s="119">
        <v>1700</v>
      </c>
      <c r="N1415" s="122">
        <f>IF('NORMAL OPTION CALLS'!E1415="BUY",('NORMAL OPTION CALLS'!L1415-'NORMAL OPTION CALLS'!G1415)*('NORMAL OPTION CALLS'!M1415),('NORMAL OPTION CALLS'!G1415-'NORMAL OPTION CALLS'!L1415)*('NORMAL OPTION CALLS'!M1415))</f>
        <v>4760.0000000000009</v>
      </c>
      <c r="O1415" s="8">
        <f>'NORMAL OPTION CALLS'!N1415/('NORMAL OPTION CALLS'!M1415)/'NORMAL OPTION CALLS'!G1415%</f>
        <v>32.18390804597702</v>
      </c>
    </row>
    <row r="1416" spans="1:15" ht="16.5">
      <c r="A1416" s="127">
        <v>14</v>
      </c>
      <c r="B1416" s="124">
        <v>42849</v>
      </c>
      <c r="C1416" s="119">
        <v>115</v>
      </c>
      <c r="D1416" s="119" t="s">
        <v>21</v>
      </c>
      <c r="E1416" s="119" t="s">
        <v>22</v>
      </c>
      <c r="F1416" s="119" t="s">
        <v>121</v>
      </c>
      <c r="G1416" s="123">
        <v>3</v>
      </c>
      <c r="H1416" s="123">
        <v>2</v>
      </c>
      <c r="I1416" s="123">
        <v>3.5</v>
      </c>
      <c r="J1416" s="123">
        <v>4</v>
      </c>
      <c r="K1416" s="123">
        <v>4.5</v>
      </c>
      <c r="L1416" s="123">
        <v>2</v>
      </c>
      <c r="M1416" s="119">
        <v>9000</v>
      </c>
      <c r="N1416" s="122">
        <f>IF('NORMAL OPTION CALLS'!E1416="BUY",('NORMAL OPTION CALLS'!L1416-'NORMAL OPTION CALLS'!G1416)*('NORMAL OPTION CALLS'!M1416),('NORMAL OPTION CALLS'!G1416-'NORMAL OPTION CALLS'!L1416)*('NORMAL OPTION CALLS'!M1416))</f>
        <v>-9000</v>
      </c>
      <c r="O1416" s="8">
        <f>'NORMAL OPTION CALLS'!N1416/('NORMAL OPTION CALLS'!M1416)/'NORMAL OPTION CALLS'!G1416%</f>
        <v>-33.333333333333336</v>
      </c>
    </row>
    <row r="1417" spans="1:15" ht="16.5">
      <c r="A1417" s="127">
        <v>15</v>
      </c>
      <c r="B1417" s="124">
        <v>42849</v>
      </c>
      <c r="C1417" s="119">
        <v>195</v>
      </c>
      <c r="D1417" s="119" t="s">
        <v>21</v>
      </c>
      <c r="E1417" s="119" t="s">
        <v>22</v>
      </c>
      <c r="F1417" s="119" t="s">
        <v>69</v>
      </c>
      <c r="G1417" s="123">
        <v>2.7</v>
      </c>
      <c r="H1417" s="123">
        <v>1.7</v>
      </c>
      <c r="I1417" s="123">
        <v>3.2</v>
      </c>
      <c r="J1417" s="123">
        <v>3.8</v>
      </c>
      <c r="K1417" s="123">
        <v>4.3</v>
      </c>
      <c r="L1417" s="123">
        <v>3.2</v>
      </c>
      <c r="M1417" s="119">
        <v>5000</v>
      </c>
      <c r="N1417" s="122">
        <f>IF('NORMAL OPTION CALLS'!E1417="BUY",('NORMAL OPTION CALLS'!L1417-'NORMAL OPTION CALLS'!G1417)*('NORMAL OPTION CALLS'!M1417),('NORMAL OPTION CALLS'!G1417-'NORMAL OPTION CALLS'!L1417)*('NORMAL OPTION CALLS'!M1417))</f>
        <v>2500</v>
      </c>
      <c r="O1417" s="8">
        <f>'NORMAL OPTION CALLS'!N1417/('NORMAL OPTION CALLS'!M1417)/'NORMAL OPTION CALLS'!G1417%</f>
        <v>18.518518518518515</v>
      </c>
    </row>
    <row r="1418" spans="1:15" ht="16.5">
      <c r="A1418" s="127">
        <v>16</v>
      </c>
      <c r="B1418" s="124">
        <v>42846</v>
      </c>
      <c r="C1418" s="119">
        <v>920</v>
      </c>
      <c r="D1418" s="119" t="s">
        <v>21</v>
      </c>
      <c r="E1418" s="119" t="s">
        <v>22</v>
      </c>
      <c r="F1418" s="119" t="s">
        <v>108</v>
      </c>
      <c r="G1418" s="123">
        <v>28</v>
      </c>
      <c r="H1418" s="123">
        <v>26</v>
      </c>
      <c r="I1418" s="123">
        <v>29</v>
      </c>
      <c r="J1418" s="123">
        <v>30</v>
      </c>
      <c r="K1418" s="123">
        <v>31</v>
      </c>
      <c r="L1418" s="123">
        <v>30</v>
      </c>
      <c r="M1418" s="119">
        <v>5000</v>
      </c>
      <c r="N1418" s="122">
        <f>IF('NORMAL OPTION CALLS'!E1418="BUY",('NORMAL OPTION CALLS'!L1418-'NORMAL OPTION CALLS'!G1418)*('NORMAL OPTION CALLS'!M1418),('NORMAL OPTION CALLS'!G1418-'NORMAL OPTION CALLS'!L1418)*('NORMAL OPTION CALLS'!M1418))</f>
        <v>10000</v>
      </c>
      <c r="O1418" s="8">
        <f>'NORMAL OPTION CALLS'!N1418/('NORMAL OPTION CALLS'!M1418)/'NORMAL OPTION CALLS'!G1418%</f>
        <v>7.1428571428571423</v>
      </c>
    </row>
    <row r="1419" spans="1:15" ht="16.5">
      <c r="A1419" s="127">
        <v>17</v>
      </c>
      <c r="B1419" s="124">
        <v>42846</v>
      </c>
      <c r="C1419" s="119">
        <v>175</v>
      </c>
      <c r="D1419" s="119" t="s">
        <v>21</v>
      </c>
      <c r="E1419" s="119" t="s">
        <v>22</v>
      </c>
      <c r="F1419" s="119" t="s">
        <v>69</v>
      </c>
      <c r="G1419" s="123">
        <v>7</v>
      </c>
      <c r="H1419" s="123">
        <v>5</v>
      </c>
      <c r="I1419" s="123">
        <v>8</v>
      </c>
      <c r="J1419" s="123">
        <v>9</v>
      </c>
      <c r="K1419" s="123">
        <v>10</v>
      </c>
      <c r="L1419" s="123">
        <v>10</v>
      </c>
      <c r="M1419" s="119">
        <v>5000</v>
      </c>
      <c r="N1419" s="122">
        <f>IF('NORMAL OPTION CALLS'!E1419="BUY",('NORMAL OPTION CALLS'!L1419-'NORMAL OPTION CALLS'!G1419)*('NORMAL OPTION CALLS'!M1419),('NORMAL OPTION CALLS'!G1419-'NORMAL OPTION CALLS'!L1419)*('NORMAL OPTION CALLS'!M1419))</f>
        <v>15000</v>
      </c>
      <c r="O1419" s="8">
        <f>'NORMAL OPTION CALLS'!N1419/('NORMAL OPTION CALLS'!M1419)/'NORMAL OPTION CALLS'!G1419%</f>
        <v>42.857142857142854</v>
      </c>
    </row>
    <row r="1420" spans="1:15" ht="16.5">
      <c r="A1420" s="127">
        <v>18</v>
      </c>
      <c r="B1420" s="124">
        <v>42845</v>
      </c>
      <c r="C1420" s="119">
        <v>800</v>
      </c>
      <c r="D1420" s="119" t="s">
        <v>21</v>
      </c>
      <c r="E1420" s="119" t="s">
        <v>22</v>
      </c>
      <c r="F1420" s="119" t="s">
        <v>78</v>
      </c>
      <c r="G1420" s="123">
        <v>27</v>
      </c>
      <c r="H1420" s="123">
        <v>25</v>
      </c>
      <c r="I1420" s="123">
        <v>28</v>
      </c>
      <c r="J1420" s="123">
        <v>29</v>
      </c>
      <c r="K1420" s="123">
        <v>30</v>
      </c>
      <c r="L1420" s="123">
        <v>25</v>
      </c>
      <c r="M1420" s="119">
        <v>3000</v>
      </c>
      <c r="N1420" s="122">
        <f>IF('NORMAL OPTION CALLS'!E1420="BUY",('NORMAL OPTION CALLS'!L1420-'NORMAL OPTION CALLS'!G1420)*('NORMAL OPTION CALLS'!M1420),('NORMAL OPTION CALLS'!G1420-'NORMAL OPTION CALLS'!L1420)*('NORMAL OPTION CALLS'!M1420))</f>
        <v>-6000</v>
      </c>
      <c r="O1420" s="8">
        <f>'NORMAL OPTION CALLS'!N1420/('NORMAL OPTION CALLS'!M1420)/'NORMAL OPTION CALLS'!G1420%</f>
        <v>-7.4074074074074066</v>
      </c>
    </row>
    <row r="1421" spans="1:15" ht="16.5">
      <c r="A1421" s="127">
        <v>19</v>
      </c>
      <c r="B1421" s="124">
        <v>42845</v>
      </c>
      <c r="C1421" s="119">
        <v>105</v>
      </c>
      <c r="D1421" s="119" t="s">
        <v>47</v>
      </c>
      <c r="E1421" s="119" t="s">
        <v>22</v>
      </c>
      <c r="F1421" s="119" t="s">
        <v>48</v>
      </c>
      <c r="G1421" s="123">
        <v>8</v>
      </c>
      <c r="H1421" s="123">
        <v>7.2</v>
      </c>
      <c r="I1421" s="123">
        <v>8.4</v>
      </c>
      <c r="J1421" s="123">
        <v>8.8000000000000007</v>
      </c>
      <c r="K1421" s="123">
        <v>9.1999999999999993</v>
      </c>
      <c r="L1421" s="123">
        <v>7.2</v>
      </c>
      <c r="M1421" s="119">
        <v>9000</v>
      </c>
      <c r="N1421" s="122">
        <f>IF('NORMAL OPTION CALLS'!E1421="BUY",('NORMAL OPTION CALLS'!L1421-'NORMAL OPTION CALLS'!G1421)*('NORMAL OPTION CALLS'!M1421),('NORMAL OPTION CALLS'!G1421-'NORMAL OPTION CALLS'!L1421)*('NORMAL OPTION CALLS'!M1421))</f>
        <v>-7199.9999999999982</v>
      </c>
      <c r="O1421" s="8">
        <f>'NORMAL OPTION CALLS'!N1421/('NORMAL OPTION CALLS'!M1421)/'NORMAL OPTION CALLS'!G1421%</f>
        <v>-9.9999999999999982</v>
      </c>
    </row>
    <row r="1422" spans="1:15" ht="16.5">
      <c r="A1422" s="127">
        <v>20</v>
      </c>
      <c r="B1422" s="124">
        <v>42845</v>
      </c>
      <c r="C1422" s="119">
        <v>780</v>
      </c>
      <c r="D1422" s="119" t="s">
        <v>21</v>
      </c>
      <c r="E1422" s="119" t="s">
        <v>22</v>
      </c>
      <c r="F1422" s="119" t="s">
        <v>122</v>
      </c>
      <c r="G1422" s="123">
        <v>25</v>
      </c>
      <c r="H1422" s="123">
        <v>21</v>
      </c>
      <c r="I1422" s="123">
        <v>27</v>
      </c>
      <c r="J1422" s="123">
        <v>29</v>
      </c>
      <c r="K1422" s="123">
        <v>31</v>
      </c>
      <c r="L1422" s="123">
        <v>31</v>
      </c>
      <c r="M1422" s="119">
        <v>1200</v>
      </c>
      <c r="N1422" s="122">
        <f>IF('NORMAL OPTION CALLS'!E1422="BUY",('NORMAL OPTION CALLS'!L1422-'NORMAL OPTION CALLS'!G1422)*('NORMAL OPTION CALLS'!M1422),('NORMAL OPTION CALLS'!G1422-'NORMAL OPTION CALLS'!L1422)*('NORMAL OPTION CALLS'!M1422))</f>
        <v>7200</v>
      </c>
      <c r="O1422" s="8">
        <f>'NORMAL OPTION CALLS'!N1422/('NORMAL OPTION CALLS'!M1422)/'NORMAL OPTION CALLS'!G1422%</f>
        <v>24</v>
      </c>
    </row>
    <row r="1423" spans="1:15" ht="16.5">
      <c r="A1423" s="127">
        <v>21</v>
      </c>
      <c r="B1423" s="124">
        <v>42845</v>
      </c>
      <c r="C1423" s="119">
        <v>180</v>
      </c>
      <c r="D1423" s="119" t="s">
        <v>21</v>
      </c>
      <c r="E1423" s="119" t="s">
        <v>22</v>
      </c>
      <c r="F1423" s="119" t="s">
        <v>83</v>
      </c>
      <c r="G1423" s="123">
        <v>9</v>
      </c>
      <c r="H1423" s="123">
        <v>8.1999999999999993</v>
      </c>
      <c r="I1423" s="123">
        <v>9.4</v>
      </c>
      <c r="J1423" s="123">
        <v>9.8000000000000007</v>
      </c>
      <c r="K1423" s="123">
        <v>10.199999999999999</v>
      </c>
      <c r="L1423" s="123">
        <v>10.199999999999999</v>
      </c>
      <c r="M1423" s="119">
        <v>3500</v>
      </c>
      <c r="N1423" s="122">
        <f>IF('NORMAL OPTION CALLS'!E1423="BUY",('NORMAL OPTION CALLS'!L1423-'NORMAL OPTION CALLS'!G1423)*('NORMAL OPTION CALLS'!M1423),('NORMAL OPTION CALLS'!G1423-'NORMAL OPTION CALLS'!L1423)*('NORMAL OPTION CALLS'!M1423))</f>
        <v>4199.9999999999973</v>
      </c>
      <c r="O1423" s="8">
        <f>'NORMAL OPTION CALLS'!N1423/('NORMAL OPTION CALLS'!M1423)/'NORMAL OPTION CALLS'!G1423%</f>
        <v>13.333333333333325</v>
      </c>
    </row>
    <row r="1424" spans="1:15" ht="16.5">
      <c r="A1424" s="127">
        <v>22</v>
      </c>
      <c r="B1424" s="124">
        <v>42844</v>
      </c>
      <c r="C1424" s="119">
        <v>800</v>
      </c>
      <c r="D1424" s="119" t="s">
        <v>21</v>
      </c>
      <c r="E1424" s="119" t="s">
        <v>22</v>
      </c>
      <c r="F1424" s="119" t="s">
        <v>108</v>
      </c>
      <c r="G1424" s="123">
        <v>27</v>
      </c>
      <c r="H1424" s="123">
        <v>25</v>
      </c>
      <c r="I1424" s="123">
        <v>28</v>
      </c>
      <c r="J1424" s="123">
        <v>29</v>
      </c>
      <c r="K1424" s="123">
        <v>30</v>
      </c>
      <c r="L1424" s="123">
        <v>30</v>
      </c>
      <c r="M1424" s="119">
        <v>2000</v>
      </c>
      <c r="N1424" s="122">
        <f>IF('NORMAL OPTION CALLS'!E1424="BUY",('NORMAL OPTION CALLS'!L1424-'NORMAL OPTION CALLS'!G1424)*('NORMAL OPTION CALLS'!M1424),('NORMAL OPTION CALLS'!G1424-'NORMAL OPTION CALLS'!L1424)*('NORMAL OPTION CALLS'!M1424))</f>
        <v>6000</v>
      </c>
      <c r="O1424" s="8">
        <f>'NORMAL OPTION CALLS'!N1424/('NORMAL OPTION CALLS'!M1424)/'NORMAL OPTION CALLS'!G1424%</f>
        <v>11.111111111111111</v>
      </c>
    </row>
    <row r="1425" spans="1:15" ht="16.5">
      <c r="A1425" s="127">
        <v>23</v>
      </c>
      <c r="B1425" s="124">
        <v>42844</v>
      </c>
      <c r="C1425" s="119">
        <v>115</v>
      </c>
      <c r="D1425" s="119" t="s">
        <v>47</v>
      </c>
      <c r="E1425" s="119" t="s">
        <v>22</v>
      </c>
      <c r="F1425" s="119" t="s">
        <v>121</v>
      </c>
      <c r="G1425" s="123">
        <v>5</v>
      </c>
      <c r="H1425" s="123">
        <v>4</v>
      </c>
      <c r="I1425" s="123">
        <v>5.5</v>
      </c>
      <c r="J1425" s="123">
        <v>6</v>
      </c>
      <c r="K1425" s="123">
        <v>6.5</v>
      </c>
      <c r="L1425" s="123">
        <v>6.5</v>
      </c>
      <c r="M1425" s="119">
        <v>9000</v>
      </c>
      <c r="N1425" s="122">
        <f>IF('NORMAL OPTION CALLS'!E1425="BUY",('NORMAL OPTION CALLS'!L1425-'NORMAL OPTION CALLS'!G1425)*('NORMAL OPTION CALLS'!M1425),('NORMAL OPTION CALLS'!G1425-'NORMAL OPTION CALLS'!L1425)*('NORMAL OPTION CALLS'!M1425))</f>
        <v>13500</v>
      </c>
      <c r="O1425" s="8">
        <f>'NORMAL OPTION CALLS'!N1425/('NORMAL OPTION CALLS'!M1425)/'NORMAL OPTION CALLS'!G1425%</f>
        <v>30</v>
      </c>
    </row>
    <row r="1426" spans="1:15" ht="16.5">
      <c r="A1426" s="127">
        <v>24</v>
      </c>
      <c r="B1426" s="124">
        <v>42843</v>
      </c>
      <c r="C1426" s="119">
        <v>155</v>
      </c>
      <c r="D1426" s="119" t="s">
        <v>21</v>
      </c>
      <c r="E1426" s="119" t="s">
        <v>22</v>
      </c>
      <c r="F1426" s="119" t="s">
        <v>123</v>
      </c>
      <c r="G1426" s="123">
        <v>10</v>
      </c>
      <c r="H1426" s="123">
        <v>9.1999999999999993</v>
      </c>
      <c r="I1426" s="123">
        <v>10.4</v>
      </c>
      <c r="J1426" s="123">
        <v>10.8</v>
      </c>
      <c r="K1426" s="123">
        <v>11.2</v>
      </c>
      <c r="L1426" s="123">
        <v>11.2</v>
      </c>
      <c r="M1426" s="119">
        <v>8000</v>
      </c>
      <c r="N1426" s="122">
        <f>IF('NORMAL OPTION CALLS'!E1426="BUY",('NORMAL OPTION CALLS'!L1426-'NORMAL OPTION CALLS'!G1426)*('NORMAL OPTION CALLS'!M1426),('NORMAL OPTION CALLS'!G1426-'NORMAL OPTION CALLS'!L1426)*('NORMAL OPTION CALLS'!M1426))</f>
        <v>9599.9999999999945</v>
      </c>
      <c r="O1426" s="8">
        <f>'NORMAL OPTION CALLS'!N1426/('NORMAL OPTION CALLS'!M1426)/'NORMAL OPTION CALLS'!G1426%</f>
        <v>11.999999999999993</v>
      </c>
    </row>
    <row r="1427" spans="1:15" ht="16.5">
      <c r="A1427" s="127">
        <v>25</v>
      </c>
      <c r="B1427" s="124">
        <v>42843</v>
      </c>
      <c r="C1427" s="119">
        <v>165</v>
      </c>
      <c r="D1427" s="119" t="s">
        <v>21</v>
      </c>
      <c r="E1427" s="119" t="s">
        <v>22</v>
      </c>
      <c r="F1427" s="119" t="s">
        <v>83</v>
      </c>
      <c r="G1427" s="123">
        <v>5.4</v>
      </c>
      <c r="H1427" s="123">
        <v>4.2</v>
      </c>
      <c r="I1427" s="123">
        <v>6</v>
      </c>
      <c r="J1427" s="123">
        <v>6.6</v>
      </c>
      <c r="K1427" s="123">
        <v>7.2</v>
      </c>
      <c r="L1427" s="123">
        <v>6.6</v>
      </c>
      <c r="M1427" s="119">
        <v>3500</v>
      </c>
      <c r="N1427" s="122">
        <f>IF('NORMAL OPTION CALLS'!E1427="BUY",('NORMAL OPTION CALLS'!L1427-'NORMAL OPTION CALLS'!G1427)*('NORMAL OPTION CALLS'!M1427),('NORMAL OPTION CALLS'!G1427-'NORMAL OPTION CALLS'!L1427)*('NORMAL OPTION CALLS'!M1427))</f>
        <v>4199.9999999999973</v>
      </c>
      <c r="O1427" s="8">
        <f>'NORMAL OPTION CALLS'!N1427/('NORMAL OPTION CALLS'!M1427)/'NORMAL OPTION CALLS'!G1427%</f>
        <v>22.222222222222207</v>
      </c>
    </row>
    <row r="1428" spans="1:15" ht="16.5">
      <c r="A1428" s="127">
        <v>26</v>
      </c>
      <c r="B1428" s="124">
        <v>42843</v>
      </c>
      <c r="C1428" s="119">
        <v>175</v>
      </c>
      <c r="D1428" s="119" t="s">
        <v>21</v>
      </c>
      <c r="E1428" s="119" t="s">
        <v>22</v>
      </c>
      <c r="F1428" s="119" t="s">
        <v>124</v>
      </c>
      <c r="G1428" s="123">
        <v>8.3000000000000007</v>
      </c>
      <c r="H1428" s="123">
        <v>7.2</v>
      </c>
      <c r="I1428" s="123">
        <v>8.8000000000000007</v>
      </c>
      <c r="J1428" s="123">
        <v>9.3000000000000007</v>
      </c>
      <c r="K1428" s="123">
        <v>9.8000000000000007</v>
      </c>
      <c r="L1428" s="123">
        <v>8.8000000000000007</v>
      </c>
      <c r="M1428" s="119">
        <v>3500</v>
      </c>
      <c r="N1428" s="122">
        <f>IF('NORMAL OPTION CALLS'!E1428="BUY",('NORMAL OPTION CALLS'!L1428-'NORMAL OPTION CALLS'!G1428)*('NORMAL OPTION CALLS'!M1428),('NORMAL OPTION CALLS'!G1428-'NORMAL OPTION CALLS'!L1428)*('NORMAL OPTION CALLS'!M1428))</f>
        <v>1750</v>
      </c>
      <c r="O1428" s="8">
        <f>'NORMAL OPTION CALLS'!N1428/('NORMAL OPTION CALLS'!M1428)/'NORMAL OPTION CALLS'!G1428%</f>
        <v>6.0240963855421681</v>
      </c>
    </row>
    <row r="1429" spans="1:15" ht="16.5">
      <c r="A1429" s="127">
        <v>27</v>
      </c>
      <c r="B1429" s="124">
        <v>42842</v>
      </c>
      <c r="C1429" s="119">
        <v>165</v>
      </c>
      <c r="D1429" s="119" t="s">
        <v>21</v>
      </c>
      <c r="E1429" s="119" t="s">
        <v>22</v>
      </c>
      <c r="F1429" s="119" t="s">
        <v>59</v>
      </c>
      <c r="G1429" s="123">
        <v>6.3</v>
      </c>
      <c r="H1429" s="123">
        <v>5.7</v>
      </c>
      <c r="I1429" s="123">
        <v>6.6</v>
      </c>
      <c r="J1429" s="123">
        <v>6.9</v>
      </c>
      <c r="K1429" s="123">
        <v>7.2</v>
      </c>
      <c r="L1429" s="123">
        <v>7.2</v>
      </c>
      <c r="M1429" s="119">
        <v>6000</v>
      </c>
      <c r="N1429" s="122">
        <f>IF('NORMAL OPTION CALLS'!E1429="BUY",('NORMAL OPTION CALLS'!L1429-'NORMAL OPTION CALLS'!G1429)*('NORMAL OPTION CALLS'!M1429),('NORMAL OPTION CALLS'!G1429-'NORMAL OPTION CALLS'!L1429)*('NORMAL OPTION CALLS'!M1429))</f>
        <v>5400.0000000000018</v>
      </c>
      <c r="O1429" s="8">
        <f>'NORMAL OPTION CALLS'!N1429/('NORMAL OPTION CALLS'!M1429)/'NORMAL OPTION CALLS'!G1429%</f>
        <v>14.285714285714292</v>
      </c>
    </row>
    <row r="1430" spans="1:15" ht="16.5">
      <c r="A1430" s="127">
        <v>28</v>
      </c>
      <c r="B1430" s="124">
        <v>42842</v>
      </c>
      <c r="C1430" s="119">
        <v>202.5</v>
      </c>
      <c r="D1430" s="119" t="s">
        <v>21</v>
      </c>
      <c r="E1430" s="119" t="s">
        <v>22</v>
      </c>
      <c r="F1430" s="119" t="s">
        <v>125</v>
      </c>
      <c r="G1430" s="123">
        <v>3</v>
      </c>
      <c r="H1430" s="123">
        <v>2</v>
      </c>
      <c r="I1430" s="123">
        <v>3.5</v>
      </c>
      <c r="J1430" s="123">
        <v>4</v>
      </c>
      <c r="K1430" s="123">
        <v>4.5</v>
      </c>
      <c r="L1430" s="123">
        <v>3.5</v>
      </c>
      <c r="M1430" s="119">
        <v>4000</v>
      </c>
      <c r="N1430" s="122">
        <f>IF('NORMAL OPTION CALLS'!E1430="BUY",('NORMAL OPTION CALLS'!L1430-'NORMAL OPTION CALLS'!G1430)*('NORMAL OPTION CALLS'!M1430),('NORMAL OPTION CALLS'!G1430-'NORMAL OPTION CALLS'!L1430)*('NORMAL OPTION CALLS'!M1430))</f>
        <v>2000</v>
      </c>
      <c r="O1430" s="8">
        <f>'NORMAL OPTION CALLS'!N1430/('NORMAL OPTION CALLS'!M1430)/'NORMAL OPTION CALLS'!G1430%</f>
        <v>16.666666666666668</v>
      </c>
    </row>
    <row r="1431" spans="1:15" ht="16.5">
      <c r="A1431" s="127">
        <v>29</v>
      </c>
      <c r="B1431" s="124">
        <v>42838</v>
      </c>
      <c r="C1431" s="119">
        <v>470</v>
      </c>
      <c r="D1431" s="119" t="s">
        <v>21</v>
      </c>
      <c r="E1431" s="119" t="s">
        <v>22</v>
      </c>
      <c r="F1431" s="119" t="s">
        <v>99</v>
      </c>
      <c r="G1431" s="123">
        <v>10</v>
      </c>
      <c r="H1431" s="123">
        <v>8</v>
      </c>
      <c r="I1431" s="123">
        <v>11</v>
      </c>
      <c r="J1431" s="123">
        <v>12</v>
      </c>
      <c r="K1431" s="123">
        <v>13</v>
      </c>
      <c r="L1431" s="123">
        <v>13</v>
      </c>
      <c r="M1431" s="119">
        <v>2000</v>
      </c>
      <c r="N1431" s="122">
        <f>IF('NORMAL OPTION CALLS'!E1431="BUY",('NORMAL OPTION CALLS'!L1431-'NORMAL OPTION CALLS'!G1431)*('NORMAL OPTION CALLS'!M1431),('NORMAL OPTION CALLS'!G1431-'NORMAL OPTION CALLS'!L1431)*('NORMAL OPTION CALLS'!M1431))</f>
        <v>6000</v>
      </c>
      <c r="O1431" s="8">
        <f>'NORMAL OPTION CALLS'!N1431/('NORMAL OPTION CALLS'!M1431)/'NORMAL OPTION CALLS'!G1431%</f>
        <v>30</v>
      </c>
    </row>
    <row r="1432" spans="1:15" ht="16.5">
      <c r="A1432" s="127">
        <v>30</v>
      </c>
      <c r="B1432" s="124">
        <v>42838</v>
      </c>
      <c r="C1432" s="119">
        <v>175</v>
      </c>
      <c r="D1432" s="119" t="s">
        <v>21</v>
      </c>
      <c r="E1432" s="119" t="s">
        <v>22</v>
      </c>
      <c r="F1432" s="119" t="s">
        <v>126</v>
      </c>
      <c r="G1432" s="123">
        <v>6</v>
      </c>
      <c r="H1432" s="123">
        <v>5.2</v>
      </c>
      <c r="I1432" s="123">
        <v>6.4</v>
      </c>
      <c r="J1432" s="123">
        <v>6.8</v>
      </c>
      <c r="K1432" s="123">
        <v>7.2</v>
      </c>
      <c r="L1432" s="123">
        <v>6.4</v>
      </c>
      <c r="M1432" s="119">
        <v>3500</v>
      </c>
      <c r="N1432" s="122">
        <f>IF('NORMAL OPTION CALLS'!E1432="BUY",('NORMAL OPTION CALLS'!L1432-'NORMAL OPTION CALLS'!G1432)*('NORMAL OPTION CALLS'!M1432),('NORMAL OPTION CALLS'!G1432-'NORMAL OPTION CALLS'!L1432)*('NORMAL OPTION CALLS'!M1432))</f>
        <v>1400.0000000000011</v>
      </c>
      <c r="O1432" s="8">
        <f>'NORMAL OPTION CALLS'!N1432/('NORMAL OPTION CALLS'!M1432)/'NORMAL OPTION CALLS'!G1432%</f>
        <v>6.6666666666666723</v>
      </c>
    </row>
    <row r="1433" spans="1:15" ht="16.5">
      <c r="A1433" s="127">
        <v>31</v>
      </c>
      <c r="B1433" s="124">
        <v>42837</v>
      </c>
      <c r="C1433" s="119">
        <v>490</v>
      </c>
      <c r="D1433" s="119" t="s">
        <v>21</v>
      </c>
      <c r="E1433" s="119" t="s">
        <v>22</v>
      </c>
      <c r="F1433" s="119" t="s">
        <v>92</v>
      </c>
      <c r="G1433" s="123">
        <v>12</v>
      </c>
      <c r="H1433" s="123">
        <v>10</v>
      </c>
      <c r="I1433" s="123">
        <v>13</v>
      </c>
      <c r="J1433" s="123">
        <v>14</v>
      </c>
      <c r="K1433" s="123">
        <v>15</v>
      </c>
      <c r="L1433" s="123">
        <v>13</v>
      </c>
      <c r="M1433" s="119">
        <v>2000</v>
      </c>
      <c r="N1433" s="122">
        <f>IF('NORMAL OPTION CALLS'!E1433="BUY",('NORMAL OPTION CALLS'!L1433-'NORMAL OPTION CALLS'!G1433)*('NORMAL OPTION CALLS'!M1433),('NORMAL OPTION CALLS'!G1433-'NORMAL OPTION CALLS'!L1433)*('NORMAL OPTION CALLS'!M1433))</f>
        <v>2000</v>
      </c>
      <c r="O1433" s="8">
        <f>'NORMAL OPTION CALLS'!N1433/('NORMAL OPTION CALLS'!M1433)/'NORMAL OPTION CALLS'!G1433%</f>
        <v>8.3333333333333339</v>
      </c>
    </row>
    <row r="1434" spans="1:15" ht="16.5">
      <c r="A1434" s="127">
        <v>32</v>
      </c>
      <c r="B1434" s="124">
        <v>42837</v>
      </c>
      <c r="C1434" s="119">
        <v>280</v>
      </c>
      <c r="D1434" s="119" t="s">
        <v>47</v>
      </c>
      <c r="E1434" s="119" t="s">
        <v>22</v>
      </c>
      <c r="F1434" s="119" t="s">
        <v>127</v>
      </c>
      <c r="G1434" s="123">
        <v>5.3</v>
      </c>
      <c r="H1434" s="123">
        <v>4</v>
      </c>
      <c r="I1434" s="123">
        <v>6</v>
      </c>
      <c r="J1434" s="123">
        <v>6.7</v>
      </c>
      <c r="K1434" s="123">
        <v>7.4</v>
      </c>
      <c r="L1434" s="123">
        <v>6</v>
      </c>
      <c r="M1434" s="119">
        <v>3200</v>
      </c>
      <c r="N1434" s="122">
        <f>IF('NORMAL OPTION CALLS'!E1434="BUY",('NORMAL OPTION CALLS'!L1434-'NORMAL OPTION CALLS'!G1434)*('NORMAL OPTION CALLS'!M1434),('NORMAL OPTION CALLS'!G1434-'NORMAL OPTION CALLS'!L1434)*('NORMAL OPTION CALLS'!M1434))</f>
        <v>2240.0000000000005</v>
      </c>
      <c r="O1434" s="8">
        <f>'NORMAL OPTION CALLS'!N1434/('NORMAL OPTION CALLS'!M1434)/'NORMAL OPTION CALLS'!G1434%</f>
        <v>13.207547169811324</v>
      </c>
    </row>
    <row r="1435" spans="1:15" ht="16.5">
      <c r="A1435" s="127">
        <v>33</v>
      </c>
      <c r="B1435" s="124">
        <v>42837</v>
      </c>
      <c r="C1435" s="119">
        <v>480</v>
      </c>
      <c r="D1435" s="119" t="s">
        <v>21</v>
      </c>
      <c r="E1435" s="119" t="s">
        <v>22</v>
      </c>
      <c r="F1435" s="119" t="s">
        <v>99</v>
      </c>
      <c r="G1435" s="123">
        <v>9.5</v>
      </c>
      <c r="H1435" s="123">
        <v>7.5</v>
      </c>
      <c r="I1435" s="123">
        <v>10.5</v>
      </c>
      <c r="J1435" s="123">
        <v>11.5</v>
      </c>
      <c r="K1435" s="123">
        <v>12.5</v>
      </c>
      <c r="L1435" s="123">
        <v>11.5</v>
      </c>
      <c r="M1435" s="119">
        <v>2000</v>
      </c>
      <c r="N1435" s="122">
        <f>IF('NORMAL OPTION CALLS'!E1435="BUY",('NORMAL OPTION CALLS'!L1435-'NORMAL OPTION CALLS'!G1435)*('NORMAL OPTION CALLS'!M1435),('NORMAL OPTION CALLS'!G1435-'NORMAL OPTION CALLS'!L1435)*('NORMAL OPTION CALLS'!M1435))</f>
        <v>4000</v>
      </c>
      <c r="O1435" s="8">
        <f>'NORMAL OPTION CALLS'!N1435/('NORMAL OPTION CALLS'!M1435)/'NORMAL OPTION CALLS'!G1435%</f>
        <v>21.05263157894737</v>
      </c>
    </row>
    <row r="1436" spans="1:15" ht="16.5">
      <c r="A1436" s="127">
        <v>34</v>
      </c>
      <c r="B1436" s="124">
        <v>42837</v>
      </c>
      <c r="C1436" s="119">
        <v>570</v>
      </c>
      <c r="D1436" s="119" t="s">
        <v>21</v>
      </c>
      <c r="E1436" s="119" t="s">
        <v>22</v>
      </c>
      <c r="F1436" s="119" t="s">
        <v>128</v>
      </c>
      <c r="G1436" s="123">
        <v>11.5</v>
      </c>
      <c r="H1436" s="123">
        <v>8.5</v>
      </c>
      <c r="I1436" s="123">
        <v>13</v>
      </c>
      <c r="J1436" s="123">
        <v>14.5</v>
      </c>
      <c r="K1436" s="123">
        <v>16</v>
      </c>
      <c r="L1436" s="123">
        <v>8.5</v>
      </c>
      <c r="M1436" s="119">
        <v>1000</v>
      </c>
      <c r="N1436" s="122">
        <f>IF('NORMAL OPTION CALLS'!E1436="BUY",('NORMAL OPTION CALLS'!L1436-'NORMAL OPTION CALLS'!G1436)*('NORMAL OPTION CALLS'!M1436),('NORMAL OPTION CALLS'!G1436-'NORMAL OPTION CALLS'!L1436)*('NORMAL OPTION CALLS'!M1436))</f>
        <v>-3000</v>
      </c>
      <c r="O1436" s="8">
        <f>'NORMAL OPTION CALLS'!N1436/('NORMAL OPTION CALLS'!M1436)/'NORMAL OPTION CALLS'!G1436%</f>
        <v>-26.086956521739129</v>
      </c>
    </row>
    <row r="1437" spans="1:15" ht="16.5">
      <c r="A1437" s="127">
        <v>35</v>
      </c>
      <c r="B1437" s="124">
        <v>42836</v>
      </c>
      <c r="C1437" s="119">
        <v>155</v>
      </c>
      <c r="D1437" s="119" t="s">
        <v>21</v>
      </c>
      <c r="E1437" s="119" t="s">
        <v>22</v>
      </c>
      <c r="F1437" s="119" t="s">
        <v>59</v>
      </c>
      <c r="G1437" s="123">
        <v>5.6</v>
      </c>
      <c r="H1437" s="123">
        <v>4.8</v>
      </c>
      <c r="I1437" s="123">
        <v>6</v>
      </c>
      <c r="J1437" s="123">
        <v>6.4</v>
      </c>
      <c r="K1437" s="123">
        <v>6.8</v>
      </c>
      <c r="L1437" s="123">
        <v>6.8</v>
      </c>
      <c r="M1437" s="119">
        <v>6000</v>
      </c>
      <c r="N1437" s="122">
        <f>IF('NORMAL OPTION CALLS'!E1437="BUY",('NORMAL OPTION CALLS'!L1437-'NORMAL OPTION CALLS'!G1437)*('NORMAL OPTION CALLS'!M1437),('NORMAL OPTION CALLS'!G1437-'NORMAL OPTION CALLS'!L1437)*('NORMAL OPTION CALLS'!M1437))</f>
        <v>7200.0000000000009</v>
      </c>
      <c r="O1437" s="8">
        <f>'NORMAL OPTION CALLS'!N1437/('NORMAL OPTION CALLS'!M1437)/'NORMAL OPTION CALLS'!G1437%</f>
        <v>21.428571428571434</v>
      </c>
    </row>
    <row r="1438" spans="1:15" ht="16.5">
      <c r="A1438" s="127">
        <v>36</v>
      </c>
      <c r="B1438" s="124">
        <v>42836</v>
      </c>
      <c r="C1438" s="119">
        <v>185</v>
      </c>
      <c r="D1438" s="119" t="s">
        <v>21</v>
      </c>
      <c r="E1438" s="119" t="s">
        <v>22</v>
      </c>
      <c r="F1438" s="119" t="s">
        <v>64</v>
      </c>
      <c r="G1438" s="123">
        <v>13</v>
      </c>
      <c r="H1438" s="123">
        <v>12.3</v>
      </c>
      <c r="I1438" s="123">
        <v>13.5</v>
      </c>
      <c r="J1438" s="123">
        <v>14</v>
      </c>
      <c r="K1438" s="123">
        <v>14.5</v>
      </c>
      <c r="L1438" s="123">
        <v>14.5</v>
      </c>
      <c r="M1438" s="119">
        <v>6000</v>
      </c>
      <c r="N1438" s="122">
        <f>IF('NORMAL OPTION CALLS'!E1438="BUY",('NORMAL OPTION CALLS'!L1438-'NORMAL OPTION CALLS'!G1438)*('NORMAL OPTION CALLS'!M1438),('NORMAL OPTION CALLS'!G1438-'NORMAL OPTION CALLS'!L1438)*('NORMAL OPTION CALLS'!M1438))</f>
        <v>9000</v>
      </c>
      <c r="O1438" s="8">
        <f>'NORMAL OPTION CALLS'!N1438/('NORMAL OPTION CALLS'!M1438)/'NORMAL OPTION CALLS'!G1438%</f>
        <v>11.538461538461538</v>
      </c>
    </row>
    <row r="1439" spans="1:15" ht="16.5">
      <c r="A1439" s="127">
        <v>37</v>
      </c>
      <c r="B1439" s="124">
        <v>42836</v>
      </c>
      <c r="C1439" s="119">
        <v>1600</v>
      </c>
      <c r="D1439" s="119" t="s">
        <v>21</v>
      </c>
      <c r="E1439" s="119" t="s">
        <v>22</v>
      </c>
      <c r="F1439" s="119" t="s">
        <v>129</v>
      </c>
      <c r="G1439" s="123">
        <v>45.3</v>
      </c>
      <c r="H1439" s="123">
        <v>39.5</v>
      </c>
      <c r="I1439" s="123">
        <v>48</v>
      </c>
      <c r="J1439" s="123">
        <v>51</v>
      </c>
      <c r="K1439" s="123">
        <v>54</v>
      </c>
      <c r="L1439" s="123">
        <v>48</v>
      </c>
      <c r="M1439" s="119">
        <v>700</v>
      </c>
      <c r="N1439" s="122">
        <f>IF('NORMAL OPTION CALLS'!E1439="BUY",('NORMAL OPTION CALLS'!L1439-'NORMAL OPTION CALLS'!G1439)*('NORMAL OPTION CALLS'!M1439),('NORMAL OPTION CALLS'!G1439-'NORMAL OPTION CALLS'!L1439)*('NORMAL OPTION CALLS'!M1439))</f>
        <v>1890.000000000002</v>
      </c>
      <c r="O1439" s="8">
        <f>'NORMAL OPTION CALLS'!N1439/('NORMAL OPTION CALLS'!M1439)/'NORMAL OPTION CALLS'!G1439%</f>
        <v>5.9602649006622581</v>
      </c>
    </row>
    <row r="1440" spans="1:15" ht="16.5">
      <c r="A1440" s="127">
        <v>38</v>
      </c>
      <c r="B1440" s="124">
        <v>42833</v>
      </c>
      <c r="C1440" s="119">
        <v>410</v>
      </c>
      <c r="D1440" s="119" t="s">
        <v>21</v>
      </c>
      <c r="E1440" s="119" t="s">
        <v>22</v>
      </c>
      <c r="F1440" s="119" t="s">
        <v>56</v>
      </c>
      <c r="G1440" s="123">
        <v>11.15</v>
      </c>
      <c r="H1440" s="123">
        <v>10</v>
      </c>
      <c r="I1440" s="123">
        <v>11.8</v>
      </c>
      <c r="J1440" s="123">
        <v>12.5</v>
      </c>
      <c r="K1440" s="123">
        <v>13</v>
      </c>
      <c r="L1440" s="123">
        <v>12.5</v>
      </c>
      <c r="M1440" s="119">
        <v>3000</v>
      </c>
      <c r="N1440" s="122">
        <f>IF('NORMAL OPTION CALLS'!E1440="BUY",('NORMAL OPTION CALLS'!L1440-'NORMAL OPTION CALLS'!G1440)*('NORMAL OPTION CALLS'!M1440),('NORMAL OPTION CALLS'!G1440-'NORMAL OPTION CALLS'!L1440)*('NORMAL OPTION CALLS'!M1440))</f>
        <v>4049.9999999999991</v>
      </c>
      <c r="O1440" s="8">
        <f>'NORMAL OPTION CALLS'!N1440/('NORMAL OPTION CALLS'!M1440)/'NORMAL OPTION CALLS'!G1440%</f>
        <v>12.107623318385647</v>
      </c>
    </row>
    <row r="1441" spans="1:15" ht="16.5">
      <c r="A1441" s="127">
        <v>39</v>
      </c>
      <c r="B1441" s="124">
        <v>42833</v>
      </c>
      <c r="C1441" s="119">
        <v>350</v>
      </c>
      <c r="D1441" s="119" t="s">
        <v>21</v>
      </c>
      <c r="E1441" s="119" t="s">
        <v>22</v>
      </c>
      <c r="F1441" s="119" t="s">
        <v>130</v>
      </c>
      <c r="G1441" s="123">
        <v>12.5</v>
      </c>
      <c r="H1441" s="123">
        <v>10</v>
      </c>
      <c r="I1441" s="123">
        <v>14</v>
      </c>
      <c r="J1441" s="123">
        <v>15.5</v>
      </c>
      <c r="K1441" s="123">
        <v>17</v>
      </c>
      <c r="L1441" s="123">
        <v>15.5</v>
      </c>
      <c r="M1441" s="119">
        <v>1600</v>
      </c>
      <c r="N1441" s="122">
        <f>IF('NORMAL OPTION CALLS'!E1441="BUY",('NORMAL OPTION CALLS'!L1441-'NORMAL OPTION CALLS'!G1441)*('NORMAL OPTION CALLS'!M1441),('NORMAL OPTION CALLS'!G1441-'NORMAL OPTION CALLS'!L1441)*('NORMAL OPTION CALLS'!M1441))</f>
        <v>4800</v>
      </c>
      <c r="O1441" s="8">
        <f>'NORMAL OPTION CALLS'!N1441/('NORMAL OPTION CALLS'!M1441)/'NORMAL OPTION CALLS'!G1441%</f>
        <v>24</v>
      </c>
    </row>
    <row r="1442" spans="1:15" ht="16.5">
      <c r="A1442" s="127">
        <v>40</v>
      </c>
      <c r="B1442" s="124">
        <v>42832</v>
      </c>
      <c r="C1442" s="119">
        <v>660</v>
      </c>
      <c r="D1442" s="119" t="s">
        <v>21</v>
      </c>
      <c r="E1442" s="119" t="s">
        <v>22</v>
      </c>
      <c r="F1442" s="119" t="s">
        <v>76</v>
      </c>
      <c r="G1442" s="123">
        <v>14</v>
      </c>
      <c r="H1442" s="123">
        <v>12</v>
      </c>
      <c r="I1442" s="123">
        <v>15</v>
      </c>
      <c r="J1442" s="123">
        <v>16</v>
      </c>
      <c r="K1442" s="123">
        <v>17</v>
      </c>
      <c r="L1442" s="123">
        <v>17</v>
      </c>
      <c r="M1442" s="119">
        <v>1200</v>
      </c>
      <c r="N1442" s="122">
        <f>IF('NORMAL OPTION CALLS'!E1442="BUY",('NORMAL OPTION CALLS'!L1442-'NORMAL OPTION CALLS'!G1442)*('NORMAL OPTION CALLS'!M1442),('NORMAL OPTION CALLS'!G1442-'NORMAL OPTION CALLS'!L1442)*('NORMAL OPTION CALLS'!M1442))</f>
        <v>3600</v>
      </c>
      <c r="O1442" s="8">
        <f>'NORMAL OPTION CALLS'!N1442/('NORMAL OPTION CALLS'!M1442)/'NORMAL OPTION CALLS'!G1442%</f>
        <v>21.428571428571427</v>
      </c>
    </row>
    <row r="1443" spans="1:15" ht="16.5">
      <c r="A1443" s="127">
        <v>41</v>
      </c>
      <c r="B1443" s="124">
        <v>42832</v>
      </c>
      <c r="C1443" s="119">
        <v>530</v>
      </c>
      <c r="D1443" s="119" t="s">
        <v>21</v>
      </c>
      <c r="E1443" s="119" t="s">
        <v>22</v>
      </c>
      <c r="F1443" s="119" t="s">
        <v>23</v>
      </c>
      <c r="G1443" s="123">
        <v>19</v>
      </c>
      <c r="H1443" s="123">
        <v>16</v>
      </c>
      <c r="I1443" s="123">
        <v>21</v>
      </c>
      <c r="J1443" s="123">
        <v>23</v>
      </c>
      <c r="K1443" s="123">
        <v>25</v>
      </c>
      <c r="L1443" s="123">
        <v>21</v>
      </c>
      <c r="M1443" s="119">
        <v>2100</v>
      </c>
      <c r="N1443" s="122">
        <f>IF('NORMAL OPTION CALLS'!E1443="BUY",('NORMAL OPTION CALLS'!L1443-'NORMAL OPTION CALLS'!G1443)*('NORMAL OPTION CALLS'!M1443),('NORMAL OPTION CALLS'!G1443-'NORMAL OPTION CALLS'!L1443)*('NORMAL OPTION CALLS'!M1443))</f>
        <v>4200</v>
      </c>
      <c r="O1443" s="8">
        <f>'NORMAL OPTION CALLS'!N1443/('NORMAL OPTION CALLS'!M1443)/'NORMAL OPTION CALLS'!G1443%</f>
        <v>10.526315789473685</v>
      </c>
    </row>
    <row r="1444" spans="1:15" ht="16.5">
      <c r="A1444" s="127">
        <v>42</v>
      </c>
      <c r="B1444" s="124">
        <v>42832</v>
      </c>
      <c r="C1444" s="119">
        <v>1700</v>
      </c>
      <c r="D1444" s="119" t="s">
        <v>21</v>
      </c>
      <c r="E1444" s="119" t="s">
        <v>22</v>
      </c>
      <c r="F1444" s="119" t="s">
        <v>131</v>
      </c>
      <c r="G1444" s="123">
        <v>45.25</v>
      </c>
      <c r="H1444" s="123">
        <v>39</v>
      </c>
      <c r="I1444" s="123">
        <v>48</v>
      </c>
      <c r="J1444" s="123">
        <v>51</v>
      </c>
      <c r="K1444" s="123">
        <v>54</v>
      </c>
      <c r="L1444" s="123">
        <v>48</v>
      </c>
      <c r="M1444" s="119">
        <v>500</v>
      </c>
      <c r="N1444" s="122">
        <f>IF('NORMAL OPTION CALLS'!E1444="BUY",('NORMAL OPTION CALLS'!L1444-'NORMAL OPTION CALLS'!G1444)*('NORMAL OPTION CALLS'!M1444),('NORMAL OPTION CALLS'!G1444-'NORMAL OPTION CALLS'!L1444)*('NORMAL OPTION CALLS'!M1444))</f>
        <v>1375</v>
      </c>
      <c r="O1444" s="8">
        <f>'NORMAL OPTION CALLS'!N1444/('NORMAL OPTION CALLS'!M1444)/'NORMAL OPTION CALLS'!G1444%</f>
        <v>6.0773480662983426</v>
      </c>
    </row>
    <row r="1445" spans="1:15" ht="16.5">
      <c r="A1445" s="127">
        <v>43</v>
      </c>
      <c r="B1445" s="124">
        <v>42831</v>
      </c>
      <c r="C1445" s="119">
        <v>195</v>
      </c>
      <c r="D1445" s="119" t="s">
        <v>21</v>
      </c>
      <c r="E1445" s="119" t="s">
        <v>22</v>
      </c>
      <c r="F1445" s="119" t="s">
        <v>24</v>
      </c>
      <c r="G1445" s="123">
        <v>7.8</v>
      </c>
      <c r="H1445" s="123">
        <v>6.8</v>
      </c>
      <c r="I1445" s="123">
        <v>8.3000000000000007</v>
      </c>
      <c r="J1445" s="123">
        <v>8.6999999999999993</v>
      </c>
      <c r="K1445" s="123">
        <v>9.1999999999999993</v>
      </c>
      <c r="L1445" s="123">
        <v>6.8</v>
      </c>
      <c r="M1445" s="119">
        <v>3500</v>
      </c>
      <c r="N1445" s="122">
        <f>IF('NORMAL OPTION CALLS'!E1445="BUY",('NORMAL OPTION CALLS'!L1445-'NORMAL OPTION CALLS'!G1445)*('NORMAL OPTION CALLS'!M1445),('NORMAL OPTION CALLS'!G1445-'NORMAL OPTION CALLS'!L1445)*('NORMAL OPTION CALLS'!M1445))</f>
        <v>-3500</v>
      </c>
      <c r="O1445" s="8">
        <f>'NORMAL OPTION CALLS'!N1445/('NORMAL OPTION CALLS'!M1445)/'NORMAL OPTION CALLS'!G1445%</f>
        <v>-12.820512820512821</v>
      </c>
    </row>
    <row r="1446" spans="1:15" ht="16.5">
      <c r="A1446" s="127">
        <v>44</v>
      </c>
      <c r="B1446" s="124">
        <v>42831</v>
      </c>
      <c r="C1446" s="119">
        <v>1400</v>
      </c>
      <c r="D1446" s="119" t="s">
        <v>21</v>
      </c>
      <c r="E1446" s="119" t="s">
        <v>22</v>
      </c>
      <c r="F1446" s="119" t="s">
        <v>119</v>
      </c>
      <c r="G1446" s="123">
        <v>36</v>
      </c>
      <c r="H1446" s="123">
        <v>32</v>
      </c>
      <c r="I1446" s="123">
        <v>38</v>
      </c>
      <c r="J1446" s="123">
        <v>40</v>
      </c>
      <c r="K1446" s="123">
        <v>42</v>
      </c>
      <c r="L1446" s="123">
        <v>32</v>
      </c>
      <c r="M1446" s="119">
        <v>700</v>
      </c>
      <c r="N1446" s="122">
        <f>IF('NORMAL OPTION CALLS'!E1446="BUY",('NORMAL OPTION CALLS'!L1446-'NORMAL OPTION CALLS'!G1446)*('NORMAL OPTION CALLS'!M1446),('NORMAL OPTION CALLS'!G1446-'NORMAL OPTION CALLS'!L1446)*('NORMAL OPTION CALLS'!M1446))</f>
        <v>-2800</v>
      </c>
      <c r="O1446" s="8">
        <f>'NORMAL OPTION CALLS'!N1446/('NORMAL OPTION CALLS'!M1446)/'NORMAL OPTION CALLS'!G1446%</f>
        <v>-11.111111111111111</v>
      </c>
    </row>
    <row r="1447" spans="1:15" ht="16.5">
      <c r="A1447" s="127">
        <v>45</v>
      </c>
      <c r="B1447" s="124">
        <v>42831</v>
      </c>
      <c r="C1447" s="119">
        <v>1440</v>
      </c>
      <c r="D1447" s="119" t="s">
        <v>21</v>
      </c>
      <c r="E1447" s="119" t="s">
        <v>22</v>
      </c>
      <c r="F1447" s="119" t="s">
        <v>132</v>
      </c>
      <c r="G1447" s="123">
        <v>36</v>
      </c>
      <c r="H1447" s="123">
        <v>30</v>
      </c>
      <c r="I1447" s="123">
        <v>39</v>
      </c>
      <c r="J1447" s="123">
        <v>42</v>
      </c>
      <c r="K1447" s="123">
        <v>45</v>
      </c>
      <c r="L1447" s="123">
        <v>39</v>
      </c>
      <c r="M1447" s="119">
        <v>500</v>
      </c>
      <c r="N1447" s="122">
        <f>IF('NORMAL OPTION CALLS'!E1447="BUY",('NORMAL OPTION CALLS'!L1447-'NORMAL OPTION CALLS'!G1447)*('NORMAL OPTION CALLS'!M1447),('NORMAL OPTION CALLS'!G1447-'NORMAL OPTION CALLS'!L1447)*('NORMAL OPTION CALLS'!M1447))</f>
        <v>1500</v>
      </c>
      <c r="O1447" s="8">
        <f>'NORMAL OPTION CALLS'!N1447/('NORMAL OPTION CALLS'!M1447)/'NORMAL OPTION CALLS'!G1447%</f>
        <v>8.3333333333333339</v>
      </c>
    </row>
    <row r="1448" spans="1:15" ht="16.5">
      <c r="A1448" s="127">
        <v>46</v>
      </c>
      <c r="B1448" s="124">
        <v>42830</v>
      </c>
      <c r="C1448" s="119">
        <v>150</v>
      </c>
      <c r="D1448" s="119" t="s">
        <v>21</v>
      </c>
      <c r="E1448" s="119" t="s">
        <v>22</v>
      </c>
      <c r="F1448" s="119" t="s">
        <v>59</v>
      </c>
      <c r="G1448" s="123">
        <v>6.4</v>
      </c>
      <c r="H1448" s="123">
        <v>5.6</v>
      </c>
      <c r="I1448" s="123">
        <v>6.8</v>
      </c>
      <c r="J1448" s="123">
        <v>7.2</v>
      </c>
      <c r="K1448" s="123">
        <v>7.6</v>
      </c>
      <c r="L1448" s="123">
        <v>7.6</v>
      </c>
      <c r="M1448" s="119">
        <v>6000</v>
      </c>
      <c r="N1448" s="122">
        <f>IF('NORMAL OPTION CALLS'!E1448="BUY",('NORMAL OPTION CALLS'!L1448-'NORMAL OPTION CALLS'!G1448)*('NORMAL OPTION CALLS'!M1448),('NORMAL OPTION CALLS'!G1448-'NORMAL OPTION CALLS'!L1448)*('NORMAL OPTION CALLS'!M1448))</f>
        <v>7199.9999999999955</v>
      </c>
      <c r="O1448" s="8">
        <f>'NORMAL OPTION CALLS'!N1448/('NORMAL OPTION CALLS'!M1448)/'NORMAL OPTION CALLS'!G1448%</f>
        <v>18.749999999999989</v>
      </c>
    </row>
    <row r="1449" spans="1:15" ht="16.5">
      <c r="A1449" s="127">
        <v>47</v>
      </c>
      <c r="B1449" s="124">
        <v>42830</v>
      </c>
      <c r="C1449" s="119">
        <v>185</v>
      </c>
      <c r="D1449" s="119" t="s">
        <v>21</v>
      </c>
      <c r="E1449" s="119" t="s">
        <v>22</v>
      </c>
      <c r="F1449" s="119" t="s">
        <v>64</v>
      </c>
      <c r="G1449" s="123">
        <v>5</v>
      </c>
      <c r="H1449" s="123">
        <v>4</v>
      </c>
      <c r="I1449" s="123">
        <v>5.5</v>
      </c>
      <c r="J1449" s="123">
        <v>6</v>
      </c>
      <c r="K1449" s="123">
        <v>6.5</v>
      </c>
      <c r="L1449" s="123">
        <v>5.5</v>
      </c>
      <c r="M1449" s="119">
        <v>6000</v>
      </c>
      <c r="N1449" s="122">
        <f>IF('NORMAL OPTION CALLS'!E1449="BUY",('NORMAL OPTION CALLS'!L1449-'NORMAL OPTION CALLS'!G1449)*('NORMAL OPTION CALLS'!M1449),('NORMAL OPTION CALLS'!G1449-'NORMAL OPTION CALLS'!L1449)*('NORMAL OPTION CALLS'!M1449))</f>
        <v>3000</v>
      </c>
      <c r="O1449" s="8">
        <f>'NORMAL OPTION CALLS'!N1449/('NORMAL OPTION CALLS'!M1449)/'NORMAL OPTION CALLS'!G1449%</f>
        <v>10</v>
      </c>
    </row>
    <row r="1450" spans="1:15" ht="16.5">
      <c r="A1450" s="127">
        <v>48</v>
      </c>
      <c r="B1450" s="124">
        <v>42829</v>
      </c>
      <c r="C1450" s="119">
        <v>280</v>
      </c>
      <c r="D1450" s="119" t="s">
        <v>21</v>
      </c>
      <c r="E1450" s="119" t="s">
        <v>22</v>
      </c>
      <c r="F1450" s="119" t="s">
        <v>91</v>
      </c>
      <c r="G1450" s="123">
        <v>11</v>
      </c>
      <c r="H1450" s="123">
        <v>9</v>
      </c>
      <c r="I1450" s="123">
        <v>12</v>
      </c>
      <c r="J1450" s="123">
        <v>13</v>
      </c>
      <c r="K1450" s="123">
        <v>14</v>
      </c>
      <c r="L1450" s="123">
        <v>12</v>
      </c>
      <c r="M1450" s="119">
        <v>2500</v>
      </c>
      <c r="N1450" s="122">
        <f>IF('NORMAL OPTION CALLS'!E1450="BUY",('NORMAL OPTION CALLS'!L1450-'NORMAL OPTION CALLS'!G1450)*('NORMAL OPTION CALLS'!M1450),('NORMAL OPTION CALLS'!G1450-'NORMAL OPTION CALLS'!L1450)*('NORMAL OPTION CALLS'!M1450))</f>
        <v>2500</v>
      </c>
      <c r="O1450" s="8">
        <f>'NORMAL OPTION CALLS'!N1450/('NORMAL OPTION CALLS'!M1450)/'NORMAL OPTION CALLS'!G1450%</f>
        <v>9.0909090909090917</v>
      </c>
    </row>
    <row r="1451" spans="1:15" ht="16.5">
      <c r="A1451" s="127">
        <v>49</v>
      </c>
      <c r="B1451" s="124">
        <v>42829</v>
      </c>
      <c r="C1451" s="119">
        <v>800</v>
      </c>
      <c r="D1451" s="119" t="s">
        <v>21</v>
      </c>
      <c r="E1451" s="119" t="s">
        <v>22</v>
      </c>
      <c r="F1451" s="119" t="s">
        <v>108</v>
      </c>
      <c r="G1451" s="123">
        <v>25</v>
      </c>
      <c r="H1451" s="123">
        <v>23</v>
      </c>
      <c r="I1451" s="123">
        <v>26</v>
      </c>
      <c r="J1451" s="123">
        <v>27</v>
      </c>
      <c r="K1451" s="123">
        <v>28</v>
      </c>
      <c r="L1451" s="123">
        <v>23</v>
      </c>
      <c r="M1451" s="119">
        <v>2000</v>
      </c>
      <c r="N1451" s="122">
        <f>IF('NORMAL OPTION CALLS'!E1451="BUY",('NORMAL OPTION CALLS'!L1451-'NORMAL OPTION CALLS'!G1451)*('NORMAL OPTION CALLS'!M1451),('NORMAL OPTION CALLS'!G1451-'NORMAL OPTION CALLS'!L1451)*('NORMAL OPTION CALLS'!M1451))</f>
        <v>-4000</v>
      </c>
      <c r="O1451" s="8">
        <f>'NORMAL OPTION CALLS'!N1451/('NORMAL OPTION CALLS'!M1451)/'NORMAL OPTION CALLS'!G1451%</f>
        <v>-8</v>
      </c>
    </row>
    <row r="1452" spans="1:15" ht="16.5">
      <c r="A1452" s="127"/>
      <c r="B1452" s="124"/>
      <c r="C1452" s="119"/>
      <c r="D1452" s="119"/>
      <c r="E1452" s="119"/>
      <c r="F1452" s="119"/>
      <c r="G1452" s="123"/>
      <c r="H1452" s="123"/>
      <c r="I1452" s="123"/>
      <c r="J1452" s="123"/>
      <c r="K1452" s="123"/>
      <c r="L1452" s="123"/>
      <c r="M1452" s="119"/>
      <c r="N1452" s="122"/>
      <c r="O1452" s="8"/>
    </row>
    <row r="1453" spans="1:15" ht="16.5">
      <c r="A1453" s="129" t="s">
        <v>95</v>
      </c>
      <c r="B1453" s="92"/>
      <c r="C1453" s="92"/>
      <c r="D1453" s="98"/>
      <c r="E1453" s="112"/>
      <c r="F1453" s="93"/>
      <c r="G1453" s="93"/>
      <c r="H1453" s="110"/>
      <c r="I1453" s="93"/>
      <c r="J1453" s="93"/>
      <c r="K1453" s="93"/>
      <c r="L1453" s="93"/>
      <c r="N1453" s="91"/>
      <c r="O1453" s="44"/>
    </row>
    <row r="1454" spans="1:15" ht="16.5">
      <c r="A1454" s="129" t="s">
        <v>96</v>
      </c>
      <c r="B1454" s="92"/>
      <c r="C1454" s="92"/>
      <c r="D1454" s="98"/>
      <c r="E1454" s="112"/>
      <c r="F1454" s="93"/>
      <c r="G1454" s="93"/>
      <c r="H1454" s="110"/>
      <c r="I1454" s="93"/>
      <c r="J1454" s="93"/>
      <c r="K1454" s="93"/>
      <c r="L1454" s="93"/>
      <c r="N1454" s="91"/>
      <c r="O1454" s="91"/>
    </row>
    <row r="1455" spans="1:15" ht="16.5">
      <c r="A1455" s="129" t="s">
        <v>96</v>
      </c>
      <c r="B1455" s="92"/>
      <c r="C1455" s="92"/>
      <c r="D1455" s="98"/>
      <c r="E1455" s="112"/>
      <c r="F1455" s="93"/>
      <c r="G1455" s="93"/>
      <c r="H1455" s="110"/>
      <c r="I1455" s="93"/>
      <c r="J1455" s="93"/>
      <c r="K1455" s="93"/>
      <c r="L1455" s="93"/>
    </row>
    <row r="1456" spans="1:15" ht="17.25" thickBot="1">
      <c r="A1456" s="98"/>
      <c r="B1456" s="92"/>
      <c r="C1456" s="92"/>
      <c r="D1456" s="93"/>
      <c r="E1456" s="93"/>
      <c r="F1456" s="93"/>
      <c r="G1456" s="94"/>
      <c r="H1456" s="95"/>
      <c r="I1456" s="96" t="s">
        <v>27</v>
      </c>
      <c r="J1456" s="96"/>
      <c r="K1456" s="97"/>
      <c r="L1456" s="97"/>
    </row>
    <row r="1457" spans="1:15" ht="16.5">
      <c r="A1457" s="98"/>
      <c r="B1457" s="92"/>
      <c r="C1457" s="92"/>
      <c r="D1457" s="130" t="s">
        <v>28</v>
      </c>
      <c r="E1457" s="131"/>
      <c r="F1457" s="99">
        <v>49</v>
      </c>
      <c r="G1457" s="100">
        <f>'NORMAL OPTION CALLS'!G1458+'NORMAL OPTION CALLS'!G1459+'NORMAL OPTION CALLS'!G1460+'NORMAL OPTION CALLS'!G1461+'NORMAL OPTION CALLS'!G1462+'NORMAL OPTION CALLS'!G1463</f>
        <v>100</v>
      </c>
      <c r="H1457" s="93">
        <v>49</v>
      </c>
      <c r="I1457" s="101">
        <f>'NORMAL OPTION CALLS'!H1458/'NORMAL OPTION CALLS'!H1457%</f>
        <v>81.632653061224488</v>
      </c>
      <c r="J1457" s="101"/>
      <c r="K1457" s="101"/>
      <c r="L1457" s="102"/>
      <c r="N1457" s="91"/>
      <c r="O1457" s="91"/>
    </row>
    <row r="1458" spans="1:15" ht="16.5">
      <c r="A1458" s="98"/>
      <c r="B1458" s="92"/>
      <c r="C1458" s="92"/>
      <c r="D1458" s="132" t="s">
        <v>29</v>
      </c>
      <c r="E1458" s="133"/>
      <c r="F1458" s="103">
        <v>40</v>
      </c>
      <c r="G1458" s="104">
        <f>('NORMAL OPTION CALLS'!F1458/'NORMAL OPTION CALLS'!F1457)*100</f>
        <v>81.632653061224488</v>
      </c>
      <c r="H1458" s="93">
        <v>40</v>
      </c>
      <c r="I1458" s="97"/>
      <c r="J1458" s="97"/>
      <c r="K1458" s="93"/>
      <c r="L1458" s="97"/>
      <c r="M1458" s="91"/>
      <c r="N1458" s="93" t="s">
        <v>30</v>
      </c>
      <c r="O1458" s="93"/>
    </row>
    <row r="1459" spans="1:15" ht="16.5">
      <c r="A1459" s="105"/>
      <c r="B1459" s="92"/>
      <c r="C1459" s="92"/>
      <c r="D1459" s="132" t="s">
        <v>31</v>
      </c>
      <c r="E1459" s="133"/>
      <c r="F1459" s="103">
        <v>0</v>
      </c>
      <c r="G1459" s="104">
        <f>('NORMAL OPTION CALLS'!F1459/'NORMAL OPTION CALLS'!F1457)*100</f>
        <v>0</v>
      </c>
      <c r="H1459" s="106"/>
      <c r="I1459" s="93"/>
      <c r="J1459" s="93"/>
      <c r="K1459" s="93"/>
      <c r="L1459" s="97"/>
      <c r="N1459" s="98"/>
      <c r="O1459" s="98"/>
    </row>
    <row r="1460" spans="1:15" ht="16.5">
      <c r="A1460" s="105"/>
      <c r="B1460" s="92"/>
      <c r="C1460" s="92"/>
      <c r="D1460" s="132" t="s">
        <v>32</v>
      </c>
      <c r="E1460" s="133"/>
      <c r="F1460" s="103">
        <v>1</v>
      </c>
      <c r="G1460" s="104">
        <f>('NORMAL OPTION CALLS'!F1460/'NORMAL OPTION CALLS'!F1457)*100</f>
        <v>2.0408163265306123</v>
      </c>
      <c r="H1460" s="106"/>
      <c r="I1460" s="93"/>
      <c r="J1460" s="93"/>
      <c r="K1460" s="93"/>
      <c r="L1460" s="97"/>
    </row>
    <row r="1461" spans="1:15" ht="16.5">
      <c r="A1461" s="105"/>
      <c r="B1461" s="92"/>
      <c r="C1461" s="92"/>
      <c r="D1461" s="132" t="s">
        <v>33</v>
      </c>
      <c r="E1461" s="133"/>
      <c r="F1461" s="103">
        <v>8</v>
      </c>
      <c r="G1461" s="104">
        <f>('NORMAL OPTION CALLS'!F1461/'NORMAL OPTION CALLS'!F1457)*100</f>
        <v>16.326530612244898</v>
      </c>
      <c r="H1461" s="106"/>
      <c r="I1461" s="93" t="s">
        <v>34</v>
      </c>
      <c r="J1461" s="93"/>
      <c r="K1461" s="97"/>
      <c r="L1461" s="97"/>
    </row>
    <row r="1462" spans="1:15" ht="16.5">
      <c r="A1462" s="105"/>
      <c r="B1462" s="92"/>
      <c r="C1462" s="92"/>
      <c r="D1462" s="132" t="s">
        <v>35</v>
      </c>
      <c r="E1462" s="133"/>
      <c r="F1462" s="103">
        <v>0</v>
      </c>
      <c r="G1462" s="104">
        <f>('NORMAL OPTION CALLS'!F1462/'NORMAL OPTION CALLS'!F1457)*100</f>
        <v>0</v>
      </c>
      <c r="H1462" s="106"/>
      <c r="I1462" s="93"/>
      <c r="J1462" s="93"/>
      <c r="K1462" s="97"/>
      <c r="L1462" s="97"/>
    </row>
    <row r="1463" spans="1:15" ht="17.25" thickBot="1">
      <c r="A1463" s="105"/>
      <c r="B1463" s="92"/>
      <c r="C1463" s="92"/>
      <c r="D1463" s="134" t="s">
        <v>36</v>
      </c>
      <c r="E1463" s="135"/>
      <c r="F1463" s="107"/>
      <c r="G1463" s="108">
        <f>('NORMAL OPTION CALLS'!F1463/'NORMAL OPTION CALLS'!F1457)*100</f>
        <v>0</v>
      </c>
      <c r="H1463" s="106"/>
      <c r="I1463" s="93"/>
      <c r="J1463" s="93"/>
      <c r="K1463" s="102"/>
      <c r="L1463" s="102"/>
      <c r="M1463" s="91"/>
    </row>
    <row r="1464" spans="1:15" ht="16.5">
      <c r="A1464" s="105"/>
      <c r="B1464" s="92"/>
      <c r="C1464" s="92"/>
      <c r="G1464" s="97"/>
      <c r="H1464" s="106"/>
      <c r="I1464" s="101"/>
      <c r="J1464" s="101"/>
      <c r="K1464" s="97"/>
      <c r="L1464" s="101"/>
    </row>
    <row r="1465" spans="1:15" ht="16.5">
      <c r="A1465" s="105"/>
      <c r="B1465" s="92"/>
      <c r="C1465" s="92"/>
      <c r="D1465" s="98"/>
      <c r="E1465" s="115"/>
      <c r="F1465" s="93"/>
      <c r="G1465" s="93"/>
      <c r="H1465" s="110"/>
      <c r="I1465" s="97"/>
      <c r="J1465" s="97"/>
      <c r="K1465" s="97"/>
      <c r="L1465" s="94"/>
      <c r="N1465" s="91"/>
      <c r="O1465" s="91"/>
    </row>
    <row r="1466" spans="1:15" ht="15" customHeight="1">
      <c r="A1466" s="109" t="s">
        <v>37</v>
      </c>
      <c r="B1466" s="92"/>
      <c r="C1466" s="92"/>
      <c r="D1466" s="98"/>
      <c r="E1466" s="98"/>
      <c r="F1466" s="93"/>
      <c r="G1466" s="93"/>
      <c r="H1466" s="110"/>
      <c r="I1466" s="111"/>
      <c r="J1466" s="111"/>
      <c r="K1466" s="111"/>
      <c r="L1466" s="93"/>
      <c r="N1466" s="115"/>
      <c r="O1466" s="115"/>
    </row>
    <row r="1467" spans="1:15" ht="16.5">
      <c r="A1467" s="112" t="s">
        <v>38</v>
      </c>
      <c r="B1467" s="92"/>
      <c r="C1467" s="92"/>
      <c r="D1467" s="113"/>
      <c r="E1467" s="114"/>
      <c r="F1467" s="98"/>
      <c r="G1467" s="111"/>
      <c r="H1467" s="110"/>
      <c r="I1467" s="111"/>
      <c r="J1467" s="111"/>
      <c r="K1467" s="111"/>
      <c r="L1467" s="93"/>
      <c r="N1467" s="98"/>
      <c r="O1467" s="98"/>
    </row>
    <row r="1468" spans="1:15" ht="15" customHeight="1">
      <c r="A1468" s="112" t="s">
        <v>39</v>
      </c>
      <c r="B1468" s="92"/>
      <c r="C1468" s="92"/>
      <c r="D1468" s="98"/>
      <c r="E1468" s="114"/>
      <c r="F1468" s="98"/>
      <c r="G1468" s="111"/>
      <c r="H1468" s="110"/>
      <c r="I1468" s="97"/>
      <c r="J1468" s="97"/>
      <c r="K1468" s="97"/>
      <c r="L1468" s="93"/>
    </row>
    <row r="1469" spans="1:15" ht="16.5">
      <c r="A1469" s="112" t="s">
        <v>40</v>
      </c>
      <c r="B1469" s="113"/>
      <c r="C1469" s="92"/>
      <c r="D1469" s="98"/>
      <c r="E1469" s="114"/>
      <c r="F1469" s="98"/>
      <c r="G1469" s="111"/>
      <c r="H1469" s="95"/>
      <c r="I1469" s="97"/>
      <c r="J1469" s="97"/>
      <c r="K1469" s="97"/>
      <c r="L1469" s="93"/>
    </row>
    <row r="1470" spans="1:15" ht="16.5">
      <c r="A1470" s="112" t="s">
        <v>41</v>
      </c>
      <c r="B1470" s="105"/>
      <c r="C1470" s="113"/>
      <c r="D1470" s="98"/>
      <c r="E1470" s="116"/>
      <c r="F1470" s="111"/>
      <c r="G1470" s="111"/>
      <c r="H1470" s="95"/>
      <c r="I1470" s="97"/>
      <c r="J1470" s="97"/>
      <c r="K1470" s="97"/>
      <c r="L1470" s="111"/>
    </row>
    <row r="1474" spans="1:15">
      <c r="A1474" s="152" t="s">
        <v>0</v>
      </c>
      <c r="B1474" s="152"/>
      <c r="C1474" s="152"/>
      <c r="D1474" s="152"/>
      <c r="E1474" s="152"/>
      <c r="F1474" s="152"/>
      <c r="G1474" s="152"/>
      <c r="H1474" s="152"/>
      <c r="I1474" s="152"/>
      <c r="J1474" s="152"/>
      <c r="K1474" s="152"/>
      <c r="L1474" s="152"/>
      <c r="M1474" s="152"/>
      <c r="N1474" s="152"/>
      <c r="O1474" s="152"/>
    </row>
    <row r="1475" spans="1:15">
      <c r="A1475" s="152"/>
      <c r="B1475" s="152"/>
      <c r="C1475" s="152"/>
      <c r="D1475" s="152"/>
      <c r="E1475" s="152"/>
      <c r="F1475" s="152"/>
      <c r="G1475" s="152"/>
      <c r="H1475" s="152"/>
      <c r="I1475" s="152"/>
      <c r="J1475" s="152"/>
      <c r="K1475" s="152"/>
      <c r="L1475" s="152"/>
      <c r="M1475" s="152"/>
      <c r="N1475" s="152"/>
      <c r="O1475" s="152"/>
    </row>
    <row r="1476" spans="1:15">
      <c r="A1476" s="152"/>
      <c r="B1476" s="152"/>
      <c r="C1476" s="152"/>
      <c r="D1476" s="152"/>
      <c r="E1476" s="152"/>
      <c r="F1476" s="152"/>
      <c r="G1476" s="152"/>
      <c r="H1476" s="152"/>
      <c r="I1476" s="152"/>
      <c r="J1476" s="152"/>
      <c r="K1476" s="152"/>
      <c r="L1476" s="152"/>
      <c r="M1476" s="152"/>
      <c r="N1476" s="152"/>
      <c r="O1476" s="152"/>
    </row>
    <row r="1477" spans="1:15">
      <c r="A1477" s="153" t="s">
        <v>1</v>
      </c>
      <c r="B1477" s="153"/>
      <c r="C1477" s="153"/>
      <c r="D1477" s="153"/>
      <c r="E1477" s="153"/>
      <c r="F1477" s="153"/>
      <c r="G1477" s="153"/>
      <c r="H1477" s="153"/>
      <c r="I1477" s="153"/>
      <c r="J1477" s="153"/>
      <c r="K1477" s="153"/>
      <c r="L1477" s="153"/>
      <c r="M1477" s="153"/>
      <c r="N1477" s="153"/>
      <c r="O1477" s="153"/>
    </row>
    <row r="1478" spans="1:15">
      <c r="A1478" s="153" t="s">
        <v>2</v>
      </c>
      <c r="B1478" s="153"/>
      <c r="C1478" s="153"/>
      <c r="D1478" s="153"/>
      <c r="E1478" s="153"/>
      <c r="F1478" s="153"/>
      <c r="G1478" s="153"/>
      <c r="H1478" s="153"/>
      <c r="I1478" s="153"/>
      <c r="J1478" s="153"/>
      <c r="K1478" s="153"/>
      <c r="L1478" s="153"/>
      <c r="M1478" s="153"/>
      <c r="N1478" s="153"/>
      <c r="O1478" s="153"/>
    </row>
    <row r="1479" spans="1:15">
      <c r="A1479" s="154" t="s">
        <v>3</v>
      </c>
      <c r="B1479" s="154"/>
      <c r="C1479" s="154"/>
      <c r="D1479" s="154"/>
      <c r="E1479" s="154"/>
      <c r="F1479" s="154"/>
      <c r="G1479" s="154"/>
      <c r="H1479" s="154"/>
      <c r="I1479" s="154"/>
      <c r="J1479" s="154"/>
      <c r="K1479" s="154"/>
      <c r="L1479" s="154"/>
      <c r="M1479" s="154"/>
      <c r="N1479" s="154"/>
      <c r="O1479" s="154"/>
    </row>
    <row r="1480" spans="1:15" ht="16.5">
      <c r="A1480" s="156" t="s">
        <v>133</v>
      </c>
      <c r="B1480" s="156"/>
      <c r="C1480" s="156"/>
      <c r="D1480" s="156"/>
      <c r="E1480" s="156"/>
      <c r="F1480" s="156"/>
      <c r="G1480" s="156"/>
      <c r="H1480" s="156"/>
      <c r="I1480" s="156"/>
      <c r="J1480" s="156"/>
      <c r="K1480" s="156"/>
      <c r="L1480" s="156"/>
      <c r="M1480" s="156"/>
      <c r="N1480" s="156"/>
      <c r="O1480" s="156"/>
    </row>
    <row r="1481" spans="1:15" ht="16.5">
      <c r="A1481" s="156" t="s">
        <v>5</v>
      </c>
      <c r="B1481" s="156"/>
      <c r="C1481" s="156"/>
      <c r="D1481" s="156"/>
      <c r="E1481" s="156"/>
      <c r="F1481" s="156"/>
      <c r="G1481" s="156"/>
      <c r="H1481" s="156"/>
      <c r="I1481" s="156"/>
      <c r="J1481" s="156"/>
      <c r="K1481" s="156"/>
      <c r="L1481" s="156"/>
      <c r="M1481" s="156"/>
      <c r="N1481" s="156"/>
      <c r="O1481" s="156"/>
    </row>
    <row r="1482" spans="1:15" ht="13.9" customHeight="1">
      <c r="A1482" s="170" t="s">
        <v>6</v>
      </c>
      <c r="B1482" s="159" t="s">
        <v>7</v>
      </c>
      <c r="C1482" s="159" t="s">
        <v>8</v>
      </c>
      <c r="D1482" s="159" t="s">
        <v>9</v>
      </c>
      <c r="E1482" s="170" t="s">
        <v>10</v>
      </c>
      <c r="F1482" s="170" t="s">
        <v>11</v>
      </c>
      <c r="G1482" s="159" t="s">
        <v>12</v>
      </c>
      <c r="H1482" s="159" t="s">
        <v>13</v>
      </c>
      <c r="I1482" s="159" t="s">
        <v>14</v>
      </c>
      <c r="J1482" s="159" t="s">
        <v>15</v>
      </c>
      <c r="K1482" s="159" t="s">
        <v>16</v>
      </c>
      <c r="L1482" s="163" t="s">
        <v>17</v>
      </c>
      <c r="M1482" s="159" t="s">
        <v>18</v>
      </c>
      <c r="N1482" s="159" t="s">
        <v>19</v>
      </c>
      <c r="O1482" s="159" t="s">
        <v>20</v>
      </c>
    </row>
    <row r="1483" spans="1:15">
      <c r="A1483" s="170"/>
      <c r="B1483" s="159"/>
      <c r="C1483" s="159"/>
      <c r="D1483" s="159"/>
      <c r="E1483" s="170"/>
      <c r="F1483" s="170"/>
      <c r="G1483" s="159"/>
      <c r="H1483" s="159"/>
      <c r="I1483" s="159"/>
      <c r="J1483" s="159"/>
      <c r="K1483" s="159"/>
      <c r="L1483" s="163"/>
      <c r="M1483" s="159"/>
      <c r="N1483" s="159"/>
      <c r="O1483" s="159"/>
    </row>
    <row r="1484" spans="1:15" ht="16.5">
      <c r="A1484" s="127">
        <v>1</v>
      </c>
      <c r="B1484" s="124">
        <v>42825</v>
      </c>
      <c r="C1484" s="119">
        <v>105</v>
      </c>
      <c r="D1484" s="119" t="s">
        <v>21</v>
      </c>
      <c r="E1484" s="119" t="s">
        <v>22</v>
      </c>
      <c r="F1484" s="119" t="s">
        <v>134</v>
      </c>
      <c r="G1484" s="123">
        <v>7.3</v>
      </c>
      <c r="H1484" s="123">
        <v>6.7</v>
      </c>
      <c r="I1484" s="123">
        <v>7.7</v>
      </c>
      <c r="J1484" s="123">
        <v>8</v>
      </c>
      <c r="K1484" s="123">
        <v>8.3000000000000007</v>
      </c>
      <c r="L1484" s="123">
        <v>6.7</v>
      </c>
      <c r="M1484" s="119">
        <v>8000</v>
      </c>
      <c r="N1484" s="122">
        <f>IF('NORMAL OPTION CALLS'!E1484="BUY",('NORMAL OPTION CALLS'!L1484-'NORMAL OPTION CALLS'!G1484)*('NORMAL OPTION CALLS'!M1484),('NORMAL OPTION CALLS'!G1484-'NORMAL OPTION CALLS'!L1484)*('NORMAL OPTION CALLS'!M1484))</f>
        <v>-4799.9999999999973</v>
      </c>
      <c r="O1484" s="8">
        <f>'NORMAL OPTION CALLS'!N1484/('NORMAL OPTION CALLS'!M1484)/'NORMAL OPTION CALLS'!G1484%</f>
        <v>-8.2191780821917764</v>
      </c>
    </row>
    <row r="1485" spans="1:15" ht="16.5">
      <c r="A1485" s="127">
        <v>2</v>
      </c>
      <c r="B1485" s="124">
        <v>42825</v>
      </c>
      <c r="C1485" s="119">
        <v>390</v>
      </c>
      <c r="D1485" s="119" t="s">
        <v>21</v>
      </c>
      <c r="E1485" s="119" t="s">
        <v>22</v>
      </c>
      <c r="F1485" s="119" t="s">
        <v>56</v>
      </c>
      <c r="G1485" s="123">
        <v>10.7</v>
      </c>
      <c r="H1485" s="123">
        <v>8.5</v>
      </c>
      <c r="I1485" s="123">
        <v>12</v>
      </c>
      <c r="J1485" s="123">
        <v>13</v>
      </c>
      <c r="K1485" s="123">
        <v>14</v>
      </c>
      <c r="L1485" s="123">
        <v>12</v>
      </c>
      <c r="M1485" s="119">
        <v>3000</v>
      </c>
      <c r="N1485" s="122">
        <f>IF('NORMAL OPTION CALLS'!E1485="BUY",('NORMAL OPTION CALLS'!L1485-'NORMAL OPTION CALLS'!G1485)*('NORMAL OPTION CALLS'!M1485),('NORMAL OPTION CALLS'!G1485-'NORMAL OPTION CALLS'!L1485)*('NORMAL OPTION CALLS'!M1485))</f>
        <v>3900.0000000000023</v>
      </c>
      <c r="O1485" s="8">
        <f>'NORMAL OPTION CALLS'!N1485/('NORMAL OPTION CALLS'!M1485)/'NORMAL OPTION CALLS'!G1485%</f>
        <v>12.149532710280381</v>
      </c>
    </row>
    <row r="1486" spans="1:15" ht="16.5">
      <c r="A1486" s="127">
        <v>3</v>
      </c>
      <c r="B1486" s="124">
        <v>42825</v>
      </c>
      <c r="C1486" s="119">
        <v>660</v>
      </c>
      <c r="D1486" s="119" t="s">
        <v>21</v>
      </c>
      <c r="E1486" s="119" t="s">
        <v>22</v>
      </c>
      <c r="F1486" s="119" t="s">
        <v>76</v>
      </c>
      <c r="G1486" s="123">
        <v>18.399999999999999</v>
      </c>
      <c r="H1486" s="123">
        <v>16.5</v>
      </c>
      <c r="I1486" s="123">
        <v>19.5</v>
      </c>
      <c r="J1486" s="123">
        <v>20.5</v>
      </c>
      <c r="K1486" s="123">
        <v>21.5</v>
      </c>
      <c r="L1486" s="123">
        <v>19.5</v>
      </c>
      <c r="M1486" s="119">
        <v>1200</v>
      </c>
      <c r="N1486" s="122">
        <f>IF('NORMAL OPTION CALLS'!E1486="BUY",('NORMAL OPTION CALLS'!L1486-'NORMAL OPTION CALLS'!G1486)*('NORMAL OPTION CALLS'!M1486),('NORMAL OPTION CALLS'!G1486-'NORMAL OPTION CALLS'!L1486)*('NORMAL OPTION CALLS'!M1486))</f>
        <v>1320.0000000000018</v>
      </c>
      <c r="O1486" s="8">
        <f>'NORMAL OPTION CALLS'!N1486/('NORMAL OPTION CALLS'!M1486)/'NORMAL OPTION CALLS'!G1486%</f>
        <v>5.9782608695652248</v>
      </c>
    </row>
    <row r="1487" spans="1:15" ht="16.5">
      <c r="A1487" s="127">
        <v>4</v>
      </c>
      <c r="B1487" s="124">
        <v>42825</v>
      </c>
      <c r="C1487" s="119">
        <v>190</v>
      </c>
      <c r="D1487" s="119" t="s">
        <v>21</v>
      </c>
      <c r="E1487" s="119" t="s">
        <v>22</v>
      </c>
      <c r="F1487" s="119" t="s">
        <v>24</v>
      </c>
      <c r="G1487" s="123">
        <v>10.25</v>
      </c>
      <c r="H1487" s="123">
        <v>9.6</v>
      </c>
      <c r="I1487" s="123">
        <v>10.7</v>
      </c>
      <c r="J1487" s="123">
        <v>11</v>
      </c>
      <c r="K1487" s="123">
        <v>11.3</v>
      </c>
      <c r="L1487" s="123">
        <v>11.3</v>
      </c>
      <c r="M1487" s="119">
        <v>3500</v>
      </c>
      <c r="N1487" s="122">
        <f>IF('NORMAL OPTION CALLS'!E1487="BUY",('NORMAL OPTION CALLS'!L1487-'NORMAL OPTION CALLS'!G1487)*('NORMAL OPTION CALLS'!M1487),('NORMAL OPTION CALLS'!G1487-'NORMAL OPTION CALLS'!L1487)*('NORMAL OPTION CALLS'!M1487))</f>
        <v>3675.0000000000023</v>
      </c>
      <c r="O1487" s="8">
        <f>'NORMAL OPTION CALLS'!N1487/('NORMAL OPTION CALLS'!M1487)/'NORMAL OPTION CALLS'!G1487%</f>
        <v>10.243902439024398</v>
      </c>
    </row>
    <row r="1488" spans="1:15" ht="16.5">
      <c r="A1488" s="127">
        <v>5</v>
      </c>
      <c r="B1488" s="124">
        <v>42824</v>
      </c>
      <c r="C1488" s="119">
        <v>620</v>
      </c>
      <c r="D1488" s="119" t="s">
        <v>21</v>
      </c>
      <c r="E1488" s="119" t="s">
        <v>22</v>
      </c>
      <c r="F1488" s="119" t="s">
        <v>77</v>
      </c>
      <c r="G1488" s="123">
        <v>4</v>
      </c>
      <c r="H1488" s="123">
        <v>1</v>
      </c>
      <c r="I1488" s="123">
        <v>5.5</v>
      </c>
      <c r="J1488" s="123">
        <v>7</v>
      </c>
      <c r="K1488" s="123">
        <v>8.5</v>
      </c>
      <c r="L1488" s="123">
        <v>8.5</v>
      </c>
      <c r="M1488" s="119">
        <v>1100</v>
      </c>
      <c r="N1488" s="122">
        <f>IF('NORMAL OPTION CALLS'!E1488="BUY",('NORMAL OPTION CALLS'!L1488-'NORMAL OPTION CALLS'!G1488)*('NORMAL OPTION CALLS'!M1488),('NORMAL OPTION CALLS'!G1488-'NORMAL OPTION CALLS'!L1488)*('NORMAL OPTION CALLS'!M1488))</f>
        <v>4950</v>
      </c>
      <c r="O1488" s="8">
        <f>'NORMAL OPTION CALLS'!N1488/('NORMAL OPTION CALLS'!M1488)/'NORMAL OPTION CALLS'!G1488%</f>
        <v>112.5</v>
      </c>
    </row>
    <row r="1489" spans="1:15" ht="16.5">
      <c r="A1489" s="127">
        <v>6</v>
      </c>
      <c r="B1489" s="124">
        <v>42824</v>
      </c>
      <c r="C1489" s="119">
        <v>330</v>
      </c>
      <c r="D1489" s="119" t="s">
        <v>21</v>
      </c>
      <c r="E1489" s="119" t="s">
        <v>22</v>
      </c>
      <c r="F1489" s="119" t="s">
        <v>135</v>
      </c>
      <c r="G1489" s="123">
        <v>5</v>
      </c>
      <c r="H1489" s="123">
        <v>3</v>
      </c>
      <c r="I1489" s="123">
        <v>6</v>
      </c>
      <c r="J1489" s="123">
        <v>7</v>
      </c>
      <c r="K1489" s="123">
        <v>8</v>
      </c>
      <c r="L1489" s="123">
        <v>8</v>
      </c>
      <c r="M1489" s="119">
        <v>2500</v>
      </c>
      <c r="N1489" s="122">
        <f>IF('NORMAL OPTION CALLS'!E1489="BUY",('NORMAL OPTION CALLS'!L1489-'NORMAL OPTION CALLS'!G1489)*('NORMAL OPTION CALLS'!M1489),('NORMAL OPTION CALLS'!G1489-'NORMAL OPTION CALLS'!L1489)*('NORMAL OPTION CALLS'!M1489))</f>
        <v>7500</v>
      </c>
      <c r="O1489" s="8">
        <f>'NORMAL OPTION CALLS'!N1489/('NORMAL OPTION CALLS'!M1489)/'NORMAL OPTION CALLS'!G1489%</f>
        <v>60</v>
      </c>
    </row>
    <row r="1490" spans="1:15" ht="16.5">
      <c r="A1490" s="127">
        <v>7</v>
      </c>
      <c r="B1490" s="124">
        <v>42824</v>
      </c>
      <c r="C1490" s="119">
        <v>180</v>
      </c>
      <c r="D1490" s="119" t="s">
        <v>21</v>
      </c>
      <c r="E1490" s="119" t="s">
        <v>22</v>
      </c>
      <c r="F1490" s="119" t="s">
        <v>64</v>
      </c>
      <c r="G1490" s="123">
        <v>4.2</v>
      </c>
      <c r="H1490" s="123">
        <v>3.6</v>
      </c>
      <c r="I1490" s="123">
        <v>4.5999999999999996</v>
      </c>
      <c r="J1490" s="123">
        <v>5</v>
      </c>
      <c r="K1490" s="123">
        <v>5.4</v>
      </c>
      <c r="L1490" s="123">
        <v>5.4</v>
      </c>
      <c r="M1490" s="119">
        <v>6000</v>
      </c>
      <c r="N1490" s="122">
        <f>IF('NORMAL OPTION CALLS'!E1490="BUY",('NORMAL OPTION CALLS'!L1490-'NORMAL OPTION CALLS'!G1490)*('NORMAL OPTION CALLS'!M1490),('NORMAL OPTION CALLS'!G1490-'NORMAL OPTION CALLS'!L1490)*('NORMAL OPTION CALLS'!M1490))</f>
        <v>7200.0000000000009</v>
      </c>
      <c r="O1490" s="8">
        <f>'NORMAL OPTION CALLS'!N1490/('NORMAL OPTION CALLS'!M1490)/'NORMAL OPTION CALLS'!G1490%</f>
        <v>28.571428571428573</v>
      </c>
    </row>
    <row r="1491" spans="1:15" ht="16.5">
      <c r="A1491" s="127">
        <v>8</v>
      </c>
      <c r="B1491" s="124">
        <v>42823</v>
      </c>
      <c r="C1491" s="119">
        <v>290</v>
      </c>
      <c r="D1491" s="119" t="s">
        <v>21</v>
      </c>
      <c r="E1491" s="119" t="s">
        <v>22</v>
      </c>
      <c r="F1491" s="119" t="s">
        <v>49</v>
      </c>
      <c r="G1491" s="123">
        <v>2</v>
      </c>
      <c r="H1491" s="123">
        <v>0.7</v>
      </c>
      <c r="I1491" s="123">
        <v>2.7</v>
      </c>
      <c r="J1491" s="123">
        <v>3.4</v>
      </c>
      <c r="K1491" s="123">
        <v>4</v>
      </c>
      <c r="L1491" s="123">
        <v>1.1000000000000001</v>
      </c>
      <c r="M1491" s="119">
        <v>3000</v>
      </c>
      <c r="N1491" s="122">
        <f>IF('NORMAL OPTION CALLS'!E1491="BUY",('NORMAL OPTION CALLS'!L1491-'NORMAL OPTION CALLS'!G1491)*('NORMAL OPTION CALLS'!M1491),('NORMAL OPTION CALLS'!G1491-'NORMAL OPTION CALLS'!L1491)*('NORMAL OPTION CALLS'!M1491))</f>
        <v>-2699.9999999999995</v>
      </c>
      <c r="O1491" s="8">
        <f>'NORMAL OPTION CALLS'!N1491/('NORMAL OPTION CALLS'!M1491)/'NORMAL OPTION CALLS'!G1491%</f>
        <v>-44.999999999999986</v>
      </c>
    </row>
    <row r="1492" spans="1:15" ht="16.5">
      <c r="A1492" s="127">
        <v>9</v>
      </c>
      <c r="B1492" s="124">
        <v>42823</v>
      </c>
      <c r="C1492" s="119">
        <v>390</v>
      </c>
      <c r="D1492" s="119" t="s">
        <v>21</v>
      </c>
      <c r="E1492" s="119" t="s">
        <v>22</v>
      </c>
      <c r="F1492" s="119" t="s">
        <v>102</v>
      </c>
      <c r="G1492" s="123">
        <v>8</v>
      </c>
      <c r="H1492" s="123">
        <v>6.5</v>
      </c>
      <c r="I1492" s="123">
        <v>8.8000000000000007</v>
      </c>
      <c r="J1492" s="123">
        <v>9.6</v>
      </c>
      <c r="K1492" s="123">
        <v>10.4</v>
      </c>
      <c r="L1492" s="123">
        <v>6.2</v>
      </c>
      <c r="M1492" s="119">
        <v>2000</v>
      </c>
      <c r="N1492" s="122">
        <f>IF('NORMAL OPTION CALLS'!E1492="BUY",('NORMAL OPTION CALLS'!L1492-'NORMAL OPTION CALLS'!G1492)*('NORMAL OPTION CALLS'!M1492),('NORMAL OPTION CALLS'!G1492-'NORMAL OPTION CALLS'!L1492)*('NORMAL OPTION CALLS'!M1492))</f>
        <v>-3599.9999999999995</v>
      </c>
      <c r="O1492" s="8">
        <f>'NORMAL OPTION CALLS'!N1492/('NORMAL OPTION CALLS'!M1492)/'NORMAL OPTION CALLS'!G1492%</f>
        <v>-22.499999999999996</v>
      </c>
    </row>
    <row r="1493" spans="1:15" ht="16.5">
      <c r="A1493" s="127">
        <v>10</v>
      </c>
      <c r="B1493" s="124">
        <v>42823</v>
      </c>
      <c r="C1493" s="119">
        <v>180</v>
      </c>
      <c r="D1493" s="119" t="s">
        <v>21</v>
      </c>
      <c r="E1493" s="119" t="s">
        <v>22</v>
      </c>
      <c r="F1493" s="119" t="s">
        <v>64</v>
      </c>
      <c r="G1493" s="123">
        <v>2.4</v>
      </c>
      <c r="H1493" s="123">
        <v>1.6</v>
      </c>
      <c r="I1493" s="123">
        <v>2.9</v>
      </c>
      <c r="J1493" s="123">
        <v>3.3</v>
      </c>
      <c r="K1493" s="123">
        <v>3.7</v>
      </c>
      <c r="L1493" s="123">
        <v>2.9</v>
      </c>
      <c r="M1493" s="119">
        <v>6000</v>
      </c>
      <c r="N1493" s="122">
        <f>IF('NORMAL OPTION CALLS'!E1493="BUY",('NORMAL OPTION CALLS'!L1493-'NORMAL OPTION CALLS'!G1493)*('NORMAL OPTION CALLS'!M1493),('NORMAL OPTION CALLS'!G1493-'NORMAL OPTION CALLS'!L1493)*('NORMAL OPTION CALLS'!M1493))</f>
        <v>3000</v>
      </c>
      <c r="O1493" s="8">
        <f>'NORMAL OPTION CALLS'!N1493/('NORMAL OPTION CALLS'!M1493)/'NORMAL OPTION CALLS'!G1493%</f>
        <v>20.833333333333332</v>
      </c>
    </row>
    <row r="1494" spans="1:15" ht="16.5">
      <c r="A1494" s="127">
        <v>11</v>
      </c>
      <c r="B1494" s="124">
        <v>42823</v>
      </c>
      <c r="C1494" s="119">
        <v>1050</v>
      </c>
      <c r="D1494" s="119" t="s">
        <v>21</v>
      </c>
      <c r="E1494" s="119" t="s">
        <v>22</v>
      </c>
      <c r="F1494" s="119" t="s">
        <v>84</v>
      </c>
      <c r="G1494" s="123">
        <v>22</v>
      </c>
      <c r="H1494" s="123">
        <v>19</v>
      </c>
      <c r="I1494" s="123">
        <v>23.5</v>
      </c>
      <c r="J1494" s="123">
        <v>25</v>
      </c>
      <c r="K1494" s="123">
        <v>26.5</v>
      </c>
      <c r="L1494" s="123">
        <v>23.5</v>
      </c>
      <c r="M1494" s="119">
        <v>1100</v>
      </c>
      <c r="N1494" s="122">
        <f>IF('NORMAL OPTION CALLS'!E1494="BUY",('NORMAL OPTION CALLS'!L1494-'NORMAL OPTION CALLS'!G1494)*('NORMAL OPTION CALLS'!M1494),('NORMAL OPTION CALLS'!G1494-'NORMAL OPTION CALLS'!L1494)*('NORMAL OPTION CALLS'!M1494))</f>
        <v>1650</v>
      </c>
      <c r="O1494" s="8">
        <f>'NORMAL OPTION CALLS'!N1494/('NORMAL OPTION CALLS'!M1494)/'NORMAL OPTION CALLS'!G1494%</f>
        <v>6.8181818181818183</v>
      </c>
    </row>
    <row r="1495" spans="1:15" ht="16.5">
      <c r="A1495" s="127">
        <v>12</v>
      </c>
      <c r="B1495" s="124">
        <v>42823</v>
      </c>
      <c r="C1495" s="119">
        <v>800</v>
      </c>
      <c r="D1495" s="119" t="s">
        <v>21</v>
      </c>
      <c r="E1495" s="119" t="s">
        <v>22</v>
      </c>
      <c r="F1495" s="119" t="s">
        <v>108</v>
      </c>
      <c r="G1495" s="123">
        <v>5</v>
      </c>
      <c r="H1495" s="123">
        <v>3</v>
      </c>
      <c r="I1495" s="123">
        <v>6</v>
      </c>
      <c r="J1495" s="123">
        <v>7</v>
      </c>
      <c r="K1495" s="123">
        <v>8</v>
      </c>
      <c r="L1495" s="123">
        <v>7</v>
      </c>
      <c r="M1495" s="119">
        <v>2000</v>
      </c>
      <c r="N1495" s="122">
        <f>IF('NORMAL OPTION CALLS'!E1495="BUY",('NORMAL OPTION CALLS'!L1495-'NORMAL OPTION CALLS'!G1495)*('NORMAL OPTION CALLS'!M1495),('NORMAL OPTION CALLS'!G1495-'NORMAL OPTION CALLS'!L1495)*('NORMAL OPTION CALLS'!M1495))</f>
        <v>4000</v>
      </c>
      <c r="O1495" s="8">
        <f>'NORMAL OPTION CALLS'!N1495/('NORMAL OPTION CALLS'!M1495)/'NORMAL OPTION CALLS'!G1495%</f>
        <v>40</v>
      </c>
    </row>
    <row r="1496" spans="1:15" ht="16.5">
      <c r="A1496" s="127">
        <v>13</v>
      </c>
      <c r="B1496" s="124">
        <v>42818</v>
      </c>
      <c r="C1496" s="119">
        <v>860</v>
      </c>
      <c r="D1496" s="119" t="s">
        <v>21</v>
      </c>
      <c r="E1496" s="119" t="s">
        <v>22</v>
      </c>
      <c r="F1496" s="119" t="s">
        <v>85</v>
      </c>
      <c r="G1496" s="123">
        <v>25</v>
      </c>
      <c r="H1496" s="123">
        <v>22</v>
      </c>
      <c r="I1496" s="123">
        <v>26.5</v>
      </c>
      <c r="J1496" s="123">
        <v>28</v>
      </c>
      <c r="K1496" s="123">
        <v>29.5</v>
      </c>
      <c r="L1496" s="123">
        <v>22</v>
      </c>
      <c r="M1496" s="119">
        <v>1000</v>
      </c>
      <c r="N1496" s="122">
        <f>IF('NORMAL OPTION CALLS'!E1496="BUY",('NORMAL OPTION CALLS'!L1496-'NORMAL OPTION CALLS'!G1496)*('NORMAL OPTION CALLS'!M1496),('NORMAL OPTION CALLS'!G1496-'NORMAL OPTION CALLS'!L1496)*('NORMAL OPTION CALLS'!M1496))</f>
        <v>-3000</v>
      </c>
      <c r="O1496" s="8">
        <f>'NORMAL OPTION CALLS'!N1496/('NORMAL OPTION CALLS'!M1496)/'NORMAL OPTION CALLS'!G1496%</f>
        <v>-12</v>
      </c>
    </row>
    <row r="1497" spans="1:15" ht="16.5">
      <c r="A1497" s="127">
        <v>14</v>
      </c>
      <c r="B1497" s="124">
        <v>42818</v>
      </c>
      <c r="C1497" s="119">
        <v>760</v>
      </c>
      <c r="D1497" s="119" t="s">
        <v>21</v>
      </c>
      <c r="E1497" s="119" t="s">
        <v>22</v>
      </c>
      <c r="F1497" s="119" t="s">
        <v>108</v>
      </c>
      <c r="G1497" s="123">
        <v>17.100000000000001</v>
      </c>
      <c r="H1497" s="123">
        <v>15</v>
      </c>
      <c r="I1497" s="123">
        <v>18</v>
      </c>
      <c r="J1497" s="123">
        <v>19</v>
      </c>
      <c r="K1497" s="123">
        <v>20</v>
      </c>
      <c r="L1497" s="123">
        <v>20</v>
      </c>
      <c r="M1497" s="119">
        <v>2000</v>
      </c>
      <c r="N1497" s="122">
        <f>IF('NORMAL OPTION CALLS'!E1497="BUY",('NORMAL OPTION CALLS'!L1497-'NORMAL OPTION CALLS'!G1497)*('NORMAL OPTION CALLS'!M1497),('NORMAL OPTION CALLS'!G1497-'NORMAL OPTION CALLS'!L1497)*('NORMAL OPTION CALLS'!M1497))</f>
        <v>5799.9999999999973</v>
      </c>
      <c r="O1497" s="8">
        <f>'NORMAL OPTION CALLS'!N1497/('NORMAL OPTION CALLS'!M1497)/'NORMAL OPTION CALLS'!G1497%</f>
        <v>16.959064327485372</v>
      </c>
    </row>
    <row r="1498" spans="1:15" ht="15" customHeight="1">
      <c r="A1498" s="127">
        <v>15</v>
      </c>
      <c r="B1498" s="124">
        <v>42822</v>
      </c>
      <c r="C1498" s="119">
        <v>330</v>
      </c>
      <c r="D1498" s="119" t="s">
        <v>21</v>
      </c>
      <c r="E1498" s="119" t="s">
        <v>22</v>
      </c>
      <c r="F1498" s="119" t="s">
        <v>136</v>
      </c>
      <c r="G1498" s="123">
        <v>5.5</v>
      </c>
      <c r="H1498" s="123">
        <v>3.5</v>
      </c>
      <c r="I1498" s="123">
        <v>6.5</v>
      </c>
      <c r="J1498" s="123">
        <v>7.5</v>
      </c>
      <c r="K1498" s="123">
        <v>8.5</v>
      </c>
      <c r="L1498" s="123">
        <v>8.5</v>
      </c>
      <c r="M1498" s="119">
        <v>2500</v>
      </c>
      <c r="N1498" s="122">
        <f>IF('NORMAL OPTION CALLS'!E1498="BUY",('NORMAL OPTION CALLS'!L1498-'NORMAL OPTION CALLS'!G1498)*('NORMAL OPTION CALLS'!M1498),('NORMAL OPTION CALLS'!G1498-'NORMAL OPTION CALLS'!L1498)*('NORMAL OPTION CALLS'!M1498))</f>
        <v>7500</v>
      </c>
      <c r="O1498" s="8">
        <f>'NORMAL OPTION CALLS'!N1498/('NORMAL OPTION CALLS'!M1498)/'NORMAL OPTION CALLS'!G1498%</f>
        <v>54.545454545454547</v>
      </c>
    </row>
    <row r="1499" spans="1:15" ht="16.5">
      <c r="A1499" s="127">
        <v>16</v>
      </c>
      <c r="B1499" s="124">
        <v>42821</v>
      </c>
      <c r="C1499" s="119">
        <v>300</v>
      </c>
      <c r="D1499" s="119" t="s">
        <v>21</v>
      </c>
      <c r="E1499" s="119" t="s">
        <v>22</v>
      </c>
      <c r="F1499" s="119" t="s">
        <v>137</v>
      </c>
      <c r="G1499" s="123">
        <v>8.6</v>
      </c>
      <c r="H1499" s="123">
        <v>6.8</v>
      </c>
      <c r="I1499" s="123">
        <v>9.5</v>
      </c>
      <c r="J1499" s="123">
        <v>10.4</v>
      </c>
      <c r="K1499" s="123">
        <v>11.3</v>
      </c>
      <c r="L1499" s="123">
        <v>11.3</v>
      </c>
      <c r="M1499" s="119">
        <v>3500</v>
      </c>
      <c r="N1499" s="122">
        <f>IF('NORMAL OPTION CALLS'!E1499="BUY",('NORMAL OPTION CALLS'!L1499-'NORMAL OPTION CALLS'!G1499)*('NORMAL OPTION CALLS'!M1499),('NORMAL OPTION CALLS'!G1499-'NORMAL OPTION CALLS'!L1499)*('NORMAL OPTION CALLS'!M1499))</f>
        <v>9450.0000000000036</v>
      </c>
      <c r="O1499" s="8">
        <f>'NORMAL OPTION CALLS'!N1499/('NORMAL OPTION CALLS'!M1499)/'NORMAL OPTION CALLS'!G1499%</f>
        <v>31.395348837209315</v>
      </c>
    </row>
    <row r="1500" spans="1:15" ht="16.5">
      <c r="A1500" s="127">
        <v>17</v>
      </c>
      <c r="B1500" s="124">
        <v>42821</v>
      </c>
      <c r="C1500" s="119">
        <v>300</v>
      </c>
      <c r="D1500" s="119" t="s">
        <v>21</v>
      </c>
      <c r="E1500" s="119" t="s">
        <v>22</v>
      </c>
      <c r="F1500" s="119" t="s">
        <v>112</v>
      </c>
      <c r="G1500" s="123">
        <v>4</v>
      </c>
      <c r="H1500" s="123">
        <v>3.2</v>
      </c>
      <c r="I1500" s="123">
        <v>4.4000000000000004</v>
      </c>
      <c r="J1500" s="123">
        <v>4.8</v>
      </c>
      <c r="K1500" s="123">
        <v>5.2</v>
      </c>
      <c r="L1500" s="123">
        <v>3.2</v>
      </c>
      <c r="M1500" s="119">
        <v>3084</v>
      </c>
      <c r="N1500" s="122">
        <f>IF('NORMAL OPTION CALLS'!E1500="BUY",('NORMAL OPTION CALLS'!L1500-'NORMAL OPTION CALLS'!G1500)*('NORMAL OPTION CALLS'!M1500),('NORMAL OPTION CALLS'!G1500-'NORMAL OPTION CALLS'!L1500)*('NORMAL OPTION CALLS'!M1500))</f>
        <v>-2467.1999999999994</v>
      </c>
      <c r="O1500" s="8">
        <f>'NORMAL OPTION CALLS'!N1500/('NORMAL OPTION CALLS'!M1500)/'NORMAL OPTION CALLS'!G1500%</f>
        <v>-19.999999999999996</v>
      </c>
    </row>
    <row r="1501" spans="1:15" ht="16.5">
      <c r="A1501" s="127">
        <v>18</v>
      </c>
      <c r="B1501" s="124">
        <v>42821</v>
      </c>
      <c r="C1501" s="119">
        <v>860</v>
      </c>
      <c r="D1501" s="119" t="s">
        <v>21</v>
      </c>
      <c r="E1501" s="119" t="s">
        <v>22</v>
      </c>
      <c r="F1501" s="119" t="s">
        <v>85</v>
      </c>
      <c r="G1501" s="123">
        <v>16.5</v>
      </c>
      <c r="H1501" s="123">
        <v>13.5</v>
      </c>
      <c r="I1501" s="123">
        <v>18</v>
      </c>
      <c r="J1501" s="123">
        <v>19.5</v>
      </c>
      <c r="K1501" s="123">
        <v>21</v>
      </c>
      <c r="L1501" s="123">
        <v>18</v>
      </c>
      <c r="M1501" s="119">
        <v>1000</v>
      </c>
      <c r="N1501" s="122">
        <f>IF('NORMAL OPTION CALLS'!E1501="BUY",('NORMAL OPTION CALLS'!L1501-'NORMAL OPTION CALLS'!G1501)*('NORMAL OPTION CALLS'!M1501),('NORMAL OPTION CALLS'!G1501-'NORMAL OPTION CALLS'!L1501)*('NORMAL OPTION CALLS'!M1501))</f>
        <v>1500</v>
      </c>
      <c r="O1501" s="8">
        <f>'NORMAL OPTION CALLS'!N1501/('NORMAL OPTION CALLS'!M1501)/'NORMAL OPTION CALLS'!G1501%</f>
        <v>9.0909090909090899</v>
      </c>
    </row>
    <row r="1502" spans="1:15" ht="16.5">
      <c r="A1502" s="127">
        <v>19</v>
      </c>
      <c r="B1502" s="124">
        <v>42818</v>
      </c>
      <c r="C1502" s="119">
        <v>270</v>
      </c>
      <c r="D1502" s="119" t="s">
        <v>21</v>
      </c>
      <c r="E1502" s="119" t="s">
        <v>22</v>
      </c>
      <c r="F1502" s="119" t="s">
        <v>91</v>
      </c>
      <c r="G1502" s="123">
        <v>6.8</v>
      </c>
      <c r="H1502" s="123">
        <v>5.6</v>
      </c>
      <c r="I1502" s="123">
        <v>7.5</v>
      </c>
      <c r="J1502" s="123">
        <v>8</v>
      </c>
      <c r="K1502" s="123">
        <v>8.5</v>
      </c>
      <c r="L1502" s="123">
        <v>8.5</v>
      </c>
      <c r="M1502" s="119">
        <v>2500</v>
      </c>
      <c r="N1502" s="122">
        <f>IF('NORMAL OPTION CALLS'!E1502="BUY",('NORMAL OPTION CALLS'!L1502-'NORMAL OPTION CALLS'!G1502)*('NORMAL OPTION CALLS'!M1502),('NORMAL OPTION CALLS'!G1502-'NORMAL OPTION CALLS'!L1502)*('NORMAL OPTION CALLS'!M1502))</f>
        <v>4250</v>
      </c>
      <c r="O1502" s="8">
        <f>'NORMAL OPTION CALLS'!N1502/('NORMAL OPTION CALLS'!M1502)/'NORMAL OPTION CALLS'!G1502%</f>
        <v>24.999999999999996</v>
      </c>
    </row>
    <row r="1503" spans="1:15" ht="16.5">
      <c r="A1503" s="127">
        <v>20</v>
      </c>
      <c r="B1503" s="124">
        <v>42818</v>
      </c>
      <c r="C1503" s="119">
        <v>140</v>
      </c>
      <c r="D1503" s="119" t="s">
        <v>21</v>
      </c>
      <c r="E1503" s="119" t="s">
        <v>22</v>
      </c>
      <c r="F1503" s="119" t="s">
        <v>138</v>
      </c>
      <c r="G1503" s="123">
        <v>1.4</v>
      </c>
      <c r="H1503" s="123">
        <v>0.6</v>
      </c>
      <c r="I1503" s="123">
        <v>1.8</v>
      </c>
      <c r="J1503" s="123">
        <v>2.2000000000000002</v>
      </c>
      <c r="K1503" s="123">
        <v>2.6</v>
      </c>
      <c r="L1503" s="123">
        <v>2.6</v>
      </c>
      <c r="M1503" s="119">
        <v>6000</v>
      </c>
      <c r="N1503" s="122">
        <f>IF('NORMAL OPTION CALLS'!E1503="BUY",('NORMAL OPTION CALLS'!L1503-'NORMAL OPTION CALLS'!G1503)*('NORMAL OPTION CALLS'!M1503),('NORMAL OPTION CALLS'!G1503-'NORMAL OPTION CALLS'!L1503)*('NORMAL OPTION CALLS'!M1503))</f>
        <v>7200.0000000000009</v>
      </c>
      <c r="O1503" s="8">
        <f>'NORMAL OPTION CALLS'!N1503/('NORMAL OPTION CALLS'!M1503)/'NORMAL OPTION CALLS'!G1503%</f>
        <v>85.714285714285737</v>
      </c>
    </row>
    <row r="1504" spans="1:15" ht="16.5">
      <c r="A1504" s="127">
        <v>21</v>
      </c>
      <c r="B1504" s="124">
        <v>42818</v>
      </c>
      <c r="C1504" s="119">
        <v>165</v>
      </c>
      <c r="D1504" s="119" t="s">
        <v>21</v>
      </c>
      <c r="E1504" s="119" t="s">
        <v>22</v>
      </c>
      <c r="F1504" s="119" t="s">
        <v>139</v>
      </c>
      <c r="G1504" s="123">
        <v>3.8</v>
      </c>
      <c r="H1504" s="123">
        <v>2.4</v>
      </c>
      <c r="I1504" s="123">
        <v>4.5999999999999996</v>
      </c>
      <c r="J1504" s="123">
        <v>5.4</v>
      </c>
      <c r="K1504" s="123">
        <v>6.2</v>
      </c>
      <c r="L1504" s="123">
        <v>6.2</v>
      </c>
      <c r="M1504" s="119">
        <v>3500</v>
      </c>
      <c r="N1504" s="122">
        <f>IF('NORMAL OPTION CALLS'!E1504="BUY",('NORMAL OPTION CALLS'!L1504-'NORMAL OPTION CALLS'!G1504)*('NORMAL OPTION CALLS'!M1504),('NORMAL OPTION CALLS'!G1504-'NORMAL OPTION CALLS'!L1504)*('NORMAL OPTION CALLS'!M1504))</f>
        <v>8400.0000000000018</v>
      </c>
      <c r="O1504" s="8">
        <f>'NORMAL OPTION CALLS'!N1504/('NORMAL OPTION CALLS'!M1504)/'NORMAL OPTION CALLS'!G1504%</f>
        <v>63.157894736842117</v>
      </c>
    </row>
    <row r="1505" spans="1:15" ht="16.5">
      <c r="A1505" s="127">
        <v>22</v>
      </c>
      <c r="B1505" s="124">
        <v>42818</v>
      </c>
      <c r="C1505" s="119">
        <v>170</v>
      </c>
      <c r="D1505" s="119" t="s">
        <v>21</v>
      </c>
      <c r="E1505" s="119" t="s">
        <v>22</v>
      </c>
      <c r="F1505" s="119" t="s">
        <v>64</v>
      </c>
      <c r="G1505" s="123">
        <v>2.5</v>
      </c>
      <c r="H1505" s="123">
        <v>1.7</v>
      </c>
      <c r="I1505" s="123">
        <v>2.9</v>
      </c>
      <c r="J1505" s="123">
        <v>3.3</v>
      </c>
      <c r="K1505" s="123">
        <v>3.7</v>
      </c>
      <c r="L1505" s="123">
        <v>3.7</v>
      </c>
      <c r="M1505" s="119">
        <v>6000</v>
      </c>
      <c r="N1505" s="122">
        <f>IF('NORMAL OPTION CALLS'!E1505="BUY",('NORMAL OPTION CALLS'!L1505-'NORMAL OPTION CALLS'!G1505)*('NORMAL OPTION CALLS'!M1505),('NORMAL OPTION CALLS'!G1505-'NORMAL OPTION CALLS'!L1505)*('NORMAL OPTION CALLS'!M1505))</f>
        <v>7200.0000000000009</v>
      </c>
      <c r="O1505" s="8">
        <f>'NORMAL OPTION CALLS'!N1505/('NORMAL OPTION CALLS'!M1505)/'NORMAL OPTION CALLS'!G1505%</f>
        <v>48.000000000000007</v>
      </c>
    </row>
    <row r="1506" spans="1:15" ht="16.5">
      <c r="A1506" s="127">
        <v>23</v>
      </c>
      <c r="B1506" s="124">
        <v>42817</v>
      </c>
      <c r="C1506" s="119">
        <v>295</v>
      </c>
      <c r="D1506" s="119" t="s">
        <v>21</v>
      </c>
      <c r="E1506" s="119" t="s">
        <v>22</v>
      </c>
      <c r="F1506" s="119" t="s">
        <v>140</v>
      </c>
      <c r="G1506" s="123">
        <v>3.75</v>
      </c>
      <c r="H1506" s="123">
        <v>2.2000000000000002</v>
      </c>
      <c r="I1506" s="123">
        <v>4.5</v>
      </c>
      <c r="J1506" s="123">
        <v>5.7</v>
      </c>
      <c r="K1506" s="123">
        <v>6.4</v>
      </c>
      <c r="L1506" s="123">
        <v>2.8</v>
      </c>
      <c r="M1506" s="119">
        <v>1700</v>
      </c>
      <c r="N1506" s="122">
        <f>IF('NORMAL OPTION CALLS'!E1506="BUY",('NORMAL OPTION CALLS'!L1506-'NORMAL OPTION CALLS'!G1506)*('NORMAL OPTION CALLS'!M1506),('NORMAL OPTION CALLS'!G1506-'NORMAL OPTION CALLS'!L1506)*('NORMAL OPTION CALLS'!M1506))</f>
        <v>-1615.0000000000002</v>
      </c>
      <c r="O1506" s="8">
        <f>'NORMAL OPTION CALLS'!N1506/('NORMAL OPTION CALLS'!M1506)/'NORMAL OPTION CALLS'!G1506%</f>
        <v>-25.333333333333339</v>
      </c>
    </row>
    <row r="1507" spans="1:15" ht="16.5">
      <c r="A1507" s="127">
        <v>24</v>
      </c>
      <c r="B1507" s="124">
        <v>42817</v>
      </c>
      <c r="C1507" s="119">
        <v>620</v>
      </c>
      <c r="D1507" s="119" t="s">
        <v>21</v>
      </c>
      <c r="E1507" s="119" t="s">
        <v>22</v>
      </c>
      <c r="F1507" s="119" t="s">
        <v>141</v>
      </c>
      <c r="G1507" s="123">
        <v>12.15</v>
      </c>
      <c r="H1507" s="123">
        <v>10</v>
      </c>
      <c r="I1507" s="123">
        <v>13</v>
      </c>
      <c r="J1507" s="123">
        <v>14</v>
      </c>
      <c r="K1507" s="123">
        <v>15</v>
      </c>
      <c r="L1507" s="123">
        <v>13</v>
      </c>
      <c r="M1507" s="119">
        <v>1500</v>
      </c>
      <c r="N1507" s="122">
        <f>IF('NORMAL OPTION CALLS'!E1507="BUY",('NORMAL OPTION CALLS'!L1507-'NORMAL OPTION CALLS'!G1507)*('NORMAL OPTION CALLS'!M1507),('NORMAL OPTION CALLS'!G1507-'NORMAL OPTION CALLS'!L1507)*('NORMAL OPTION CALLS'!M1507))</f>
        <v>1274.9999999999995</v>
      </c>
      <c r="O1507" s="8">
        <f>'NORMAL OPTION CALLS'!N1507/('NORMAL OPTION CALLS'!M1507)/'NORMAL OPTION CALLS'!G1507%</f>
        <v>6.9958847736625485</v>
      </c>
    </row>
    <row r="1508" spans="1:15" ht="16.5">
      <c r="A1508" s="127">
        <v>25</v>
      </c>
      <c r="B1508" s="124">
        <v>42817</v>
      </c>
      <c r="C1508" s="119">
        <v>460</v>
      </c>
      <c r="D1508" s="119" t="s">
        <v>21</v>
      </c>
      <c r="E1508" s="119" t="s">
        <v>22</v>
      </c>
      <c r="F1508" s="119" t="s">
        <v>75</v>
      </c>
      <c r="G1508" s="123">
        <v>14.5</v>
      </c>
      <c r="H1508" s="123">
        <v>12.5</v>
      </c>
      <c r="I1508" s="123">
        <v>15.5</v>
      </c>
      <c r="J1508" s="123">
        <v>16.5</v>
      </c>
      <c r="K1508" s="123">
        <v>17.5</v>
      </c>
      <c r="L1508" s="123">
        <v>17.5</v>
      </c>
      <c r="M1508" s="119">
        <v>2100</v>
      </c>
      <c r="N1508" s="122">
        <f>IF('NORMAL OPTION CALLS'!E1508="BUY",('NORMAL OPTION CALLS'!L1508-'NORMAL OPTION CALLS'!G1508)*('NORMAL OPTION CALLS'!M1508),('NORMAL OPTION CALLS'!G1508-'NORMAL OPTION CALLS'!L1508)*('NORMAL OPTION CALLS'!M1508))</f>
        <v>6300</v>
      </c>
      <c r="O1508" s="8">
        <f>'NORMAL OPTION CALLS'!N1508/('NORMAL OPTION CALLS'!M1508)/'NORMAL OPTION CALLS'!G1508%</f>
        <v>20.689655172413794</v>
      </c>
    </row>
    <row r="1509" spans="1:15" ht="16.5">
      <c r="A1509" s="127">
        <v>26</v>
      </c>
      <c r="B1509" s="124">
        <v>42817</v>
      </c>
      <c r="C1509" s="119">
        <v>1300</v>
      </c>
      <c r="D1509" s="119" t="s">
        <v>21</v>
      </c>
      <c r="E1509" s="119" t="s">
        <v>22</v>
      </c>
      <c r="F1509" s="119" t="s">
        <v>119</v>
      </c>
      <c r="G1509" s="123">
        <v>35</v>
      </c>
      <c r="H1509" s="123">
        <v>31</v>
      </c>
      <c r="I1509" s="123">
        <v>37</v>
      </c>
      <c r="J1509" s="123">
        <v>39</v>
      </c>
      <c r="K1509" s="123">
        <v>41</v>
      </c>
      <c r="L1509" s="123">
        <v>41</v>
      </c>
      <c r="M1509" s="119">
        <v>700</v>
      </c>
      <c r="N1509" s="122">
        <f>IF('NORMAL OPTION CALLS'!E1509="BUY",('NORMAL OPTION CALLS'!L1509-'NORMAL OPTION CALLS'!G1509)*('NORMAL OPTION CALLS'!M1509),('NORMAL OPTION CALLS'!G1509-'NORMAL OPTION CALLS'!L1509)*('NORMAL OPTION CALLS'!M1509))</f>
        <v>4200</v>
      </c>
      <c r="O1509" s="8">
        <f>'NORMAL OPTION CALLS'!N1509/('NORMAL OPTION CALLS'!M1509)/'NORMAL OPTION CALLS'!G1509%</f>
        <v>17.142857142857142</v>
      </c>
    </row>
    <row r="1510" spans="1:15" ht="16.5">
      <c r="A1510" s="127">
        <v>27</v>
      </c>
      <c r="B1510" s="124">
        <v>42816</v>
      </c>
      <c r="C1510" s="119">
        <v>260</v>
      </c>
      <c r="D1510" s="119" t="s">
        <v>47</v>
      </c>
      <c r="E1510" s="119" t="s">
        <v>22</v>
      </c>
      <c r="F1510" s="119" t="s">
        <v>74</v>
      </c>
      <c r="G1510" s="123">
        <v>7.2</v>
      </c>
      <c r="H1510" s="123">
        <v>6</v>
      </c>
      <c r="I1510" s="123">
        <v>7.8</v>
      </c>
      <c r="J1510" s="123">
        <v>8.4</v>
      </c>
      <c r="K1510" s="123">
        <v>9</v>
      </c>
      <c r="L1510" s="123">
        <v>6</v>
      </c>
      <c r="M1510" s="119">
        <v>3500</v>
      </c>
      <c r="N1510" s="122">
        <f>IF('NORMAL OPTION CALLS'!E1510="BUY",('NORMAL OPTION CALLS'!L1510-'NORMAL OPTION CALLS'!G1510)*('NORMAL OPTION CALLS'!M1510),('NORMAL OPTION CALLS'!G1510-'NORMAL OPTION CALLS'!L1510)*('NORMAL OPTION CALLS'!M1510))</f>
        <v>-4200.0000000000009</v>
      </c>
      <c r="O1510" s="8">
        <f>'NORMAL OPTION CALLS'!N1510/('NORMAL OPTION CALLS'!M1510)/'NORMAL OPTION CALLS'!G1510%</f>
        <v>-16.666666666666668</v>
      </c>
    </row>
    <row r="1511" spans="1:15" ht="16.5">
      <c r="A1511" s="127">
        <v>28</v>
      </c>
      <c r="B1511" s="124">
        <v>42816</v>
      </c>
      <c r="C1511" s="119">
        <v>205</v>
      </c>
      <c r="D1511" s="119" t="s">
        <v>21</v>
      </c>
      <c r="E1511" s="119" t="s">
        <v>22</v>
      </c>
      <c r="F1511" s="119" t="s">
        <v>87</v>
      </c>
      <c r="G1511" s="123">
        <v>6.4</v>
      </c>
      <c r="H1511" s="123">
        <v>5.4</v>
      </c>
      <c r="I1511" s="123">
        <v>7</v>
      </c>
      <c r="J1511" s="123">
        <v>7.5</v>
      </c>
      <c r="K1511" s="123">
        <v>8</v>
      </c>
      <c r="L1511" s="123">
        <v>7</v>
      </c>
      <c r="M1511" s="119">
        <v>3000</v>
      </c>
      <c r="N1511" s="122">
        <f>IF('NORMAL OPTION CALLS'!E1511="BUY",('NORMAL OPTION CALLS'!L1511-'NORMAL OPTION CALLS'!G1511)*('NORMAL OPTION CALLS'!M1511),('NORMAL OPTION CALLS'!G1511-'NORMAL OPTION CALLS'!L1511)*('NORMAL OPTION CALLS'!M1511))</f>
        <v>1799.9999999999989</v>
      </c>
      <c r="O1511" s="8">
        <f>'NORMAL OPTION CALLS'!N1511/('NORMAL OPTION CALLS'!M1511)/'NORMAL OPTION CALLS'!G1511%</f>
        <v>9.3749999999999947</v>
      </c>
    </row>
    <row r="1512" spans="1:15" ht="16.5">
      <c r="A1512" s="127">
        <v>29</v>
      </c>
      <c r="B1512" s="124">
        <v>42816</v>
      </c>
      <c r="C1512" s="119">
        <v>500</v>
      </c>
      <c r="D1512" s="119" t="s">
        <v>21</v>
      </c>
      <c r="E1512" s="119" t="s">
        <v>22</v>
      </c>
      <c r="F1512" s="119" t="s">
        <v>58</v>
      </c>
      <c r="G1512" s="123">
        <v>10.5</v>
      </c>
      <c r="H1512" s="123">
        <v>7.5</v>
      </c>
      <c r="I1512" s="123">
        <v>12</v>
      </c>
      <c r="J1512" s="123">
        <v>13.5</v>
      </c>
      <c r="K1512" s="123">
        <v>15</v>
      </c>
      <c r="L1512" s="123">
        <v>12</v>
      </c>
      <c r="M1512" s="119">
        <v>1200</v>
      </c>
      <c r="N1512" s="122">
        <f>IF('NORMAL OPTION CALLS'!E1512="BUY",('NORMAL OPTION CALLS'!L1512-'NORMAL OPTION CALLS'!G1512)*('NORMAL OPTION CALLS'!M1512),('NORMAL OPTION CALLS'!G1512-'NORMAL OPTION CALLS'!L1512)*('NORMAL OPTION CALLS'!M1512))</f>
        <v>1800</v>
      </c>
      <c r="O1512" s="8">
        <f>'NORMAL OPTION CALLS'!N1512/('NORMAL OPTION CALLS'!M1512)/'NORMAL OPTION CALLS'!G1512%</f>
        <v>14.285714285714286</v>
      </c>
    </row>
    <row r="1513" spans="1:15" ht="16.5">
      <c r="A1513" s="127">
        <v>30</v>
      </c>
      <c r="B1513" s="124">
        <v>42815</v>
      </c>
      <c r="C1513" s="119">
        <v>92.5</v>
      </c>
      <c r="D1513" s="119" t="s">
        <v>47</v>
      </c>
      <c r="E1513" s="119" t="s">
        <v>22</v>
      </c>
      <c r="F1513" s="119" t="s">
        <v>46</v>
      </c>
      <c r="G1513" s="123">
        <v>4.5999999999999996</v>
      </c>
      <c r="H1513" s="123">
        <v>3.8</v>
      </c>
      <c r="I1513" s="123">
        <v>5</v>
      </c>
      <c r="J1513" s="123">
        <v>5.4</v>
      </c>
      <c r="K1513" s="123">
        <v>5.8</v>
      </c>
      <c r="L1513" s="123">
        <v>5</v>
      </c>
      <c r="M1513" s="119">
        <v>7000</v>
      </c>
      <c r="N1513" s="122">
        <f>IF('NORMAL OPTION CALLS'!E1513="BUY",('NORMAL OPTION CALLS'!L1513-'NORMAL OPTION CALLS'!G1513)*('NORMAL OPTION CALLS'!M1513),('NORMAL OPTION CALLS'!G1513-'NORMAL OPTION CALLS'!L1513)*('NORMAL OPTION CALLS'!M1513))</f>
        <v>2800.0000000000023</v>
      </c>
      <c r="O1513" s="8">
        <f>'NORMAL OPTION CALLS'!N1513/('NORMAL OPTION CALLS'!M1513)/'NORMAL OPTION CALLS'!G1513%</f>
        <v>8.6956521739130501</v>
      </c>
    </row>
    <row r="1514" spans="1:15" ht="16.5">
      <c r="A1514" s="127">
        <v>31</v>
      </c>
      <c r="B1514" s="124">
        <v>42815</v>
      </c>
      <c r="C1514" s="119">
        <v>1500</v>
      </c>
      <c r="D1514" s="119" t="s">
        <v>47</v>
      </c>
      <c r="E1514" s="119" t="s">
        <v>22</v>
      </c>
      <c r="F1514" s="119" t="s">
        <v>55</v>
      </c>
      <c r="G1514" s="123">
        <v>20.5</v>
      </c>
      <c r="H1514" s="123">
        <v>16.5</v>
      </c>
      <c r="I1514" s="123">
        <v>22.5</v>
      </c>
      <c r="J1514" s="123">
        <v>24.5</v>
      </c>
      <c r="K1514" s="123">
        <v>26.5</v>
      </c>
      <c r="L1514" s="123">
        <v>26.5</v>
      </c>
      <c r="M1514" s="119">
        <v>700</v>
      </c>
      <c r="N1514" s="122">
        <f>IF('NORMAL OPTION CALLS'!E1514="BUY",('NORMAL OPTION CALLS'!L1514-'NORMAL OPTION CALLS'!G1514)*('NORMAL OPTION CALLS'!M1514),('NORMAL OPTION CALLS'!G1514-'NORMAL OPTION CALLS'!L1514)*('NORMAL OPTION CALLS'!M1514))</f>
        <v>4200</v>
      </c>
      <c r="O1514" s="8">
        <f>'NORMAL OPTION CALLS'!N1514/('NORMAL OPTION CALLS'!M1514)/'NORMAL OPTION CALLS'!G1514%</f>
        <v>29.26829268292683</v>
      </c>
    </row>
    <row r="1515" spans="1:15" ht="16.5">
      <c r="A1515" s="127">
        <v>32</v>
      </c>
      <c r="B1515" s="124">
        <v>42815</v>
      </c>
      <c r="C1515" s="119">
        <v>260</v>
      </c>
      <c r="D1515" s="119" t="s">
        <v>47</v>
      </c>
      <c r="E1515" s="119" t="s">
        <v>22</v>
      </c>
      <c r="F1515" s="119" t="s">
        <v>74</v>
      </c>
      <c r="G1515" s="123">
        <v>4.75</v>
      </c>
      <c r="H1515" s="123">
        <v>3.8</v>
      </c>
      <c r="I1515" s="123">
        <v>5.25</v>
      </c>
      <c r="J1515" s="123">
        <v>5.7</v>
      </c>
      <c r="K1515" s="123">
        <v>6.2</v>
      </c>
      <c r="L1515" s="123">
        <v>6.2</v>
      </c>
      <c r="M1515" s="119">
        <v>3500</v>
      </c>
      <c r="N1515" s="122">
        <f>IF('NORMAL OPTION CALLS'!E1515="BUY",('NORMAL OPTION CALLS'!L1515-'NORMAL OPTION CALLS'!G1515)*('NORMAL OPTION CALLS'!M1515),('NORMAL OPTION CALLS'!G1515-'NORMAL OPTION CALLS'!L1515)*('NORMAL OPTION CALLS'!M1515))</f>
        <v>5075.0000000000009</v>
      </c>
      <c r="O1515" s="8">
        <f>'NORMAL OPTION CALLS'!N1515/('NORMAL OPTION CALLS'!M1515)/'NORMAL OPTION CALLS'!G1515%</f>
        <v>30.526315789473689</v>
      </c>
    </row>
    <row r="1516" spans="1:15" ht="16.5">
      <c r="A1516" s="127">
        <v>33</v>
      </c>
      <c r="B1516" s="124">
        <v>42814</v>
      </c>
      <c r="C1516" s="119">
        <v>710</v>
      </c>
      <c r="D1516" s="119" t="s">
        <v>21</v>
      </c>
      <c r="E1516" s="119" t="s">
        <v>22</v>
      </c>
      <c r="F1516" s="119" t="s">
        <v>142</v>
      </c>
      <c r="G1516" s="123">
        <v>17</v>
      </c>
      <c r="H1516" s="123">
        <v>13</v>
      </c>
      <c r="I1516" s="123">
        <v>19</v>
      </c>
      <c r="J1516" s="123">
        <v>21</v>
      </c>
      <c r="K1516" s="123">
        <v>23</v>
      </c>
      <c r="L1516" s="123">
        <v>18.95</v>
      </c>
      <c r="M1516" s="119">
        <v>700</v>
      </c>
      <c r="N1516" s="122">
        <f>IF('NORMAL OPTION CALLS'!E1516="BUY",('NORMAL OPTION CALLS'!L1516-'NORMAL OPTION CALLS'!G1516)*('NORMAL OPTION CALLS'!M1516),('NORMAL OPTION CALLS'!G1516-'NORMAL OPTION CALLS'!L1516)*('NORMAL OPTION CALLS'!M1516))</f>
        <v>1364.9999999999995</v>
      </c>
      <c r="O1516" s="8">
        <f>'NORMAL OPTION CALLS'!N1516/('NORMAL OPTION CALLS'!M1516)/'NORMAL OPTION CALLS'!G1516%</f>
        <v>11.470588235294112</v>
      </c>
    </row>
    <row r="1517" spans="1:15" ht="16.5">
      <c r="A1517" s="127">
        <v>34</v>
      </c>
      <c r="B1517" s="124">
        <v>42814</v>
      </c>
      <c r="C1517" s="119">
        <v>1140</v>
      </c>
      <c r="D1517" s="119" t="s">
        <v>21</v>
      </c>
      <c r="E1517" s="119" t="s">
        <v>22</v>
      </c>
      <c r="F1517" s="119" t="s">
        <v>143</v>
      </c>
      <c r="G1517" s="123">
        <v>22.6</v>
      </c>
      <c r="H1517" s="123">
        <v>19</v>
      </c>
      <c r="I1517" s="123">
        <v>24.5</v>
      </c>
      <c r="J1517" s="123">
        <v>26.5</v>
      </c>
      <c r="K1517" s="123">
        <v>28.5</v>
      </c>
      <c r="L1517" s="123">
        <v>19</v>
      </c>
      <c r="M1517" s="119">
        <v>600</v>
      </c>
      <c r="N1517" s="122">
        <f>IF('NORMAL OPTION CALLS'!E1517="BUY",('NORMAL OPTION CALLS'!L1517-'NORMAL OPTION CALLS'!G1517)*('NORMAL OPTION CALLS'!M1517),('NORMAL OPTION CALLS'!G1517-'NORMAL OPTION CALLS'!L1517)*('NORMAL OPTION CALLS'!M1517))</f>
        <v>-2160.0000000000009</v>
      </c>
      <c r="O1517" s="8">
        <f>'NORMAL OPTION CALLS'!N1517/('NORMAL OPTION CALLS'!M1517)/'NORMAL OPTION CALLS'!G1517%</f>
        <v>-15.929203539823014</v>
      </c>
    </row>
    <row r="1518" spans="1:15" ht="16.5">
      <c r="A1518" s="127">
        <v>35</v>
      </c>
      <c r="B1518" s="124">
        <v>42814</v>
      </c>
      <c r="C1518" s="119">
        <v>145</v>
      </c>
      <c r="D1518" s="119" t="s">
        <v>21</v>
      </c>
      <c r="E1518" s="119" t="s">
        <v>22</v>
      </c>
      <c r="F1518" s="119" t="s">
        <v>59</v>
      </c>
      <c r="G1518" s="123">
        <v>2.5</v>
      </c>
      <c r="H1518" s="123">
        <v>1.9</v>
      </c>
      <c r="I1518" s="123">
        <v>2.8</v>
      </c>
      <c r="J1518" s="123">
        <v>3.2</v>
      </c>
      <c r="K1518" s="123">
        <v>3.5</v>
      </c>
      <c r="L1518" s="123">
        <v>2.8</v>
      </c>
      <c r="M1518" s="119">
        <v>6000</v>
      </c>
      <c r="N1518" s="122">
        <f>IF('NORMAL OPTION CALLS'!E1518="BUY",('NORMAL OPTION CALLS'!L1518-'NORMAL OPTION CALLS'!G1518)*('NORMAL OPTION CALLS'!M1518),('NORMAL OPTION CALLS'!G1518-'NORMAL OPTION CALLS'!L1518)*('NORMAL OPTION CALLS'!M1518))</f>
        <v>1799.9999999999989</v>
      </c>
      <c r="O1518" s="8">
        <f>'NORMAL OPTION CALLS'!N1518/('NORMAL OPTION CALLS'!M1518)/'NORMAL OPTION CALLS'!G1518%</f>
        <v>11.999999999999993</v>
      </c>
    </row>
    <row r="1519" spans="1:15" ht="16.5">
      <c r="A1519" s="127">
        <v>36</v>
      </c>
      <c r="B1519" s="124">
        <v>42811</v>
      </c>
      <c r="C1519" s="119">
        <v>140</v>
      </c>
      <c r="D1519" s="119" t="s">
        <v>21</v>
      </c>
      <c r="E1519" s="119" t="s">
        <v>22</v>
      </c>
      <c r="F1519" s="119" t="s">
        <v>59</v>
      </c>
      <c r="G1519" s="123">
        <v>2.2999999999999998</v>
      </c>
      <c r="H1519" s="123">
        <v>1.6</v>
      </c>
      <c r="I1519" s="123">
        <v>2.7</v>
      </c>
      <c r="J1519" s="123">
        <v>3.1</v>
      </c>
      <c r="K1519" s="123">
        <v>3.5</v>
      </c>
      <c r="L1519" s="123">
        <v>3.5</v>
      </c>
      <c r="M1519" s="119">
        <v>6000</v>
      </c>
      <c r="N1519" s="122">
        <f>IF('NORMAL OPTION CALLS'!E1519="BUY",('NORMAL OPTION CALLS'!L1519-'NORMAL OPTION CALLS'!G1519)*('NORMAL OPTION CALLS'!M1519),('NORMAL OPTION CALLS'!G1519-'NORMAL OPTION CALLS'!L1519)*('NORMAL OPTION CALLS'!M1519))</f>
        <v>7200.0000000000009</v>
      </c>
      <c r="O1519" s="8">
        <f>'NORMAL OPTION CALLS'!N1519/('NORMAL OPTION CALLS'!M1519)/'NORMAL OPTION CALLS'!G1519%</f>
        <v>52.173913043478272</v>
      </c>
    </row>
    <row r="1520" spans="1:15" ht="16.5">
      <c r="A1520" s="127">
        <v>37</v>
      </c>
      <c r="B1520" s="124">
        <v>42811</v>
      </c>
      <c r="C1520" s="119">
        <v>980</v>
      </c>
      <c r="D1520" s="119" t="s">
        <v>21</v>
      </c>
      <c r="E1520" s="119" t="s">
        <v>22</v>
      </c>
      <c r="F1520" s="119" t="s">
        <v>144</v>
      </c>
      <c r="G1520" s="123">
        <v>12</v>
      </c>
      <c r="H1520" s="123">
        <v>8</v>
      </c>
      <c r="I1520" s="123">
        <v>14</v>
      </c>
      <c r="J1520" s="123">
        <v>16</v>
      </c>
      <c r="K1520" s="123">
        <v>18</v>
      </c>
      <c r="L1520" s="123">
        <v>14</v>
      </c>
      <c r="M1520" s="119">
        <v>800</v>
      </c>
      <c r="N1520" s="122">
        <f>IF('NORMAL OPTION CALLS'!E1520="BUY",('NORMAL OPTION CALLS'!L1520-'NORMAL OPTION CALLS'!G1520)*('NORMAL OPTION CALLS'!M1520),('NORMAL OPTION CALLS'!G1520-'NORMAL OPTION CALLS'!L1520)*('NORMAL OPTION CALLS'!M1520))</f>
        <v>1600</v>
      </c>
      <c r="O1520" s="8">
        <f>'NORMAL OPTION CALLS'!N1520/('NORMAL OPTION CALLS'!M1520)/'NORMAL OPTION CALLS'!G1520%</f>
        <v>16.666666666666668</v>
      </c>
    </row>
    <row r="1521" spans="1:15" ht="16.5">
      <c r="A1521" s="127">
        <v>38</v>
      </c>
      <c r="B1521" s="124">
        <v>42811</v>
      </c>
      <c r="C1521" s="119">
        <v>165</v>
      </c>
      <c r="D1521" s="119" t="s">
        <v>21</v>
      </c>
      <c r="E1521" s="119" t="s">
        <v>22</v>
      </c>
      <c r="F1521" s="119" t="s">
        <v>64</v>
      </c>
      <c r="G1521" s="123">
        <v>3.5</v>
      </c>
      <c r="H1521" s="123">
        <v>2.7</v>
      </c>
      <c r="I1521" s="123">
        <v>3.9</v>
      </c>
      <c r="J1521" s="123">
        <v>4.3</v>
      </c>
      <c r="K1521" s="123">
        <v>4.7</v>
      </c>
      <c r="L1521" s="123">
        <v>4.7</v>
      </c>
      <c r="M1521" s="119">
        <v>6000</v>
      </c>
      <c r="N1521" s="122">
        <f>IF('NORMAL OPTION CALLS'!E1521="BUY",('NORMAL OPTION CALLS'!L1521-'NORMAL OPTION CALLS'!G1521)*('NORMAL OPTION CALLS'!M1521),('NORMAL OPTION CALLS'!G1521-'NORMAL OPTION CALLS'!L1521)*('NORMAL OPTION CALLS'!M1521))</f>
        <v>7200.0000000000009</v>
      </c>
      <c r="O1521" s="8">
        <f>'NORMAL OPTION CALLS'!N1521/('NORMAL OPTION CALLS'!M1521)/'NORMAL OPTION CALLS'!G1521%</f>
        <v>34.285714285714285</v>
      </c>
    </row>
    <row r="1522" spans="1:15" ht="16.5">
      <c r="A1522" s="127">
        <v>39</v>
      </c>
      <c r="B1522" s="124">
        <v>42810</v>
      </c>
      <c r="C1522" s="119">
        <v>490</v>
      </c>
      <c r="D1522" s="119" t="s">
        <v>21</v>
      </c>
      <c r="E1522" s="119" t="s">
        <v>22</v>
      </c>
      <c r="F1522" s="119" t="s">
        <v>99</v>
      </c>
      <c r="G1522" s="123">
        <v>9.6</v>
      </c>
      <c r="H1522" s="123">
        <v>8.5</v>
      </c>
      <c r="I1522" s="123">
        <v>10.199999999999999</v>
      </c>
      <c r="J1522" s="123">
        <v>10.7</v>
      </c>
      <c r="K1522" s="123">
        <v>11.2</v>
      </c>
      <c r="L1522" s="123">
        <v>11.2</v>
      </c>
      <c r="M1522" s="119">
        <v>2000</v>
      </c>
      <c r="N1522" s="122">
        <f>IF('NORMAL OPTION CALLS'!E1522="BUY",('NORMAL OPTION CALLS'!L1522-'NORMAL OPTION CALLS'!G1522)*('NORMAL OPTION CALLS'!M1522),('NORMAL OPTION CALLS'!G1522-'NORMAL OPTION CALLS'!L1522)*('NORMAL OPTION CALLS'!M1522))</f>
        <v>3199.9999999999991</v>
      </c>
      <c r="O1522" s="8">
        <f>'NORMAL OPTION CALLS'!N1522/('NORMAL OPTION CALLS'!M1522)/'NORMAL OPTION CALLS'!G1522%</f>
        <v>16.666666666666664</v>
      </c>
    </row>
    <row r="1523" spans="1:15" ht="16.5">
      <c r="A1523" s="127">
        <v>40</v>
      </c>
      <c r="B1523" s="124">
        <v>42810</v>
      </c>
      <c r="C1523" s="119">
        <v>1580</v>
      </c>
      <c r="D1523" s="119" t="s">
        <v>21</v>
      </c>
      <c r="E1523" s="119" t="s">
        <v>22</v>
      </c>
      <c r="F1523" s="119" t="s">
        <v>131</v>
      </c>
      <c r="G1523" s="123">
        <v>23.5</v>
      </c>
      <c r="H1523" s="123">
        <v>19.5</v>
      </c>
      <c r="I1523" s="123">
        <v>25.5</v>
      </c>
      <c r="J1523" s="123">
        <v>27.5</v>
      </c>
      <c r="K1523" s="123">
        <v>29.5</v>
      </c>
      <c r="L1523" s="123">
        <v>19.5</v>
      </c>
      <c r="M1523" s="119">
        <v>500</v>
      </c>
      <c r="N1523" s="122">
        <f>IF('NORMAL OPTION CALLS'!E1523="BUY",('NORMAL OPTION CALLS'!L1523-'NORMAL OPTION CALLS'!G1523)*('NORMAL OPTION CALLS'!M1523),('NORMAL OPTION CALLS'!G1523-'NORMAL OPTION CALLS'!L1523)*('NORMAL OPTION CALLS'!M1523))</f>
        <v>-2000</v>
      </c>
      <c r="O1523" s="8">
        <f>'NORMAL OPTION CALLS'!N1523/('NORMAL OPTION CALLS'!M1523)/'NORMAL OPTION CALLS'!G1523%</f>
        <v>-17.021276595744681</v>
      </c>
    </row>
    <row r="1524" spans="1:15" ht="16.5">
      <c r="A1524" s="127">
        <v>41</v>
      </c>
      <c r="B1524" s="124">
        <v>42810</v>
      </c>
      <c r="C1524" s="119">
        <v>700</v>
      </c>
      <c r="D1524" s="119" t="s">
        <v>21</v>
      </c>
      <c r="E1524" s="119" t="s">
        <v>22</v>
      </c>
      <c r="F1524" s="119" t="s">
        <v>145</v>
      </c>
      <c r="G1524" s="123">
        <v>11.25</v>
      </c>
      <c r="H1524" s="123">
        <v>7.5</v>
      </c>
      <c r="I1524" s="123">
        <v>13</v>
      </c>
      <c r="J1524" s="123">
        <v>15</v>
      </c>
      <c r="K1524" s="123">
        <v>17</v>
      </c>
      <c r="L1524" s="123">
        <v>13</v>
      </c>
      <c r="M1524" s="119">
        <v>700</v>
      </c>
      <c r="N1524" s="122">
        <f>IF('NORMAL OPTION CALLS'!E1524="BUY",('NORMAL OPTION CALLS'!L1524-'NORMAL OPTION CALLS'!G1524)*('NORMAL OPTION CALLS'!M1524),('NORMAL OPTION CALLS'!G1524-'NORMAL OPTION CALLS'!L1524)*('NORMAL OPTION CALLS'!M1524))</f>
        <v>1225</v>
      </c>
      <c r="O1524" s="8">
        <f>'NORMAL OPTION CALLS'!N1524/('NORMAL OPTION CALLS'!M1524)/'NORMAL OPTION CALLS'!G1524%</f>
        <v>15.555555555555555</v>
      </c>
    </row>
    <row r="1525" spans="1:15" ht="16.5">
      <c r="A1525" s="127">
        <v>42</v>
      </c>
      <c r="B1525" s="124">
        <v>42810</v>
      </c>
      <c r="C1525" s="119">
        <v>780</v>
      </c>
      <c r="D1525" s="119" t="s">
        <v>21</v>
      </c>
      <c r="E1525" s="119" t="s">
        <v>22</v>
      </c>
      <c r="F1525" s="119" t="s">
        <v>146</v>
      </c>
      <c r="G1525" s="123">
        <v>16</v>
      </c>
      <c r="H1525" s="123">
        <v>14</v>
      </c>
      <c r="I1525" s="123">
        <v>17</v>
      </c>
      <c r="J1525" s="123">
        <v>18</v>
      </c>
      <c r="K1525" s="123">
        <v>19</v>
      </c>
      <c r="L1525" s="123">
        <v>19</v>
      </c>
      <c r="M1525" s="119">
        <v>5000</v>
      </c>
      <c r="N1525" s="122">
        <f>IF('NORMAL OPTION CALLS'!E1525="BUY",('NORMAL OPTION CALLS'!L1525-'NORMAL OPTION CALLS'!G1525)*('NORMAL OPTION CALLS'!M1525),('NORMAL OPTION CALLS'!G1525-'NORMAL OPTION CALLS'!L1525)*('NORMAL OPTION CALLS'!M1525))</f>
        <v>15000</v>
      </c>
      <c r="O1525" s="8">
        <f>'NORMAL OPTION CALLS'!N1525/('NORMAL OPTION CALLS'!M1525)/'NORMAL OPTION CALLS'!G1525%</f>
        <v>18.75</v>
      </c>
    </row>
    <row r="1526" spans="1:15" ht="16.5">
      <c r="A1526" s="127">
        <v>43</v>
      </c>
      <c r="B1526" s="124">
        <v>42809</v>
      </c>
      <c r="C1526" s="119">
        <v>170</v>
      </c>
      <c r="D1526" s="119" t="s">
        <v>21</v>
      </c>
      <c r="E1526" s="119" t="s">
        <v>22</v>
      </c>
      <c r="F1526" s="119" t="s">
        <v>89</v>
      </c>
      <c r="G1526" s="123">
        <v>3.45</v>
      </c>
      <c r="H1526" s="123">
        <v>2.7</v>
      </c>
      <c r="I1526" s="123">
        <v>4</v>
      </c>
      <c r="J1526" s="123">
        <v>4.5</v>
      </c>
      <c r="K1526" s="123">
        <v>5</v>
      </c>
      <c r="L1526" s="123">
        <v>4</v>
      </c>
      <c r="M1526" s="119">
        <v>7000</v>
      </c>
      <c r="N1526" s="122">
        <f>IF('NORMAL OPTION CALLS'!E1526="BUY",('NORMAL OPTION CALLS'!L1526-'NORMAL OPTION CALLS'!G1526)*('NORMAL OPTION CALLS'!M1526),('NORMAL OPTION CALLS'!G1526-'NORMAL OPTION CALLS'!L1526)*('NORMAL OPTION CALLS'!M1526))</f>
        <v>3849.9999999999986</v>
      </c>
      <c r="O1526" s="8">
        <f>'NORMAL OPTION CALLS'!N1526/('NORMAL OPTION CALLS'!M1526)/'NORMAL OPTION CALLS'!G1526%</f>
        <v>15.942028985507239</v>
      </c>
    </row>
    <row r="1527" spans="1:15" ht="16.5">
      <c r="A1527" s="127">
        <v>44</v>
      </c>
      <c r="B1527" s="124">
        <v>42809</v>
      </c>
      <c r="C1527" s="119">
        <v>600</v>
      </c>
      <c r="D1527" s="119" t="s">
        <v>21</v>
      </c>
      <c r="E1527" s="119" t="s">
        <v>22</v>
      </c>
      <c r="F1527" s="119" t="s">
        <v>147</v>
      </c>
      <c r="G1527" s="123">
        <v>8.1</v>
      </c>
      <c r="H1527" s="123">
        <v>6</v>
      </c>
      <c r="I1527" s="123">
        <v>9</v>
      </c>
      <c r="J1527" s="123">
        <v>10</v>
      </c>
      <c r="K1527" s="123">
        <v>11</v>
      </c>
      <c r="L1527" s="123">
        <v>7.5</v>
      </c>
      <c r="M1527" s="119">
        <v>1100</v>
      </c>
      <c r="N1527" s="122">
        <f>IF('NORMAL OPTION CALLS'!E1527="BUY",('NORMAL OPTION CALLS'!L1527-'NORMAL OPTION CALLS'!G1527)*('NORMAL OPTION CALLS'!M1527),('NORMAL OPTION CALLS'!G1527-'NORMAL OPTION CALLS'!L1527)*('NORMAL OPTION CALLS'!M1527))</f>
        <v>-659.99999999999966</v>
      </c>
      <c r="O1527" s="8">
        <f>'NORMAL OPTION CALLS'!N1527/('NORMAL OPTION CALLS'!M1527)/'NORMAL OPTION CALLS'!G1527%</f>
        <v>-7.407407407407403</v>
      </c>
    </row>
    <row r="1528" spans="1:15" ht="16.5">
      <c r="A1528" s="127">
        <v>45</v>
      </c>
      <c r="B1528" s="124">
        <v>42809</v>
      </c>
      <c r="C1528" s="119">
        <v>1080</v>
      </c>
      <c r="D1528" s="119" t="s">
        <v>21</v>
      </c>
      <c r="E1528" s="119" t="s">
        <v>22</v>
      </c>
      <c r="F1528" s="119" t="s">
        <v>148</v>
      </c>
      <c r="G1528" s="123">
        <v>16</v>
      </c>
      <c r="H1528" s="123">
        <v>12</v>
      </c>
      <c r="I1528" s="123">
        <v>18</v>
      </c>
      <c r="J1528" s="123">
        <v>20</v>
      </c>
      <c r="K1528" s="123">
        <v>22</v>
      </c>
      <c r="L1528" s="123">
        <v>18</v>
      </c>
      <c r="M1528" s="119">
        <v>600</v>
      </c>
      <c r="N1528" s="122">
        <f>IF('NORMAL OPTION CALLS'!E1528="BUY",('NORMAL OPTION CALLS'!L1528-'NORMAL OPTION CALLS'!G1528)*('NORMAL OPTION CALLS'!M1528),('NORMAL OPTION CALLS'!G1528-'NORMAL OPTION CALLS'!L1528)*('NORMAL OPTION CALLS'!M1528))</f>
        <v>1200</v>
      </c>
      <c r="O1528" s="8">
        <f>'NORMAL OPTION CALLS'!N1528/('NORMAL OPTION CALLS'!M1528)/'NORMAL OPTION CALLS'!G1528%</f>
        <v>12.5</v>
      </c>
    </row>
    <row r="1529" spans="1:15" ht="16.5">
      <c r="A1529" s="127">
        <v>46</v>
      </c>
      <c r="B1529" s="124">
        <v>42809</v>
      </c>
      <c r="C1529" s="119">
        <v>1000</v>
      </c>
      <c r="D1529" s="119" t="s">
        <v>21</v>
      </c>
      <c r="E1529" s="119" t="s">
        <v>22</v>
      </c>
      <c r="F1529" s="119" t="s">
        <v>149</v>
      </c>
      <c r="G1529" s="123">
        <v>31</v>
      </c>
      <c r="H1529" s="123">
        <v>29</v>
      </c>
      <c r="I1529" s="123">
        <v>32</v>
      </c>
      <c r="J1529" s="123">
        <v>33</v>
      </c>
      <c r="K1529" s="123">
        <v>34</v>
      </c>
      <c r="L1529" s="123">
        <v>34</v>
      </c>
      <c r="M1529" s="119">
        <v>1100</v>
      </c>
      <c r="N1529" s="122">
        <f>IF('NORMAL OPTION CALLS'!E1529="BUY",('NORMAL OPTION CALLS'!L1529-'NORMAL OPTION CALLS'!G1529)*('NORMAL OPTION CALLS'!M1529),('NORMAL OPTION CALLS'!G1529-'NORMAL OPTION CALLS'!L1529)*('NORMAL OPTION CALLS'!M1529))</f>
        <v>3300</v>
      </c>
      <c r="O1529" s="8">
        <f>'NORMAL OPTION CALLS'!N1529/('NORMAL OPTION CALLS'!M1529)/'NORMAL OPTION CALLS'!G1529%</f>
        <v>9.67741935483871</v>
      </c>
    </row>
    <row r="1530" spans="1:15" ht="16.5">
      <c r="A1530" s="127">
        <v>47</v>
      </c>
      <c r="B1530" s="124">
        <v>42809</v>
      </c>
      <c r="C1530" s="119">
        <v>1300</v>
      </c>
      <c r="D1530" s="119" t="s">
        <v>21</v>
      </c>
      <c r="E1530" s="119" t="s">
        <v>22</v>
      </c>
      <c r="F1530" s="119" t="s">
        <v>119</v>
      </c>
      <c r="G1530" s="123">
        <v>25</v>
      </c>
      <c r="H1530" s="123">
        <v>21</v>
      </c>
      <c r="I1530" s="123">
        <v>27</v>
      </c>
      <c r="J1530" s="123">
        <v>29</v>
      </c>
      <c r="K1530" s="123">
        <v>31</v>
      </c>
      <c r="L1530" s="123">
        <v>27</v>
      </c>
      <c r="M1530" s="119">
        <v>700</v>
      </c>
      <c r="N1530" s="122">
        <f>IF('NORMAL OPTION CALLS'!E1530="BUY",('NORMAL OPTION CALLS'!L1530-'NORMAL OPTION CALLS'!G1530)*('NORMAL OPTION CALLS'!M1530),('NORMAL OPTION CALLS'!G1530-'NORMAL OPTION CALLS'!L1530)*('NORMAL OPTION CALLS'!M1530))</f>
        <v>1400</v>
      </c>
      <c r="O1530" s="8">
        <f>'NORMAL OPTION CALLS'!N1530/('NORMAL OPTION CALLS'!M1530)/'NORMAL OPTION CALLS'!G1530%</f>
        <v>8</v>
      </c>
    </row>
    <row r="1531" spans="1:15" ht="16.5">
      <c r="A1531" s="127">
        <v>48</v>
      </c>
      <c r="B1531" s="124">
        <v>42804</v>
      </c>
      <c r="C1531" s="119">
        <v>1040</v>
      </c>
      <c r="D1531" s="119" t="s">
        <v>150</v>
      </c>
      <c r="E1531" s="119" t="s">
        <v>22</v>
      </c>
      <c r="F1531" s="119" t="s">
        <v>151</v>
      </c>
      <c r="G1531" s="123">
        <v>14.6</v>
      </c>
      <c r="H1531" s="123">
        <v>5</v>
      </c>
      <c r="I1531" s="123">
        <v>19</v>
      </c>
      <c r="J1531" s="123">
        <v>24</v>
      </c>
      <c r="K1531" s="123">
        <v>28</v>
      </c>
      <c r="L1531" s="123">
        <v>5</v>
      </c>
      <c r="M1531" s="119">
        <v>500</v>
      </c>
      <c r="N1531" s="122">
        <f>IF('NORMAL OPTION CALLS'!E1531="BUY",('NORMAL OPTION CALLS'!L1531-'NORMAL OPTION CALLS'!G1531)*('NORMAL OPTION CALLS'!M1531),('NORMAL OPTION CALLS'!G1531-'NORMAL OPTION CALLS'!L1531)*('NORMAL OPTION CALLS'!M1531))</f>
        <v>-4800</v>
      </c>
      <c r="O1531" s="8">
        <f>'NORMAL OPTION CALLS'!N1531/('NORMAL OPTION CALLS'!M1531)/'NORMAL OPTION CALLS'!G1531%</f>
        <v>-65.753424657534254</v>
      </c>
    </row>
    <row r="1532" spans="1:15" ht="16.5">
      <c r="A1532" s="127">
        <v>49</v>
      </c>
      <c r="B1532" s="124">
        <v>42804</v>
      </c>
      <c r="C1532" s="119">
        <v>560</v>
      </c>
      <c r="D1532" s="119" t="s">
        <v>21</v>
      </c>
      <c r="E1532" s="119" t="s">
        <v>22</v>
      </c>
      <c r="F1532" s="119" t="s">
        <v>147</v>
      </c>
      <c r="G1532" s="123">
        <v>13</v>
      </c>
      <c r="H1532" s="123">
        <v>10</v>
      </c>
      <c r="I1532" s="123">
        <v>14.5</v>
      </c>
      <c r="J1532" s="123">
        <v>16</v>
      </c>
      <c r="K1532" s="123">
        <v>17</v>
      </c>
      <c r="L1532" s="123">
        <v>11.45</v>
      </c>
      <c r="M1532" s="119">
        <v>1100</v>
      </c>
      <c r="N1532" s="122">
        <f>IF('NORMAL OPTION CALLS'!E1532="BUY",('NORMAL OPTION CALLS'!L1532-'NORMAL OPTION CALLS'!G1532)*('NORMAL OPTION CALLS'!M1532),('NORMAL OPTION CALLS'!G1532-'NORMAL OPTION CALLS'!L1532)*('NORMAL OPTION CALLS'!M1532))</f>
        <v>-1705.0000000000007</v>
      </c>
      <c r="O1532" s="8">
        <f>'NORMAL OPTION CALLS'!N1532/('NORMAL OPTION CALLS'!M1532)/'NORMAL OPTION CALLS'!G1532%</f>
        <v>-11.923076923076929</v>
      </c>
    </row>
    <row r="1533" spans="1:15" ht="16.5">
      <c r="A1533" s="127">
        <v>50</v>
      </c>
      <c r="B1533" s="124">
        <v>42804</v>
      </c>
      <c r="C1533" s="119">
        <v>620</v>
      </c>
      <c r="D1533" s="119" t="s">
        <v>47</v>
      </c>
      <c r="E1533" s="119" t="s">
        <v>22</v>
      </c>
      <c r="F1533" s="119" t="s">
        <v>76</v>
      </c>
      <c r="G1533" s="123">
        <v>13.4</v>
      </c>
      <c r="H1533" s="123">
        <v>11.4</v>
      </c>
      <c r="I1533" s="123">
        <v>14.5</v>
      </c>
      <c r="J1533" s="123">
        <v>15.5</v>
      </c>
      <c r="K1533" s="123">
        <v>16.5</v>
      </c>
      <c r="L1533" s="123">
        <v>15.5</v>
      </c>
      <c r="M1533" s="119">
        <v>1200</v>
      </c>
      <c r="N1533" s="122">
        <f>IF('NORMAL OPTION CALLS'!E1533="BUY",('NORMAL OPTION CALLS'!L1533-'NORMAL OPTION CALLS'!G1533)*('NORMAL OPTION CALLS'!M1533),('NORMAL OPTION CALLS'!G1533-'NORMAL OPTION CALLS'!L1533)*('NORMAL OPTION CALLS'!M1533))</f>
        <v>2519.9999999999995</v>
      </c>
      <c r="O1533" s="8">
        <f>'NORMAL OPTION CALLS'!N1533/('NORMAL OPTION CALLS'!M1533)/'NORMAL OPTION CALLS'!G1533%</f>
        <v>15.671641791044772</v>
      </c>
    </row>
    <row r="1534" spans="1:15" ht="16.5">
      <c r="A1534" s="127">
        <v>51</v>
      </c>
      <c r="B1534" s="124">
        <v>42804</v>
      </c>
      <c r="C1534" s="119">
        <v>950</v>
      </c>
      <c r="D1534" s="119" t="s">
        <v>21</v>
      </c>
      <c r="E1534" s="119" t="s">
        <v>22</v>
      </c>
      <c r="F1534" s="119" t="s">
        <v>149</v>
      </c>
      <c r="G1534" s="123">
        <v>31</v>
      </c>
      <c r="H1534" s="123">
        <v>29</v>
      </c>
      <c r="I1534" s="123">
        <v>32</v>
      </c>
      <c r="J1534" s="123">
        <v>33</v>
      </c>
      <c r="K1534" s="123">
        <v>34</v>
      </c>
      <c r="L1534" s="123">
        <v>34</v>
      </c>
      <c r="M1534" s="119">
        <v>1100</v>
      </c>
      <c r="N1534" s="122">
        <f>IF('NORMAL OPTION CALLS'!E1534="BUY",('NORMAL OPTION CALLS'!L1534-'NORMAL OPTION CALLS'!G1534)*('NORMAL OPTION CALLS'!M1534),('NORMAL OPTION CALLS'!G1534-'NORMAL OPTION CALLS'!L1534)*('NORMAL OPTION CALLS'!M1534))</f>
        <v>3300</v>
      </c>
      <c r="O1534" s="8">
        <f>'NORMAL OPTION CALLS'!N1534/('NORMAL OPTION CALLS'!M1534)/'NORMAL OPTION CALLS'!G1534%</f>
        <v>9.67741935483871</v>
      </c>
    </row>
    <row r="1535" spans="1:15" ht="16.5">
      <c r="A1535" s="127">
        <v>52</v>
      </c>
      <c r="B1535" s="124">
        <v>42804</v>
      </c>
      <c r="C1535" s="119">
        <v>480</v>
      </c>
      <c r="D1535" s="119" t="s">
        <v>47</v>
      </c>
      <c r="E1535" s="119" t="s">
        <v>22</v>
      </c>
      <c r="F1535" s="119" t="s">
        <v>152</v>
      </c>
      <c r="G1535" s="123">
        <v>8.3000000000000007</v>
      </c>
      <c r="H1535" s="123">
        <v>6.3</v>
      </c>
      <c r="I1535" s="123">
        <v>9.5</v>
      </c>
      <c r="J1535" s="123">
        <v>10.5</v>
      </c>
      <c r="K1535" s="123">
        <v>11.5</v>
      </c>
      <c r="L1535" s="123">
        <v>11.5</v>
      </c>
      <c r="M1535" s="119">
        <v>1100</v>
      </c>
      <c r="N1535" s="122">
        <f>IF('NORMAL OPTION CALLS'!E1535="BUY",('NORMAL OPTION CALLS'!L1535-'NORMAL OPTION CALLS'!G1535)*('NORMAL OPTION CALLS'!M1535),('NORMAL OPTION CALLS'!G1535-'NORMAL OPTION CALLS'!L1535)*('NORMAL OPTION CALLS'!M1535))</f>
        <v>3519.9999999999991</v>
      </c>
      <c r="O1535" s="8">
        <f>'NORMAL OPTION CALLS'!N1535/('NORMAL OPTION CALLS'!M1535)/'NORMAL OPTION CALLS'!G1535%</f>
        <v>38.554216867469869</v>
      </c>
    </row>
    <row r="1536" spans="1:15" ht="16.5">
      <c r="A1536" s="127">
        <v>53</v>
      </c>
      <c r="B1536" s="124">
        <v>42803</v>
      </c>
      <c r="C1536" s="119">
        <v>105</v>
      </c>
      <c r="D1536" s="119" t="s">
        <v>21</v>
      </c>
      <c r="E1536" s="119" t="s">
        <v>22</v>
      </c>
      <c r="F1536" s="119" t="s">
        <v>153</v>
      </c>
      <c r="G1536" s="123">
        <v>3.5</v>
      </c>
      <c r="H1536" s="123">
        <v>2.9</v>
      </c>
      <c r="I1536" s="123">
        <v>3.8</v>
      </c>
      <c r="J1536" s="123">
        <v>4.0999999999999996</v>
      </c>
      <c r="K1536" s="123">
        <v>4.4000000000000004</v>
      </c>
      <c r="L1536" s="123">
        <v>4.4000000000000004</v>
      </c>
      <c r="M1536" s="119">
        <v>7000</v>
      </c>
      <c r="N1536" s="122">
        <f>IF('NORMAL OPTION CALLS'!E1536="BUY",('NORMAL OPTION CALLS'!L1536-'NORMAL OPTION CALLS'!G1536)*('NORMAL OPTION CALLS'!M1536),('NORMAL OPTION CALLS'!G1536-'NORMAL OPTION CALLS'!L1536)*('NORMAL OPTION CALLS'!M1536))</f>
        <v>6300.0000000000027</v>
      </c>
      <c r="O1536" s="8">
        <f>'NORMAL OPTION CALLS'!N1536/('NORMAL OPTION CALLS'!M1536)/'NORMAL OPTION CALLS'!G1536%</f>
        <v>25.714285714285722</v>
      </c>
    </row>
    <row r="1537" spans="1:15" ht="16.5">
      <c r="A1537" s="127">
        <v>54</v>
      </c>
      <c r="B1537" s="124">
        <v>42803</v>
      </c>
      <c r="C1537" s="119">
        <v>275</v>
      </c>
      <c r="D1537" s="119" t="s">
        <v>21</v>
      </c>
      <c r="E1537" s="119" t="s">
        <v>22</v>
      </c>
      <c r="F1537" s="119" t="s">
        <v>49</v>
      </c>
      <c r="G1537" s="123">
        <v>6.4</v>
      </c>
      <c r="H1537" s="123">
        <v>5.6</v>
      </c>
      <c r="I1537" s="123">
        <v>6.9</v>
      </c>
      <c r="J1537" s="123">
        <v>7.3</v>
      </c>
      <c r="K1537" s="123">
        <v>7.7</v>
      </c>
      <c r="L1537" s="123">
        <v>7.3</v>
      </c>
      <c r="M1537" s="119">
        <v>3000</v>
      </c>
      <c r="N1537" s="122">
        <f>IF('NORMAL OPTION CALLS'!E1537="BUY",('NORMAL OPTION CALLS'!L1537-'NORMAL OPTION CALLS'!G1537)*('NORMAL OPTION CALLS'!M1537),('NORMAL OPTION CALLS'!G1537-'NORMAL OPTION CALLS'!L1537)*('NORMAL OPTION CALLS'!M1537))</f>
        <v>2699.9999999999982</v>
      </c>
      <c r="O1537" s="8">
        <f>'NORMAL OPTION CALLS'!N1537/('NORMAL OPTION CALLS'!M1537)/'NORMAL OPTION CALLS'!G1537%</f>
        <v>14.062499999999989</v>
      </c>
    </row>
    <row r="1538" spans="1:15" ht="16.5">
      <c r="A1538" s="127">
        <v>55</v>
      </c>
      <c r="B1538" s="124">
        <v>42803</v>
      </c>
      <c r="C1538" s="119">
        <v>840</v>
      </c>
      <c r="D1538" s="119" t="s">
        <v>154</v>
      </c>
      <c r="E1538" s="119" t="s">
        <v>22</v>
      </c>
      <c r="F1538" s="119" t="s">
        <v>80</v>
      </c>
      <c r="G1538" s="123">
        <v>14.2</v>
      </c>
      <c r="H1538" s="123">
        <v>9</v>
      </c>
      <c r="I1538" s="123">
        <v>17</v>
      </c>
      <c r="J1538" s="123">
        <v>20</v>
      </c>
      <c r="K1538" s="123">
        <v>23</v>
      </c>
      <c r="L1538" s="123">
        <v>13.5</v>
      </c>
      <c r="M1538" s="119">
        <v>700</v>
      </c>
      <c r="N1538" s="122">
        <f>IF('NORMAL OPTION CALLS'!E1538="BUY",('NORMAL OPTION CALLS'!L1538-'NORMAL OPTION CALLS'!G1538)*('NORMAL OPTION CALLS'!M1538),('NORMAL OPTION CALLS'!G1538-'NORMAL OPTION CALLS'!L1538)*('NORMAL OPTION CALLS'!M1538))</f>
        <v>-489.99999999999949</v>
      </c>
      <c r="O1538" s="8">
        <f>'NORMAL OPTION CALLS'!N1538/('NORMAL OPTION CALLS'!M1538)/'NORMAL OPTION CALLS'!G1538%</f>
        <v>-4.9295774647887276</v>
      </c>
    </row>
    <row r="1539" spans="1:15" ht="16.5">
      <c r="A1539" s="127">
        <v>56</v>
      </c>
      <c r="B1539" s="124">
        <v>42802</v>
      </c>
      <c r="C1539" s="119">
        <v>105</v>
      </c>
      <c r="D1539" s="119" t="s">
        <v>47</v>
      </c>
      <c r="E1539" s="119" t="s">
        <v>22</v>
      </c>
      <c r="F1539" s="119" t="s">
        <v>46</v>
      </c>
      <c r="G1539" s="123">
        <v>3.1</v>
      </c>
      <c r="H1539" s="123">
        <v>2.4</v>
      </c>
      <c r="I1539" s="123">
        <v>3.5</v>
      </c>
      <c r="J1539" s="123">
        <v>3.8</v>
      </c>
      <c r="K1539" s="123">
        <v>4.0999999999999996</v>
      </c>
      <c r="L1539" s="123">
        <v>3.8</v>
      </c>
      <c r="M1539" s="119">
        <v>7000</v>
      </c>
      <c r="N1539" s="122">
        <f>IF('NORMAL OPTION CALLS'!E1539="BUY",('NORMAL OPTION CALLS'!L1539-'NORMAL OPTION CALLS'!G1539)*('NORMAL OPTION CALLS'!M1539),('NORMAL OPTION CALLS'!G1539-'NORMAL OPTION CALLS'!L1539)*('NORMAL OPTION CALLS'!M1539))</f>
        <v>4899.9999999999982</v>
      </c>
      <c r="O1539" s="8">
        <f>'NORMAL OPTION CALLS'!N1539/('NORMAL OPTION CALLS'!M1539)/'NORMAL OPTION CALLS'!G1539%</f>
        <v>22.580645161290313</v>
      </c>
    </row>
    <row r="1540" spans="1:15" ht="16.5">
      <c r="A1540" s="127">
        <v>57</v>
      </c>
      <c r="B1540" s="124">
        <v>42802</v>
      </c>
      <c r="C1540" s="119">
        <v>340</v>
      </c>
      <c r="D1540" s="119" t="s">
        <v>21</v>
      </c>
      <c r="E1540" s="119" t="s">
        <v>22</v>
      </c>
      <c r="F1540" s="119" t="s">
        <v>78</v>
      </c>
      <c r="G1540" s="123">
        <v>8.5500000000000007</v>
      </c>
      <c r="H1540" s="123">
        <v>5.5</v>
      </c>
      <c r="I1540" s="123">
        <v>10</v>
      </c>
      <c r="J1540" s="123">
        <v>11.5</v>
      </c>
      <c r="K1540" s="123">
        <v>13</v>
      </c>
      <c r="L1540" s="123">
        <v>7.15</v>
      </c>
      <c r="M1540" s="119">
        <v>3000</v>
      </c>
      <c r="N1540" s="122">
        <f>IF('NORMAL OPTION CALLS'!E1540="BUY",('NORMAL OPTION CALLS'!L1540-'NORMAL OPTION CALLS'!G1540)*('NORMAL OPTION CALLS'!M1540),('NORMAL OPTION CALLS'!G1540-'NORMAL OPTION CALLS'!L1540)*('NORMAL OPTION CALLS'!M1540))</f>
        <v>-4200.0000000000009</v>
      </c>
      <c r="O1540" s="8">
        <f>'NORMAL OPTION CALLS'!N1540/('NORMAL OPTION CALLS'!M1540)/'NORMAL OPTION CALLS'!G1540%</f>
        <v>-16.374269005847957</v>
      </c>
    </row>
    <row r="1541" spans="1:15" ht="16.5">
      <c r="A1541" s="127">
        <v>58</v>
      </c>
      <c r="B1541" s="124">
        <v>42802</v>
      </c>
      <c r="C1541" s="119">
        <v>260</v>
      </c>
      <c r="D1541" s="119" t="s">
        <v>47</v>
      </c>
      <c r="E1541" s="119" t="s">
        <v>22</v>
      </c>
      <c r="F1541" s="119" t="s">
        <v>155</v>
      </c>
      <c r="G1541" s="123">
        <v>8.5500000000000007</v>
      </c>
      <c r="H1541" s="123">
        <v>7.5</v>
      </c>
      <c r="I1541" s="123">
        <v>9</v>
      </c>
      <c r="J1541" s="123">
        <v>9.5</v>
      </c>
      <c r="K1541" s="123">
        <v>10</v>
      </c>
      <c r="L1541" s="123">
        <v>9</v>
      </c>
      <c r="M1541" s="119">
        <v>600</v>
      </c>
      <c r="N1541" s="122">
        <f>IF('NORMAL OPTION CALLS'!E1541="BUY",('NORMAL OPTION CALLS'!L1541-'NORMAL OPTION CALLS'!G1541)*('NORMAL OPTION CALLS'!M1541),('NORMAL OPTION CALLS'!G1541-'NORMAL OPTION CALLS'!L1541)*('NORMAL OPTION CALLS'!M1541))</f>
        <v>269.99999999999955</v>
      </c>
      <c r="O1541" s="8">
        <f>'NORMAL OPTION CALLS'!N1541/('NORMAL OPTION CALLS'!M1541)/'NORMAL OPTION CALLS'!G1541%</f>
        <v>5.2631578947368327</v>
      </c>
    </row>
    <row r="1542" spans="1:15" ht="16.5">
      <c r="A1542" s="127">
        <v>59</v>
      </c>
      <c r="B1542" s="124">
        <v>42802</v>
      </c>
      <c r="C1542" s="119">
        <v>1500</v>
      </c>
      <c r="D1542" s="119" t="s">
        <v>21</v>
      </c>
      <c r="E1542" s="119" t="s">
        <v>22</v>
      </c>
      <c r="F1542" s="119" t="s">
        <v>55</v>
      </c>
      <c r="G1542" s="123">
        <v>29.5</v>
      </c>
      <c r="H1542" s="123">
        <v>23.5</v>
      </c>
      <c r="I1542" s="123">
        <v>32.5</v>
      </c>
      <c r="J1542" s="123">
        <v>35.5</v>
      </c>
      <c r="K1542" s="123">
        <v>38.5</v>
      </c>
      <c r="L1542" s="123">
        <v>31.4</v>
      </c>
      <c r="M1542" s="119">
        <v>700</v>
      </c>
      <c r="N1542" s="122">
        <f>IF('NORMAL OPTION CALLS'!E1542="BUY",('NORMAL OPTION CALLS'!L1542-'NORMAL OPTION CALLS'!G1542)*('NORMAL OPTION CALLS'!M1542),('NORMAL OPTION CALLS'!G1542-'NORMAL OPTION CALLS'!L1542)*('NORMAL OPTION CALLS'!M1542))</f>
        <v>1329.9999999999991</v>
      </c>
      <c r="O1542" s="8">
        <f>'NORMAL OPTION CALLS'!N1542/('NORMAL OPTION CALLS'!M1542)/'NORMAL OPTION CALLS'!G1542%</f>
        <v>6.4406779661016911</v>
      </c>
    </row>
    <row r="1543" spans="1:15" ht="16.5">
      <c r="A1543" s="127">
        <v>60</v>
      </c>
      <c r="B1543" s="124">
        <v>42802</v>
      </c>
      <c r="C1543" s="119">
        <v>580</v>
      </c>
      <c r="D1543" s="119" t="s">
        <v>21</v>
      </c>
      <c r="E1543" s="119" t="s">
        <v>22</v>
      </c>
      <c r="F1543" s="119" t="s">
        <v>147</v>
      </c>
      <c r="G1543" s="123">
        <v>14.2</v>
      </c>
      <c r="H1543" s="123">
        <v>10.199999999999999</v>
      </c>
      <c r="I1543" s="123">
        <v>16.2</v>
      </c>
      <c r="J1543" s="123">
        <v>18.2</v>
      </c>
      <c r="K1543" s="123">
        <v>20.2</v>
      </c>
      <c r="L1543" s="123">
        <v>16.2</v>
      </c>
      <c r="M1543" s="119">
        <v>1100</v>
      </c>
      <c r="N1543" s="122">
        <f>IF('NORMAL OPTION CALLS'!E1543="BUY",('NORMAL OPTION CALLS'!L1543-'NORMAL OPTION CALLS'!G1543)*('NORMAL OPTION CALLS'!M1543),('NORMAL OPTION CALLS'!G1543-'NORMAL OPTION CALLS'!L1543)*('NORMAL OPTION CALLS'!M1543))</f>
        <v>2200</v>
      </c>
      <c r="O1543" s="8">
        <f>'NORMAL OPTION CALLS'!N1543/('NORMAL OPTION CALLS'!M1543)/'NORMAL OPTION CALLS'!G1543%</f>
        <v>14.084507042253522</v>
      </c>
    </row>
    <row r="1544" spans="1:15" ht="16.5">
      <c r="A1544" s="127">
        <v>61</v>
      </c>
      <c r="B1544" s="124">
        <v>42802</v>
      </c>
      <c r="C1544" s="119">
        <v>200</v>
      </c>
      <c r="D1544" s="119" t="s">
        <v>21</v>
      </c>
      <c r="E1544" s="119" t="s">
        <v>22</v>
      </c>
      <c r="F1544" s="119" t="s">
        <v>62</v>
      </c>
      <c r="G1544" s="123">
        <v>3.2</v>
      </c>
      <c r="H1544" s="123">
        <v>2.7</v>
      </c>
      <c r="I1544" s="123">
        <v>3.5</v>
      </c>
      <c r="J1544" s="123">
        <v>3.8</v>
      </c>
      <c r="K1544" s="123">
        <v>4.2</v>
      </c>
      <c r="L1544" s="123">
        <v>3.8</v>
      </c>
      <c r="M1544" s="119">
        <v>4000</v>
      </c>
      <c r="N1544" s="122">
        <f>IF('NORMAL OPTION CALLS'!E1544="BUY",('NORMAL OPTION CALLS'!L1544-'NORMAL OPTION CALLS'!G1544)*('NORMAL OPTION CALLS'!M1544),('NORMAL OPTION CALLS'!G1544-'NORMAL OPTION CALLS'!L1544)*('NORMAL OPTION CALLS'!M1544))</f>
        <v>2399.9999999999986</v>
      </c>
      <c r="O1544" s="8">
        <f>'NORMAL OPTION CALLS'!N1544/('NORMAL OPTION CALLS'!M1544)/'NORMAL OPTION CALLS'!G1544%</f>
        <v>18.749999999999989</v>
      </c>
    </row>
    <row r="1545" spans="1:15" ht="16.5">
      <c r="A1545" s="127">
        <v>62</v>
      </c>
      <c r="B1545" s="124">
        <v>42801</v>
      </c>
      <c r="C1545" s="119">
        <v>310</v>
      </c>
      <c r="D1545" s="119" t="s">
        <v>150</v>
      </c>
      <c r="E1545" s="119" t="s">
        <v>22</v>
      </c>
      <c r="F1545" s="119" t="s">
        <v>135</v>
      </c>
      <c r="G1545" s="123">
        <v>11.1</v>
      </c>
      <c r="H1545" s="123">
        <v>9.5</v>
      </c>
      <c r="I1545" s="123">
        <v>12</v>
      </c>
      <c r="J1545" s="123">
        <v>13</v>
      </c>
      <c r="K1545" s="123">
        <v>14</v>
      </c>
      <c r="L1545" s="123">
        <v>10.5</v>
      </c>
      <c r="M1545" s="119">
        <v>2500</v>
      </c>
      <c r="N1545" s="122">
        <f>IF('NORMAL OPTION CALLS'!E1545="BUY",('NORMAL OPTION CALLS'!L1545-'NORMAL OPTION CALLS'!G1545)*('NORMAL OPTION CALLS'!M1545),('NORMAL OPTION CALLS'!G1545-'NORMAL OPTION CALLS'!L1545)*('NORMAL OPTION CALLS'!M1545))</f>
        <v>-1499.9999999999991</v>
      </c>
      <c r="O1545" s="8">
        <f>'NORMAL OPTION CALLS'!N1545/('NORMAL OPTION CALLS'!M1545)/'NORMAL OPTION CALLS'!G1545%</f>
        <v>-5.4054054054054017</v>
      </c>
    </row>
    <row r="1546" spans="1:15" ht="16.5">
      <c r="A1546" s="127">
        <v>63</v>
      </c>
      <c r="B1546" s="124">
        <v>42801</v>
      </c>
      <c r="C1546" s="119">
        <v>260</v>
      </c>
      <c r="D1546" s="119" t="s">
        <v>47</v>
      </c>
      <c r="E1546" s="119" t="s">
        <v>22</v>
      </c>
      <c r="F1546" s="119" t="s">
        <v>74</v>
      </c>
      <c r="G1546" s="123">
        <v>8.5500000000000007</v>
      </c>
      <c r="H1546" s="123">
        <v>7.5</v>
      </c>
      <c r="I1546" s="123">
        <v>9</v>
      </c>
      <c r="J1546" s="123">
        <v>9.5</v>
      </c>
      <c r="K1546" s="123">
        <v>10</v>
      </c>
      <c r="L1546" s="123">
        <v>9</v>
      </c>
      <c r="M1546" s="119">
        <v>3500</v>
      </c>
      <c r="N1546" s="122">
        <f>IF('NORMAL OPTION CALLS'!E1546="BUY",('NORMAL OPTION CALLS'!L1546-'NORMAL OPTION CALLS'!G1546)*('NORMAL OPTION CALLS'!M1546),('NORMAL OPTION CALLS'!G1546-'NORMAL OPTION CALLS'!L1546)*('NORMAL OPTION CALLS'!M1546))</f>
        <v>1574.9999999999975</v>
      </c>
      <c r="O1546" s="8">
        <f>'NORMAL OPTION CALLS'!N1546/('NORMAL OPTION CALLS'!M1546)/'NORMAL OPTION CALLS'!G1546%</f>
        <v>5.2631578947368336</v>
      </c>
    </row>
    <row r="1547" spans="1:15" ht="16.5">
      <c r="A1547" s="127">
        <v>64</v>
      </c>
      <c r="B1547" s="124">
        <v>42801</v>
      </c>
      <c r="C1547" s="119">
        <v>470</v>
      </c>
      <c r="D1547" s="119" t="s">
        <v>47</v>
      </c>
      <c r="E1547" s="119" t="s">
        <v>22</v>
      </c>
      <c r="F1547" s="119" t="s">
        <v>99</v>
      </c>
      <c r="G1547" s="123">
        <v>6.5</v>
      </c>
      <c r="H1547" s="123">
        <v>5.5</v>
      </c>
      <c r="I1547" s="123">
        <v>7</v>
      </c>
      <c r="J1547" s="123">
        <v>7.5</v>
      </c>
      <c r="K1547" s="123">
        <v>8</v>
      </c>
      <c r="L1547" s="123">
        <v>8</v>
      </c>
      <c r="M1547" s="119">
        <v>2000</v>
      </c>
      <c r="N1547" s="122">
        <f>IF('NORMAL OPTION CALLS'!E1547="BUY",('NORMAL OPTION CALLS'!L1547-'NORMAL OPTION CALLS'!G1547)*('NORMAL OPTION CALLS'!M1547),('NORMAL OPTION CALLS'!G1547-'NORMAL OPTION CALLS'!L1547)*('NORMAL OPTION CALLS'!M1547))</f>
        <v>3000</v>
      </c>
      <c r="O1547" s="8">
        <f>'NORMAL OPTION CALLS'!N1547/('NORMAL OPTION CALLS'!M1547)/'NORMAL OPTION CALLS'!G1547%</f>
        <v>23.076923076923077</v>
      </c>
    </row>
    <row r="1548" spans="1:15" ht="16.5">
      <c r="A1548" s="127">
        <v>65</v>
      </c>
      <c r="B1548" s="124">
        <v>42800</v>
      </c>
      <c r="C1548" s="119">
        <v>950</v>
      </c>
      <c r="D1548" s="119" t="s">
        <v>21</v>
      </c>
      <c r="E1548" s="119" t="s">
        <v>22</v>
      </c>
      <c r="F1548" s="119" t="s">
        <v>156</v>
      </c>
      <c r="G1548" s="123">
        <v>28</v>
      </c>
      <c r="H1548" s="123">
        <v>24</v>
      </c>
      <c r="I1548" s="123">
        <v>30</v>
      </c>
      <c r="J1548" s="123">
        <v>32</v>
      </c>
      <c r="K1548" s="123">
        <v>34</v>
      </c>
      <c r="L1548" s="123">
        <v>24</v>
      </c>
      <c r="M1548" s="119">
        <v>600</v>
      </c>
      <c r="N1548" s="122">
        <f>IF('NORMAL OPTION CALLS'!E1548="BUY",('NORMAL OPTION CALLS'!L1548-'NORMAL OPTION CALLS'!G1548)*('NORMAL OPTION CALLS'!M1548),('NORMAL OPTION CALLS'!G1548-'NORMAL OPTION CALLS'!L1548)*('NORMAL OPTION CALLS'!M1548))</f>
        <v>-2400</v>
      </c>
      <c r="O1548" s="8">
        <f>'NORMAL OPTION CALLS'!N1548/('NORMAL OPTION CALLS'!M1548)/'NORMAL OPTION CALLS'!G1548%</f>
        <v>-14.285714285714285</v>
      </c>
    </row>
    <row r="1549" spans="1:15" ht="16.5">
      <c r="A1549" s="127">
        <v>66</v>
      </c>
      <c r="B1549" s="124">
        <v>42800</v>
      </c>
      <c r="C1549" s="119">
        <v>740</v>
      </c>
      <c r="D1549" s="119" t="s">
        <v>21</v>
      </c>
      <c r="E1549" s="119" t="s">
        <v>22</v>
      </c>
      <c r="F1549" s="119" t="s">
        <v>157</v>
      </c>
      <c r="G1549" s="123">
        <v>39</v>
      </c>
      <c r="H1549" s="123">
        <v>35</v>
      </c>
      <c r="I1549" s="123">
        <v>41</v>
      </c>
      <c r="J1549" s="123">
        <v>43</v>
      </c>
      <c r="K1549" s="123">
        <v>45</v>
      </c>
      <c r="L1549" s="123">
        <v>41</v>
      </c>
      <c r="M1549" s="119">
        <v>600</v>
      </c>
      <c r="N1549" s="122">
        <f>IF('NORMAL OPTION CALLS'!E1549="BUY",('NORMAL OPTION CALLS'!L1549-'NORMAL OPTION CALLS'!G1549)*('NORMAL OPTION CALLS'!M1549),('NORMAL OPTION CALLS'!G1549-'NORMAL OPTION CALLS'!L1549)*('NORMAL OPTION CALLS'!M1549))</f>
        <v>1200</v>
      </c>
      <c r="O1549" s="8">
        <f>'NORMAL OPTION CALLS'!N1549/('NORMAL OPTION CALLS'!M1549)/'NORMAL OPTION CALLS'!G1549%</f>
        <v>5.1282051282051277</v>
      </c>
    </row>
    <row r="1550" spans="1:15" ht="16.5">
      <c r="A1550" s="127">
        <v>67</v>
      </c>
      <c r="B1550" s="124">
        <v>42800</v>
      </c>
      <c r="C1550" s="119">
        <v>1280</v>
      </c>
      <c r="D1550" s="119" t="s">
        <v>21</v>
      </c>
      <c r="E1550" s="119" t="s">
        <v>22</v>
      </c>
      <c r="F1550" s="119" t="s">
        <v>158</v>
      </c>
      <c r="G1550" s="123">
        <v>35</v>
      </c>
      <c r="H1550" s="123">
        <v>31</v>
      </c>
      <c r="I1550" s="123">
        <v>37</v>
      </c>
      <c r="J1550" s="123">
        <v>39</v>
      </c>
      <c r="K1550" s="123">
        <v>41</v>
      </c>
      <c r="L1550" s="123">
        <v>41</v>
      </c>
      <c r="M1550" s="119">
        <v>500</v>
      </c>
      <c r="N1550" s="122">
        <f>IF('NORMAL OPTION CALLS'!E1550="BUY",('NORMAL OPTION CALLS'!L1550-'NORMAL OPTION CALLS'!G1550)*('NORMAL OPTION CALLS'!M1550),('NORMAL OPTION CALLS'!G1550-'NORMAL OPTION CALLS'!L1550)*('NORMAL OPTION CALLS'!M1550))</f>
        <v>3000</v>
      </c>
      <c r="O1550" s="8">
        <f>'NORMAL OPTION CALLS'!N1550/('NORMAL OPTION CALLS'!M1550)/'NORMAL OPTION CALLS'!G1550%</f>
        <v>17.142857142857142</v>
      </c>
    </row>
    <row r="1551" spans="1:15" ht="16.5">
      <c r="A1551" s="127">
        <v>68</v>
      </c>
      <c r="B1551" s="124">
        <v>42797</v>
      </c>
      <c r="C1551" s="119">
        <v>260</v>
      </c>
      <c r="D1551" s="119" t="s">
        <v>47</v>
      </c>
      <c r="E1551" s="119" t="s">
        <v>22</v>
      </c>
      <c r="F1551" s="119" t="s">
        <v>74</v>
      </c>
      <c r="G1551" s="123">
        <v>7.45</v>
      </c>
      <c r="H1551" s="123">
        <v>6.7</v>
      </c>
      <c r="I1551" s="123">
        <v>7.9</v>
      </c>
      <c r="J1551" s="123">
        <v>8.4</v>
      </c>
      <c r="K1551" s="123">
        <v>8.8000000000000007</v>
      </c>
      <c r="L1551" s="123">
        <v>6.7</v>
      </c>
      <c r="M1551" s="119">
        <v>3500</v>
      </c>
      <c r="N1551" s="122">
        <f>IF('NORMAL OPTION CALLS'!E1551="BUY",('NORMAL OPTION CALLS'!L1551-'NORMAL OPTION CALLS'!G1551)*('NORMAL OPTION CALLS'!M1551),('NORMAL OPTION CALLS'!G1551-'NORMAL OPTION CALLS'!L1551)*('NORMAL OPTION CALLS'!M1551))</f>
        <v>-2625</v>
      </c>
      <c r="O1551" s="8">
        <f>'NORMAL OPTION CALLS'!N1551/('NORMAL OPTION CALLS'!M1551)/'NORMAL OPTION CALLS'!G1551%</f>
        <v>-10.067114093959733</v>
      </c>
    </row>
    <row r="1552" spans="1:15" ht="16.5">
      <c r="A1552" s="127">
        <v>69</v>
      </c>
      <c r="B1552" s="124">
        <v>42797</v>
      </c>
      <c r="C1552" s="119">
        <v>100</v>
      </c>
      <c r="D1552" s="119" t="s">
        <v>21</v>
      </c>
      <c r="E1552" s="119" t="s">
        <v>22</v>
      </c>
      <c r="F1552" s="119" t="s">
        <v>24</v>
      </c>
      <c r="G1552" s="123">
        <v>6.5</v>
      </c>
      <c r="H1552" s="123">
        <v>5.8</v>
      </c>
      <c r="I1552" s="123">
        <v>7</v>
      </c>
      <c r="J1552" s="123">
        <v>7.4</v>
      </c>
      <c r="K1552" s="123">
        <v>7.8</v>
      </c>
      <c r="L1552" s="123">
        <v>7.4</v>
      </c>
      <c r="M1552" s="119">
        <v>3500</v>
      </c>
      <c r="N1552" s="122">
        <f>IF('NORMAL OPTION CALLS'!E1552="BUY",('NORMAL OPTION CALLS'!L1552-'NORMAL OPTION CALLS'!G1552)*('NORMAL OPTION CALLS'!M1552),('NORMAL OPTION CALLS'!G1552-'NORMAL OPTION CALLS'!L1552)*('NORMAL OPTION CALLS'!M1552))</f>
        <v>3150.0000000000014</v>
      </c>
      <c r="O1552" s="8">
        <f>'NORMAL OPTION CALLS'!N1552/('NORMAL OPTION CALLS'!M1552)/'NORMAL OPTION CALLS'!G1552%</f>
        <v>13.846153846153852</v>
      </c>
    </row>
    <row r="1553" spans="1:15" ht="16.5">
      <c r="A1553" s="127">
        <v>70</v>
      </c>
      <c r="B1553" s="124">
        <v>42797</v>
      </c>
      <c r="C1553" s="119">
        <v>1360</v>
      </c>
      <c r="D1553" s="119" t="s">
        <v>47</v>
      </c>
      <c r="E1553" s="119" t="s">
        <v>22</v>
      </c>
      <c r="F1553" s="119" t="s">
        <v>159</v>
      </c>
      <c r="G1553" s="123">
        <v>16</v>
      </c>
      <c r="H1553" s="123">
        <v>12</v>
      </c>
      <c r="I1553" s="123">
        <v>18</v>
      </c>
      <c r="J1553" s="123">
        <v>20</v>
      </c>
      <c r="K1553" s="123">
        <v>22</v>
      </c>
      <c r="L1553" s="123">
        <v>22</v>
      </c>
      <c r="M1553" s="119">
        <v>500</v>
      </c>
      <c r="N1553" s="122">
        <f>IF('NORMAL OPTION CALLS'!E1553="BUY",('NORMAL OPTION CALLS'!L1553-'NORMAL OPTION CALLS'!G1553)*('NORMAL OPTION CALLS'!M1553),('NORMAL OPTION CALLS'!G1553-'NORMAL OPTION CALLS'!L1553)*('NORMAL OPTION CALLS'!M1553))</f>
        <v>3000</v>
      </c>
      <c r="O1553" s="8">
        <f>'NORMAL OPTION CALLS'!N1553/('NORMAL OPTION CALLS'!M1553)/'NORMAL OPTION CALLS'!G1553%</f>
        <v>37.5</v>
      </c>
    </row>
    <row r="1554" spans="1:15" ht="16.5">
      <c r="A1554" s="127">
        <v>71</v>
      </c>
      <c r="B1554" s="124">
        <v>42797</v>
      </c>
      <c r="C1554" s="119">
        <v>680</v>
      </c>
      <c r="D1554" s="119" t="s">
        <v>47</v>
      </c>
      <c r="E1554" s="119" t="s">
        <v>22</v>
      </c>
      <c r="F1554" s="119" t="s">
        <v>54</v>
      </c>
      <c r="G1554" s="123">
        <v>15.5</v>
      </c>
      <c r="H1554" s="123">
        <v>13.5</v>
      </c>
      <c r="I1554" s="123">
        <v>16.5</v>
      </c>
      <c r="J1554" s="123">
        <v>17.5</v>
      </c>
      <c r="K1554" s="123">
        <v>18.5</v>
      </c>
      <c r="L1554" s="123">
        <v>18.5</v>
      </c>
      <c r="M1554" s="119">
        <v>1200</v>
      </c>
      <c r="N1554" s="122">
        <f>IF('NORMAL OPTION CALLS'!E1554="BUY",('NORMAL OPTION CALLS'!L1554-'NORMAL OPTION CALLS'!G1554)*('NORMAL OPTION CALLS'!M1554),('NORMAL OPTION CALLS'!G1554-'NORMAL OPTION CALLS'!L1554)*('NORMAL OPTION CALLS'!M1554))</f>
        <v>3600</v>
      </c>
      <c r="O1554" s="8">
        <f>'NORMAL OPTION CALLS'!N1554/('NORMAL OPTION CALLS'!M1554)/'NORMAL OPTION CALLS'!G1554%</f>
        <v>19.35483870967742</v>
      </c>
    </row>
    <row r="1555" spans="1:15" ht="16.5">
      <c r="A1555" s="127">
        <v>72</v>
      </c>
      <c r="B1555" s="124">
        <v>42796</v>
      </c>
      <c r="C1555" s="119">
        <v>200</v>
      </c>
      <c r="D1555" s="119" t="s">
        <v>21</v>
      </c>
      <c r="E1555" s="119" t="s">
        <v>22</v>
      </c>
      <c r="F1555" s="119" t="s">
        <v>24</v>
      </c>
      <c r="G1555" s="123">
        <v>6.3</v>
      </c>
      <c r="H1555" s="123">
        <v>5.3</v>
      </c>
      <c r="I1555" s="123">
        <v>6.8</v>
      </c>
      <c r="J1555" s="123">
        <v>7.3</v>
      </c>
      <c r="K1555" s="123">
        <v>7.8</v>
      </c>
      <c r="L1555" s="123">
        <v>5.3</v>
      </c>
      <c r="M1555" s="119">
        <v>3500</v>
      </c>
      <c r="N1555" s="122">
        <f>IF('NORMAL OPTION CALLS'!E1555="BUY",('NORMAL OPTION CALLS'!L1555-'NORMAL OPTION CALLS'!G1555)*('NORMAL OPTION CALLS'!M1555),('NORMAL OPTION CALLS'!G1555-'NORMAL OPTION CALLS'!L1555)*('NORMAL OPTION CALLS'!M1555))</f>
        <v>-3500</v>
      </c>
      <c r="O1555" s="8">
        <f>'NORMAL OPTION CALLS'!N1555/('NORMAL OPTION CALLS'!M1555)/'NORMAL OPTION CALLS'!G1555%</f>
        <v>-15.873015873015873</v>
      </c>
    </row>
    <row r="1556" spans="1:15" ht="16.5">
      <c r="A1556" s="127">
        <v>73</v>
      </c>
      <c r="B1556" s="124">
        <v>42796</v>
      </c>
      <c r="C1556" s="119">
        <v>145</v>
      </c>
      <c r="D1556" s="119" t="s">
        <v>21</v>
      </c>
      <c r="E1556" s="119" t="s">
        <v>22</v>
      </c>
      <c r="F1556" s="119" t="s">
        <v>160</v>
      </c>
      <c r="G1556" s="123">
        <v>6</v>
      </c>
      <c r="H1556" s="123">
        <v>5.4</v>
      </c>
      <c r="I1556" s="123">
        <v>6.3</v>
      </c>
      <c r="J1556" s="123">
        <v>6.6</v>
      </c>
      <c r="K1556" s="123">
        <v>7</v>
      </c>
      <c r="L1556" s="123">
        <v>5.4</v>
      </c>
      <c r="M1556" s="119">
        <v>7375</v>
      </c>
      <c r="N1556" s="122">
        <f>IF('NORMAL OPTION CALLS'!E1556="BUY",('NORMAL OPTION CALLS'!L1556-'NORMAL OPTION CALLS'!G1556)*('NORMAL OPTION CALLS'!M1556),('NORMAL OPTION CALLS'!G1556-'NORMAL OPTION CALLS'!L1556)*('NORMAL OPTION CALLS'!M1556))</f>
        <v>-4424.9999999999973</v>
      </c>
      <c r="O1556" s="8">
        <f>'NORMAL OPTION CALLS'!N1556/('NORMAL OPTION CALLS'!M1556)/'NORMAL OPTION CALLS'!G1556%</f>
        <v>-9.9999999999999947</v>
      </c>
    </row>
    <row r="1557" spans="1:15" ht="16.5">
      <c r="A1557" s="127">
        <v>74</v>
      </c>
      <c r="B1557" s="124">
        <v>42796</v>
      </c>
      <c r="C1557" s="119">
        <v>420</v>
      </c>
      <c r="D1557" s="119" t="s">
        <v>21</v>
      </c>
      <c r="E1557" s="119" t="s">
        <v>22</v>
      </c>
      <c r="F1557" s="119" t="s">
        <v>92</v>
      </c>
      <c r="G1557" s="123">
        <v>14.1</v>
      </c>
      <c r="H1557" s="123">
        <v>13</v>
      </c>
      <c r="I1557" s="123">
        <v>14.6</v>
      </c>
      <c r="J1557" s="123">
        <v>15.2</v>
      </c>
      <c r="K1557" s="123">
        <v>15.7</v>
      </c>
      <c r="L1557" s="123">
        <v>15.7</v>
      </c>
      <c r="M1557" s="119">
        <v>2000</v>
      </c>
      <c r="N1557" s="136">
        <f>IF('NORMAL OPTION CALLS'!E1557="BUY",('NORMAL OPTION CALLS'!L1557-'NORMAL OPTION CALLS'!G1557)*('NORMAL OPTION CALLS'!M1557),('NORMAL OPTION CALLS'!G1557-'NORMAL OPTION CALLS'!L1557)*('NORMAL OPTION CALLS'!M1557))</f>
        <v>3199.9999999999991</v>
      </c>
      <c r="O1557" s="8">
        <f>'NORMAL OPTION CALLS'!N1557/('NORMAL OPTION CALLS'!M1557)/'NORMAL OPTION CALLS'!G1557%</f>
        <v>11.347517730496453</v>
      </c>
    </row>
    <row r="1558" spans="1:15" ht="16.5">
      <c r="A1558" s="127">
        <v>75</v>
      </c>
      <c r="B1558" s="124">
        <v>42796</v>
      </c>
      <c r="C1558" s="119">
        <v>340</v>
      </c>
      <c r="D1558" s="119" t="s">
        <v>21</v>
      </c>
      <c r="E1558" s="119" t="s">
        <v>22</v>
      </c>
      <c r="F1558" s="119" t="s">
        <v>78</v>
      </c>
      <c r="G1558" s="123">
        <v>13.6</v>
      </c>
      <c r="H1558" s="123">
        <v>12.5</v>
      </c>
      <c r="I1558" s="123">
        <v>14</v>
      </c>
      <c r="J1558" s="123">
        <v>14.5</v>
      </c>
      <c r="K1558" s="123">
        <v>15</v>
      </c>
      <c r="L1558" s="123">
        <v>14</v>
      </c>
      <c r="M1558" s="119">
        <v>3000</v>
      </c>
      <c r="N1558" s="122">
        <f>IF('NORMAL OPTION CALLS'!E1558="BUY",('NORMAL OPTION CALLS'!L1558-'NORMAL OPTION CALLS'!G1558)*('NORMAL OPTION CALLS'!M1558),('NORMAL OPTION CALLS'!G1558-'NORMAL OPTION CALLS'!L1558)*('NORMAL OPTION CALLS'!M1558))</f>
        <v>1200.0000000000011</v>
      </c>
      <c r="O1558" s="8">
        <f>'NORMAL OPTION CALLS'!N1558/('NORMAL OPTION CALLS'!M1558)/'NORMAL OPTION CALLS'!G1558%</f>
        <v>2.9411764705882377</v>
      </c>
    </row>
    <row r="1559" spans="1:15" ht="16.5">
      <c r="A1559" s="127">
        <v>76</v>
      </c>
      <c r="B1559" s="124">
        <v>42796</v>
      </c>
      <c r="C1559" s="119">
        <v>160</v>
      </c>
      <c r="D1559" s="119" t="s">
        <v>47</v>
      </c>
      <c r="E1559" s="119" t="s">
        <v>22</v>
      </c>
      <c r="F1559" s="119" t="s">
        <v>83</v>
      </c>
      <c r="G1559" s="123">
        <v>3.55</v>
      </c>
      <c r="H1559" s="123">
        <v>2.75</v>
      </c>
      <c r="I1559" s="123">
        <v>4</v>
      </c>
      <c r="J1559" s="123">
        <v>4.4000000000000004</v>
      </c>
      <c r="K1559" s="123">
        <v>4.8</v>
      </c>
      <c r="L1559" s="123">
        <v>4.8</v>
      </c>
      <c r="M1559" s="119">
        <v>3500</v>
      </c>
      <c r="N1559" s="122">
        <f>IF('NORMAL OPTION CALLS'!E1559="BUY",('NORMAL OPTION CALLS'!L1559-'NORMAL OPTION CALLS'!G1559)*('NORMAL OPTION CALLS'!M1559),('NORMAL OPTION CALLS'!G1559-'NORMAL OPTION CALLS'!L1559)*('NORMAL OPTION CALLS'!M1559))</f>
        <v>4375</v>
      </c>
      <c r="O1559" s="8">
        <f>'NORMAL OPTION CALLS'!N1559/('NORMAL OPTION CALLS'!M1559)/'NORMAL OPTION CALLS'!G1559%</f>
        <v>35.211267605633807</v>
      </c>
    </row>
    <row r="1560" spans="1:15" ht="16.5">
      <c r="A1560" s="127">
        <v>77</v>
      </c>
      <c r="B1560" s="124">
        <v>61</v>
      </c>
      <c r="C1560" s="119">
        <v>700</v>
      </c>
      <c r="D1560" s="119" t="s">
        <v>21</v>
      </c>
      <c r="E1560" s="119" t="s">
        <v>22</v>
      </c>
      <c r="F1560" s="119" t="s">
        <v>161</v>
      </c>
      <c r="G1560" s="123">
        <v>21</v>
      </c>
      <c r="H1560" s="123">
        <v>17</v>
      </c>
      <c r="I1560" s="123">
        <v>23</v>
      </c>
      <c r="J1560" s="123">
        <v>25</v>
      </c>
      <c r="K1560" s="123">
        <v>27</v>
      </c>
      <c r="L1560" s="123">
        <v>23</v>
      </c>
      <c r="M1560" s="119">
        <v>700</v>
      </c>
      <c r="N1560" s="122">
        <f>IF('NORMAL OPTION CALLS'!E1560="BUY",('NORMAL OPTION CALLS'!L1560-'NORMAL OPTION CALLS'!G1560)*('NORMAL OPTION CALLS'!M1560),('NORMAL OPTION CALLS'!G1560-'NORMAL OPTION CALLS'!L1560)*('NORMAL OPTION CALLS'!M1560))</f>
        <v>1400</v>
      </c>
      <c r="O1560" s="8">
        <f>'NORMAL OPTION CALLS'!N1560/('NORMAL OPTION CALLS'!M1560)/'NORMAL OPTION CALLS'!G1560%</f>
        <v>9.5238095238095237</v>
      </c>
    </row>
    <row r="1561" spans="1:15" ht="16.5">
      <c r="A1561" s="127">
        <v>78</v>
      </c>
      <c r="B1561" s="124">
        <v>61</v>
      </c>
      <c r="C1561" s="119">
        <v>155</v>
      </c>
      <c r="D1561" s="119" t="s">
        <v>21</v>
      </c>
      <c r="E1561" s="119" t="s">
        <v>22</v>
      </c>
      <c r="F1561" s="119" t="s">
        <v>64</v>
      </c>
      <c r="G1561" s="123">
        <v>5.6</v>
      </c>
      <c r="H1561" s="123">
        <v>5.3</v>
      </c>
      <c r="I1561" s="123">
        <v>5.9</v>
      </c>
      <c r="J1561" s="123">
        <v>6.2</v>
      </c>
      <c r="K1561" s="123">
        <v>6.5</v>
      </c>
      <c r="L1561" s="123">
        <v>5.9</v>
      </c>
      <c r="M1561" s="119">
        <v>6000</v>
      </c>
      <c r="N1561" s="122">
        <f>IF('NORMAL OPTION CALLS'!E1561="BUY",('NORMAL OPTION CALLS'!L1561-'NORMAL OPTION CALLS'!G1561)*('NORMAL OPTION CALLS'!M1561),('NORMAL OPTION CALLS'!G1561-'NORMAL OPTION CALLS'!L1561)*('NORMAL OPTION CALLS'!M1561))</f>
        <v>1800.0000000000043</v>
      </c>
      <c r="O1561" s="8">
        <f>'NORMAL OPTION CALLS'!N1561/('NORMAL OPTION CALLS'!M1561)/'NORMAL OPTION CALLS'!G1561%</f>
        <v>5.3571428571428701</v>
      </c>
    </row>
    <row r="1562" spans="1:15" ht="16.5">
      <c r="A1562" s="127">
        <v>79</v>
      </c>
      <c r="B1562" s="124">
        <v>61</v>
      </c>
      <c r="C1562" s="119">
        <v>500</v>
      </c>
      <c r="D1562" s="119" t="s">
        <v>21</v>
      </c>
      <c r="E1562" s="119" t="s">
        <v>22</v>
      </c>
      <c r="F1562" s="119" t="s">
        <v>99</v>
      </c>
      <c r="G1562" s="123">
        <v>14</v>
      </c>
      <c r="H1562" s="123">
        <v>13</v>
      </c>
      <c r="I1562" s="123">
        <v>14.5</v>
      </c>
      <c r="J1562" s="123">
        <v>15</v>
      </c>
      <c r="K1562" s="123">
        <v>15.5</v>
      </c>
      <c r="L1562" s="123">
        <v>15.5</v>
      </c>
      <c r="M1562" s="119">
        <v>2000</v>
      </c>
      <c r="N1562" s="122">
        <f>IF('NORMAL OPTION CALLS'!E1562="BUY",('NORMAL OPTION CALLS'!L1562-'NORMAL OPTION CALLS'!G1562)*('NORMAL OPTION CALLS'!M1562),('NORMAL OPTION CALLS'!G1562-'NORMAL OPTION CALLS'!L1562)*('NORMAL OPTION CALLS'!M1562))</f>
        <v>3000</v>
      </c>
      <c r="O1562" s="8">
        <f>'NORMAL OPTION CALLS'!N1562/('NORMAL OPTION CALLS'!M1562)/'NORMAL OPTION CALLS'!G1562%</f>
        <v>10.714285714285714</v>
      </c>
    </row>
    <row r="1563" spans="1:15" ht="16.5">
      <c r="A1563" s="127">
        <v>48</v>
      </c>
      <c r="B1563" s="124">
        <v>42829</v>
      </c>
      <c r="C1563" s="119">
        <v>280</v>
      </c>
      <c r="D1563" s="119" t="s">
        <v>21</v>
      </c>
      <c r="E1563" s="119" t="s">
        <v>22</v>
      </c>
      <c r="F1563" s="119" t="s">
        <v>91</v>
      </c>
      <c r="G1563" s="123">
        <v>11</v>
      </c>
      <c r="H1563" s="123">
        <v>9</v>
      </c>
      <c r="I1563" s="123">
        <v>12</v>
      </c>
      <c r="J1563" s="123">
        <v>13</v>
      </c>
      <c r="K1563" s="123">
        <v>14</v>
      </c>
      <c r="L1563" s="123">
        <v>12</v>
      </c>
      <c r="M1563" s="119">
        <v>2500</v>
      </c>
      <c r="N1563" s="122">
        <f>IF('NORMAL OPTION CALLS'!E1563="BUY",('NORMAL OPTION CALLS'!L1563-'NORMAL OPTION CALLS'!G1563)*('NORMAL OPTION CALLS'!M1563),('NORMAL OPTION CALLS'!G1563-'NORMAL OPTION CALLS'!L1563)*('NORMAL OPTION CALLS'!M1563))</f>
        <v>2500</v>
      </c>
      <c r="O1563" s="8">
        <f>'NORMAL OPTION CALLS'!N1563/('NORMAL OPTION CALLS'!M1563)/'NORMAL OPTION CALLS'!G1563%</f>
        <v>9.0909090909090917</v>
      </c>
    </row>
    <row r="1565" spans="1:15" ht="16.5">
      <c r="A1565" s="129" t="s">
        <v>95</v>
      </c>
      <c r="B1565" s="92"/>
      <c r="C1565" s="92"/>
      <c r="D1565" s="98"/>
      <c r="E1565" s="112"/>
      <c r="F1565" s="93"/>
      <c r="G1565" s="93"/>
      <c r="H1565" s="110"/>
      <c r="I1565" s="93"/>
      <c r="J1565" s="93"/>
      <c r="K1565" s="93"/>
      <c r="L1565" s="93"/>
      <c r="N1565" s="91"/>
      <c r="O1565" s="44"/>
    </row>
    <row r="1566" spans="1:15" ht="16.5">
      <c r="A1566" s="129" t="s">
        <v>96</v>
      </c>
      <c r="B1566" s="92"/>
      <c r="C1566" s="92"/>
      <c r="D1566" s="98"/>
      <c r="E1566" s="112"/>
      <c r="F1566" s="93"/>
      <c r="G1566" s="93"/>
      <c r="H1566" s="110"/>
      <c r="I1566" s="93"/>
      <c r="J1566" s="93"/>
      <c r="K1566" s="93"/>
      <c r="L1566" s="93"/>
      <c r="N1566" s="91"/>
      <c r="O1566" s="91"/>
    </row>
    <row r="1567" spans="1:15" ht="16.5">
      <c r="A1567" s="129" t="s">
        <v>96</v>
      </c>
      <c r="B1567" s="92"/>
      <c r="C1567" s="92"/>
      <c r="D1567" s="98"/>
      <c r="E1567" s="112"/>
      <c r="F1567" s="93"/>
      <c r="G1567" s="93"/>
      <c r="H1567" s="110"/>
      <c r="I1567" s="93"/>
      <c r="J1567" s="93"/>
      <c r="K1567" s="93"/>
      <c r="L1567" s="93"/>
    </row>
    <row r="1568" spans="1:15" ht="17.25" thickBot="1">
      <c r="A1568" s="98"/>
      <c r="B1568" s="92"/>
      <c r="C1568" s="92"/>
      <c r="D1568" s="93"/>
      <c r="E1568" s="93"/>
      <c r="F1568" s="93"/>
      <c r="G1568" s="94"/>
      <c r="H1568" s="95"/>
      <c r="I1568" s="96" t="s">
        <v>27</v>
      </c>
      <c r="J1568" s="96"/>
      <c r="K1568" s="97"/>
      <c r="L1568" s="97"/>
    </row>
    <row r="1569" spans="1:15" ht="16.5">
      <c r="A1569" s="98"/>
      <c r="B1569" s="92"/>
      <c r="C1569" s="92"/>
      <c r="D1569" s="167" t="s">
        <v>28</v>
      </c>
      <c r="E1569" s="167"/>
      <c r="F1569" s="99">
        <v>79</v>
      </c>
      <c r="G1569" s="100">
        <f>'NORMAL OPTION CALLS'!G1570+'NORMAL OPTION CALLS'!G1571+'NORMAL OPTION CALLS'!G1572+'NORMAL OPTION CALLS'!G1573+'NORMAL OPTION CALLS'!G1574+'NORMAL OPTION CALLS'!G1575</f>
        <v>100</v>
      </c>
      <c r="H1569" s="93">
        <v>79</v>
      </c>
      <c r="I1569" s="101">
        <f>'NORMAL OPTION CALLS'!H1570/'NORMAL OPTION CALLS'!H1569%</f>
        <v>75.949367088607588</v>
      </c>
      <c r="J1569" s="101"/>
      <c r="K1569" s="101"/>
      <c r="L1569" s="102"/>
      <c r="N1569" s="91"/>
      <c r="O1569" s="91"/>
    </row>
    <row r="1570" spans="1:15" ht="16.5">
      <c r="A1570" s="98"/>
      <c r="B1570" s="92"/>
      <c r="C1570" s="92"/>
      <c r="D1570" s="166" t="s">
        <v>29</v>
      </c>
      <c r="E1570" s="166"/>
      <c r="F1570" s="103">
        <v>60</v>
      </c>
      <c r="G1570" s="104">
        <f>('NORMAL OPTION CALLS'!F1570/'NORMAL OPTION CALLS'!F1569)*100</f>
        <v>75.949367088607602</v>
      </c>
      <c r="H1570" s="93">
        <v>60</v>
      </c>
      <c r="I1570" s="97"/>
      <c r="J1570" s="97"/>
      <c r="K1570" s="93"/>
      <c r="L1570" s="97"/>
      <c r="M1570" s="91"/>
      <c r="N1570" s="93" t="s">
        <v>30</v>
      </c>
      <c r="O1570" s="93"/>
    </row>
    <row r="1571" spans="1:15" ht="16.5">
      <c r="A1571" s="105"/>
      <c r="B1571" s="92"/>
      <c r="C1571" s="92"/>
      <c r="D1571" s="166" t="s">
        <v>31</v>
      </c>
      <c r="E1571" s="166"/>
      <c r="F1571" s="103">
        <v>0</v>
      </c>
      <c r="G1571" s="104">
        <f>('NORMAL OPTION CALLS'!F1571/'NORMAL OPTION CALLS'!F1569)*100</f>
        <v>0</v>
      </c>
      <c r="H1571" s="106"/>
      <c r="I1571" s="93"/>
      <c r="J1571" s="93"/>
      <c r="K1571" s="93"/>
      <c r="L1571" s="97"/>
      <c r="N1571" s="98"/>
      <c r="O1571" s="98"/>
    </row>
    <row r="1572" spans="1:15" ht="16.5">
      <c r="A1572" s="105"/>
      <c r="B1572" s="92"/>
      <c r="C1572" s="92"/>
      <c r="D1572" s="166" t="s">
        <v>32</v>
      </c>
      <c r="E1572" s="166"/>
      <c r="F1572" s="103">
        <v>7</v>
      </c>
      <c r="G1572" s="104">
        <f>('NORMAL OPTION CALLS'!F1572/'NORMAL OPTION CALLS'!F1569)*100</f>
        <v>8.8607594936708853</v>
      </c>
      <c r="H1572" s="106"/>
      <c r="I1572" s="93"/>
      <c r="J1572" s="93"/>
      <c r="K1572" s="93"/>
      <c r="L1572" s="97"/>
    </row>
    <row r="1573" spans="1:15" ht="16.5">
      <c r="A1573" s="105"/>
      <c r="B1573" s="92"/>
      <c r="C1573" s="92"/>
      <c r="D1573" s="166" t="s">
        <v>33</v>
      </c>
      <c r="E1573" s="166"/>
      <c r="F1573" s="103">
        <v>12</v>
      </c>
      <c r="G1573" s="104">
        <f>('NORMAL OPTION CALLS'!F1573/'NORMAL OPTION CALLS'!F1569)*100</f>
        <v>15.18987341772152</v>
      </c>
      <c r="H1573" s="106"/>
      <c r="I1573" s="93" t="s">
        <v>34</v>
      </c>
      <c r="J1573" s="93"/>
      <c r="K1573" s="97"/>
      <c r="L1573" s="97"/>
    </row>
    <row r="1574" spans="1:15" ht="16.5">
      <c r="A1574" s="105"/>
      <c r="B1574" s="92"/>
      <c r="C1574" s="92"/>
      <c r="D1574" s="166" t="s">
        <v>35</v>
      </c>
      <c r="E1574" s="166"/>
      <c r="F1574" s="103">
        <v>0</v>
      </c>
      <c r="G1574" s="104">
        <f>('NORMAL OPTION CALLS'!F1574/'NORMAL OPTION CALLS'!F1569)*100</f>
        <v>0</v>
      </c>
      <c r="H1574" s="106"/>
      <c r="I1574" s="93"/>
      <c r="J1574" s="93"/>
      <c r="K1574" s="97"/>
      <c r="L1574" s="97"/>
    </row>
    <row r="1575" spans="1:15" ht="17.25" thickBot="1">
      <c r="A1575" s="105"/>
      <c r="B1575" s="92"/>
      <c r="C1575" s="92"/>
      <c r="D1575" s="168" t="s">
        <v>36</v>
      </c>
      <c r="E1575" s="168"/>
      <c r="F1575" s="107"/>
      <c r="G1575" s="108">
        <f>('NORMAL OPTION CALLS'!F1575/'NORMAL OPTION CALLS'!F1569)*100</f>
        <v>0</v>
      </c>
      <c r="H1575" s="106"/>
      <c r="I1575" s="93"/>
      <c r="J1575" s="93"/>
      <c r="K1575" s="102"/>
      <c r="L1575" s="102"/>
      <c r="M1575" s="91"/>
    </row>
    <row r="1576" spans="1:15" ht="16.5">
      <c r="A1576" s="105"/>
      <c r="B1576" s="92"/>
      <c r="C1576" s="92"/>
      <c r="G1576" s="97"/>
      <c r="H1576" s="106"/>
      <c r="I1576" s="101"/>
      <c r="J1576" s="101"/>
      <c r="K1576" s="97"/>
      <c r="L1576" s="101"/>
    </row>
    <row r="1577" spans="1:15" ht="16.5">
      <c r="A1577" s="105"/>
      <c r="B1577" s="92"/>
      <c r="C1577" s="92"/>
      <c r="D1577" s="98"/>
      <c r="E1577" s="115"/>
      <c r="F1577" s="93"/>
      <c r="G1577" s="93"/>
      <c r="H1577" s="110"/>
      <c r="I1577" s="97"/>
      <c r="J1577" s="97"/>
      <c r="K1577" s="97"/>
      <c r="L1577" s="94"/>
      <c r="N1577" s="91"/>
      <c r="O1577" s="91"/>
    </row>
    <row r="1578" spans="1:15" ht="16.5">
      <c r="A1578" s="109" t="s">
        <v>37</v>
      </c>
      <c r="B1578" s="92"/>
      <c r="C1578" s="92"/>
      <c r="D1578" s="98"/>
      <c r="E1578" s="98"/>
      <c r="F1578" s="93"/>
      <c r="G1578" s="93"/>
      <c r="H1578" s="110"/>
      <c r="I1578" s="111"/>
      <c r="J1578" s="111"/>
      <c r="K1578" s="111"/>
      <c r="L1578" s="93"/>
      <c r="N1578" s="115"/>
      <c r="O1578" s="115"/>
    </row>
    <row r="1579" spans="1:15" ht="16.5">
      <c r="A1579" s="112" t="s">
        <v>38</v>
      </c>
      <c r="B1579" s="92"/>
      <c r="C1579" s="92"/>
      <c r="D1579" s="113"/>
      <c r="E1579" s="114"/>
      <c r="F1579" s="98"/>
      <c r="G1579" s="111"/>
      <c r="H1579" s="110"/>
      <c r="I1579" s="111"/>
      <c r="J1579" s="111"/>
      <c r="K1579" s="111"/>
      <c r="L1579" s="93"/>
      <c r="N1579" s="98"/>
      <c r="O1579" s="98"/>
    </row>
    <row r="1580" spans="1:15" ht="16.5">
      <c r="A1580" s="112" t="s">
        <v>39</v>
      </c>
      <c r="B1580" s="92"/>
      <c r="C1580" s="92"/>
      <c r="D1580" s="98"/>
      <c r="E1580" s="114"/>
      <c r="F1580" s="98"/>
      <c r="G1580" s="111"/>
      <c r="H1580" s="110"/>
      <c r="I1580" s="97"/>
      <c r="J1580" s="97"/>
      <c r="K1580" s="97"/>
      <c r="L1580" s="93"/>
    </row>
    <row r="1581" spans="1:15" ht="16.5">
      <c r="A1581" s="112" t="s">
        <v>40</v>
      </c>
      <c r="B1581" s="113"/>
      <c r="C1581" s="92"/>
      <c r="D1581" s="98"/>
      <c r="E1581" s="114"/>
      <c r="F1581" s="98"/>
      <c r="G1581" s="111"/>
      <c r="H1581" s="95"/>
      <c r="I1581" s="97"/>
      <c r="J1581" s="97"/>
      <c r="K1581" s="97"/>
      <c r="L1581" s="93"/>
    </row>
    <row r="1582" spans="1:15" ht="16.5">
      <c r="A1582" s="112" t="s">
        <v>41</v>
      </c>
      <c r="B1582" s="105"/>
      <c r="C1582" s="113"/>
      <c r="D1582" s="98"/>
      <c r="E1582" s="116"/>
      <c r="F1582" s="111"/>
      <c r="G1582" s="111"/>
      <c r="H1582" s="95"/>
      <c r="I1582" s="97"/>
      <c r="J1582" s="97"/>
      <c r="K1582" s="97"/>
      <c r="L1582" s="111"/>
    </row>
    <row r="1586" spans="1:15">
      <c r="A1586" s="152" t="s">
        <v>0</v>
      </c>
      <c r="B1586" s="152"/>
      <c r="C1586" s="152"/>
      <c r="D1586" s="152"/>
      <c r="E1586" s="152"/>
      <c r="F1586" s="152"/>
      <c r="G1586" s="152"/>
      <c r="H1586" s="152"/>
      <c r="I1586" s="152"/>
      <c r="J1586" s="152"/>
      <c r="K1586" s="152"/>
      <c r="L1586" s="152"/>
      <c r="M1586" s="152"/>
      <c r="N1586" s="152"/>
      <c r="O1586" s="152"/>
    </row>
    <row r="1587" spans="1:15">
      <c r="A1587" s="152"/>
      <c r="B1587" s="152"/>
      <c r="C1587" s="152"/>
      <c r="D1587" s="152"/>
      <c r="E1587" s="152"/>
      <c r="F1587" s="152"/>
      <c r="G1587" s="152"/>
      <c r="H1587" s="152"/>
      <c r="I1587" s="152"/>
      <c r="J1587" s="152"/>
      <c r="K1587" s="152"/>
      <c r="L1587" s="152"/>
      <c r="M1587" s="152"/>
      <c r="N1587" s="152"/>
      <c r="O1587" s="152"/>
    </row>
    <row r="1588" spans="1:15">
      <c r="A1588" s="152"/>
      <c r="B1588" s="152"/>
      <c r="C1588" s="152"/>
      <c r="D1588" s="152"/>
      <c r="E1588" s="152"/>
      <c r="F1588" s="152"/>
      <c r="G1588" s="152"/>
      <c r="H1588" s="152"/>
      <c r="I1588" s="152"/>
      <c r="J1588" s="152"/>
      <c r="K1588" s="152"/>
      <c r="L1588" s="152"/>
      <c r="M1588" s="152"/>
      <c r="N1588" s="152"/>
      <c r="O1588" s="152"/>
    </row>
    <row r="1589" spans="1:15">
      <c r="A1589" s="153" t="s">
        <v>1</v>
      </c>
      <c r="B1589" s="153"/>
      <c r="C1589" s="153"/>
      <c r="D1589" s="153"/>
      <c r="E1589" s="153"/>
      <c r="F1589" s="153"/>
      <c r="G1589" s="153"/>
      <c r="H1589" s="153"/>
      <c r="I1589" s="153"/>
      <c r="J1589" s="153"/>
      <c r="K1589" s="153"/>
      <c r="L1589" s="153"/>
      <c r="M1589" s="153"/>
      <c r="N1589" s="153"/>
      <c r="O1589" s="153"/>
    </row>
    <row r="1590" spans="1:15">
      <c r="A1590" s="153" t="s">
        <v>2</v>
      </c>
      <c r="B1590" s="153"/>
      <c r="C1590" s="153"/>
      <c r="D1590" s="153"/>
      <c r="E1590" s="153"/>
      <c r="F1590" s="153"/>
      <c r="G1590" s="153"/>
      <c r="H1590" s="153"/>
      <c r="I1590" s="153"/>
      <c r="J1590" s="153"/>
      <c r="K1590" s="153"/>
      <c r="L1590" s="153"/>
      <c r="M1590" s="153"/>
      <c r="N1590" s="153"/>
      <c r="O1590" s="153"/>
    </row>
    <row r="1591" spans="1:15" ht="15.75" thickBot="1">
      <c r="A1591" s="169" t="s">
        <v>3</v>
      </c>
      <c r="B1591" s="169"/>
      <c r="C1591" s="169"/>
      <c r="D1591" s="169"/>
      <c r="E1591" s="169"/>
      <c r="F1591" s="169"/>
      <c r="G1591" s="169"/>
      <c r="H1591" s="169"/>
      <c r="I1591" s="169"/>
      <c r="J1591" s="169"/>
      <c r="K1591" s="169"/>
      <c r="L1591" s="169"/>
      <c r="M1591" s="169"/>
      <c r="N1591" s="169"/>
      <c r="O1591" s="169"/>
    </row>
    <row r="1592" spans="1:15" ht="16.5">
      <c r="A1592" s="137"/>
      <c r="B1592" s="138"/>
      <c r="C1592" s="138"/>
      <c r="D1592" s="138"/>
      <c r="E1592" s="138"/>
      <c r="F1592" s="139"/>
      <c r="G1592" s="140"/>
      <c r="H1592" s="141"/>
      <c r="I1592" s="140"/>
      <c r="J1592" s="140"/>
      <c r="K1592" s="140"/>
      <c r="L1592" s="140"/>
      <c r="M1592" s="139"/>
      <c r="N1592" s="139"/>
      <c r="O1592" s="142"/>
    </row>
    <row r="1593" spans="1:15" ht="16.5">
      <c r="A1593" s="156" t="s">
        <v>162</v>
      </c>
      <c r="B1593" s="156"/>
      <c r="C1593" s="156"/>
      <c r="D1593" s="156"/>
      <c r="E1593" s="156"/>
      <c r="F1593" s="156"/>
      <c r="G1593" s="156"/>
      <c r="H1593" s="156"/>
      <c r="I1593" s="156"/>
      <c r="J1593" s="156"/>
      <c r="K1593" s="156"/>
      <c r="L1593" s="156"/>
      <c r="M1593" s="156"/>
      <c r="N1593" s="156"/>
      <c r="O1593" s="156"/>
    </row>
    <row r="1594" spans="1:15" ht="16.5">
      <c r="A1594" s="156" t="s">
        <v>5</v>
      </c>
      <c r="B1594" s="156"/>
      <c r="C1594" s="156"/>
      <c r="D1594" s="156"/>
      <c r="E1594" s="156"/>
      <c r="F1594" s="156"/>
      <c r="G1594" s="156"/>
      <c r="H1594" s="156"/>
      <c r="I1594" s="156"/>
      <c r="J1594" s="156"/>
      <c r="K1594" s="156"/>
      <c r="L1594" s="156"/>
      <c r="M1594" s="156"/>
      <c r="N1594" s="156"/>
      <c r="O1594" s="156"/>
    </row>
    <row r="1595" spans="1:15" ht="13.9" customHeight="1">
      <c r="A1595" s="170" t="s">
        <v>6</v>
      </c>
      <c r="B1595" s="159" t="s">
        <v>7</v>
      </c>
      <c r="C1595" s="159" t="s">
        <v>8</v>
      </c>
      <c r="D1595" s="159" t="s">
        <v>9</v>
      </c>
      <c r="E1595" s="170" t="s">
        <v>10</v>
      </c>
      <c r="F1595" s="170" t="s">
        <v>11</v>
      </c>
      <c r="G1595" s="159" t="s">
        <v>12</v>
      </c>
      <c r="H1595" s="159" t="s">
        <v>13</v>
      </c>
      <c r="I1595" s="159" t="s">
        <v>14</v>
      </c>
      <c r="J1595" s="159" t="s">
        <v>15</v>
      </c>
      <c r="K1595" s="159" t="s">
        <v>16</v>
      </c>
      <c r="L1595" s="163" t="s">
        <v>17</v>
      </c>
      <c r="M1595" s="159" t="s">
        <v>18</v>
      </c>
      <c r="N1595" s="159" t="s">
        <v>19</v>
      </c>
      <c r="O1595" s="159" t="s">
        <v>20</v>
      </c>
    </row>
    <row r="1596" spans="1:15">
      <c r="A1596" s="170"/>
      <c r="B1596" s="159"/>
      <c r="C1596" s="159"/>
      <c r="D1596" s="159"/>
      <c r="E1596" s="170"/>
      <c r="F1596" s="170"/>
      <c r="G1596" s="159"/>
      <c r="H1596" s="159"/>
      <c r="I1596" s="159"/>
      <c r="J1596" s="159"/>
      <c r="K1596" s="159"/>
      <c r="L1596" s="163"/>
      <c r="M1596" s="159"/>
      <c r="N1596" s="159"/>
      <c r="O1596" s="159"/>
    </row>
    <row r="1597" spans="1:15" ht="16.5">
      <c r="A1597" s="127">
        <v>1</v>
      </c>
      <c r="B1597" s="124">
        <v>59</v>
      </c>
      <c r="C1597" s="119">
        <v>155</v>
      </c>
      <c r="D1597" s="119" t="s">
        <v>21</v>
      </c>
      <c r="E1597" s="119" t="s">
        <v>22</v>
      </c>
      <c r="F1597" s="119" t="s">
        <v>64</v>
      </c>
      <c r="G1597" s="123">
        <v>5</v>
      </c>
      <c r="H1597" s="123">
        <v>4.2</v>
      </c>
      <c r="I1597" s="123">
        <v>5.5</v>
      </c>
      <c r="J1597" s="123">
        <v>6</v>
      </c>
      <c r="K1597" s="123">
        <v>6.5</v>
      </c>
      <c r="L1597" s="123">
        <v>5.5</v>
      </c>
      <c r="M1597" s="119">
        <v>6000</v>
      </c>
      <c r="N1597" s="122">
        <f>IF('NORMAL OPTION CALLS'!E1597="BUY",('NORMAL OPTION CALLS'!L1597-'NORMAL OPTION CALLS'!G1597)*('NORMAL OPTION CALLS'!M1597),('NORMAL OPTION CALLS'!G1597-'NORMAL OPTION CALLS'!L1597)*('NORMAL OPTION CALLS'!M1597))</f>
        <v>3000</v>
      </c>
      <c r="O1597" s="8">
        <f>'NORMAL OPTION CALLS'!N1597/('NORMAL OPTION CALLS'!M1597)/'NORMAL OPTION CALLS'!G1597%</f>
        <v>10</v>
      </c>
    </row>
    <row r="1598" spans="1:15" ht="16.5">
      <c r="A1598" s="127">
        <v>2</v>
      </c>
      <c r="B1598" s="124">
        <v>59</v>
      </c>
      <c r="C1598" s="119">
        <v>730</v>
      </c>
      <c r="D1598" s="119" t="s">
        <v>21</v>
      </c>
      <c r="E1598" s="119" t="s">
        <v>22</v>
      </c>
      <c r="F1598" s="119" t="s">
        <v>54</v>
      </c>
      <c r="G1598" s="123">
        <v>31</v>
      </c>
      <c r="H1598" s="123">
        <v>29</v>
      </c>
      <c r="I1598" s="123">
        <v>32</v>
      </c>
      <c r="J1598" s="123">
        <v>33</v>
      </c>
      <c r="K1598" s="123">
        <v>34</v>
      </c>
      <c r="L1598" s="123">
        <v>33</v>
      </c>
      <c r="M1598" s="119">
        <v>1200</v>
      </c>
      <c r="N1598" s="122">
        <f>IF('NORMAL OPTION CALLS'!E1598="BUY",('NORMAL OPTION CALLS'!L1598-'NORMAL OPTION CALLS'!G1598)*('NORMAL OPTION CALLS'!M1598),('NORMAL OPTION CALLS'!G1598-'NORMAL OPTION CALLS'!L1598)*('NORMAL OPTION CALLS'!M1598))</f>
        <v>2400</v>
      </c>
      <c r="O1598" s="8">
        <f>'NORMAL OPTION CALLS'!N1598/('NORMAL OPTION CALLS'!M1598)/'NORMAL OPTION CALLS'!G1598%</f>
        <v>6.4516129032258069</v>
      </c>
    </row>
    <row r="1599" spans="1:15" ht="16.5">
      <c r="A1599" s="127">
        <v>3</v>
      </c>
      <c r="B1599" s="124">
        <v>59</v>
      </c>
      <c r="C1599" s="119">
        <v>100</v>
      </c>
      <c r="D1599" s="119" t="s">
        <v>21</v>
      </c>
      <c r="E1599" s="119" t="s">
        <v>22</v>
      </c>
      <c r="F1599" s="119" t="s">
        <v>153</v>
      </c>
      <c r="G1599" s="123">
        <v>3.1</v>
      </c>
      <c r="H1599" s="123">
        <v>2.4</v>
      </c>
      <c r="I1599" s="123">
        <v>3.5</v>
      </c>
      <c r="J1599" s="123">
        <v>3.8</v>
      </c>
      <c r="K1599" s="123">
        <v>4.4000000000000004</v>
      </c>
      <c r="L1599" s="123">
        <v>3.5</v>
      </c>
      <c r="M1599" s="119">
        <v>7000</v>
      </c>
      <c r="N1599" s="122">
        <f>IF('NORMAL OPTION CALLS'!E1599="BUY",('NORMAL OPTION CALLS'!L1599-'NORMAL OPTION CALLS'!G1599)*('NORMAL OPTION CALLS'!M1599),('NORMAL OPTION CALLS'!G1599-'NORMAL OPTION CALLS'!L1599)*('NORMAL OPTION CALLS'!M1599))</f>
        <v>2799.9999999999995</v>
      </c>
      <c r="O1599" s="8">
        <f>'NORMAL OPTION CALLS'!N1599/('NORMAL OPTION CALLS'!M1599)/'NORMAL OPTION CALLS'!G1599%</f>
        <v>12.90322580645161</v>
      </c>
    </row>
    <row r="1600" spans="1:15" ht="16.5">
      <c r="A1600" s="127">
        <v>4</v>
      </c>
      <c r="B1600" s="124">
        <v>59</v>
      </c>
      <c r="C1600" s="119">
        <v>370</v>
      </c>
      <c r="D1600" s="119" t="s">
        <v>21</v>
      </c>
      <c r="E1600" s="119" t="s">
        <v>22</v>
      </c>
      <c r="F1600" s="119" t="s">
        <v>94</v>
      </c>
      <c r="G1600" s="123">
        <v>14</v>
      </c>
      <c r="H1600" s="123">
        <v>12</v>
      </c>
      <c r="I1600" s="123">
        <v>15</v>
      </c>
      <c r="J1600" s="123">
        <v>16</v>
      </c>
      <c r="K1600" s="123">
        <v>17</v>
      </c>
      <c r="L1600" s="123">
        <v>15</v>
      </c>
      <c r="M1600" s="119">
        <v>2000</v>
      </c>
      <c r="N1600" s="122">
        <f>IF('NORMAL OPTION CALLS'!E1600="BUY",('NORMAL OPTION CALLS'!L1600-'NORMAL OPTION CALLS'!G1600)*('NORMAL OPTION CALLS'!M1600),('NORMAL OPTION CALLS'!G1600-'NORMAL OPTION CALLS'!L1600)*('NORMAL OPTION CALLS'!M1600))</f>
        <v>2000</v>
      </c>
      <c r="O1600" s="8">
        <f>'NORMAL OPTION CALLS'!N1600/('NORMAL OPTION CALLS'!M1600)/'NORMAL OPTION CALLS'!G1600%</f>
        <v>7.1428571428571423</v>
      </c>
    </row>
    <row r="1601" spans="1:15" ht="16.5">
      <c r="A1601" s="127">
        <v>5</v>
      </c>
      <c r="B1601" s="124">
        <v>58</v>
      </c>
      <c r="C1601" s="119">
        <v>440</v>
      </c>
      <c r="D1601" s="119" t="s">
        <v>21</v>
      </c>
      <c r="E1601" s="119" t="s">
        <v>22</v>
      </c>
      <c r="F1601" s="119" t="s">
        <v>26</v>
      </c>
      <c r="G1601" s="123">
        <v>12</v>
      </c>
      <c r="H1601" s="123">
        <v>11</v>
      </c>
      <c r="I1601" s="123">
        <v>12.5</v>
      </c>
      <c r="J1601" s="123">
        <v>13</v>
      </c>
      <c r="K1601" s="123">
        <v>13.5</v>
      </c>
      <c r="L1601" s="123">
        <v>12.5</v>
      </c>
      <c r="M1601" s="119">
        <v>2000</v>
      </c>
      <c r="N1601" s="122">
        <f>IF('NORMAL OPTION CALLS'!E1601="BUY",('NORMAL OPTION CALLS'!L1601-'NORMAL OPTION CALLS'!G1601)*('NORMAL OPTION CALLS'!M1601),('NORMAL OPTION CALLS'!G1601-'NORMAL OPTION CALLS'!L1601)*('NORMAL OPTION CALLS'!M1601))</f>
        <v>1000</v>
      </c>
      <c r="O1601" s="8">
        <f>'NORMAL OPTION CALLS'!N1601/('NORMAL OPTION CALLS'!M1601)/'NORMAL OPTION CALLS'!G1601%</f>
        <v>4.166666666666667</v>
      </c>
    </row>
    <row r="1602" spans="1:15" ht="16.5">
      <c r="A1602" s="127">
        <v>6</v>
      </c>
      <c r="B1602" s="124">
        <v>58</v>
      </c>
      <c r="C1602" s="119">
        <v>1260</v>
      </c>
      <c r="D1602" s="119" t="s">
        <v>21</v>
      </c>
      <c r="E1602" s="119" t="s">
        <v>22</v>
      </c>
      <c r="F1602" s="119" t="s">
        <v>163</v>
      </c>
      <c r="G1602" s="123">
        <v>38</v>
      </c>
      <c r="H1602" s="123">
        <v>34</v>
      </c>
      <c r="I1602" s="123">
        <v>40</v>
      </c>
      <c r="J1602" s="123">
        <v>42</v>
      </c>
      <c r="K1602" s="123">
        <v>44</v>
      </c>
      <c r="L1602" s="123">
        <v>42</v>
      </c>
      <c r="M1602" s="119">
        <v>500</v>
      </c>
      <c r="N1602" s="122">
        <f>IF('NORMAL OPTION CALLS'!E1602="BUY",('NORMAL OPTION CALLS'!L1602-'NORMAL OPTION CALLS'!G1602)*('NORMAL OPTION CALLS'!M1602),('NORMAL OPTION CALLS'!G1602-'NORMAL OPTION CALLS'!L1602)*('NORMAL OPTION CALLS'!M1602))</f>
        <v>2000</v>
      </c>
      <c r="O1602" s="8">
        <f>'NORMAL OPTION CALLS'!N1602/('NORMAL OPTION CALLS'!M1602)/'NORMAL OPTION CALLS'!G1602%</f>
        <v>10.526315789473685</v>
      </c>
    </row>
    <row r="1603" spans="1:15" ht="16.5">
      <c r="A1603" s="127">
        <v>7</v>
      </c>
      <c r="B1603" s="124">
        <v>58</v>
      </c>
      <c r="C1603" s="119">
        <v>122.5</v>
      </c>
      <c r="D1603" s="119" t="s">
        <v>21</v>
      </c>
      <c r="E1603" s="119" t="s">
        <v>22</v>
      </c>
      <c r="F1603" s="119" t="s">
        <v>51</v>
      </c>
      <c r="G1603" s="123">
        <v>5.2</v>
      </c>
      <c r="H1603" s="123">
        <v>4.5999999999999996</v>
      </c>
      <c r="I1603" s="123">
        <v>5.6</v>
      </c>
      <c r="J1603" s="123">
        <v>6</v>
      </c>
      <c r="K1603" s="123">
        <v>6.4</v>
      </c>
      <c r="L1603" s="123">
        <v>6.4</v>
      </c>
      <c r="M1603" s="119">
        <v>9000</v>
      </c>
      <c r="N1603" s="122">
        <f>IF('NORMAL OPTION CALLS'!E1603="BUY",('NORMAL OPTION CALLS'!L1603-'NORMAL OPTION CALLS'!G1603)*('NORMAL OPTION CALLS'!M1603),('NORMAL OPTION CALLS'!G1603-'NORMAL OPTION CALLS'!L1603)*('NORMAL OPTION CALLS'!M1603))</f>
        <v>10800.000000000002</v>
      </c>
      <c r="O1603" s="8">
        <f>'NORMAL OPTION CALLS'!N1603/('NORMAL OPTION CALLS'!M1603)/'NORMAL OPTION CALLS'!G1603%</f>
        <v>23.076923076923077</v>
      </c>
    </row>
    <row r="1604" spans="1:15" ht="16.5">
      <c r="A1604" s="127">
        <v>8</v>
      </c>
      <c r="B1604" s="124">
        <v>58</v>
      </c>
      <c r="C1604" s="119">
        <v>340</v>
      </c>
      <c r="D1604" s="119" t="s">
        <v>21</v>
      </c>
      <c r="E1604" s="119" t="s">
        <v>22</v>
      </c>
      <c r="F1604" s="119" t="s">
        <v>78</v>
      </c>
      <c r="G1604" s="123">
        <v>14</v>
      </c>
      <c r="H1604" s="123">
        <v>13</v>
      </c>
      <c r="I1604" s="123">
        <v>14.5</v>
      </c>
      <c r="J1604" s="123">
        <v>15</v>
      </c>
      <c r="K1604" s="123">
        <v>15.5</v>
      </c>
      <c r="L1604" s="123">
        <v>15.5</v>
      </c>
      <c r="M1604" s="119">
        <v>3000</v>
      </c>
      <c r="N1604" s="122">
        <f>IF('NORMAL OPTION CALLS'!E1604="BUY",('NORMAL OPTION CALLS'!L1604-'NORMAL OPTION CALLS'!G1604)*('NORMAL OPTION CALLS'!M1604),('NORMAL OPTION CALLS'!G1604-'NORMAL OPTION CALLS'!L1604)*('NORMAL OPTION CALLS'!M1604))</f>
        <v>4500</v>
      </c>
      <c r="O1604" s="8">
        <f>'NORMAL OPTION CALLS'!N1604/('NORMAL OPTION CALLS'!M1604)/'NORMAL OPTION CALLS'!G1604%</f>
        <v>10.714285714285714</v>
      </c>
    </row>
    <row r="1605" spans="1:15" ht="16.5">
      <c r="A1605" s="127">
        <v>9</v>
      </c>
      <c r="B1605" s="124">
        <v>58</v>
      </c>
      <c r="C1605" s="119">
        <v>720</v>
      </c>
      <c r="D1605" s="119" t="s">
        <v>150</v>
      </c>
      <c r="E1605" s="119" t="s">
        <v>22</v>
      </c>
      <c r="F1605" s="119" t="s">
        <v>108</v>
      </c>
      <c r="G1605" s="123">
        <v>27.6</v>
      </c>
      <c r="H1605" s="123">
        <v>26</v>
      </c>
      <c r="I1605" s="123">
        <v>29</v>
      </c>
      <c r="J1605" s="123">
        <v>30</v>
      </c>
      <c r="K1605" s="123">
        <v>31</v>
      </c>
      <c r="L1605" s="123">
        <v>31</v>
      </c>
      <c r="M1605" s="119">
        <v>2000</v>
      </c>
      <c r="N1605" s="122">
        <f>IF('NORMAL OPTION CALLS'!E1605="BUY",('NORMAL OPTION CALLS'!L1605-'NORMAL OPTION CALLS'!G1605)*('NORMAL OPTION CALLS'!M1605),('NORMAL OPTION CALLS'!G1605-'NORMAL OPTION CALLS'!L1605)*('NORMAL OPTION CALLS'!M1605))</f>
        <v>6799.9999999999973</v>
      </c>
      <c r="O1605" s="8">
        <f>'NORMAL OPTION CALLS'!N1605/('NORMAL OPTION CALLS'!M1605)/'NORMAL OPTION CALLS'!G1605%</f>
        <v>12.318840579710139</v>
      </c>
    </row>
    <row r="1606" spans="1:15" ht="16.5">
      <c r="A1606" s="127">
        <v>10</v>
      </c>
      <c r="B1606" s="124">
        <v>58</v>
      </c>
      <c r="C1606" s="119">
        <v>530</v>
      </c>
      <c r="D1606" s="119" t="s">
        <v>21</v>
      </c>
      <c r="E1606" s="119" t="s">
        <v>22</v>
      </c>
      <c r="F1606" s="119" t="s">
        <v>58</v>
      </c>
      <c r="G1606" s="123">
        <v>4.5</v>
      </c>
      <c r="H1606" s="123">
        <v>3.5</v>
      </c>
      <c r="I1606" s="123">
        <v>5.5</v>
      </c>
      <c r="J1606" s="123">
        <v>6.5</v>
      </c>
      <c r="K1606" s="123">
        <v>7.5</v>
      </c>
      <c r="L1606" s="123">
        <v>3.5</v>
      </c>
      <c r="M1606" s="119">
        <v>1200</v>
      </c>
      <c r="N1606" s="122">
        <f>IF('NORMAL OPTION CALLS'!E1606="BUY",('NORMAL OPTION CALLS'!L1606-'NORMAL OPTION CALLS'!G1606)*('NORMAL OPTION CALLS'!M1606),('NORMAL OPTION CALLS'!G1606-'NORMAL OPTION CALLS'!L1606)*('NORMAL OPTION CALLS'!M1606))</f>
        <v>-1200</v>
      </c>
      <c r="O1606" s="8">
        <f>'NORMAL OPTION CALLS'!N1606/('NORMAL OPTION CALLS'!M1606)/'NORMAL OPTION CALLS'!G1606%</f>
        <v>-22.222222222222221</v>
      </c>
    </row>
    <row r="1607" spans="1:15" ht="16.5">
      <c r="A1607" s="127">
        <v>11</v>
      </c>
      <c r="B1607" s="124">
        <v>58</v>
      </c>
      <c r="C1607" s="119">
        <v>1200</v>
      </c>
      <c r="D1607" s="119" t="s">
        <v>21</v>
      </c>
      <c r="E1607" s="119" t="s">
        <v>22</v>
      </c>
      <c r="F1607" s="119" t="s">
        <v>163</v>
      </c>
      <c r="G1607" s="123">
        <v>16</v>
      </c>
      <c r="H1607" s="123">
        <v>12</v>
      </c>
      <c r="I1607" s="123">
        <v>18</v>
      </c>
      <c r="J1607" s="123">
        <v>20</v>
      </c>
      <c r="K1607" s="123">
        <v>22</v>
      </c>
      <c r="L1607" s="123">
        <v>18</v>
      </c>
      <c r="M1607" s="119">
        <v>500</v>
      </c>
      <c r="N1607" s="122">
        <f>IF('NORMAL OPTION CALLS'!E1607="BUY",('NORMAL OPTION CALLS'!L1607-'NORMAL OPTION CALLS'!G1607)*('NORMAL OPTION CALLS'!M1607),('NORMAL OPTION CALLS'!G1607-'NORMAL OPTION CALLS'!L1607)*('NORMAL OPTION CALLS'!M1607))</f>
        <v>1000</v>
      </c>
      <c r="O1607" s="8">
        <f>'NORMAL OPTION CALLS'!N1607/('NORMAL OPTION CALLS'!M1607)/'NORMAL OPTION CALLS'!G1607%</f>
        <v>12.5</v>
      </c>
    </row>
    <row r="1608" spans="1:15" ht="16.5">
      <c r="A1608" s="127">
        <v>12</v>
      </c>
      <c r="B1608" s="124">
        <v>53</v>
      </c>
      <c r="C1608" s="119">
        <v>1180</v>
      </c>
      <c r="D1608" s="119" t="s">
        <v>21</v>
      </c>
      <c r="E1608" s="119" t="s">
        <v>22</v>
      </c>
      <c r="F1608" s="119" t="s">
        <v>163</v>
      </c>
      <c r="G1608" s="123">
        <v>10</v>
      </c>
      <c r="H1608" s="123">
        <v>6</v>
      </c>
      <c r="I1608" s="123">
        <v>12</v>
      </c>
      <c r="J1608" s="123">
        <v>14</v>
      </c>
      <c r="K1608" s="123">
        <v>16</v>
      </c>
      <c r="L1608" s="123">
        <v>16</v>
      </c>
      <c r="M1608" s="119">
        <v>500</v>
      </c>
      <c r="N1608" s="122">
        <f>IF('NORMAL OPTION CALLS'!E1608="BUY",('NORMAL OPTION CALLS'!L1608-'NORMAL OPTION CALLS'!G1608)*('NORMAL OPTION CALLS'!M1608),('NORMAL OPTION CALLS'!G1608-'NORMAL OPTION CALLS'!L1608)*('NORMAL OPTION CALLS'!M1608))</f>
        <v>3000</v>
      </c>
      <c r="O1608" s="8">
        <f>'NORMAL OPTION CALLS'!N1608/('NORMAL OPTION CALLS'!M1608)/'NORMAL OPTION CALLS'!G1608%</f>
        <v>60</v>
      </c>
    </row>
    <row r="1609" spans="1:15" ht="16.5">
      <c r="A1609" s="127">
        <v>13</v>
      </c>
      <c r="B1609" s="124">
        <v>52</v>
      </c>
      <c r="C1609" s="119">
        <v>107.75</v>
      </c>
      <c r="D1609" s="119" t="s">
        <v>21</v>
      </c>
      <c r="E1609" s="119" t="s">
        <v>22</v>
      </c>
      <c r="F1609" s="119" t="s">
        <v>51</v>
      </c>
      <c r="G1609" s="123">
        <v>2.7</v>
      </c>
      <c r="H1609" s="123">
        <v>2.1</v>
      </c>
      <c r="I1609" s="123">
        <v>3</v>
      </c>
      <c r="J1609" s="123">
        <v>3.3</v>
      </c>
      <c r="K1609" s="123">
        <v>3.6</v>
      </c>
      <c r="L1609" s="123">
        <v>3.6</v>
      </c>
      <c r="M1609" s="119">
        <v>9000</v>
      </c>
      <c r="N1609" s="122">
        <f>IF('NORMAL OPTION CALLS'!E1609="BUY",('NORMAL OPTION CALLS'!L1609-'NORMAL OPTION CALLS'!G1609)*('NORMAL OPTION CALLS'!M1609),('NORMAL OPTION CALLS'!G1609-'NORMAL OPTION CALLS'!L1609)*('NORMAL OPTION CALLS'!M1609))</f>
        <v>8099.9999999999991</v>
      </c>
      <c r="O1609" s="8">
        <f>'NORMAL OPTION CALLS'!N1609/('NORMAL OPTION CALLS'!M1609)/'NORMAL OPTION CALLS'!G1609%</f>
        <v>33.333333333333329</v>
      </c>
    </row>
    <row r="1610" spans="1:15" ht="16.5">
      <c r="A1610" s="127">
        <v>14</v>
      </c>
      <c r="B1610" s="124">
        <v>52</v>
      </c>
      <c r="C1610" s="119">
        <v>360</v>
      </c>
      <c r="D1610" s="119" t="s">
        <v>21</v>
      </c>
      <c r="E1610" s="119" t="s">
        <v>22</v>
      </c>
      <c r="F1610" s="119" t="s">
        <v>94</v>
      </c>
      <c r="G1610" s="123">
        <v>4</v>
      </c>
      <c r="H1610" s="123">
        <v>3</v>
      </c>
      <c r="I1610" s="123">
        <v>4.5</v>
      </c>
      <c r="J1610" s="123">
        <v>5</v>
      </c>
      <c r="K1610" s="123">
        <v>5.5</v>
      </c>
      <c r="L1610" s="123">
        <v>5.5</v>
      </c>
      <c r="M1610" s="119">
        <v>2000</v>
      </c>
      <c r="N1610" s="122">
        <f>IF('NORMAL OPTION CALLS'!E1610="BUY",('NORMAL OPTION CALLS'!L1610-'NORMAL OPTION CALLS'!G1610)*('NORMAL OPTION CALLS'!M1610),('NORMAL OPTION CALLS'!G1610-'NORMAL OPTION CALLS'!L1610)*('NORMAL OPTION CALLS'!M1610))</f>
        <v>3000</v>
      </c>
      <c r="O1610" s="8">
        <f>'NORMAL OPTION CALLS'!N1610/('NORMAL OPTION CALLS'!M1610)/'NORMAL OPTION CALLS'!G1610%</f>
        <v>37.5</v>
      </c>
    </row>
    <row r="1611" spans="1:15" ht="16.5">
      <c r="A1611" s="127">
        <v>15</v>
      </c>
      <c r="B1611" s="124">
        <v>52</v>
      </c>
      <c r="C1611" s="119">
        <v>170</v>
      </c>
      <c r="D1611" s="119" t="s">
        <v>21</v>
      </c>
      <c r="E1611" s="119" t="s">
        <v>22</v>
      </c>
      <c r="F1611" s="119" t="s">
        <v>164</v>
      </c>
      <c r="G1611" s="123">
        <v>2.7</v>
      </c>
      <c r="H1611" s="123">
        <v>1.7</v>
      </c>
      <c r="I1611" s="123">
        <v>3.2</v>
      </c>
      <c r="J1611" s="123">
        <v>3.7</v>
      </c>
      <c r="K1611" s="123">
        <v>4.2</v>
      </c>
      <c r="L1611" s="123">
        <v>4.2</v>
      </c>
      <c r="M1611" s="119">
        <v>3500</v>
      </c>
      <c r="N1611" s="122">
        <f>IF('NORMAL OPTION CALLS'!E1611="BUY",('NORMAL OPTION CALLS'!L1611-'NORMAL OPTION CALLS'!G1611)*('NORMAL OPTION CALLS'!M1611),('NORMAL OPTION CALLS'!G1611-'NORMAL OPTION CALLS'!L1611)*('NORMAL OPTION CALLS'!M1611))</f>
        <v>5250</v>
      </c>
      <c r="O1611" s="8">
        <f>'NORMAL OPTION CALLS'!N1611/('NORMAL OPTION CALLS'!M1611)/'NORMAL OPTION CALLS'!G1611%</f>
        <v>55.55555555555555</v>
      </c>
    </row>
    <row r="1612" spans="1:15" ht="16.5">
      <c r="A1612" s="127">
        <v>16</v>
      </c>
      <c r="B1612" s="124">
        <v>51</v>
      </c>
      <c r="C1612" s="119">
        <v>520</v>
      </c>
      <c r="D1612" s="119" t="s">
        <v>21</v>
      </c>
      <c r="E1612" s="119" t="s">
        <v>22</v>
      </c>
      <c r="F1612" s="119" t="s">
        <v>101</v>
      </c>
      <c r="G1612" s="123">
        <v>7.1</v>
      </c>
      <c r="H1612" s="123">
        <v>4.0999999999999996</v>
      </c>
      <c r="I1612" s="123">
        <v>8.6</v>
      </c>
      <c r="J1612" s="123">
        <v>9.1</v>
      </c>
      <c r="K1612" s="123">
        <v>10.6</v>
      </c>
      <c r="L1612" s="123">
        <v>10.6</v>
      </c>
      <c r="M1612" s="119">
        <v>1500</v>
      </c>
      <c r="N1612" s="122">
        <f>IF('NORMAL OPTION CALLS'!E1612="BUY",('NORMAL OPTION CALLS'!L1612-'NORMAL OPTION CALLS'!G1612)*('NORMAL OPTION CALLS'!M1612),('NORMAL OPTION CALLS'!G1612-'NORMAL OPTION CALLS'!L1612)*('NORMAL OPTION CALLS'!M1612))</f>
        <v>5250</v>
      </c>
      <c r="O1612" s="8">
        <f>'NORMAL OPTION CALLS'!N1612/('NORMAL OPTION CALLS'!M1612)/'NORMAL OPTION CALLS'!G1612%</f>
        <v>49.295774647887328</v>
      </c>
    </row>
    <row r="1613" spans="1:15" ht="16.5">
      <c r="A1613" s="127">
        <v>17</v>
      </c>
      <c r="B1613" s="124">
        <v>51</v>
      </c>
      <c r="C1613" s="119">
        <v>270</v>
      </c>
      <c r="D1613" s="119" t="s">
        <v>21</v>
      </c>
      <c r="E1613" s="119" t="s">
        <v>22</v>
      </c>
      <c r="F1613" s="119" t="s">
        <v>74</v>
      </c>
      <c r="G1613" s="123">
        <v>3.7</v>
      </c>
      <c r="H1613" s="123">
        <v>2.5</v>
      </c>
      <c r="I1613" s="123">
        <v>4.3</v>
      </c>
      <c r="J1613" s="123">
        <v>5</v>
      </c>
      <c r="K1613" s="123">
        <v>5.6</v>
      </c>
      <c r="L1613" s="123">
        <v>5</v>
      </c>
      <c r="M1613" s="119">
        <v>3500</v>
      </c>
      <c r="N1613" s="122">
        <f>IF('NORMAL OPTION CALLS'!E1613="BUY",('NORMAL OPTION CALLS'!L1613-'NORMAL OPTION CALLS'!G1613)*('NORMAL OPTION CALLS'!M1613),('NORMAL OPTION CALLS'!G1613-'NORMAL OPTION CALLS'!L1613)*('NORMAL OPTION CALLS'!M1613))</f>
        <v>4549.9999999999991</v>
      </c>
      <c r="O1613" s="8">
        <f>'NORMAL OPTION CALLS'!N1613/('NORMAL OPTION CALLS'!M1613)/'NORMAL OPTION CALLS'!G1613%</f>
        <v>35.135135135135123</v>
      </c>
    </row>
    <row r="1614" spans="1:15" ht="16.5">
      <c r="A1614" s="127">
        <v>18</v>
      </c>
      <c r="B1614" s="124">
        <v>51</v>
      </c>
      <c r="C1614" s="119">
        <v>100</v>
      </c>
      <c r="D1614" s="119" t="s">
        <v>21</v>
      </c>
      <c r="E1614" s="119" t="s">
        <v>22</v>
      </c>
      <c r="F1614" s="119" t="s">
        <v>51</v>
      </c>
      <c r="G1614" s="123">
        <v>2.75</v>
      </c>
      <c r="H1614" s="123">
        <v>2.1</v>
      </c>
      <c r="I1614" s="123">
        <v>3</v>
      </c>
      <c r="J1614" s="123">
        <v>3.4</v>
      </c>
      <c r="K1614" s="123">
        <v>3.8</v>
      </c>
      <c r="L1614" s="123">
        <v>3.8</v>
      </c>
      <c r="M1614" s="119">
        <v>9000</v>
      </c>
      <c r="N1614" s="122">
        <f>IF('NORMAL OPTION CALLS'!E1614="BUY",('NORMAL OPTION CALLS'!L1614-'NORMAL OPTION CALLS'!G1614)*('NORMAL OPTION CALLS'!M1614),('NORMAL OPTION CALLS'!G1614-'NORMAL OPTION CALLS'!L1614)*('NORMAL OPTION CALLS'!M1614))</f>
        <v>9449.9999999999982</v>
      </c>
      <c r="O1614" s="8">
        <f>'NORMAL OPTION CALLS'!N1614/('NORMAL OPTION CALLS'!M1614)/'NORMAL OPTION CALLS'!G1614%</f>
        <v>38.181818181818173</v>
      </c>
    </row>
    <row r="1615" spans="1:15" ht="16.5">
      <c r="A1615" s="127">
        <v>19</v>
      </c>
      <c r="B1615" s="124">
        <v>48</v>
      </c>
      <c r="C1615" s="119">
        <v>510</v>
      </c>
      <c r="D1615" s="119" t="s">
        <v>21</v>
      </c>
      <c r="E1615" s="119" t="s">
        <v>22</v>
      </c>
      <c r="F1615" s="119" t="s">
        <v>101</v>
      </c>
      <c r="G1615" s="123">
        <v>5</v>
      </c>
      <c r="H1615" s="123">
        <v>3</v>
      </c>
      <c r="I1615" s="123">
        <v>6</v>
      </c>
      <c r="J1615" s="123">
        <v>7</v>
      </c>
      <c r="K1615" s="123">
        <v>8</v>
      </c>
      <c r="L1615" s="123">
        <v>8</v>
      </c>
      <c r="M1615" s="119">
        <v>1500</v>
      </c>
      <c r="N1615" s="122">
        <f>IF('NORMAL OPTION CALLS'!E1615="BUY",('NORMAL OPTION CALLS'!L1615-'NORMAL OPTION CALLS'!G1615)*('NORMAL OPTION CALLS'!M1615),('NORMAL OPTION CALLS'!G1615-'NORMAL OPTION CALLS'!L1615)*('NORMAL OPTION CALLS'!M1615))</f>
        <v>4500</v>
      </c>
      <c r="O1615" s="8">
        <f>'NORMAL OPTION CALLS'!N1615/('NORMAL OPTION CALLS'!M1615)/'NORMAL OPTION CALLS'!G1615%</f>
        <v>60</v>
      </c>
    </row>
    <row r="1616" spans="1:15" ht="16.5">
      <c r="A1616" s="127">
        <v>20</v>
      </c>
      <c r="B1616" s="124">
        <v>48</v>
      </c>
      <c r="C1616" s="119">
        <v>310</v>
      </c>
      <c r="D1616" s="119" t="s">
        <v>21</v>
      </c>
      <c r="E1616" s="119" t="s">
        <v>22</v>
      </c>
      <c r="F1616" s="119" t="s">
        <v>78</v>
      </c>
      <c r="G1616" s="123">
        <v>312</v>
      </c>
      <c r="H1616" s="123">
        <v>305</v>
      </c>
      <c r="I1616" s="123">
        <v>316</v>
      </c>
      <c r="J1616" s="123">
        <v>319</v>
      </c>
      <c r="K1616" s="123">
        <v>322</v>
      </c>
      <c r="L1616" s="123">
        <v>322</v>
      </c>
      <c r="M1616" s="119">
        <v>3000</v>
      </c>
      <c r="N1616" s="122">
        <f>IF('NORMAL OPTION CALLS'!E1616="BUY",('NORMAL OPTION CALLS'!L1616-'NORMAL OPTION CALLS'!G1616)*('NORMAL OPTION CALLS'!M1616),('NORMAL OPTION CALLS'!G1616-'NORMAL OPTION CALLS'!L1616)*('NORMAL OPTION CALLS'!M1616))</f>
        <v>30000</v>
      </c>
      <c r="O1616" s="8">
        <f>'NORMAL OPTION CALLS'!N1616/('NORMAL OPTION CALLS'!M1616)/'NORMAL OPTION CALLS'!G1616%</f>
        <v>3.2051282051282048</v>
      </c>
    </row>
    <row r="1617" spans="1:15" ht="16.5">
      <c r="A1617" s="127">
        <v>21</v>
      </c>
      <c r="B1617" s="124">
        <v>47</v>
      </c>
      <c r="C1617" s="119">
        <v>710</v>
      </c>
      <c r="D1617" s="119" t="s">
        <v>21</v>
      </c>
      <c r="E1617" s="119" t="s">
        <v>22</v>
      </c>
      <c r="F1617" s="119" t="s">
        <v>165</v>
      </c>
      <c r="G1617" s="123">
        <v>11.5</v>
      </c>
      <c r="H1617" s="123">
        <v>7.5</v>
      </c>
      <c r="I1617" s="123">
        <v>14.5</v>
      </c>
      <c r="J1617" s="123">
        <v>16.5</v>
      </c>
      <c r="K1617" s="123">
        <v>18.5</v>
      </c>
      <c r="L1617" s="123">
        <v>18.5</v>
      </c>
      <c r="M1617" s="119">
        <v>600</v>
      </c>
      <c r="N1617" s="122">
        <f>IF('NORMAL OPTION CALLS'!E1617="BUY",('NORMAL OPTION CALLS'!L1617-'NORMAL OPTION CALLS'!G1617)*('NORMAL OPTION CALLS'!M1617),('NORMAL OPTION CALLS'!G1617-'NORMAL OPTION CALLS'!L1617)*('NORMAL OPTION CALLS'!M1617))</f>
        <v>4200</v>
      </c>
      <c r="O1617" s="8">
        <f>'NORMAL OPTION CALLS'!N1617/('NORMAL OPTION CALLS'!M1617)/'NORMAL OPTION CALLS'!G1617%</f>
        <v>60.869565217391305</v>
      </c>
    </row>
    <row r="1618" spans="1:15" ht="16.5">
      <c r="A1618" s="127">
        <v>22</v>
      </c>
      <c r="B1618" s="124">
        <v>42782</v>
      </c>
      <c r="C1618" s="119">
        <v>1020</v>
      </c>
      <c r="D1618" s="119" t="s">
        <v>21</v>
      </c>
      <c r="E1618" s="119" t="s">
        <v>22</v>
      </c>
      <c r="F1618" s="119" t="s">
        <v>151</v>
      </c>
      <c r="G1618" s="123">
        <v>5</v>
      </c>
      <c r="H1618" s="123">
        <v>1</v>
      </c>
      <c r="I1618" s="123">
        <v>7</v>
      </c>
      <c r="J1618" s="123">
        <v>9</v>
      </c>
      <c r="K1618" s="123">
        <v>11</v>
      </c>
      <c r="L1618" s="123">
        <v>7</v>
      </c>
      <c r="M1618" s="119">
        <v>500</v>
      </c>
      <c r="N1618" s="122">
        <f>IF('NORMAL OPTION CALLS'!E1618="BUY",('NORMAL OPTION CALLS'!L1618-'NORMAL OPTION CALLS'!G1618)*('NORMAL OPTION CALLS'!M1618),('NORMAL OPTION CALLS'!G1618-'NORMAL OPTION CALLS'!L1618)*('NORMAL OPTION CALLS'!M1618))</f>
        <v>1000</v>
      </c>
      <c r="O1618" s="8">
        <f>'NORMAL OPTION CALLS'!N1618/('NORMAL OPTION CALLS'!M1618)/'NORMAL OPTION CALLS'!G1618%</f>
        <v>40</v>
      </c>
    </row>
    <row r="1619" spans="1:15" ht="16.5">
      <c r="A1619" s="127">
        <v>23</v>
      </c>
      <c r="B1619" s="124">
        <v>42782</v>
      </c>
      <c r="C1619" s="119">
        <v>680</v>
      </c>
      <c r="D1619" s="119" t="s">
        <v>47</v>
      </c>
      <c r="E1619" s="119" t="s">
        <v>22</v>
      </c>
      <c r="F1619" s="119" t="s">
        <v>54</v>
      </c>
      <c r="G1619" s="123">
        <v>6</v>
      </c>
      <c r="H1619" s="123">
        <v>4</v>
      </c>
      <c r="I1619" s="123">
        <v>7</v>
      </c>
      <c r="J1619" s="123">
        <v>8</v>
      </c>
      <c r="K1619" s="123">
        <v>9</v>
      </c>
      <c r="L1619" s="123">
        <v>4</v>
      </c>
      <c r="M1619" s="119">
        <v>1200</v>
      </c>
      <c r="N1619" s="122">
        <f>IF('NORMAL OPTION CALLS'!E1619="BUY",('NORMAL OPTION CALLS'!L1619-'NORMAL OPTION CALLS'!G1619)*('NORMAL OPTION CALLS'!M1619),('NORMAL OPTION CALLS'!G1619-'NORMAL OPTION CALLS'!L1619)*('NORMAL OPTION CALLS'!M1619))</f>
        <v>-2400</v>
      </c>
      <c r="O1619" s="8">
        <f>'NORMAL OPTION CALLS'!N1619/('NORMAL OPTION CALLS'!M1619)/'NORMAL OPTION CALLS'!G1619%</f>
        <v>-33.333333333333336</v>
      </c>
    </row>
    <row r="1620" spans="1:15" ht="16.5">
      <c r="A1620" s="127">
        <v>24</v>
      </c>
      <c r="B1620" s="124">
        <v>42782</v>
      </c>
      <c r="C1620" s="119">
        <v>1020</v>
      </c>
      <c r="D1620" s="119" t="s">
        <v>21</v>
      </c>
      <c r="E1620" s="119" t="s">
        <v>22</v>
      </c>
      <c r="F1620" s="119" t="s">
        <v>151</v>
      </c>
      <c r="G1620" s="123">
        <v>5</v>
      </c>
      <c r="H1620" s="123">
        <v>1</v>
      </c>
      <c r="I1620" s="123">
        <v>7</v>
      </c>
      <c r="J1620" s="123">
        <v>9</v>
      </c>
      <c r="K1620" s="123">
        <v>11</v>
      </c>
      <c r="L1620" s="123">
        <v>7</v>
      </c>
      <c r="M1620" s="119">
        <v>500</v>
      </c>
      <c r="N1620" s="122">
        <f>IF('NORMAL OPTION CALLS'!E1620="BUY",('NORMAL OPTION CALLS'!L1620-'NORMAL OPTION CALLS'!G1620)*('NORMAL OPTION CALLS'!M1620),('NORMAL OPTION CALLS'!G1620-'NORMAL OPTION CALLS'!L1620)*('NORMAL OPTION CALLS'!M1620))</f>
        <v>1000</v>
      </c>
      <c r="O1620" s="8">
        <f>'NORMAL OPTION CALLS'!N1620/('NORMAL OPTION CALLS'!M1620)/'NORMAL OPTION CALLS'!G1620%</f>
        <v>40</v>
      </c>
    </row>
    <row r="1621" spans="1:15" ht="16.5">
      <c r="A1621" s="127">
        <v>25</v>
      </c>
      <c r="B1621" s="124">
        <v>42781</v>
      </c>
      <c r="C1621" s="119">
        <v>1040</v>
      </c>
      <c r="D1621" s="119" t="s">
        <v>21</v>
      </c>
      <c r="E1621" s="119" t="s">
        <v>22</v>
      </c>
      <c r="F1621" s="119" t="s">
        <v>166</v>
      </c>
      <c r="G1621" s="123">
        <v>11.5</v>
      </c>
      <c r="H1621" s="123">
        <v>8.5</v>
      </c>
      <c r="I1621" s="123">
        <v>13</v>
      </c>
      <c r="J1621" s="123">
        <v>14.5</v>
      </c>
      <c r="K1621" s="123">
        <v>16</v>
      </c>
      <c r="L1621" s="123">
        <v>16</v>
      </c>
      <c r="M1621" s="119">
        <v>600</v>
      </c>
      <c r="N1621" s="122">
        <f>IF('NORMAL OPTION CALLS'!E1621="BUY",('NORMAL OPTION CALLS'!L1621-'NORMAL OPTION CALLS'!G1621)*('NORMAL OPTION CALLS'!M1621),('NORMAL OPTION CALLS'!G1621-'NORMAL OPTION CALLS'!L1621)*('NORMAL OPTION CALLS'!M1621))</f>
        <v>2700</v>
      </c>
      <c r="O1621" s="8">
        <f>'NORMAL OPTION CALLS'!N1621/('NORMAL OPTION CALLS'!M1621)/'NORMAL OPTION CALLS'!G1621%</f>
        <v>39.130434782608695</v>
      </c>
    </row>
    <row r="1622" spans="1:15" ht="16.5">
      <c r="A1622" s="127">
        <v>26</v>
      </c>
      <c r="B1622" s="124">
        <v>46</v>
      </c>
      <c r="C1622" s="119">
        <v>700</v>
      </c>
      <c r="D1622" s="119" t="s">
        <v>47</v>
      </c>
      <c r="E1622" s="119" t="s">
        <v>22</v>
      </c>
      <c r="F1622" s="119" t="s">
        <v>54</v>
      </c>
      <c r="G1622" s="123">
        <v>11</v>
      </c>
      <c r="H1622" s="123">
        <v>9</v>
      </c>
      <c r="I1622" s="123">
        <v>12</v>
      </c>
      <c r="J1622" s="123">
        <v>13</v>
      </c>
      <c r="K1622" s="123">
        <v>14</v>
      </c>
      <c r="L1622" s="123">
        <v>12</v>
      </c>
      <c r="M1622" s="119">
        <v>1200</v>
      </c>
      <c r="N1622" s="122">
        <f>IF('NORMAL OPTION CALLS'!E1622="BUY",('NORMAL OPTION CALLS'!L1622-'NORMAL OPTION CALLS'!G1622)*('NORMAL OPTION CALLS'!M1622),('NORMAL OPTION CALLS'!G1622-'NORMAL OPTION CALLS'!L1622)*('NORMAL OPTION CALLS'!M1622))</f>
        <v>1200</v>
      </c>
      <c r="O1622" s="8">
        <f>'NORMAL OPTION CALLS'!N1622/('NORMAL OPTION CALLS'!M1622)/'NORMAL OPTION CALLS'!G1622%</f>
        <v>9.0909090909090917</v>
      </c>
    </row>
    <row r="1623" spans="1:15" ht="16.5">
      <c r="A1623" s="127">
        <v>27</v>
      </c>
      <c r="B1623" s="124">
        <v>46</v>
      </c>
      <c r="C1623" s="119">
        <v>95</v>
      </c>
      <c r="D1623" s="119" t="s">
        <v>21</v>
      </c>
      <c r="E1623" s="119" t="s">
        <v>22</v>
      </c>
      <c r="F1623" s="119" t="s">
        <v>70</v>
      </c>
      <c r="G1623" s="123">
        <v>1.25</v>
      </c>
      <c r="H1623" s="123">
        <v>0.6</v>
      </c>
      <c r="I1623" s="123">
        <v>1.6</v>
      </c>
      <c r="J1623" s="123">
        <v>1.9</v>
      </c>
      <c r="K1623" s="123">
        <v>2.2000000000000002</v>
      </c>
      <c r="L1623" s="123">
        <v>1.6</v>
      </c>
      <c r="M1623" s="119">
        <v>7000</v>
      </c>
      <c r="N1623" s="122">
        <f>IF('NORMAL OPTION CALLS'!E1623="BUY",('NORMAL OPTION CALLS'!L1623-'NORMAL OPTION CALLS'!G1623)*('NORMAL OPTION CALLS'!M1623),('NORMAL OPTION CALLS'!G1623-'NORMAL OPTION CALLS'!L1623)*('NORMAL OPTION CALLS'!M1623))</f>
        <v>2450.0000000000005</v>
      </c>
      <c r="O1623" s="8">
        <f>'NORMAL OPTION CALLS'!N1623/('NORMAL OPTION CALLS'!M1623)/'NORMAL OPTION CALLS'!G1623%</f>
        <v>28.000000000000007</v>
      </c>
    </row>
    <row r="1624" spans="1:15" ht="16.5">
      <c r="A1624" s="127">
        <v>28</v>
      </c>
      <c r="B1624" s="124">
        <v>45</v>
      </c>
      <c r="C1624" s="119">
        <v>1320</v>
      </c>
      <c r="D1624" s="119" t="s">
        <v>21</v>
      </c>
      <c r="E1624" s="119" t="s">
        <v>22</v>
      </c>
      <c r="F1624" s="119" t="s">
        <v>159</v>
      </c>
      <c r="G1624" s="123">
        <v>14</v>
      </c>
      <c r="H1624" s="123">
        <v>15</v>
      </c>
      <c r="I1624" s="123">
        <v>16</v>
      </c>
      <c r="J1624" s="123">
        <v>17</v>
      </c>
      <c r="K1624" s="123">
        <v>12</v>
      </c>
      <c r="L1624" s="123">
        <v>15.25</v>
      </c>
      <c r="M1624" s="119">
        <v>500</v>
      </c>
      <c r="N1624" s="122">
        <f>IF('NORMAL OPTION CALLS'!E1624="BUY",('NORMAL OPTION CALLS'!L1624-'NORMAL OPTION CALLS'!G1624)*('NORMAL OPTION CALLS'!M1624),('NORMAL OPTION CALLS'!G1624-'NORMAL OPTION CALLS'!L1624)*('NORMAL OPTION CALLS'!M1624))</f>
        <v>625</v>
      </c>
      <c r="O1624" s="8">
        <f>'NORMAL OPTION CALLS'!N1624/('NORMAL OPTION CALLS'!M1624)/'NORMAL OPTION CALLS'!G1624%</f>
        <v>8.928571428571427</v>
      </c>
    </row>
    <row r="1625" spans="1:15" ht="16.5">
      <c r="A1625" s="127">
        <v>29</v>
      </c>
      <c r="B1625" s="124">
        <v>45</v>
      </c>
      <c r="C1625" s="119">
        <v>155</v>
      </c>
      <c r="D1625" s="119" t="s">
        <v>47</v>
      </c>
      <c r="E1625" s="119" t="s">
        <v>22</v>
      </c>
      <c r="F1625" s="119" t="s">
        <v>83</v>
      </c>
      <c r="G1625" s="123">
        <v>2.1</v>
      </c>
      <c r="H1625" s="123">
        <v>1.4</v>
      </c>
      <c r="I1625" s="123">
        <v>2.6</v>
      </c>
      <c r="J1625" s="123">
        <v>3</v>
      </c>
      <c r="K1625" s="123">
        <v>3.4</v>
      </c>
      <c r="L1625" s="123">
        <v>2.6</v>
      </c>
      <c r="M1625" s="119">
        <v>3500</v>
      </c>
      <c r="N1625" s="122">
        <f>IF('NORMAL OPTION CALLS'!E1625="BUY",('NORMAL OPTION CALLS'!L1625-'NORMAL OPTION CALLS'!G1625)*('NORMAL OPTION CALLS'!M1625),('NORMAL OPTION CALLS'!G1625-'NORMAL OPTION CALLS'!L1625)*('NORMAL OPTION CALLS'!M1625))</f>
        <v>1750</v>
      </c>
      <c r="O1625" s="8">
        <f>'NORMAL OPTION CALLS'!N1625/('NORMAL OPTION CALLS'!M1625)/'NORMAL OPTION CALLS'!G1625%</f>
        <v>23.809523809523807</v>
      </c>
    </row>
    <row r="1626" spans="1:15" ht="16.5">
      <c r="A1626" s="127">
        <v>30</v>
      </c>
      <c r="B1626" s="124">
        <v>45</v>
      </c>
      <c r="C1626" s="119">
        <v>1480</v>
      </c>
      <c r="D1626" s="119" t="s">
        <v>21</v>
      </c>
      <c r="E1626" s="119" t="s">
        <v>22</v>
      </c>
      <c r="F1626" s="119" t="s">
        <v>55</v>
      </c>
      <c r="G1626" s="123">
        <v>17</v>
      </c>
      <c r="H1626" s="123">
        <v>13</v>
      </c>
      <c r="I1626" s="123">
        <v>19</v>
      </c>
      <c r="J1626" s="123">
        <v>21</v>
      </c>
      <c r="K1626" s="123">
        <v>23</v>
      </c>
      <c r="L1626" s="123">
        <v>19</v>
      </c>
      <c r="M1626" s="119">
        <v>700</v>
      </c>
      <c r="N1626" s="122">
        <f>IF('NORMAL OPTION CALLS'!E1626="BUY",('NORMAL OPTION CALLS'!L1626-'NORMAL OPTION CALLS'!G1626)*('NORMAL OPTION CALLS'!M1626),('NORMAL OPTION CALLS'!G1626-'NORMAL OPTION CALLS'!L1626)*('NORMAL OPTION CALLS'!M1626))</f>
        <v>1400</v>
      </c>
      <c r="O1626" s="8">
        <f>'NORMAL OPTION CALLS'!N1626/('NORMAL OPTION CALLS'!M1626)/'NORMAL OPTION CALLS'!G1626%</f>
        <v>11.76470588235294</v>
      </c>
    </row>
    <row r="1627" spans="1:15" ht="16.5">
      <c r="A1627" s="127">
        <v>31</v>
      </c>
      <c r="B1627" s="124">
        <v>45</v>
      </c>
      <c r="C1627" s="119">
        <v>550</v>
      </c>
      <c r="D1627" s="119" t="s">
        <v>21</v>
      </c>
      <c r="E1627" s="119" t="s">
        <v>22</v>
      </c>
      <c r="F1627" s="119" t="s">
        <v>23</v>
      </c>
      <c r="G1627" s="123">
        <v>8</v>
      </c>
      <c r="H1627" s="123">
        <v>7</v>
      </c>
      <c r="I1627" s="123">
        <v>8.5</v>
      </c>
      <c r="J1627" s="123">
        <v>9</v>
      </c>
      <c r="K1627" s="123">
        <v>9.5</v>
      </c>
      <c r="L1627" s="123">
        <v>9.5</v>
      </c>
      <c r="M1627" s="119">
        <v>2100</v>
      </c>
      <c r="N1627" s="122">
        <f>IF('NORMAL OPTION CALLS'!E1627="BUY",('NORMAL OPTION CALLS'!L1627-'NORMAL OPTION CALLS'!G1627)*('NORMAL OPTION CALLS'!M1627),('NORMAL OPTION CALLS'!G1627-'NORMAL OPTION CALLS'!L1627)*('NORMAL OPTION CALLS'!M1627))</f>
        <v>3150</v>
      </c>
      <c r="O1627" s="8">
        <f>'NORMAL OPTION CALLS'!N1627/('NORMAL OPTION CALLS'!M1627)/'NORMAL OPTION CALLS'!G1627%</f>
        <v>18.75</v>
      </c>
    </row>
    <row r="1628" spans="1:15" ht="16.5">
      <c r="A1628" s="127">
        <v>32</v>
      </c>
      <c r="B1628" s="124">
        <v>45</v>
      </c>
      <c r="C1628" s="119">
        <v>110</v>
      </c>
      <c r="D1628" s="119" t="s">
        <v>21</v>
      </c>
      <c r="E1628" s="119" t="s">
        <v>22</v>
      </c>
      <c r="F1628" s="119" t="s">
        <v>46</v>
      </c>
      <c r="G1628" s="123">
        <v>6.2</v>
      </c>
      <c r="H1628" s="123">
        <v>5.6</v>
      </c>
      <c r="I1628" s="123">
        <v>6.6</v>
      </c>
      <c r="J1628" s="123">
        <v>7</v>
      </c>
      <c r="K1628" s="123">
        <v>7.4</v>
      </c>
      <c r="L1628" s="123">
        <v>7.4</v>
      </c>
      <c r="M1628" s="119">
        <v>7000</v>
      </c>
      <c r="N1628" s="122">
        <f>IF('NORMAL OPTION CALLS'!E1628="BUY",('NORMAL OPTION CALLS'!L1628-'NORMAL OPTION CALLS'!G1628)*('NORMAL OPTION CALLS'!M1628),('NORMAL OPTION CALLS'!G1628-'NORMAL OPTION CALLS'!L1628)*('NORMAL OPTION CALLS'!M1628))</f>
        <v>8400.0000000000018</v>
      </c>
      <c r="O1628" s="8">
        <f>'NORMAL OPTION CALLS'!N1628/('NORMAL OPTION CALLS'!M1628)/'NORMAL OPTION CALLS'!G1628%</f>
        <v>19.354838709677423</v>
      </c>
    </row>
    <row r="1629" spans="1:15" ht="16.5">
      <c r="A1629" s="127">
        <v>33</v>
      </c>
      <c r="B1629" s="124">
        <v>42779</v>
      </c>
      <c r="C1629" s="119">
        <v>520</v>
      </c>
      <c r="D1629" s="119" t="s">
        <v>47</v>
      </c>
      <c r="E1629" s="119" t="s">
        <v>22</v>
      </c>
      <c r="F1629" s="119" t="s">
        <v>167</v>
      </c>
      <c r="G1629" s="123">
        <v>9.5</v>
      </c>
      <c r="H1629" s="123">
        <v>6</v>
      </c>
      <c r="I1629" s="123">
        <v>11.5</v>
      </c>
      <c r="J1629" s="123">
        <v>13.5</v>
      </c>
      <c r="K1629" s="123">
        <v>15.5</v>
      </c>
      <c r="L1629" s="123">
        <v>13.5</v>
      </c>
      <c r="M1629" s="119">
        <v>1300</v>
      </c>
      <c r="N1629" s="122">
        <f>IF('NORMAL OPTION CALLS'!E1629="BUY",('NORMAL OPTION CALLS'!L1629-'NORMAL OPTION CALLS'!G1629)*('NORMAL OPTION CALLS'!M1629),('NORMAL OPTION CALLS'!G1629-'NORMAL OPTION CALLS'!L1629)*('NORMAL OPTION CALLS'!M1629))</f>
        <v>5200</v>
      </c>
      <c r="O1629" s="8">
        <f>'NORMAL OPTION CALLS'!N1629/('NORMAL OPTION CALLS'!M1629)/'NORMAL OPTION CALLS'!G1629%</f>
        <v>42.10526315789474</v>
      </c>
    </row>
    <row r="1630" spans="1:15" ht="16.5">
      <c r="A1630" s="127">
        <v>34</v>
      </c>
      <c r="B1630" s="124">
        <v>42779</v>
      </c>
      <c r="C1630" s="119">
        <v>140</v>
      </c>
      <c r="D1630" s="119" t="s">
        <v>47</v>
      </c>
      <c r="E1630" s="119" t="s">
        <v>22</v>
      </c>
      <c r="F1630" s="119" t="s">
        <v>116</v>
      </c>
      <c r="G1630" s="123">
        <v>3</v>
      </c>
      <c r="H1630" s="123">
        <v>2.5</v>
      </c>
      <c r="I1630" s="123">
        <v>3.4</v>
      </c>
      <c r="J1630" s="123">
        <v>3.7</v>
      </c>
      <c r="K1630" s="123">
        <v>4</v>
      </c>
      <c r="L1630" s="123">
        <v>3.4</v>
      </c>
      <c r="M1630" s="119">
        <v>7000</v>
      </c>
      <c r="N1630" s="122">
        <f>IF('NORMAL OPTION CALLS'!E1630="BUY",('NORMAL OPTION CALLS'!L1630-'NORMAL OPTION CALLS'!G1630)*('NORMAL OPTION CALLS'!M1630),('NORMAL OPTION CALLS'!G1630-'NORMAL OPTION CALLS'!L1630)*('NORMAL OPTION CALLS'!M1630))</f>
        <v>2799.9999999999995</v>
      </c>
      <c r="O1630" s="8">
        <f>'NORMAL OPTION CALLS'!N1630/('NORMAL OPTION CALLS'!M1630)/'NORMAL OPTION CALLS'!G1630%</f>
        <v>13.33333333333333</v>
      </c>
    </row>
    <row r="1631" spans="1:15" ht="16.5">
      <c r="A1631" s="127">
        <v>35</v>
      </c>
      <c r="B1631" s="124">
        <v>42776</v>
      </c>
      <c r="C1631" s="119">
        <v>1020</v>
      </c>
      <c r="D1631" s="119" t="s">
        <v>21</v>
      </c>
      <c r="E1631" s="119" t="s">
        <v>22</v>
      </c>
      <c r="F1631" s="119" t="s">
        <v>168</v>
      </c>
      <c r="G1631" s="123">
        <v>27</v>
      </c>
      <c r="H1631" s="123">
        <v>23</v>
      </c>
      <c r="I1631" s="123">
        <v>29</v>
      </c>
      <c r="J1631" s="123">
        <v>31</v>
      </c>
      <c r="K1631" s="123">
        <v>33</v>
      </c>
      <c r="L1631" s="123">
        <v>29</v>
      </c>
      <c r="M1631" s="119">
        <v>500</v>
      </c>
      <c r="N1631" s="122">
        <f>IF('NORMAL OPTION CALLS'!E1631="BUY",('NORMAL OPTION CALLS'!L1631-'NORMAL OPTION CALLS'!G1631)*('NORMAL OPTION CALLS'!M1631),('NORMAL OPTION CALLS'!G1631-'NORMAL OPTION CALLS'!L1631)*('NORMAL OPTION CALLS'!M1631))</f>
        <v>1000</v>
      </c>
      <c r="O1631" s="8">
        <f>'NORMAL OPTION CALLS'!N1631/('NORMAL OPTION CALLS'!M1631)/'NORMAL OPTION CALLS'!G1631%</f>
        <v>7.4074074074074066</v>
      </c>
    </row>
    <row r="1632" spans="1:15" ht="16.5">
      <c r="A1632" s="127">
        <v>36</v>
      </c>
      <c r="B1632" s="124">
        <v>42776</v>
      </c>
      <c r="C1632" s="119">
        <v>245</v>
      </c>
      <c r="D1632" s="119" t="s">
        <v>47</v>
      </c>
      <c r="E1632" s="119" t="s">
        <v>22</v>
      </c>
      <c r="F1632" s="119" t="s">
        <v>74</v>
      </c>
      <c r="G1632" s="123">
        <v>7</v>
      </c>
      <c r="H1632" s="123">
        <v>6</v>
      </c>
      <c r="I1632" s="123">
        <v>7.5</v>
      </c>
      <c r="J1632" s="123">
        <v>8</v>
      </c>
      <c r="K1632" s="123">
        <v>8.5</v>
      </c>
      <c r="L1632" s="123">
        <v>6</v>
      </c>
      <c r="M1632" s="119">
        <v>3500</v>
      </c>
      <c r="N1632" s="122">
        <f>IF('NORMAL OPTION CALLS'!E1632="BUY",('NORMAL OPTION CALLS'!L1632-'NORMAL OPTION CALLS'!G1632)*('NORMAL OPTION CALLS'!M1632),('NORMAL OPTION CALLS'!G1632-'NORMAL OPTION CALLS'!L1632)*('NORMAL OPTION CALLS'!M1632))</f>
        <v>-3500</v>
      </c>
      <c r="O1632" s="8">
        <f>'NORMAL OPTION CALLS'!N1632/('NORMAL OPTION CALLS'!M1632)/'NORMAL OPTION CALLS'!G1632%</f>
        <v>-14.285714285714285</v>
      </c>
    </row>
    <row r="1633" spans="1:15" ht="16.5">
      <c r="A1633" s="127">
        <v>37</v>
      </c>
      <c r="B1633" s="124">
        <v>42776</v>
      </c>
      <c r="C1633" s="119">
        <v>160</v>
      </c>
      <c r="D1633" s="119" t="s">
        <v>21</v>
      </c>
      <c r="E1633" s="119" t="s">
        <v>22</v>
      </c>
      <c r="F1633" s="119" t="s">
        <v>89</v>
      </c>
      <c r="G1633" s="123">
        <v>3.7</v>
      </c>
      <c r="H1633" s="123">
        <v>3</v>
      </c>
      <c r="I1633" s="123">
        <v>4.0999999999999996</v>
      </c>
      <c r="J1633" s="123">
        <v>4.5</v>
      </c>
      <c r="K1633" s="123">
        <v>4.9000000000000004</v>
      </c>
      <c r="L1633" s="123">
        <v>3</v>
      </c>
      <c r="M1633" s="119">
        <v>5000</v>
      </c>
      <c r="N1633" s="122">
        <f>IF('NORMAL OPTION CALLS'!E1633="BUY",('NORMAL OPTION CALLS'!L1633-'NORMAL OPTION CALLS'!G1633)*('NORMAL OPTION CALLS'!M1633),('NORMAL OPTION CALLS'!G1633-'NORMAL OPTION CALLS'!L1633)*('NORMAL OPTION CALLS'!M1633))</f>
        <v>-3500.0000000000009</v>
      </c>
      <c r="O1633" s="8">
        <f>'NORMAL OPTION CALLS'!N1633/('NORMAL OPTION CALLS'!M1633)/'NORMAL OPTION CALLS'!G1633%</f>
        <v>-18.918918918918923</v>
      </c>
    </row>
    <row r="1634" spans="1:15" ht="16.5">
      <c r="A1634" s="127">
        <v>38</v>
      </c>
      <c r="B1634" s="124">
        <v>42776</v>
      </c>
      <c r="C1634" s="119">
        <v>840</v>
      </c>
      <c r="D1634" s="119" t="s">
        <v>21</v>
      </c>
      <c r="E1634" s="119" t="s">
        <v>22</v>
      </c>
      <c r="F1634" s="119" t="s">
        <v>105</v>
      </c>
      <c r="G1634" s="123">
        <v>20.2</v>
      </c>
      <c r="H1634" s="123">
        <v>18</v>
      </c>
      <c r="I1634" s="123">
        <v>21.5</v>
      </c>
      <c r="J1634" s="123">
        <v>22.5</v>
      </c>
      <c r="K1634" s="123">
        <v>23.5</v>
      </c>
      <c r="L1634" s="123">
        <v>7.3</v>
      </c>
      <c r="M1634" s="119">
        <v>1100</v>
      </c>
      <c r="N1634" s="122">
        <f>IF('NORMAL OPTION CALLS'!E1634="BUY",('NORMAL OPTION CALLS'!L1634-'NORMAL OPTION CALLS'!G1634)*('NORMAL OPTION CALLS'!M1634),('NORMAL OPTION CALLS'!G1634-'NORMAL OPTION CALLS'!L1634)*('NORMAL OPTION CALLS'!M1634))</f>
        <v>-14189.999999999998</v>
      </c>
      <c r="O1634" s="8">
        <f>'NORMAL OPTION CALLS'!N1634/('NORMAL OPTION CALLS'!M1634)/'NORMAL OPTION CALLS'!G1634%</f>
        <v>-63.861386138613859</v>
      </c>
    </row>
    <row r="1635" spans="1:15" ht="16.5">
      <c r="A1635" s="127">
        <v>39</v>
      </c>
      <c r="B1635" s="124">
        <v>42776</v>
      </c>
      <c r="C1635" s="119">
        <v>285</v>
      </c>
      <c r="D1635" s="119" t="s">
        <v>21</v>
      </c>
      <c r="E1635" s="119" t="s">
        <v>22</v>
      </c>
      <c r="F1635" s="119" t="s">
        <v>49</v>
      </c>
      <c r="G1635" s="123">
        <v>6.5</v>
      </c>
      <c r="H1635" s="123">
        <v>5.5</v>
      </c>
      <c r="I1635" s="123">
        <v>7</v>
      </c>
      <c r="J1635" s="123">
        <v>7.5</v>
      </c>
      <c r="K1635" s="123">
        <v>8</v>
      </c>
      <c r="L1635" s="123">
        <v>7</v>
      </c>
      <c r="M1635" s="119">
        <v>3000</v>
      </c>
      <c r="N1635" s="122">
        <f>IF('NORMAL OPTION CALLS'!E1635="BUY",('NORMAL OPTION CALLS'!L1635-'NORMAL OPTION CALLS'!G1635)*('NORMAL OPTION CALLS'!M1635),('NORMAL OPTION CALLS'!G1635-'NORMAL OPTION CALLS'!L1635)*('NORMAL OPTION CALLS'!M1635))</f>
        <v>1500</v>
      </c>
      <c r="O1635" s="8">
        <f>'NORMAL OPTION CALLS'!N1635/('NORMAL OPTION CALLS'!M1635)/'NORMAL OPTION CALLS'!G1635%</f>
        <v>7.6923076923076916</v>
      </c>
    </row>
    <row r="1636" spans="1:15" ht="16.5">
      <c r="A1636" s="127">
        <v>40</v>
      </c>
      <c r="B1636" s="124">
        <v>42776</v>
      </c>
      <c r="C1636" s="119">
        <v>360</v>
      </c>
      <c r="D1636" s="119" t="s">
        <v>21</v>
      </c>
      <c r="E1636" s="119" t="s">
        <v>22</v>
      </c>
      <c r="F1636" s="119" t="s">
        <v>90</v>
      </c>
      <c r="G1636" s="123">
        <v>10</v>
      </c>
      <c r="H1636" s="123">
        <v>8.5</v>
      </c>
      <c r="I1636" s="123">
        <v>11</v>
      </c>
      <c r="J1636" s="123">
        <v>12</v>
      </c>
      <c r="K1636" s="123">
        <v>13</v>
      </c>
      <c r="L1636" s="123">
        <v>12</v>
      </c>
      <c r="M1636" s="119">
        <v>3500</v>
      </c>
      <c r="N1636" s="122">
        <f>IF('NORMAL OPTION CALLS'!E1636="BUY",('NORMAL OPTION CALLS'!L1636-'NORMAL OPTION CALLS'!G1636)*('NORMAL OPTION CALLS'!M1636),('NORMAL OPTION CALLS'!G1636-'NORMAL OPTION CALLS'!L1636)*('NORMAL OPTION CALLS'!M1636))</f>
        <v>7000</v>
      </c>
      <c r="O1636" s="8">
        <f>'NORMAL OPTION CALLS'!N1636/('NORMAL OPTION CALLS'!M1636)/'NORMAL OPTION CALLS'!G1636%</f>
        <v>20</v>
      </c>
    </row>
    <row r="1637" spans="1:15" ht="16.5">
      <c r="A1637" s="127">
        <v>41</v>
      </c>
      <c r="B1637" s="124">
        <v>42775</v>
      </c>
      <c r="C1637" s="119">
        <v>190</v>
      </c>
      <c r="D1637" s="119" t="s">
        <v>21</v>
      </c>
      <c r="E1637" s="119" t="s">
        <v>22</v>
      </c>
      <c r="F1637" s="119" t="s">
        <v>139</v>
      </c>
      <c r="G1637" s="123">
        <v>6.8</v>
      </c>
      <c r="H1637" s="123">
        <v>5.8</v>
      </c>
      <c r="I1637" s="123">
        <v>7.3</v>
      </c>
      <c r="J1637" s="123">
        <v>7.8</v>
      </c>
      <c r="K1637" s="123">
        <v>8.3000000000000007</v>
      </c>
      <c r="L1637" s="123">
        <v>7.8</v>
      </c>
      <c r="M1637" s="119">
        <v>3500</v>
      </c>
      <c r="N1637" s="122">
        <f>IF('NORMAL OPTION CALLS'!E1637="BUY",('NORMAL OPTION CALLS'!L1637-'NORMAL OPTION CALLS'!G1637)*('NORMAL OPTION CALLS'!M1637),('NORMAL OPTION CALLS'!G1637-'NORMAL OPTION CALLS'!L1637)*('NORMAL OPTION CALLS'!M1637))</f>
        <v>3500</v>
      </c>
      <c r="O1637" s="8">
        <f>'NORMAL OPTION CALLS'!N1637/('NORMAL OPTION CALLS'!M1637)/'NORMAL OPTION CALLS'!G1637%</f>
        <v>14.705882352941176</v>
      </c>
    </row>
    <row r="1638" spans="1:15" ht="16.5">
      <c r="A1638" s="127">
        <v>42</v>
      </c>
      <c r="B1638" s="124">
        <v>42774</v>
      </c>
      <c r="C1638" s="119">
        <v>722</v>
      </c>
      <c r="D1638" s="119" t="s">
        <v>21</v>
      </c>
      <c r="E1638" s="119" t="s">
        <v>22</v>
      </c>
      <c r="F1638" s="119" t="s">
        <v>108</v>
      </c>
      <c r="G1638" s="123">
        <v>22</v>
      </c>
      <c r="H1638" s="123">
        <v>20</v>
      </c>
      <c r="I1638" s="123">
        <v>23</v>
      </c>
      <c r="J1638" s="123">
        <v>24</v>
      </c>
      <c r="K1638" s="123">
        <v>25</v>
      </c>
      <c r="L1638" s="123">
        <v>25</v>
      </c>
      <c r="M1638" s="119">
        <v>2000</v>
      </c>
      <c r="N1638" s="122">
        <f>IF('NORMAL OPTION CALLS'!E1638="BUY",('NORMAL OPTION CALLS'!L1638-'NORMAL OPTION CALLS'!G1638)*('NORMAL OPTION CALLS'!M1638),('NORMAL OPTION CALLS'!G1638-'NORMAL OPTION CALLS'!L1638)*('NORMAL OPTION CALLS'!M1638))</f>
        <v>6000</v>
      </c>
      <c r="O1638" s="8">
        <f>'NORMAL OPTION CALLS'!N1638/('NORMAL OPTION CALLS'!M1638)/'NORMAL OPTION CALLS'!G1638%</f>
        <v>13.636363636363637</v>
      </c>
    </row>
    <row r="1639" spans="1:15" ht="16.5">
      <c r="A1639" s="127">
        <v>43</v>
      </c>
      <c r="B1639" s="124">
        <v>42774</v>
      </c>
      <c r="C1639" s="119">
        <v>1000</v>
      </c>
      <c r="D1639" s="119" t="s">
        <v>21</v>
      </c>
      <c r="E1639" s="119" t="s">
        <v>22</v>
      </c>
      <c r="F1639" s="119" t="s">
        <v>81</v>
      </c>
      <c r="G1639" s="123">
        <v>32</v>
      </c>
      <c r="H1639" s="123">
        <v>28</v>
      </c>
      <c r="I1639" s="123">
        <v>34</v>
      </c>
      <c r="J1639" s="123">
        <v>36</v>
      </c>
      <c r="K1639" s="123">
        <v>38</v>
      </c>
      <c r="L1639" s="123">
        <v>28</v>
      </c>
      <c r="M1639" s="119">
        <v>600</v>
      </c>
      <c r="N1639" s="122">
        <f>IF('NORMAL OPTION CALLS'!E1639="BUY",('NORMAL OPTION CALLS'!L1639-'NORMAL OPTION CALLS'!G1639)*('NORMAL OPTION CALLS'!M1639),('NORMAL OPTION CALLS'!G1639-'NORMAL OPTION CALLS'!L1639)*('NORMAL OPTION CALLS'!M1639))</f>
        <v>-2400</v>
      </c>
      <c r="O1639" s="8">
        <f>'NORMAL OPTION CALLS'!N1639/('NORMAL OPTION CALLS'!M1639)/'NORMAL OPTION CALLS'!G1639%</f>
        <v>-12.5</v>
      </c>
    </row>
    <row r="1640" spans="1:15" ht="16.5">
      <c r="A1640" s="127">
        <v>44</v>
      </c>
      <c r="B1640" s="124">
        <v>42773</v>
      </c>
      <c r="C1640" s="119">
        <v>430</v>
      </c>
      <c r="D1640" s="119" t="s">
        <v>21</v>
      </c>
      <c r="E1640" s="119" t="s">
        <v>22</v>
      </c>
      <c r="F1640" s="119" t="s">
        <v>169</v>
      </c>
      <c r="G1640" s="123">
        <v>11.6</v>
      </c>
      <c r="H1640" s="123">
        <v>9.5</v>
      </c>
      <c r="I1640" s="123">
        <v>12.5</v>
      </c>
      <c r="J1640" s="123">
        <v>13.5</v>
      </c>
      <c r="K1640" s="123">
        <v>14.5</v>
      </c>
      <c r="L1640" s="123">
        <v>14.5</v>
      </c>
      <c r="M1640" s="119">
        <v>1500</v>
      </c>
      <c r="N1640" s="122">
        <f>IF('NORMAL OPTION CALLS'!E1640="BUY",('NORMAL OPTION CALLS'!L1640-'NORMAL OPTION CALLS'!G1640)*('NORMAL OPTION CALLS'!M1640),('NORMAL OPTION CALLS'!G1640-'NORMAL OPTION CALLS'!L1640)*('NORMAL OPTION CALLS'!M1640))</f>
        <v>4350.0000000000009</v>
      </c>
      <c r="O1640" s="8">
        <f>'NORMAL OPTION CALLS'!N1640/('NORMAL OPTION CALLS'!M1640)/'NORMAL OPTION CALLS'!G1640%</f>
        <v>25.000000000000007</v>
      </c>
    </row>
    <row r="1641" spans="1:15" ht="16.5">
      <c r="A1641" s="127">
        <v>45</v>
      </c>
      <c r="B1641" s="124">
        <v>42773</v>
      </c>
      <c r="C1641" s="119">
        <v>520</v>
      </c>
      <c r="D1641" s="119" t="s">
        <v>47</v>
      </c>
      <c r="E1641" s="119" t="s">
        <v>22</v>
      </c>
      <c r="F1641" s="119" t="s">
        <v>170</v>
      </c>
      <c r="G1641" s="123">
        <v>20.5</v>
      </c>
      <c r="H1641" s="123">
        <v>18.5</v>
      </c>
      <c r="I1641" s="123">
        <v>21.5</v>
      </c>
      <c r="J1641" s="123">
        <v>22.5</v>
      </c>
      <c r="K1641" s="123">
        <v>23.5</v>
      </c>
      <c r="L1641" s="123">
        <v>23.5</v>
      </c>
      <c r="M1641" s="119">
        <v>2100</v>
      </c>
      <c r="N1641" s="122">
        <f>IF('NORMAL OPTION CALLS'!E1641="BUY",('NORMAL OPTION CALLS'!L1641-'NORMAL OPTION CALLS'!G1641)*('NORMAL OPTION CALLS'!M1641),('NORMAL OPTION CALLS'!G1641-'NORMAL OPTION CALLS'!L1641)*('NORMAL OPTION CALLS'!M1641))</f>
        <v>6300</v>
      </c>
      <c r="O1641" s="8">
        <f>'NORMAL OPTION CALLS'!N1641/('NORMAL OPTION CALLS'!M1641)/'NORMAL OPTION CALLS'!G1641%</f>
        <v>14.634146341463415</v>
      </c>
    </row>
    <row r="1642" spans="1:15" ht="16.5">
      <c r="A1642" s="127">
        <v>46</v>
      </c>
      <c r="B1642" s="124">
        <v>42773</v>
      </c>
      <c r="C1642" s="119">
        <v>310</v>
      </c>
      <c r="D1642" s="119" t="s">
        <v>21</v>
      </c>
      <c r="E1642" s="119" t="s">
        <v>22</v>
      </c>
      <c r="F1642" s="119" t="s">
        <v>171</v>
      </c>
      <c r="G1642" s="123">
        <v>10</v>
      </c>
      <c r="H1642" s="123">
        <v>9</v>
      </c>
      <c r="I1642" s="123">
        <v>10.5</v>
      </c>
      <c r="J1642" s="123">
        <v>11</v>
      </c>
      <c r="K1642" s="123">
        <v>11.5</v>
      </c>
      <c r="L1642" s="123">
        <v>11.5</v>
      </c>
      <c r="M1642" s="119">
        <v>2500</v>
      </c>
      <c r="N1642" s="122">
        <f>IF('NORMAL OPTION CALLS'!E1642="BUY",('NORMAL OPTION CALLS'!L1642-'NORMAL OPTION CALLS'!G1642)*('NORMAL OPTION CALLS'!M1642),('NORMAL OPTION CALLS'!G1642-'NORMAL OPTION CALLS'!L1642)*('NORMAL OPTION CALLS'!M1642))</f>
        <v>3750</v>
      </c>
      <c r="O1642" s="8">
        <f>'NORMAL OPTION CALLS'!N1642/('NORMAL OPTION CALLS'!M1642)/'NORMAL OPTION CALLS'!G1642%</f>
        <v>15</v>
      </c>
    </row>
    <row r="1643" spans="1:15" ht="16.5">
      <c r="A1643" s="127">
        <v>47</v>
      </c>
      <c r="B1643" s="124">
        <v>42773</v>
      </c>
      <c r="C1643" s="119">
        <v>95</v>
      </c>
      <c r="D1643" s="119" t="s">
        <v>21</v>
      </c>
      <c r="E1643" s="119" t="s">
        <v>22</v>
      </c>
      <c r="F1643" s="119" t="s">
        <v>51</v>
      </c>
      <c r="G1643" s="123">
        <v>4.5</v>
      </c>
      <c r="H1643" s="123">
        <v>3.9</v>
      </c>
      <c r="I1643" s="123">
        <v>4.8</v>
      </c>
      <c r="J1643" s="123">
        <v>5.0999999999999996</v>
      </c>
      <c r="K1643" s="123">
        <v>5.4</v>
      </c>
      <c r="L1643" s="123">
        <v>5.4</v>
      </c>
      <c r="M1643" s="119">
        <v>9000</v>
      </c>
      <c r="N1643" s="122">
        <f>IF('NORMAL OPTION CALLS'!E1643="BUY",('NORMAL OPTION CALLS'!L1643-'NORMAL OPTION CALLS'!G1643)*('NORMAL OPTION CALLS'!M1643),('NORMAL OPTION CALLS'!G1643-'NORMAL OPTION CALLS'!L1643)*('NORMAL OPTION CALLS'!M1643))</f>
        <v>8100.0000000000036</v>
      </c>
      <c r="O1643" s="8">
        <f>'NORMAL OPTION CALLS'!N1643/('NORMAL OPTION CALLS'!M1643)/'NORMAL OPTION CALLS'!G1643%</f>
        <v>20.000000000000007</v>
      </c>
    </row>
    <row r="1644" spans="1:15" ht="16.5">
      <c r="A1644" s="127">
        <v>48</v>
      </c>
      <c r="B1644" s="124">
        <v>42772</v>
      </c>
      <c r="C1644" s="119">
        <v>560</v>
      </c>
      <c r="D1644" s="119" t="s">
        <v>21</v>
      </c>
      <c r="E1644" s="119" t="s">
        <v>22</v>
      </c>
      <c r="F1644" s="119" t="s">
        <v>23</v>
      </c>
      <c r="G1644" s="123">
        <v>12</v>
      </c>
      <c r="H1644" s="123">
        <v>11</v>
      </c>
      <c r="I1644" s="123">
        <v>12.5</v>
      </c>
      <c r="J1644" s="123">
        <v>13</v>
      </c>
      <c r="K1644" s="123">
        <v>13.5</v>
      </c>
      <c r="L1644" s="123">
        <v>13.5</v>
      </c>
      <c r="M1644" s="119">
        <v>2100</v>
      </c>
      <c r="N1644" s="122">
        <f>IF('NORMAL OPTION CALLS'!E1644="BUY",('NORMAL OPTION CALLS'!L1644-'NORMAL OPTION CALLS'!G1644)*('NORMAL OPTION CALLS'!M1644),('NORMAL OPTION CALLS'!G1644-'NORMAL OPTION CALLS'!L1644)*('NORMAL OPTION CALLS'!M1644))</f>
        <v>3150</v>
      </c>
      <c r="O1644" s="8">
        <f>'NORMAL OPTION CALLS'!N1644/('NORMAL OPTION CALLS'!M1644)/'NORMAL OPTION CALLS'!G1644%</f>
        <v>12.5</v>
      </c>
    </row>
    <row r="1645" spans="1:15" ht="16.5">
      <c r="A1645" s="127">
        <v>49</v>
      </c>
      <c r="B1645" s="124">
        <v>42772</v>
      </c>
      <c r="C1645" s="119">
        <v>550</v>
      </c>
      <c r="D1645" s="119" t="s">
        <v>21</v>
      </c>
      <c r="E1645" s="119" t="s">
        <v>22</v>
      </c>
      <c r="F1645" s="119" t="s">
        <v>23</v>
      </c>
      <c r="G1645" s="123">
        <v>14.3</v>
      </c>
      <c r="H1645" s="123">
        <v>12.3</v>
      </c>
      <c r="I1645" s="123">
        <v>15.4</v>
      </c>
      <c r="J1645" s="123">
        <v>16.399999999999999</v>
      </c>
      <c r="K1645" s="123">
        <v>17.399999999999999</v>
      </c>
      <c r="L1645" s="123">
        <v>15.4</v>
      </c>
      <c r="M1645" s="119">
        <v>2100</v>
      </c>
      <c r="N1645" s="122">
        <f>IF('NORMAL OPTION CALLS'!E1645="BUY",('NORMAL OPTION CALLS'!L1645-'NORMAL OPTION CALLS'!G1645)*('NORMAL OPTION CALLS'!M1645),('NORMAL OPTION CALLS'!G1645-'NORMAL OPTION CALLS'!L1645)*('NORMAL OPTION CALLS'!M1645))</f>
        <v>2309.9999999999991</v>
      </c>
      <c r="O1645" s="8">
        <f>'NORMAL OPTION CALLS'!N1645/('NORMAL OPTION CALLS'!M1645)/'NORMAL OPTION CALLS'!G1645%</f>
        <v>7.692307692307689</v>
      </c>
    </row>
    <row r="1646" spans="1:15" ht="16.5">
      <c r="A1646" s="127">
        <v>50</v>
      </c>
      <c r="B1646" s="124">
        <v>42769</v>
      </c>
      <c r="C1646" s="119">
        <v>195</v>
      </c>
      <c r="D1646" s="119" t="s">
        <v>21</v>
      </c>
      <c r="E1646" s="119" t="s">
        <v>22</v>
      </c>
      <c r="F1646" s="119" t="s">
        <v>139</v>
      </c>
      <c r="G1646" s="123">
        <v>6.55</v>
      </c>
      <c r="H1646" s="123">
        <v>5</v>
      </c>
      <c r="I1646" s="123">
        <v>7.1</v>
      </c>
      <c r="J1646" s="123">
        <v>7.6</v>
      </c>
      <c r="K1646" s="123">
        <v>8.1</v>
      </c>
      <c r="L1646" s="123">
        <v>7.1</v>
      </c>
      <c r="M1646" s="119">
        <v>3500</v>
      </c>
      <c r="N1646" s="122">
        <f>IF('NORMAL OPTION CALLS'!E1646="BUY",('NORMAL OPTION CALLS'!L1646-'NORMAL OPTION CALLS'!G1646)*('NORMAL OPTION CALLS'!M1646),('NORMAL OPTION CALLS'!G1646-'NORMAL OPTION CALLS'!L1646)*('NORMAL OPTION CALLS'!M1646))</f>
        <v>1924.9999999999993</v>
      </c>
      <c r="O1646" s="8">
        <f>'NORMAL OPTION CALLS'!N1646/('NORMAL OPTION CALLS'!M1646)/'NORMAL OPTION CALLS'!G1646%</f>
        <v>8.3969465648854928</v>
      </c>
    </row>
    <row r="1647" spans="1:15" ht="16.5">
      <c r="A1647" s="127">
        <v>51</v>
      </c>
      <c r="B1647" s="124">
        <v>42769</v>
      </c>
      <c r="C1647" s="119">
        <v>185</v>
      </c>
      <c r="D1647" s="119" t="s">
        <v>21</v>
      </c>
      <c r="E1647" s="119" t="s">
        <v>22</v>
      </c>
      <c r="F1647" s="119" t="s">
        <v>139</v>
      </c>
      <c r="G1647" s="123">
        <v>6.6</v>
      </c>
      <c r="H1647" s="123">
        <v>5.8</v>
      </c>
      <c r="I1647" s="123">
        <v>7</v>
      </c>
      <c r="J1647" s="123">
        <v>7.4</v>
      </c>
      <c r="K1647" s="123">
        <v>7.8</v>
      </c>
      <c r="L1647" s="123">
        <v>7.8</v>
      </c>
      <c r="M1647" s="119">
        <v>3500</v>
      </c>
      <c r="N1647" s="122">
        <f>IF('NORMAL OPTION CALLS'!E1647="BUY",('NORMAL OPTION CALLS'!L1647-'NORMAL OPTION CALLS'!G1647)*('NORMAL OPTION CALLS'!M1647),('NORMAL OPTION CALLS'!G1647-'NORMAL OPTION CALLS'!L1647)*('NORMAL OPTION CALLS'!M1647))</f>
        <v>4200.0000000000009</v>
      </c>
      <c r="O1647" s="8">
        <f>'NORMAL OPTION CALLS'!N1647/('NORMAL OPTION CALLS'!M1647)/'NORMAL OPTION CALLS'!G1647%</f>
        <v>18.181818181818183</v>
      </c>
    </row>
    <row r="1648" spans="1:15" ht="16.5">
      <c r="A1648" s="127">
        <v>52</v>
      </c>
      <c r="B1648" s="124">
        <v>42769</v>
      </c>
      <c r="C1648" s="119">
        <v>150</v>
      </c>
      <c r="D1648" s="119" t="s">
        <v>21</v>
      </c>
      <c r="E1648" s="119" t="s">
        <v>22</v>
      </c>
      <c r="F1648" s="119" t="s">
        <v>116</v>
      </c>
      <c r="G1648" s="123">
        <v>5</v>
      </c>
      <c r="H1648" s="123">
        <v>4</v>
      </c>
      <c r="I1648" s="123">
        <v>5.5</v>
      </c>
      <c r="J1648" s="123">
        <v>6</v>
      </c>
      <c r="K1648" s="123">
        <v>6.5</v>
      </c>
      <c r="L1648" s="123">
        <v>6.5</v>
      </c>
      <c r="M1648" s="119">
        <v>7000</v>
      </c>
      <c r="N1648" s="122">
        <f>IF('NORMAL OPTION CALLS'!E1648="BUY",('NORMAL OPTION CALLS'!L1648-'NORMAL OPTION CALLS'!G1648)*('NORMAL OPTION CALLS'!M1648),('NORMAL OPTION CALLS'!G1648-'NORMAL OPTION CALLS'!L1648)*('NORMAL OPTION CALLS'!M1648))</f>
        <v>10500</v>
      </c>
      <c r="O1648" s="8">
        <f>'NORMAL OPTION CALLS'!N1648/('NORMAL OPTION CALLS'!M1648)/'NORMAL OPTION CALLS'!G1648%</f>
        <v>30</v>
      </c>
    </row>
    <row r="1649" spans="1:15" ht="16.5">
      <c r="A1649" s="127">
        <v>53</v>
      </c>
      <c r="B1649" s="124">
        <v>42769</v>
      </c>
      <c r="C1649" s="119">
        <v>840</v>
      </c>
      <c r="D1649" s="119" t="s">
        <v>21</v>
      </c>
      <c r="E1649" s="119" t="s">
        <v>22</v>
      </c>
      <c r="F1649" s="119" t="s">
        <v>85</v>
      </c>
      <c r="G1649" s="123">
        <v>40</v>
      </c>
      <c r="H1649" s="123">
        <v>36</v>
      </c>
      <c r="I1649" s="123">
        <v>42</v>
      </c>
      <c r="J1649" s="123">
        <v>44</v>
      </c>
      <c r="K1649" s="123">
        <v>46</v>
      </c>
      <c r="L1649" s="123">
        <v>38</v>
      </c>
      <c r="M1649" s="119">
        <v>1000</v>
      </c>
      <c r="N1649" s="136">
        <f>IF('NORMAL OPTION CALLS'!E1649="BUY",('NORMAL OPTION CALLS'!L1649-'NORMAL OPTION CALLS'!G1649)*('NORMAL OPTION CALLS'!M1649),('NORMAL OPTION CALLS'!G1649-'NORMAL OPTION CALLS'!L1649)*('NORMAL OPTION CALLS'!M1649))</f>
        <v>-2000</v>
      </c>
      <c r="O1649" s="8">
        <f>'NORMAL OPTION CALLS'!N1649/('NORMAL OPTION CALLS'!M1649)/'NORMAL OPTION CALLS'!G1649%</f>
        <v>-5</v>
      </c>
    </row>
    <row r="1650" spans="1:15" ht="16.5">
      <c r="A1650" s="127">
        <v>54</v>
      </c>
      <c r="B1650" s="124">
        <v>42769</v>
      </c>
      <c r="C1650" s="119">
        <v>360</v>
      </c>
      <c r="D1650" s="119" t="s">
        <v>21</v>
      </c>
      <c r="E1650" s="119" t="s">
        <v>22</v>
      </c>
      <c r="F1650" s="119" t="s">
        <v>172</v>
      </c>
      <c r="G1650" s="123">
        <v>9.5500000000000007</v>
      </c>
      <c r="H1650" s="123">
        <v>7.5</v>
      </c>
      <c r="I1650" s="123">
        <v>10.5</v>
      </c>
      <c r="J1650" s="123">
        <v>11.5</v>
      </c>
      <c r="K1650" s="123">
        <v>12.5</v>
      </c>
      <c r="L1650" s="123">
        <v>11.5</v>
      </c>
      <c r="M1650" s="119">
        <v>1700</v>
      </c>
      <c r="N1650" s="136">
        <f>IF('NORMAL OPTION CALLS'!E1650="BUY",('NORMAL OPTION CALLS'!L1650-'NORMAL OPTION CALLS'!G1650)*('NORMAL OPTION CALLS'!M1650),('NORMAL OPTION CALLS'!G1650-'NORMAL OPTION CALLS'!L1650)*('NORMAL OPTION CALLS'!M1650))</f>
        <v>3314.9999999999986</v>
      </c>
      <c r="O1650" s="8">
        <f>'NORMAL OPTION CALLS'!N1650/('NORMAL OPTION CALLS'!M1650)/'NORMAL OPTION CALLS'!G1650%</f>
        <v>20.418848167539259</v>
      </c>
    </row>
    <row r="1651" spans="1:15" ht="16.5">
      <c r="A1651" s="127">
        <v>55</v>
      </c>
      <c r="B1651" s="124">
        <v>42769</v>
      </c>
      <c r="C1651" s="119">
        <v>390</v>
      </c>
      <c r="D1651" s="119" t="s">
        <v>21</v>
      </c>
      <c r="E1651" s="119" t="s">
        <v>22</v>
      </c>
      <c r="F1651" s="119" t="s">
        <v>56</v>
      </c>
      <c r="G1651" s="123">
        <v>6.5</v>
      </c>
      <c r="H1651" s="123">
        <v>5.5</v>
      </c>
      <c r="I1651" s="123">
        <v>7</v>
      </c>
      <c r="J1651" s="123">
        <v>7.5</v>
      </c>
      <c r="K1651" s="123">
        <v>8</v>
      </c>
      <c r="L1651" s="123">
        <v>7</v>
      </c>
      <c r="M1651" s="119">
        <v>3000</v>
      </c>
      <c r="N1651" s="136">
        <f>IF('NORMAL OPTION CALLS'!E1651="BUY",('NORMAL OPTION CALLS'!L1651-'NORMAL OPTION CALLS'!G1651)*('NORMAL OPTION CALLS'!M1651),('NORMAL OPTION CALLS'!G1651-'NORMAL OPTION CALLS'!L1651)*('NORMAL OPTION CALLS'!M1651))</f>
        <v>1500</v>
      </c>
      <c r="O1651" s="8">
        <f>'NORMAL OPTION CALLS'!N1651/('NORMAL OPTION CALLS'!M1651)/'NORMAL OPTION CALLS'!G1651%</f>
        <v>7.6923076923076916</v>
      </c>
    </row>
    <row r="1652" spans="1:15" ht="16.5">
      <c r="A1652" s="127">
        <v>56</v>
      </c>
      <c r="B1652" s="124">
        <v>42768</v>
      </c>
      <c r="C1652" s="119">
        <v>840</v>
      </c>
      <c r="D1652" s="119" t="s">
        <v>21</v>
      </c>
      <c r="E1652" s="119" t="s">
        <v>22</v>
      </c>
      <c r="F1652" s="119" t="s">
        <v>85</v>
      </c>
      <c r="G1652" s="123">
        <v>40</v>
      </c>
      <c r="H1652" s="123">
        <v>37</v>
      </c>
      <c r="I1652" s="123">
        <v>41.5</v>
      </c>
      <c r="J1652" s="123">
        <v>43</v>
      </c>
      <c r="K1652" s="123">
        <v>44.5</v>
      </c>
      <c r="L1652" s="123">
        <v>44.5</v>
      </c>
      <c r="M1652" s="119">
        <v>1000</v>
      </c>
      <c r="N1652" s="136">
        <f>IF('NORMAL OPTION CALLS'!E1652="BUY",('NORMAL OPTION CALLS'!L1652-'NORMAL OPTION CALLS'!G1652)*('NORMAL OPTION CALLS'!M1652),('NORMAL OPTION CALLS'!G1652-'NORMAL OPTION CALLS'!L1652)*('NORMAL OPTION CALLS'!M1652))</f>
        <v>4500</v>
      </c>
      <c r="O1652" s="8">
        <f>'NORMAL OPTION CALLS'!N1652/('NORMAL OPTION CALLS'!M1652)/'NORMAL OPTION CALLS'!G1652%</f>
        <v>11.25</v>
      </c>
    </row>
    <row r="1653" spans="1:15" ht="16.5">
      <c r="A1653" s="127">
        <v>57</v>
      </c>
      <c r="B1653" s="124">
        <v>42768</v>
      </c>
      <c r="C1653" s="119">
        <v>360</v>
      </c>
      <c r="D1653" s="119" t="s">
        <v>21</v>
      </c>
      <c r="E1653" s="119" t="s">
        <v>22</v>
      </c>
      <c r="F1653" s="119" t="s">
        <v>172</v>
      </c>
      <c r="G1653" s="123">
        <v>8.5</v>
      </c>
      <c r="H1653" s="123">
        <v>6.5</v>
      </c>
      <c r="I1653" s="123">
        <v>9.5</v>
      </c>
      <c r="J1653" s="123">
        <v>10.5</v>
      </c>
      <c r="K1653" s="123">
        <v>11.5</v>
      </c>
      <c r="L1653" s="123">
        <v>9.5</v>
      </c>
      <c r="M1653" s="119">
        <v>1700</v>
      </c>
      <c r="N1653" s="136">
        <f>IF('NORMAL OPTION CALLS'!E1653="BUY",('NORMAL OPTION CALLS'!L1653-'NORMAL OPTION CALLS'!G1653)*('NORMAL OPTION CALLS'!M1653),('NORMAL OPTION CALLS'!G1653-'NORMAL OPTION CALLS'!L1653)*('NORMAL OPTION CALLS'!M1653))</f>
        <v>1700</v>
      </c>
      <c r="O1653" s="8">
        <f>'NORMAL OPTION CALLS'!N1653/('NORMAL OPTION CALLS'!M1653)/'NORMAL OPTION CALLS'!G1653%</f>
        <v>11.76470588235294</v>
      </c>
    </row>
    <row r="1654" spans="1:15" ht="16.5">
      <c r="A1654" s="127">
        <v>58</v>
      </c>
      <c r="B1654" s="124">
        <v>42768</v>
      </c>
      <c r="C1654" s="119">
        <v>350</v>
      </c>
      <c r="D1654" s="119" t="s">
        <v>21</v>
      </c>
      <c r="E1654" s="119" t="s">
        <v>22</v>
      </c>
      <c r="F1654" s="119" t="s">
        <v>173</v>
      </c>
      <c r="G1654" s="123">
        <v>9.6999999999999993</v>
      </c>
      <c r="H1654" s="123">
        <v>7.7</v>
      </c>
      <c r="I1654" s="123">
        <v>10.6</v>
      </c>
      <c r="J1654" s="123">
        <v>11.6</v>
      </c>
      <c r="K1654" s="123">
        <v>12.6</v>
      </c>
      <c r="L1654" s="123">
        <v>7.7</v>
      </c>
      <c r="M1654" s="119">
        <v>2500</v>
      </c>
      <c r="N1654" s="136">
        <f>IF('NORMAL OPTION CALLS'!E1654="BUY",('NORMAL OPTION CALLS'!L1654-'NORMAL OPTION CALLS'!G1654)*('NORMAL OPTION CALLS'!M1654),('NORMAL OPTION CALLS'!G1654-'NORMAL OPTION CALLS'!L1654)*('NORMAL OPTION CALLS'!M1654))</f>
        <v>-4999.9999999999982</v>
      </c>
      <c r="O1654" s="8">
        <f>'NORMAL OPTION CALLS'!N1654/('NORMAL OPTION CALLS'!M1654)/'NORMAL OPTION CALLS'!G1654%</f>
        <v>-20.618556701030922</v>
      </c>
    </row>
    <row r="1655" spans="1:15" ht="16.5">
      <c r="A1655" s="127">
        <v>59</v>
      </c>
      <c r="B1655" s="124">
        <v>42768</v>
      </c>
      <c r="C1655" s="119">
        <v>840</v>
      </c>
      <c r="D1655" s="119" t="s">
        <v>21</v>
      </c>
      <c r="E1655" s="119" t="s">
        <v>22</v>
      </c>
      <c r="F1655" s="119" t="s">
        <v>85</v>
      </c>
      <c r="G1655" s="123">
        <v>40</v>
      </c>
      <c r="H1655" s="123">
        <v>37</v>
      </c>
      <c r="I1655" s="123">
        <v>41.5</v>
      </c>
      <c r="J1655" s="123">
        <v>43</v>
      </c>
      <c r="K1655" s="123">
        <v>44.5</v>
      </c>
      <c r="L1655" s="123">
        <v>44.5</v>
      </c>
      <c r="M1655" s="119">
        <v>1000</v>
      </c>
      <c r="N1655" s="136">
        <f>IF('NORMAL OPTION CALLS'!E1655="BUY",('NORMAL OPTION CALLS'!L1655-'NORMAL OPTION CALLS'!G1655)*('NORMAL OPTION CALLS'!M1655),('NORMAL OPTION CALLS'!G1655-'NORMAL OPTION CALLS'!L1655)*('NORMAL OPTION CALLS'!M1655))</f>
        <v>4500</v>
      </c>
      <c r="O1655" s="8">
        <f>'NORMAL OPTION CALLS'!N1655/('NORMAL OPTION CALLS'!M1655)/'NORMAL OPTION CALLS'!G1655%</f>
        <v>11.25</v>
      </c>
    </row>
    <row r="1656" spans="1:15" ht="16.5">
      <c r="A1656" s="127">
        <v>60</v>
      </c>
      <c r="B1656" s="124">
        <v>42767</v>
      </c>
      <c r="C1656" s="119">
        <v>265</v>
      </c>
      <c r="D1656" s="119" t="s">
        <v>21</v>
      </c>
      <c r="E1656" s="119" t="s">
        <v>22</v>
      </c>
      <c r="F1656" s="119" t="s">
        <v>174</v>
      </c>
      <c r="G1656" s="123">
        <v>9.3000000000000007</v>
      </c>
      <c r="H1656" s="123">
        <v>8.3000000000000007</v>
      </c>
      <c r="I1656" s="123">
        <v>9.8000000000000007</v>
      </c>
      <c r="J1656" s="123">
        <v>10.3</v>
      </c>
      <c r="K1656" s="123">
        <v>10.8</v>
      </c>
      <c r="L1656" s="123">
        <v>10.8</v>
      </c>
      <c r="M1656" s="119">
        <v>2400</v>
      </c>
      <c r="N1656" s="122">
        <f>IF('NORMAL OPTION CALLS'!E1656="BUY",('NORMAL OPTION CALLS'!L1656-'NORMAL OPTION CALLS'!G1656)*('NORMAL OPTION CALLS'!M1656),('NORMAL OPTION CALLS'!G1656-'NORMAL OPTION CALLS'!L1656)*('NORMAL OPTION CALLS'!M1656))</f>
        <v>3600</v>
      </c>
      <c r="O1656" s="8">
        <f>'NORMAL OPTION CALLS'!N1656/('NORMAL OPTION CALLS'!M1656)/'NORMAL OPTION CALLS'!G1656%</f>
        <v>16.129032258064512</v>
      </c>
    </row>
    <row r="1657" spans="1:15" ht="16.5">
      <c r="A1657" s="127">
        <v>61</v>
      </c>
      <c r="B1657" s="124">
        <v>42767</v>
      </c>
      <c r="C1657" s="119">
        <v>570</v>
      </c>
      <c r="D1657" s="119" t="s">
        <v>21</v>
      </c>
      <c r="E1657" s="119" t="s">
        <v>22</v>
      </c>
      <c r="F1657" s="119" t="s">
        <v>147</v>
      </c>
      <c r="G1657" s="123">
        <v>18</v>
      </c>
      <c r="H1657" s="123">
        <v>16</v>
      </c>
      <c r="I1657" s="123">
        <v>19</v>
      </c>
      <c r="J1657" s="123">
        <v>20</v>
      </c>
      <c r="K1657" s="123">
        <v>21</v>
      </c>
      <c r="L1657" s="123">
        <v>19</v>
      </c>
      <c r="M1657" s="119">
        <v>1100</v>
      </c>
      <c r="N1657" s="122">
        <f>IF('NORMAL OPTION CALLS'!E1657="BUY",('NORMAL OPTION CALLS'!L1657-'NORMAL OPTION CALLS'!G1657)*('NORMAL OPTION CALLS'!M1657),('NORMAL OPTION CALLS'!G1657-'NORMAL OPTION CALLS'!L1657)*('NORMAL OPTION CALLS'!M1657))</f>
        <v>1100</v>
      </c>
      <c r="O1657" s="8">
        <f>'NORMAL OPTION CALLS'!N1657/('NORMAL OPTION CALLS'!M1657)/'NORMAL OPTION CALLS'!G1657%</f>
        <v>5.5555555555555554</v>
      </c>
    </row>
    <row r="1658" spans="1:15" ht="16.5">
      <c r="A1658" s="127">
        <v>62</v>
      </c>
      <c r="B1658" s="124">
        <v>42767</v>
      </c>
      <c r="C1658" s="119"/>
      <c r="D1658" s="119" t="s">
        <v>47</v>
      </c>
      <c r="E1658" s="119" t="s">
        <v>22</v>
      </c>
      <c r="F1658" s="46" t="s">
        <v>175</v>
      </c>
      <c r="G1658" s="123">
        <v>22.5</v>
      </c>
      <c r="H1658" s="123">
        <v>18.5</v>
      </c>
      <c r="I1658" s="123">
        <v>24.5</v>
      </c>
      <c r="J1658" s="123">
        <v>26.5</v>
      </c>
      <c r="K1658" s="123">
        <v>28.5</v>
      </c>
      <c r="L1658" s="123">
        <v>24.5</v>
      </c>
      <c r="M1658" s="119">
        <v>700</v>
      </c>
      <c r="N1658" s="122">
        <f>IF('NORMAL OPTION CALLS'!E1658="BUY",('NORMAL OPTION CALLS'!L1658-'NORMAL OPTION CALLS'!G1658)*('NORMAL OPTION CALLS'!M1658),('NORMAL OPTION CALLS'!G1658-'NORMAL OPTION CALLS'!L1658)*('NORMAL OPTION CALLS'!M1658))</f>
        <v>1400</v>
      </c>
      <c r="O1658" s="8">
        <f>'NORMAL OPTION CALLS'!N1658/('NORMAL OPTION CALLS'!M1658)/'NORMAL OPTION CALLS'!G1658%</f>
        <v>8.8888888888888893</v>
      </c>
    </row>
    <row r="1659" spans="1:15" ht="16.5">
      <c r="A1659" s="127">
        <v>63</v>
      </c>
      <c r="B1659" s="124">
        <v>42767</v>
      </c>
      <c r="C1659" s="119">
        <v>100</v>
      </c>
      <c r="D1659" s="119" t="s">
        <v>21</v>
      </c>
      <c r="E1659" s="119" t="s">
        <v>22</v>
      </c>
      <c r="F1659" s="46" t="s">
        <v>176</v>
      </c>
      <c r="G1659" s="123">
        <v>4</v>
      </c>
      <c r="H1659" s="123">
        <v>3.5</v>
      </c>
      <c r="I1659" s="123">
        <v>4.4000000000000004</v>
      </c>
      <c r="J1659" s="123">
        <v>4.8</v>
      </c>
      <c r="K1659" s="123">
        <v>5.2</v>
      </c>
      <c r="L1659" s="123">
        <v>4.4000000000000004</v>
      </c>
      <c r="M1659" s="119">
        <v>9000</v>
      </c>
      <c r="N1659" s="122">
        <f>IF('NORMAL OPTION CALLS'!E1659="BUY",('NORMAL OPTION CALLS'!L1659-'NORMAL OPTION CALLS'!G1659)*('NORMAL OPTION CALLS'!M1659),('NORMAL OPTION CALLS'!G1659-'NORMAL OPTION CALLS'!L1659)*('NORMAL OPTION CALLS'!M1659))</f>
        <v>3600.0000000000032</v>
      </c>
      <c r="O1659" s="8">
        <f>'NORMAL OPTION CALLS'!N1659/('NORMAL OPTION CALLS'!M1659)/'NORMAL OPTION CALLS'!G1659%</f>
        <v>10.000000000000009</v>
      </c>
    </row>
    <row r="1660" spans="1:15" ht="16.5">
      <c r="A1660" s="127">
        <v>64</v>
      </c>
      <c r="B1660" s="124">
        <v>42767</v>
      </c>
      <c r="C1660" s="119">
        <v>80</v>
      </c>
      <c r="D1660" s="119" t="s">
        <v>47</v>
      </c>
      <c r="E1660" s="119" t="s">
        <v>22</v>
      </c>
      <c r="F1660" s="119" t="s">
        <v>153</v>
      </c>
      <c r="G1660" s="123">
        <v>2</v>
      </c>
      <c r="H1660" s="123">
        <v>1.5</v>
      </c>
      <c r="I1660" s="123">
        <v>2.4</v>
      </c>
      <c r="J1660" s="123">
        <v>2.7</v>
      </c>
      <c r="K1660" s="123">
        <v>3</v>
      </c>
      <c r="L1660" s="123">
        <v>1.5</v>
      </c>
      <c r="M1660" s="119">
        <v>7000</v>
      </c>
      <c r="N1660" s="122">
        <f>IF('NORMAL OPTION CALLS'!E1660="BUY",('NORMAL OPTION CALLS'!L1660-'NORMAL OPTION CALLS'!G1660)*('NORMAL OPTION CALLS'!M1660),('NORMAL OPTION CALLS'!G1660-'NORMAL OPTION CALLS'!L1660)*('NORMAL OPTION CALLS'!M1660))</f>
        <v>-3500</v>
      </c>
      <c r="O1660" s="8">
        <f>'NORMAL OPTION CALLS'!N1660/('NORMAL OPTION CALLS'!M1660)/'NORMAL OPTION CALLS'!G1660%</f>
        <v>-25</v>
      </c>
    </row>
    <row r="1663" spans="1:15" ht="16.5">
      <c r="A1663" s="129" t="s">
        <v>95</v>
      </c>
      <c r="B1663" s="92"/>
      <c r="C1663" s="92"/>
      <c r="D1663" s="98"/>
      <c r="E1663" s="112"/>
      <c r="F1663" s="93"/>
      <c r="G1663" s="93"/>
      <c r="H1663" s="110"/>
      <c r="I1663" s="93"/>
      <c r="J1663" s="93"/>
      <c r="K1663" s="93"/>
      <c r="L1663" s="93"/>
      <c r="N1663" s="91"/>
      <c r="O1663" s="44"/>
    </row>
    <row r="1664" spans="1:15" ht="16.5">
      <c r="A1664" s="129" t="s">
        <v>96</v>
      </c>
      <c r="B1664" s="92"/>
      <c r="C1664" s="92"/>
      <c r="D1664" s="98"/>
      <c r="E1664" s="112"/>
      <c r="F1664" s="93"/>
      <c r="G1664" s="93"/>
      <c r="H1664" s="110"/>
      <c r="I1664" s="93"/>
      <c r="J1664" s="93"/>
      <c r="K1664" s="93"/>
      <c r="L1664" s="93"/>
      <c r="N1664" s="91"/>
      <c r="O1664" s="91"/>
    </row>
    <row r="1665" spans="1:15" ht="16.5">
      <c r="A1665" s="129" t="s">
        <v>96</v>
      </c>
      <c r="B1665" s="92"/>
      <c r="C1665" s="92"/>
      <c r="D1665" s="98"/>
      <c r="E1665" s="112"/>
      <c r="F1665" s="93"/>
      <c r="G1665" s="93"/>
      <c r="H1665" s="110"/>
      <c r="I1665" s="93"/>
      <c r="J1665" s="93"/>
      <c r="K1665" s="93"/>
      <c r="L1665" s="93"/>
    </row>
    <row r="1666" spans="1:15" ht="17.25" thickBot="1">
      <c r="A1666" s="98"/>
      <c r="B1666" s="92"/>
      <c r="C1666" s="92"/>
      <c r="D1666" s="93"/>
      <c r="E1666" s="93"/>
      <c r="F1666" s="93"/>
      <c r="G1666" s="94"/>
      <c r="H1666" s="95"/>
      <c r="I1666" s="96" t="s">
        <v>27</v>
      </c>
      <c r="J1666" s="96"/>
      <c r="K1666" s="97"/>
      <c r="L1666" s="97"/>
    </row>
    <row r="1667" spans="1:15" ht="16.5">
      <c r="A1667" s="98"/>
      <c r="B1667" s="92"/>
      <c r="C1667" s="92"/>
      <c r="D1667" s="167" t="s">
        <v>28</v>
      </c>
      <c r="E1667" s="167"/>
      <c r="F1667" s="99">
        <v>64</v>
      </c>
      <c r="G1667" s="100">
        <f>'NORMAL OPTION CALLS'!G1668+'NORMAL OPTION CALLS'!G1669+'NORMAL OPTION CALLS'!G1670+'NORMAL OPTION CALLS'!G1671+'NORMAL OPTION CALLS'!G1672+'NORMAL OPTION CALLS'!G1673</f>
        <v>100</v>
      </c>
      <c r="H1667" s="93">
        <v>64</v>
      </c>
      <c r="I1667" s="101">
        <f>'NORMAL OPTION CALLS'!H1668/'NORMAL OPTION CALLS'!H1667%</f>
        <v>85.9375</v>
      </c>
      <c r="J1667" s="101"/>
      <c r="K1667" s="101"/>
      <c r="L1667" s="102"/>
      <c r="N1667" s="91"/>
      <c r="O1667" s="91"/>
    </row>
    <row r="1668" spans="1:15" ht="16.5">
      <c r="A1668" s="98"/>
      <c r="B1668" s="92"/>
      <c r="C1668" s="92"/>
      <c r="D1668" s="166" t="s">
        <v>29</v>
      </c>
      <c r="E1668" s="166"/>
      <c r="F1668" s="103">
        <v>55</v>
      </c>
      <c r="G1668" s="104">
        <f>('NORMAL OPTION CALLS'!F1668/'NORMAL OPTION CALLS'!F1667)*100</f>
        <v>85.9375</v>
      </c>
      <c r="H1668" s="93">
        <v>55</v>
      </c>
      <c r="I1668" s="97"/>
      <c r="J1668" s="97"/>
      <c r="K1668" s="93"/>
      <c r="L1668" s="97"/>
      <c r="M1668" s="91"/>
      <c r="N1668" s="93" t="s">
        <v>30</v>
      </c>
      <c r="O1668" s="93"/>
    </row>
    <row r="1669" spans="1:15" ht="16.5">
      <c r="A1669" s="105"/>
      <c r="B1669" s="92"/>
      <c r="C1669" s="92"/>
      <c r="D1669" s="166" t="s">
        <v>31</v>
      </c>
      <c r="E1669" s="166"/>
      <c r="F1669" s="103">
        <v>0</v>
      </c>
      <c r="G1669" s="104">
        <f>('NORMAL OPTION CALLS'!F1669/'NORMAL OPTION CALLS'!F1667)*100</f>
        <v>0</v>
      </c>
      <c r="H1669" s="106"/>
      <c r="I1669" s="93"/>
      <c r="J1669" s="93"/>
      <c r="K1669" s="93"/>
      <c r="L1669" s="97"/>
      <c r="N1669" s="98"/>
      <c r="O1669" s="98"/>
    </row>
    <row r="1670" spans="1:15" ht="16.5">
      <c r="A1670" s="105"/>
      <c r="B1670" s="92"/>
      <c r="C1670" s="92"/>
      <c r="D1670" s="166" t="s">
        <v>32</v>
      </c>
      <c r="E1670" s="166"/>
      <c r="F1670" s="103">
        <v>0</v>
      </c>
      <c r="G1670" s="104">
        <f>('NORMAL OPTION CALLS'!F1670/'NORMAL OPTION CALLS'!F1667)*100</f>
        <v>0</v>
      </c>
      <c r="H1670" s="106"/>
      <c r="I1670" s="93"/>
      <c r="J1670" s="93"/>
      <c r="K1670" s="93"/>
      <c r="L1670" s="97"/>
    </row>
    <row r="1671" spans="1:15" ht="16.5">
      <c r="A1671" s="105"/>
      <c r="B1671" s="92"/>
      <c r="C1671" s="92"/>
      <c r="D1671" s="166" t="s">
        <v>33</v>
      </c>
      <c r="E1671" s="166"/>
      <c r="F1671" s="103">
        <v>9</v>
      </c>
      <c r="G1671" s="104">
        <f>('NORMAL OPTION CALLS'!F1671/'NORMAL OPTION CALLS'!F1667)*100</f>
        <v>14.0625</v>
      </c>
      <c r="H1671" s="106"/>
      <c r="I1671" s="93" t="s">
        <v>34</v>
      </c>
      <c r="J1671" s="93"/>
      <c r="K1671" s="97"/>
      <c r="L1671" s="97"/>
    </row>
    <row r="1672" spans="1:15" ht="16.5">
      <c r="A1672" s="105"/>
      <c r="B1672" s="92"/>
      <c r="C1672" s="92"/>
      <c r="D1672" s="166" t="s">
        <v>35</v>
      </c>
      <c r="E1672" s="166"/>
      <c r="F1672" s="103">
        <v>0</v>
      </c>
      <c r="G1672" s="104">
        <f>('NORMAL OPTION CALLS'!F1672/'NORMAL OPTION CALLS'!F1667)*100</f>
        <v>0</v>
      </c>
      <c r="H1672" s="106"/>
      <c r="I1672" s="93"/>
      <c r="J1672" s="93"/>
      <c r="K1672" s="97"/>
      <c r="L1672" s="97"/>
    </row>
    <row r="1673" spans="1:15" ht="17.25" thickBot="1">
      <c r="A1673" s="105"/>
      <c r="B1673" s="92"/>
      <c r="C1673" s="92"/>
      <c r="D1673" s="168" t="s">
        <v>36</v>
      </c>
      <c r="E1673" s="168"/>
      <c r="F1673" s="107"/>
      <c r="G1673" s="108">
        <f>('NORMAL OPTION CALLS'!F1673/'NORMAL OPTION CALLS'!F1667)*100</f>
        <v>0</v>
      </c>
      <c r="H1673" s="106"/>
      <c r="I1673" s="93"/>
      <c r="J1673" s="93"/>
      <c r="K1673" s="102"/>
      <c r="L1673" s="102"/>
      <c r="M1673" s="91"/>
    </row>
    <row r="1674" spans="1:15" ht="16.5">
      <c r="A1674" s="105"/>
      <c r="B1674" s="92"/>
      <c r="C1674" s="92"/>
      <c r="G1674" s="97"/>
      <c r="H1674" s="106"/>
      <c r="I1674" s="101"/>
      <c r="J1674" s="101"/>
      <c r="K1674" s="97"/>
      <c r="L1674" s="101"/>
    </row>
    <row r="1675" spans="1:15" ht="16.5">
      <c r="A1675" s="105"/>
      <c r="B1675" s="92"/>
      <c r="C1675" s="92"/>
      <c r="D1675" s="98"/>
      <c r="E1675" s="115"/>
      <c r="F1675" s="93"/>
      <c r="G1675" s="93"/>
      <c r="H1675" s="110"/>
      <c r="I1675" s="97"/>
      <c r="J1675" s="97"/>
      <c r="K1675" s="97"/>
      <c r="L1675" s="94"/>
      <c r="N1675" s="91"/>
      <c r="O1675" s="91"/>
    </row>
    <row r="1676" spans="1:15" ht="16.5">
      <c r="A1676" s="109" t="s">
        <v>37</v>
      </c>
      <c r="B1676" s="92"/>
      <c r="C1676" s="92"/>
      <c r="D1676" s="98"/>
      <c r="E1676" s="98"/>
      <c r="F1676" s="93"/>
      <c r="G1676" s="93"/>
      <c r="H1676" s="110"/>
      <c r="I1676" s="111"/>
      <c r="J1676" s="111"/>
      <c r="K1676" s="111"/>
      <c r="L1676" s="93"/>
      <c r="N1676" s="115"/>
      <c r="O1676" s="115"/>
    </row>
    <row r="1677" spans="1:15" ht="16.5">
      <c r="A1677" s="112" t="s">
        <v>38</v>
      </c>
      <c r="B1677" s="92"/>
      <c r="C1677" s="92"/>
      <c r="D1677" s="113"/>
      <c r="E1677" s="114"/>
      <c r="F1677" s="98"/>
      <c r="G1677" s="111"/>
      <c r="H1677" s="110"/>
      <c r="I1677" s="111"/>
      <c r="J1677" s="111"/>
      <c r="K1677" s="111"/>
      <c r="L1677" s="93"/>
      <c r="N1677" s="98"/>
      <c r="O1677" s="98"/>
    </row>
    <row r="1678" spans="1:15" ht="16.5">
      <c r="A1678" s="112" t="s">
        <v>39</v>
      </c>
      <c r="B1678" s="92"/>
      <c r="C1678" s="92"/>
      <c r="D1678" s="98"/>
      <c r="E1678" s="114"/>
      <c r="F1678" s="98"/>
      <c r="G1678" s="111"/>
      <c r="H1678" s="110"/>
      <c r="I1678" s="97"/>
      <c r="J1678" s="97"/>
      <c r="K1678" s="97"/>
      <c r="L1678" s="93"/>
    </row>
    <row r="1679" spans="1:15" ht="16.5">
      <c r="A1679" s="112" t="s">
        <v>40</v>
      </c>
      <c r="B1679" s="113"/>
      <c r="C1679" s="92"/>
      <c r="D1679" s="98"/>
      <c r="E1679" s="114"/>
      <c r="F1679" s="98"/>
      <c r="G1679" s="111"/>
      <c r="H1679" s="95"/>
      <c r="I1679" s="97"/>
      <c r="J1679" s="97"/>
      <c r="K1679" s="97"/>
      <c r="L1679" s="93"/>
    </row>
    <row r="1680" spans="1:15" ht="16.5">
      <c r="A1680" s="112" t="s">
        <v>41</v>
      </c>
      <c r="B1680" s="105"/>
      <c r="C1680" s="113"/>
      <c r="D1680" s="98"/>
      <c r="E1680" s="116"/>
      <c r="F1680" s="111"/>
      <c r="G1680" s="111"/>
      <c r="H1680" s="95"/>
      <c r="I1680" s="97"/>
      <c r="J1680" s="97"/>
      <c r="K1680" s="97"/>
      <c r="L1680" s="111"/>
    </row>
    <row r="1682" spans="7:7">
      <c r="G1682" s="76" t="s">
        <v>177</v>
      </c>
    </row>
  </sheetData>
  <mergeCells count="553"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47:O49"/>
    <mergeCell ref="A50:O50"/>
    <mergeCell ref="A51:O51"/>
    <mergeCell ref="A52:O52"/>
    <mergeCell ref="A53:O53"/>
    <mergeCell ref="D35:E35"/>
    <mergeCell ref="D36:E36"/>
    <mergeCell ref="D37:E37"/>
    <mergeCell ref="D38:E38"/>
    <mergeCell ref="D39:E39"/>
    <mergeCell ref="D40:E40"/>
    <mergeCell ref="D41:E41"/>
    <mergeCell ref="A54:O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A134:O136"/>
    <mergeCell ref="A137:O137"/>
    <mergeCell ref="A138:O138"/>
    <mergeCell ref="A139:O139"/>
    <mergeCell ref="A140:O140"/>
    <mergeCell ref="D121:E121"/>
    <mergeCell ref="D122:E122"/>
    <mergeCell ref="D123:E123"/>
    <mergeCell ref="D124:E124"/>
    <mergeCell ref="D125:E125"/>
    <mergeCell ref="D126:E126"/>
    <mergeCell ref="D127:E127"/>
    <mergeCell ref="A141:O141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D283:E283"/>
    <mergeCell ref="D284:E284"/>
    <mergeCell ref="D285:E285"/>
    <mergeCell ref="D210:E210"/>
    <mergeCell ref="D211:E211"/>
    <mergeCell ref="D212:E212"/>
    <mergeCell ref="D213:E213"/>
    <mergeCell ref="D214:E214"/>
    <mergeCell ref="D215:E215"/>
    <mergeCell ref="D216:E216"/>
    <mergeCell ref="M230:M231"/>
    <mergeCell ref="N230:N231"/>
    <mergeCell ref="O230:O231"/>
    <mergeCell ref="L142:L143"/>
    <mergeCell ref="M142:M143"/>
    <mergeCell ref="N142:N143"/>
    <mergeCell ref="O142:O143"/>
    <mergeCell ref="D281:E281"/>
    <mergeCell ref="D282:E282"/>
    <mergeCell ref="L389:L390"/>
    <mergeCell ref="M389:M390"/>
    <mergeCell ref="N389:N390"/>
    <mergeCell ref="O389:O390"/>
    <mergeCell ref="D286:E286"/>
    <mergeCell ref="D287:E287"/>
    <mergeCell ref="A222:O224"/>
    <mergeCell ref="A225:O225"/>
    <mergeCell ref="A226:O226"/>
    <mergeCell ref="A227:O227"/>
    <mergeCell ref="A228:O228"/>
    <mergeCell ref="A229:O229"/>
    <mergeCell ref="A230:A231"/>
    <mergeCell ref="B230:B231"/>
    <mergeCell ref="C230:C231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L230:L231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K524:K525"/>
    <mergeCell ref="L524:L525"/>
    <mergeCell ref="M524:M525"/>
    <mergeCell ref="N524:N525"/>
    <mergeCell ref="O524:O525"/>
    <mergeCell ref="L302:L303"/>
    <mergeCell ref="M302:M303"/>
    <mergeCell ref="A519:O519"/>
    <mergeCell ref="A520:O520"/>
    <mergeCell ref="A521:O521"/>
    <mergeCell ref="A522:O522"/>
    <mergeCell ref="L443:L444"/>
    <mergeCell ref="M443:M444"/>
    <mergeCell ref="N443:N444"/>
    <mergeCell ref="O443:O444"/>
    <mergeCell ref="D503:E503"/>
    <mergeCell ref="D504:E504"/>
    <mergeCell ref="D505:E505"/>
    <mergeCell ref="D506:E506"/>
    <mergeCell ref="D507:E507"/>
    <mergeCell ref="D508:E508"/>
    <mergeCell ref="D509:E509"/>
    <mergeCell ref="A440:O440"/>
    <mergeCell ref="D423:E423"/>
    <mergeCell ref="A516:O518"/>
    <mergeCell ref="A595:O597"/>
    <mergeCell ref="A598:O598"/>
    <mergeCell ref="A599:O599"/>
    <mergeCell ref="A600:O600"/>
    <mergeCell ref="A601:O601"/>
    <mergeCell ref="D582:E582"/>
    <mergeCell ref="D583:E583"/>
    <mergeCell ref="D584:E584"/>
    <mergeCell ref="D585:E585"/>
    <mergeCell ref="D586:E586"/>
    <mergeCell ref="D587:E587"/>
    <mergeCell ref="D588:E588"/>
    <mergeCell ref="A523:O523"/>
    <mergeCell ref="A524:A525"/>
    <mergeCell ref="B524:B525"/>
    <mergeCell ref="C524:C525"/>
    <mergeCell ref="D524:D525"/>
    <mergeCell ref="E524:E525"/>
    <mergeCell ref="F524:F525"/>
    <mergeCell ref="G524:G525"/>
    <mergeCell ref="H524:H525"/>
    <mergeCell ref="I524:I525"/>
    <mergeCell ref="J524:J525"/>
    <mergeCell ref="A602:O602"/>
    <mergeCell ref="A603:A604"/>
    <mergeCell ref="B603:B604"/>
    <mergeCell ref="C603:C604"/>
    <mergeCell ref="D603:D604"/>
    <mergeCell ref="E603:E604"/>
    <mergeCell ref="F603:F604"/>
    <mergeCell ref="G603:G604"/>
    <mergeCell ref="H603:H604"/>
    <mergeCell ref="I603:I604"/>
    <mergeCell ref="J603:J604"/>
    <mergeCell ref="K603:K604"/>
    <mergeCell ref="L603:L604"/>
    <mergeCell ref="M603:M604"/>
    <mergeCell ref="N603:N604"/>
    <mergeCell ref="O603:O604"/>
    <mergeCell ref="M697:M698"/>
    <mergeCell ref="N697:N698"/>
    <mergeCell ref="O697:O698"/>
    <mergeCell ref="D763:E763"/>
    <mergeCell ref="D764:E764"/>
    <mergeCell ref="D765:E765"/>
    <mergeCell ref="D766:E766"/>
    <mergeCell ref="D767:E767"/>
    <mergeCell ref="D676:E676"/>
    <mergeCell ref="D677:E677"/>
    <mergeCell ref="D678:E678"/>
    <mergeCell ref="D679:E679"/>
    <mergeCell ref="D680:E680"/>
    <mergeCell ref="D681:E681"/>
    <mergeCell ref="D682:E682"/>
    <mergeCell ref="A865:O867"/>
    <mergeCell ref="A868:O868"/>
    <mergeCell ref="A869:O869"/>
    <mergeCell ref="A870:O870"/>
    <mergeCell ref="A871:O871"/>
    <mergeCell ref="A872:O872"/>
    <mergeCell ref="A873:A874"/>
    <mergeCell ref="B873:B874"/>
    <mergeCell ref="C873:C874"/>
    <mergeCell ref="D873:D874"/>
    <mergeCell ref="E873:E874"/>
    <mergeCell ref="F873:F874"/>
    <mergeCell ref="G873:G874"/>
    <mergeCell ref="H873:H874"/>
    <mergeCell ref="I873:I874"/>
    <mergeCell ref="J873:J874"/>
    <mergeCell ref="K873:K874"/>
    <mergeCell ref="O873:O874"/>
    <mergeCell ref="L873:L874"/>
    <mergeCell ref="M873:M874"/>
    <mergeCell ref="N873:N874"/>
    <mergeCell ref="A1048:O1050"/>
    <mergeCell ref="A1051:O1051"/>
    <mergeCell ref="A1052:O1052"/>
    <mergeCell ref="A1053:O1053"/>
    <mergeCell ref="A1054:O1054"/>
    <mergeCell ref="L966:L967"/>
    <mergeCell ref="M966:M967"/>
    <mergeCell ref="N966:N967"/>
    <mergeCell ref="O966:O967"/>
    <mergeCell ref="A966:A967"/>
    <mergeCell ref="B966:B967"/>
    <mergeCell ref="C966:C967"/>
    <mergeCell ref="D966:D967"/>
    <mergeCell ref="E966:E967"/>
    <mergeCell ref="F966:F967"/>
    <mergeCell ref="G966:G967"/>
    <mergeCell ref="H966:H967"/>
    <mergeCell ref="I966:I967"/>
    <mergeCell ref="J966:J967"/>
    <mergeCell ref="K966:K967"/>
    <mergeCell ref="A1055:O1055"/>
    <mergeCell ref="A1056:A1057"/>
    <mergeCell ref="B1056:B1057"/>
    <mergeCell ref="C1056:C1057"/>
    <mergeCell ref="D1056:D1057"/>
    <mergeCell ref="E1056:E1057"/>
    <mergeCell ref="F1056:F1057"/>
    <mergeCell ref="G1056:G1057"/>
    <mergeCell ref="H1056:H1057"/>
    <mergeCell ref="I1056:I1057"/>
    <mergeCell ref="J1056:J1057"/>
    <mergeCell ref="K1056:K1057"/>
    <mergeCell ref="L1056:L1057"/>
    <mergeCell ref="M1056:M1057"/>
    <mergeCell ref="N1056:N1057"/>
    <mergeCell ref="O1056:O1057"/>
    <mergeCell ref="D1119:E1119"/>
    <mergeCell ref="D1120:E1120"/>
    <mergeCell ref="D1121:E1121"/>
    <mergeCell ref="D1122:E1122"/>
    <mergeCell ref="D1123:E1123"/>
    <mergeCell ref="D1124:E1124"/>
    <mergeCell ref="D1125:E1125"/>
    <mergeCell ref="A1136:O1138"/>
    <mergeCell ref="A1139:O1139"/>
    <mergeCell ref="A1140:O1140"/>
    <mergeCell ref="A1141:O1141"/>
    <mergeCell ref="A1142:O1142"/>
    <mergeCell ref="A1143:O1143"/>
    <mergeCell ref="A1144:A1145"/>
    <mergeCell ref="B1144:B1145"/>
    <mergeCell ref="C1144:C1145"/>
    <mergeCell ref="D1144:D1145"/>
    <mergeCell ref="E1144:E1145"/>
    <mergeCell ref="F1144:F1145"/>
    <mergeCell ref="G1144:G1145"/>
    <mergeCell ref="H1144:H1145"/>
    <mergeCell ref="I1144:I1145"/>
    <mergeCell ref="J1144:J1145"/>
    <mergeCell ref="K1144:K1145"/>
    <mergeCell ref="L1144:L1145"/>
    <mergeCell ref="M1144:M1145"/>
    <mergeCell ref="N1144:N1145"/>
    <mergeCell ref="O1144:O1145"/>
    <mergeCell ref="D1199:E1199"/>
    <mergeCell ref="D1200:E1200"/>
    <mergeCell ref="D1201:E1201"/>
    <mergeCell ref="D1202:E1202"/>
    <mergeCell ref="D1203:E1203"/>
    <mergeCell ref="D1204:E1204"/>
    <mergeCell ref="D1205:E1205"/>
    <mergeCell ref="A1215:O1217"/>
    <mergeCell ref="A1218:O1218"/>
    <mergeCell ref="A1219:O1219"/>
    <mergeCell ref="A1220:O1220"/>
    <mergeCell ref="A1221:O1221"/>
    <mergeCell ref="A1222:O1222"/>
    <mergeCell ref="A1223:A1224"/>
    <mergeCell ref="B1223:B1224"/>
    <mergeCell ref="C1223:C1224"/>
    <mergeCell ref="D1223:D1224"/>
    <mergeCell ref="E1223:E1224"/>
    <mergeCell ref="F1223:F1224"/>
    <mergeCell ref="G1223:G1224"/>
    <mergeCell ref="H1223:H1224"/>
    <mergeCell ref="I1223:I1224"/>
    <mergeCell ref="J1223:J1224"/>
    <mergeCell ref="K1223:K1224"/>
    <mergeCell ref="L1223:L1224"/>
    <mergeCell ref="M1223:M1224"/>
    <mergeCell ref="N1223:N1224"/>
    <mergeCell ref="O1223:O1224"/>
    <mergeCell ref="D1276:E1276"/>
    <mergeCell ref="D1277:E1277"/>
    <mergeCell ref="D1278:E1278"/>
    <mergeCell ref="D1279:E1279"/>
    <mergeCell ref="D1280:E1280"/>
    <mergeCell ref="D1281:E1281"/>
    <mergeCell ref="D1282:E1282"/>
    <mergeCell ref="A1293:O1295"/>
    <mergeCell ref="A1296:O1296"/>
    <mergeCell ref="J1482:J1483"/>
    <mergeCell ref="K1482:K1483"/>
    <mergeCell ref="L1482:L1483"/>
    <mergeCell ref="M1482:M1483"/>
    <mergeCell ref="N1482:N1483"/>
    <mergeCell ref="O1482:O1483"/>
    <mergeCell ref="A1397:O1397"/>
    <mergeCell ref="A1398:O1398"/>
    <mergeCell ref="A1399:O1399"/>
    <mergeCell ref="A1400:O1400"/>
    <mergeCell ref="A1401:A1402"/>
    <mergeCell ref="B1401:B1402"/>
    <mergeCell ref="C1401:C1402"/>
    <mergeCell ref="D1401:D1402"/>
    <mergeCell ref="E1401:E1402"/>
    <mergeCell ref="F1401:F1402"/>
    <mergeCell ref="G1401:G1402"/>
    <mergeCell ref="H1401:H1402"/>
    <mergeCell ref="I1401:I1402"/>
    <mergeCell ref="J1401:J1402"/>
    <mergeCell ref="K1401:K1402"/>
    <mergeCell ref="L1401:L1402"/>
    <mergeCell ref="M1401:M1402"/>
    <mergeCell ref="N1401:N1402"/>
    <mergeCell ref="A1482:A1483"/>
    <mergeCell ref="B1482:B1483"/>
    <mergeCell ref="C1482:C1483"/>
    <mergeCell ref="D1482:D1483"/>
    <mergeCell ref="E1482:E1483"/>
    <mergeCell ref="F1482:F1483"/>
    <mergeCell ref="G1482:G1483"/>
    <mergeCell ref="H1482:H1483"/>
    <mergeCell ref="I1482:I1483"/>
    <mergeCell ref="D1672:E1672"/>
    <mergeCell ref="D1673:E1673"/>
    <mergeCell ref="A1590:O1590"/>
    <mergeCell ref="A1591:O1591"/>
    <mergeCell ref="A1593:O1593"/>
    <mergeCell ref="A1594:O1594"/>
    <mergeCell ref="A1595:A1596"/>
    <mergeCell ref="B1595:B1596"/>
    <mergeCell ref="C1595:C1596"/>
    <mergeCell ref="D1595:D1596"/>
    <mergeCell ref="E1595:E1596"/>
    <mergeCell ref="F1595:F1596"/>
    <mergeCell ref="G1595:G1596"/>
    <mergeCell ref="H1595:H1596"/>
    <mergeCell ref="I1595:I1596"/>
    <mergeCell ref="J1595:J1596"/>
    <mergeCell ref="K1595:K1596"/>
    <mergeCell ref="L1595:L1596"/>
    <mergeCell ref="M1595:M1596"/>
    <mergeCell ref="N1595:N1596"/>
    <mergeCell ref="O1595:O1596"/>
    <mergeCell ref="D1667:E1667"/>
    <mergeCell ref="D1668:E1668"/>
    <mergeCell ref="D1669:E1669"/>
    <mergeCell ref="D1670:E1670"/>
    <mergeCell ref="D1671:E1671"/>
    <mergeCell ref="D1569:E1569"/>
    <mergeCell ref="D1570:E1570"/>
    <mergeCell ref="D1571:E1571"/>
    <mergeCell ref="D1572:E1572"/>
    <mergeCell ref="D1573:E1573"/>
    <mergeCell ref="D1574:E1574"/>
    <mergeCell ref="D1575:E1575"/>
    <mergeCell ref="A1586:O1588"/>
    <mergeCell ref="A1589:O1589"/>
    <mergeCell ref="A1479:O1479"/>
    <mergeCell ref="A1480:O1480"/>
    <mergeCell ref="A1481:O1481"/>
    <mergeCell ref="D1035:E1035"/>
    <mergeCell ref="D1036:E1036"/>
    <mergeCell ref="D1037:E1037"/>
    <mergeCell ref="D1038:E1038"/>
    <mergeCell ref="D1039:E1039"/>
    <mergeCell ref="D1040:E1040"/>
    <mergeCell ref="D1041:E1041"/>
    <mergeCell ref="O1401:O1402"/>
    <mergeCell ref="D1376:E1376"/>
    <mergeCell ref="D1377:E1377"/>
    <mergeCell ref="D1378:E1378"/>
    <mergeCell ref="D1379:E1379"/>
    <mergeCell ref="D1380:E1380"/>
    <mergeCell ref="D1381:E1381"/>
    <mergeCell ref="D1382:E1382"/>
    <mergeCell ref="A1393:O1395"/>
    <mergeCell ref="A1396:O1396"/>
    <mergeCell ref="A1297:O1297"/>
    <mergeCell ref="A1298:O1298"/>
    <mergeCell ref="A1299:O1299"/>
    <mergeCell ref="A1300:O1300"/>
    <mergeCell ref="A1474:O1476"/>
    <mergeCell ref="A1477:O1477"/>
    <mergeCell ref="A1478:O1478"/>
    <mergeCell ref="A1301:A1302"/>
    <mergeCell ref="B1301:B1302"/>
    <mergeCell ref="C1301:C1302"/>
    <mergeCell ref="D1301:D1302"/>
    <mergeCell ref="E1301:E1302"/>
    <mergeCell ref="F1301:F1302"/>
    <mergeCell ref="G1301:G1302"/>
    <mergeCell ref="H1301:H1302"/>
    <mergeCell ref="I1301:I1302"/>
    <mergeCell ref="J1301:J1302"/>
    <mergeCell ref="K1301:K1302"/>
    <mergeCell ref="L1301:L1302"/>
    <mergeCell ref="M1301:M1302"/>
    <mergeCell ref="N1301:N1302"/>
    <mergeCell ref="O1301:O1302"/>
    <mergeCell ref="A958:O960"/>
    <mergeCell ref="A961:O961"/>
    <mergeCell ref="A962:O962"/>
    <mergeCell ref="A963:O963"/>
    <mergeCell ref="A964:O964"/>
    <mergeCell ref="A965:O965"/>
    <mergeCell ref="D945:E945"/>
    <mergeCell ref="D946:E946"/>
    <mergeCell ref="D947:E947"/>
    <mergeCell ref="D948:E948"/>
    <mergeCell ref="D949:E949"/>
    <mergeCell ref="D950:E950"/>
    <mergeCell ref="D951:E951"/>
    <mergeCell ref="D857:E857"/>
    <mergeCell ref="D858:E858"/>
    <mergeCell ref="A776:O778"/>
    <mergeCell ref="A779:O779"/>
    <mergeCell ref="A780:O780"/>
    <mergeCell ref="A781:O781"/>
    <mergeCell ref="A782:O782"/>
    <mergeCell ref="A783:O783"/>
    <mergeCell ref="A784:A785"/>
    <mergeCell ref="B784:B785"/>
    <mergeCell ref="C784:C785"/>
    <mergeCell ref="D784:D785"/>
    <mergeCell ref="E784:E785"/>
    <mergeCell ref="F784:F785"/>
    <mergeCell ref="G784:G785"/>
    <mergeCell ref="H784:H785"/>
    <mergeCell ref="I784:I785"/>
    <mergeCell ref="J784:J785"/>
    <mergeCell ref="K784:K785"/>
    <mergeCell ref="L784:L785"/>
    <mergeCell ref="M784:M785"/>
    <mergeCell ref="N784:N785"/>
    <mergeCell ref="O784:O785"/>
    <mergeCell ref="D852:E852"/>
    <mergeCell ref="D853:E853"/>
    <mergeCell ref="D854:E854"/>
    <mergeCell ref="D855:E855"/>
    <mergeCell ref="D856:E856"/>
    <mergeCell ref="D768:E768"/>
    <mergeCell ref="D769:E769"/>
    <mergeCell ref="A689:O691"/>
    <mergeCell ref="A692:O692"/>
    <mergeCell ref="A693:O693"/>
    <mergeCell ref="A694:O694"/>
    <mergeCell ref="A695:O695"/>
    <mergeCell ref="A696:O696"/>
    <mergeCell ref="A697:A698"/>
    <mergeCell ref="B697:B698"/>
    <mergeCell ref="C697:C698"/>
    <mergeCell ref="D697:D698"/>
    <mergeCell ref="E697:E698"/>
    <mergeCell ref="F697:F698"/>
    <mergeCell ref="G697:G698"/>
    <mergeCell ref="H697:H698"/>
    <mergeCell ref="I697:I698"/>
    <mergeCell ref="J697:J698"/>
    <mergeCell ref="K697:K698"/>
    <mergeCell ref="L697:L698"/>
    <mergeCell ref="A435:O437"/>
    <mergeCell ref="A438:O438"/>
    <mergeCell ref="A439:O439"/>
    <mergeCell ref="D368:E368"/>
    <mergeCell ref="D369:E369"/>
    <mergeCell ref="D370:E370"/>
    <mergeCell ref="D371:E371"/>
    <mergeCell ref="D372:E372"/>
    <mergeCell ref="D373:E373"/>
    <mergeCell ref="D374:E374"/>
    <mergeCell ref="D424:E424"/>
    <mergeCell ref="D425:E425"/>
    <mergeCell ref="D426:E426"/>
    <mergeCell ref="D427:E427"/>
    <mergeCell ref="D428:E428"/>
    <mergeCell ref="D429:E429"/>
    <mergeCell ref="A381:O383"/>
    <mergeCell ref="A384:O384"/>
    <mergeCell ref="A385:O385"/>
    <mergeCell ref="A386:O386"/>
    <mergeCell ref="A387:O387"/>
    <mergeCell ref="A388:O388"/>
    <mergeCell ref="A389:A390"/>
    <mergeCell ref="B389:B390"/>
    <mergeCell ref="A441:O441"/>
    <mergeCell ref="A442:O442"/>
    <mergeCell ref="A443:A444"/>
    <mergeCell ref="B443:B444"/>
    <mergeCell ref="C443:C444"/>
    <mergeCell ref="D443:D444"/>
    <mergeCell ref="E443:E444"/>
    <mergeCell ref="F443:F444"/>
    <mergeCell ref="G443:G444"/>
    <mergeCell ref="H443:H444"/>
    <mergeCell ref="I443:I444"/>
    <mergeCell ref="J443:J444"/>
    <mergeCell ref="K443:K444"/>
    <mergeCell ref="A294:O296"/>
    <mergeCell ref="A297:O297"/>
    <mergeCell ref="A298:O298"/>
    <mergeCell ref="A299:O299"/>
    <mergeCell ref="A300:O300"/>
    <mergeCell ref="A301:O301"/>
    <mergeCell ref="A302:A303"/>
    <mergeCell ref="B302:B303"/>
    <mergeCell ref="C302:C30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N302:N303"/>
    <mergeCell ref="O302:O303"/>
  </mergeCells>
  <conditionalFormatting sqref="O1277:O1280 O1274 O1597:O1660 O1303:O1370 O1225:O1270 O1146:O1197 O1403:O1452 O1484:O1563 O1058:O1116 O968:O1033 O875:O942 O786:O849 O699:O760 O605:O670 O526:O576 O445:O498 O391:O417 O335:O362 O304:O333 O232:O276 O144:O205 O57:O115 O12:O30">
    <cfRule type="cellIs" dxfId="9" priority="8720" operator="lessThan">
      <formula>0</formula>
    </cfRule>
    <cfRule type="cellIs" dxfId="8" priority="8721" operator="greater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1"/>
  <sheetViews>
    <sheetView workbookViewId="0">
      <selection activeCell="N24" sqref="N24"/>
    </sheetView>
  </sheetViews>
  <sheetFormatPr defaultRowHeight="15"/>
  <cols>
    <col min="1" max="1" width="7.42578125" style="76"/>
    <col min="2" max="2" width="9.42578125" style="76"/>
    <col min="3" max="3" width="13.42578125" style="76"/>
    <col min="4" max="5" width="10.42578125" style="76"/>
    <col min="6" max="6" width="21.85546875" style="76" customWidth="1"/>
    <col min="7" max="7" width="11.28515625" style="76"/>
    <col min="8" max="8" width="10.85546875" style="76"/>
    <col min="9" max="9" width="11.140625" style="76"/>
    <col min="10" max="10" width="10.85546875" style="76"/>
    <col min="11" max="11" width="10.85546875" style="76" customWidth="1"/>
    <col min="12" max="12" width="12.42578125" style="76" customWidth="1"/>
    <col min="13" max="13" width="9.28515625" style="76" customWidth="1"/>
    <col min="14" max="14" width="11.42578125" style="76" customWidth="1"/>
    <col min="15" max="15" width="9.42578125" style="76" customWidth="1"/>
    <col min="16" max="1024" width="8.5703125" style="76"/>
    <col min="1025" max="16384" width="9.140625" style="76"/>
  </cols>
  <sheetData>
    <row r="1" spans="1:15" ht="15.75" thickBot="1"/>
    <row r="2" spans="1:15" ht="15.75" thickBot="1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ht="15.75" thickBo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</row>
    <row r="5" spans="1:15">
      <c r="A5" s="175" t="s">
        <v>1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</row>
    <row r="6" spans="1:15">
      <c r="A6" s="175" t="s">
        <v>2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spans="1:15" ht="15.75" thickBot="1">
      <c r="A7" s="176" t="s">
        <v>3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</row>
    <row r="8" spans="1:15" ht="16.5">
      <c r="A8" s="156" t="s">
        <v>320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</row>
    <row r="9" spans="1:15" ht="16.5">
      <c r="A9" s="156" t="s">
        <v>5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</row>
    <row r="10" spans="1:15">
      <c r="A10" s="157" t="s">
        <v>6</v>
      </c>
      <c r="B10" s="158" t="s">
        <v>7</v>
      </c>
      <c r="C10" s="159" t="s">
        <v>8</v>
      </c>
      <c r="D10" s="158" t="s">
        <v>9</v>
      </c>
      <c r="E10" s="157" t="s">
        <v>10</v>
      </c>
      <c r="F10" s="157" t="s">
        <v>11</v>
      </c>
      <c r="G10" s="158" t="s">
        <v>12</v>
      </c>
      <c r="H10" s="158" t="s">
        <v>13</v>
      </c>
      <c r="I10" s="159" t="s">
        <v>14</v>
      </c>
      <c r="J10" s="159" t="s">
        <v>15</v>
      </c>
      <c r="K10" s="159" t="s">
        <v>16</v>
      </c>
      <c r="L10" s="163" t="s">
        <v>17</v>
      </c>
      <c r="M10" s="158" t="s">
        <v>18</v>
      </c>
      <c r="N10" s="158" t="s">
        <v>19</v>
      </c>
      <c r="O10" s="158" t="s">
        <v>20</v>
      </c>
    </row>
    <row r="11" spans="1:15">
      <c r="A11" s="157"/>
      <c r="B11" s="158"/>
      <c r="C11" s="158"/>
      <c r="D11" s="158"/>
      <c r="E11" s="157"/>
      <c r="F11" s="157"/>
      <c r="G11" s="158"/>
      <c r="H11" s="158"/>
      <c r="I11" s="158"/>
      <c r="J11" s="158"/>
      <c r="K11" s="158"/>
      <c r="L11" s="177"/>
      <c r="M11" s="158"/>
      <c r="N11" s="158"/>
      <c r="O11" s="158"/>
    </row>
    <row r="12" spans="1:15">
      <c r="A12" s="120">
        <v>1</v>
      </c>
      <c r="B12" s="78">
        <v>43357</v>
      </c>
      <c r="C12" s="120">
        <v>620</v>
      </c>
      <c r="D12" s="120" t="s">
        <v>178</v>
      </c>
      <c r="E12" s="120" t="s">
        <v>22</v>
      </c>
      <c r="F12" s="70" t="s">
        <v>44</v>
      </c>
      <c r="G12" s="70">
        <v>15</v>
      </c>
      <c r="H12" s="120">
        <v>7</v>
      </c>
      <c r="I12" s="120">
        <v>20</v>
      </c>
      <c r="J12" s="120">
        <v>25</v>
      </c>
      <c r="K12" s="120">
        <v>30</v>
      </c>
      <c r="L12" s="70" t="s">
        <v>289</v>
      </c>
      <c r="M12" s="120">
        <v>1061</v>
      </c>
      <c r="N12" s="143">
        <v>0</v>
      </c>
      <c r="O12" s="71">
        <v>0</v>
      </c>
    </row>
    <row r="13" spans="1:15">
      <c r="A13" s="120">
        <v>2</v>
      </c>
      <c r="B13" s="78">
        <v>43354</v>
      </c>
      <c r="C13" s="120">
        <v>280</v>
      </c>
      <c r="D13" s="70" t="s">
        <v>187</v>
      </c>
      <c r="E13" s="120" t="s">
        <v>22</v>
      </c>
      <c r="F13" s="70" t="s">
        <v>49</v>
      </c>
      <c r="G13" s="70">
        <v>6</v>
      </c>
      <c r="H13" s="120">
        <v>2</v>
      </c>
      <c r="I13" s="120">
        <v>8</v>
      </c>
      <c r="J13" s="120">
        <v>10</v>
      </c>
      <c r="K13" s="120">
        <v>12</v>
      </c>
      <c r="L13" s="70">
        <v>2</v>
      </c>
      <c r="M13" s="120">
        <v>3000</v>
      </c>
      <c r="N13" s="143">
        <f>IF('HNI OPTION CALLS'!E13="BUY",('HNI OPTION CALLS'!L13-'HNI OPTION CALLS'!G13)*('HNI OPTION CALLS'!M13),('HNI OPTION CALLS'!G13-'HNI OPTION CALLS'!L13)*('HNI OPTION CALLS'!M13))</f>
        <v>-12000</v>
      </c>
      <c r="O13" s="71">
        <f>'HNI OPTION CALLS'!N13/('HNI OPTION CALLS'!M13)/'HNI OPTION CALLS'!G13%</f>
        <v>-66.666666666666671</v>
      </c>
    </row>
    <row r="14" spans="1:15">
      <c r="A14" s="120">
        <v>3</v>
      </c>
      <c r="B14" s="78">
        <v>43350</v>
      </c>
      <c r="C14" s="120">
        <v>210</v>
      </c>
      <c r="D14" s="120" t="s">
        <v>178</v>
      </c>
      <c r="E14" s="120" t="s">
        <v>22</v>
      </c>
      <c r="F14" s="70" t="s">
        <v>69</v>
      </c>
      <c r="G14" s="70">
        <v>7</v>
      </c>
      <c r="H14" s="120">
        <v>3.5</v>
      </c>
      <c r="I14" s="120">
        <v>9</v>
      </c>
      <c r="J14" s="120">
        <v>11</v>
      </c>
      <c r="K14" s="120">
        <v>13</v>
      </c>
      <c r="L14" s="70">
        <v>3.5</v>
      </c>
      <c r="M14" s="120">
        <v>2500</v>
      </c>
      <c r="N14" s="143">
        <f>IF('HNI OPTION CALLS'!E14="BUY",('HNI OPTION CALLS'!L14-'HNI OPTION CALLS'!G14)*('HNI OPTION CALLS'!M14),('HNI OPTION CALLS'!G14-'HNI OPTION CALLS'!L14)*('HNI OPTION CALLS'!M14))</f>
        <v>-8750</v>
      </c>
      <c r="O14" s="71">
        <f>'HNI OPTION CALLS'!N14/('HNI OPTION CALLS'!M14)/'HNI OPTION CALLS'!G14%</f>
        <v>-49.999999999999993</v>
      </c>
    </row>
    <row r="15" spans="1:15">
      <c r="A15" s="120">
        <v>4</v>
      </c>
      <c r="B15" s="78">
        <v>43349</v>
      </c>
      <c r="C15" s="120">
        <v>270</v>
      </c>
      <c r="D15" s="120" t="s">
        <v>178</v>
      </c>
      <c r="E15" s="120" t="s">
        <v>22</v>
      </c>
      <c r="F15" s="70" t="s">
        <v>75</v>
      </c>
      <c r="G15" s="70">
        <v>9.5</v>
      </c>
      <c r="H15" s="120">
        <v>3</v>
      </c>
      <c r="I15" s="120">
        <v>13</v>
      </c>
      <c r="J15" s="120">
        <v>16.5</v>
      </c>
      <c r="K15" s="120">
        <v>20</v>
      </c>
      <c r="L15" s="70">
        <v>16.5</v>
      </c>
      <c r="M15" s="120">
        <v>1500</v>
      </c>
      <c r="N15" s="143">
        <f>IF('HNI OPTION CALLS'!E15="BUY",('HNI OPTION CALLS'!L15-'HNI OPTION CALLS'!G15)*('HNI OPTION CALLS'!M15),('HNI OPTION CALLS'!G15-'HNI OPTION CALLS'!L15)*('HNI OPTION CALLS'!M15))</f>
        <v>10500</v>
      </c>
      <c r="O15" s="71">
        <f>'HNI OPTION CALLS'!N15/('HNI OPTION CALLS'!M15)/'HNI OPTION CALLS'!G15%</f>
        <v>73.684210526315795</v>
      </c>
    </row>
    <row r="16" spans="1:15">
      <c r="A16" s="120">
        <v>5</v>
      </c>
      <c r="B16" s="78">
        <v>43349</v>
      </c>
      <c r="C16" s="120">
        <v>1900</v>
      </c>
      <c r="D16" s="120" t="s">
        <v>178</v>
      </c>
      <c r="E16" s="120" t="s">
        <v>22</v>
      </c>
      <c r="F16" s="70" t="s">
        <v>68</v>
      </c>
      <c r="G16" s="70">
        <v>29</v>
      </c>
      <c r="H16" s="120">
        <v>5</v>
      </c>
      <c r="I16" s="120">
        <v>50</v>
      </c>
      <c r="J16" s="120">
        <v>70</v>
      </c>
      <c r="K16" s="120">
        <v>90</v>
      </c>
      <c r="L16" s="70" t="s">
        <v>289</v>
      </c>
      <c r="M16" s="120">
        <v>300</v>
      </c>
      <c r="N16" s="143">
        <v>0</v>
      </c>
      <c r="O16" s="71">
        <v>0</v>
      </c>
    </row>
    <row r="17" spans="1:15">
      <c r="A17" s="120">
        <v>6</v>
      </c>
      <c r="B17" s="78">
        <v>43348</v>
      </c>
      <c r="C17" s="120">
        <v>230</v>
      </c>
      <c r="D17" s="120" t="s">
        <v>178</v>
      </c>
      <c r="E17" s="120" t="s">
        <v>22</v>
      </c>
      <c r="F17" s="70" t="s">
        <v>74</v>
      </c>
      <c r="G17" s="120">
        <v>9.5</v>
      </c>
      <c r="H17" s="120">
        <v>4</v>
      </c>
      <c r="I17" s="120">
        <v>12.5</v>
      </c>
      <c r="J17" s="120">
        <v>15.5</v>
      </c>
      <c r="K17" s="120">
        <v>18.5</v>
      </c>
      <c r="L17" s="70">
        <v>4</v>
      </c>
      <c r="M17" s="120">
        <v>1750</v>
      </c>
      <c r="N17" s="143">
        <f>IF('HNI OPTION CALLS'!E17="BUY",('HNI OPTION CALLS'!L17-'HNI OPTION CALLS'!G17)*('HNI OPTION CALLS'!M17),('HNI OPTION CALLS'!G17-'HNI OPTION CALLS'!L17)*('HNI OPTION CALLS'!M17))</f>
        <v>-9625</v>
      </c>
      <c r="O17" s="71">
        <f>'HNI OPTION CALLS'!N17/('HNI OPTION CALLS'!M17)/'HNI OPTION CALLS'!G17%</f>
        <v>-57.89473684210526</v>
      </c>
    </row>
    <row r="18" spans="1:15" ht="16.5">
      <c r="A18" s="82" t="s">
        <v>95</v>
      </c>
      <c r="B18" s="83"/>
      <c r="C18" s="84"/>
      <c r="D18" s="85"/>
      <c r="E18" s="86"/>
      <c r="F18" s="86"/>
      <c r="G18" s="87"/>
      <c r="H18" s="88"/>
      <c r="I18" s="88"/>
      <c r="J18" s="88"/>
      <c r="K18" s="86"/>
      <c r="L18" s="89"/>
    </row>
    <row r="19" spans="1:15" ht="16.5">
      <c r="A19" s="82" t="s">
        <v>96</v>
      </c>
      <c r="B19" s="83"/>
      <c r="C19" s="84"/>
      <c r="D19" s="85"/>
      <c r="E19" s="86"/>
      <c r="F19" s="86"/>
      <c r="G19" s="87"/>
      <c r="H19" s="86"/>
      <c r="I19" s="86"/>
      <c r="J19" s="86"/>
      <c r="K19" s="86"/>
      <c r="L19" s="89"/>
    </row>
    <row r="20" spans="1:15" ht="16.5">
      <c r="A20" s="82" t="s">
        <v>96</v>
      </c>
      <c r="B20" s="83"/>
      <c r="C20" s="84"/>
      <c r="D20" s="85"/>
      <c r="E20" s="86"/>
      <c r="F20" s="86"/>
      <c r="G20" s="87"/>
      <c r="H20" s="86"/>
      <c r="I20" s="86"/>
      <c r="J20" s="86"/>
      <c r="K20" s="86"/>
    </row>
    <row r="21" spans="1:15" ht="17.25" thickBot="1">
      <c r="A21" s="91"/>
      <c r="B21" s="92"/>
      <c r="C21" s="92"/>
      <c r="D21" s="93"/>
      <c r="E21" s="93"/>
      <c r="F21" s="93"/>
      <c r="G21" s="94"/>
      <c r="H21" s="95"/>
      <c r="I21" s="96" t="s">
        <v>27</v>
      </c>
      <c r="J21" s="96"/>
      <c r="K21" s="97"/>
      <c r="M21" s="90"/>
    </row>
    <row r="22" spans="1:15" ht="16.5">
      <c r="A22" s="98"/>
      <c r="B22" s="92"/>
      <c r="C22" s="92"/>
      <c r="D22" s="160" t="s">
        <v>28</v>
      </c>
      <c r="E22" s="171"/>
      <c r="F22" s="99">
        <v>4</v>
      </c>
      <c r="G22" s="100">
        <v>100</v>
      </c>
      <c r="H22" s="93">
        <v>4</v>
      </c>
      <c r="I22" s="101">
        <f>'HNI OPTION CALLS'!H23/'HNI OPTION CALLS'!H22%</f>
        <v>25</v>
      </c>
      <c r="J22" s="101"/>
      <c r="K22" s="101"/>
      <c r="L22" s="97"/>
    </row>
    <row r="23" spans="1:15" ht="16.5">
      <c r="A23" s="98"/>
      <c r="B23" s="92"/>
      <c r="C23" s="92"/>
      <c r="D23" s="161" t="s">
        <v>29</v>
      </c>
      <c r="E23" s="172"/>
      <c r="F23" s="103">
        <v>1</v>
      </c>
      <c r="G23" s="104">
        <f>('HNI OPTION CALLS'!F23/'HNI OPTION CALLS'!F22)*100</f>
        <v>25</v>
      </c>
      <c r="H23" s="93">
        <v>1</v>
      </c>
      <c r="I23" s="97"/>
      <c r="J23" s="97"/>
      <c r="K23" s="93"/>
    </row>
    <row r="24" spans="1:15" ht="16.5">
      <c r="A24" s="105"/>
      <c r="B24" s="92"/>
      <c r="C24" s="92"/>
      <c r="D24" s="161" t="s">
        <v>31</v>
      </c>
      <c r="E24" s="172"/>
      <c r="F24" s="103">
        <v>0</v>
      </c>
      <c r="G24" s="104">
        <f>('HNI OPTION CALLS'!F24/'HNI OPTION CALLS'!F22)*100</f>
        <v>0</v>
      </c>
      <c r="H24" s="106"/>
      <c r="I24" s="93"/>
      <c r="J24" s="93"/>
      <c r="K24" s="93"/>
      <c r="L24" s="102"/>
    </row>
    <row r="25" spans="1:15" ht="16.5">
      <c r="A25" s="105"/>
      <c r="B25" s="92"/>
      <c r="C25" s="92"/>
      <c r="D25" s="161" t="s">
        <v>32</v>
      </c>
      <c r="E25" s="172"/>
      <c r="F25" s="103">
        <v>0</v>
      </c>
      <c r="G25" s="104">
        <f>('HNI OPTION CALLS'!F25/'HNI OPTION CALLS'!F22)*100</f>
        <v>0</v>
      </c>
      <c r="H25" s="106"/>
      <c r="I25" s="93"/>
      <c r="J25" s="93"/>
      <c r="K25" s="93"/>
      <c r="L25" s="97"/>
    </row>
    <row r="26" spans="1:15" ht="16.5">
      <c r="A26" s="105"/>
      <c r="B26" s="92"/>
      <c r="C26" s="92"/>
      <c r="D26" s="161" t="s">
        <v>33</v>
      </c>
      <c r="E26" s="172"/>
      <c r="F26" s="103">
        <v>3</v>
      </c>
      <c r="G26" s="104">
        <f>('HNI OPTION CALLS'!F26/'HNI OPTION CALLS'!F22)*100</f>
        <v>75</v>
      </c>
      <c r="H26" s="106"/>
      <c r="I26" s="93" t="s">
        <v>34</v>
      </c>
      <c r="J26" s="93"/>
      <c r="K26" s="97"/>
      <c r="L26" s="97"/>
    </row>
    <row r="27" spans="1:15" ht="16.5">
      <c r="A27" s="105"/>
      <c r="B27" s="92"/>
      <c r="C27" s="92"/>
      <c r="D27" s="161" t="s">
        <v>35</v>
      </c>
      <c r="E27" s="172"/>
      <c r="F27" s="103">
        <v>0</v>
      </c>
      <c r="G27" s="104">
        <f>('HNI OPTION CALLS'!F27/'HNI OPTION CALLS'!F22)*100</f>
        <v>0</v>
      </c>
      <c r="H27" s="106"/>
      <c r="I27" s="93"/>
      <c r="J27" s="93"/>
      <c r="K27" s="97"/>
      <c r="L27" s="97"/>
    </row>
    <row r="28" spans="1:15" ht="17.25" thickBot="1">
      <c r="A28" s="105"/>
      <c r="B28" s="92"/>
      <c r="C28" s="92"/>
      <c r="D28" s="162" t="s">
        <v>36</v>
      </c>
      <c r="E28" s="173"/>
      <c r="F28" s="107">
        <v>0</v>
      </c>
      <c r="G28" s="108">
        <f>('HNI OPTION CALLS'!F28/'HNI OPTION CALLS'!F22)*100</f>
        <v>0</v>
      </c>
      <c r="H28" s="106"/>
      <c r="I28" s="93"/>
      <c r="J28" s="93"/>
      <c r="K28" s="102"/>
      <c r="L28" s="102"/>
    </row>
    <row r="29" spans="1:15" ht="16.5">
      <c r="A29" s="109" t="s">
        <v>37</v>
      </c>
      <c r="B29" s="92"/>
      <c r="C29" s="92"/>
      <c r="D29" s="98"/>
      <c r="E29" s="98"/>
      <c r="F29" s="93"/>
      <c r="G29" s="93"/>
      <c r="H29" s="110"/>
      <c r="I29" s="111"/>
      <c r="K29" s="111"/>
    </row>
    <row r="30" spans="1:15" ht="16.5">
      <c r="A30" s="112" t="s">
        <v>38</v>
      </c>
      <c r="B30" s="92"/>
      <c r="C30" s="92"/>
      <c r="D30" s="113"/>
      <c r="E30" s="114"/>
      <c r="F30" s="98"/>
      <c r="G30" s="111"/>
      <c r="H30" s="110"/>
      <c r="I30" s="111"/>
      <c r="J30" s="111"/>
      <c r="K30" s="111"/>
      <c r="L30" s="93"/>
      <c r="O30" s="98"/>
    </row>
    <row r="31" spans="1:15" ht="16.5">
      <c r="A31" s="112" t="s">
        <v>39</v>
      </c>
      <c r="B31" s="92"/>
      <c r="C31" s="92"/>
      <c r="D31" s="98"/>
      <c r="E31" s="114"/>
      <c r="F31" s="98"/>
      <c r="G31" s="111"/>
      <c r="H31" s="110"/>
      <c r="I31" s="97"/>
      <c r="J31" s="97"/>
      <c r="K31" s="97"/>
      <c r="L31" s="93"/>
    </row>
    <row r="32" spans="1:15" ht="16.5">
      <c r="A32" s="112" t="s">
        <v>40</v>
      </c>
      <c r="B32" s="113"/>
      <c r="C32" s="92"/>
      <c r="D32" s="98"/>
      <c r="E32" s="114"/>
      <c r="F32" s="98"/>
      <c r="G32" s="111"/>
      <c r="H32" s="95"/>
      <c r="I32" s="97"/>
      <c r="J32" s="97"/>
      <c r="K32" s="97"/>
      <c r="L32" s="93"/>
      <c r="N32" s="115"/>
    </row>
    <row r="33" spans="1:15" ht="17.25" thickBot="1">
      <c r="A33" s="112" t="s">
        <v>41</v>
      </c>
      <c r="B33" s="105"/>
      <c r="C33" s="113"/>
      <c r="D33" s="98"/>
      <c r="E33" s="116"/>
      <c r="F33" s="111"/>
      <c r="G33" s="111"/>
      <c r="H33" s="95"/>
      <c r="I33" s="97"/>
      <c r="J33" s="97"/>
      <c r="K33" s="97"/>
      <c r="L33" s="111"/>
      <c r="N33" s="98"/>
    </row>
    <row r="34" spans="1:15" ht="15.75" thickBot="1">
      <c r="A34" s="174" t="s">
        <v>0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</row>
    <row r="35" spans="1:15" ht="15.75" thickBot="1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</row>
    <row r="36" spans="1:1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</row>
    <row r="37" spans="1:15">
      <c r="A37" s="175" t="s">
        <v>1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</row>
    <row r="38" spans="1:15">
      <c r="A38" s="175" t="s">
        <v>2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</row>
    <row r="39" spans="1:15" ht="15.75" thickBot="1">
      <c r="A39" s="176" t="s">
        <v>3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</row>
    <row r="40" spans="1:15" ht="16.5">
      <c r="A40" s="156" t="s">
        <v>311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</row>
    <row r="41" spans="1:15" ht="16.5">
      <c r="A41" s="156" t="s">
        <v>5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</row>
    <row r="42" spans="1:15">
      <c r="A42" s="157" t="s">
        <v>6</v>
      </c>
      <c r="B42" s="158" t="s">
        <v>7</v>
      </c>
      <c r="C42" s="159" t="s">
        <v>8</v>
      </c>
      <c r="D42" s="158" t="s">
        <v>9</v>
      </c>
      <c r="E42" s="157" t="s">
        <v>10</v>
      </c>
      <c r="F42" s="157" t="s">
        <v>11</v>
      </c>
      <c r="G42" s="158" t="s">
        <v>12</v>
      </c>
      <c r="H42" s="158" t="s">
        <v>13</v>
      </c>
      <c r="I42" s="159" t="s">
        <v>14</v>
      </c>
      <c r="J42" s="159" t="s">
        <v>15</v>
      </c>
      <c r="K42" s="159" t="s">
        <v>16</v>
      </c>
      <c r="L42" s="163" t="s">
        <v>17</v>
      </c>
      <c r="M42" s="158" t="s">
        <v>18</v>
      </c>
      <c r="N42" s="158" t="s">
        <v>19</v>
      </c>
      <c r="O42" s="158" t="s">
        <v>20</v>
      </c>
    </row>
    <row r="43" spans="1:15">
      <c r="A43" s="157"/>
      <c r="B43" s="158"/>
      <c r="C43" s="158"/>
      <c r="D43" s="158"/>
      <c r="E43" s="157"/>
      <c r="F43" s="157"/>
      <c r="G43" s="158"/>
      <c r="H43" s="158"/>
      <c r="I43" s="158"/>
      <c r="J43" s="158"/>
      <c r="K43" s="158"/>
      <c r="L43" s="177"/>
      <c r="M43" s="158"/>
      <c r="N43" s="158"/>
      <c r="O43" s="158"/>
    </row>
    <row r="44" spans="1:15">
      <c r="A44" s="120">
        <v>1</v>
      </c>
      <c r="B44" s="78">
        <v>43342</v>
      </c>
      <c r="C44" s="120">
        <v>125</v>
      </c>
      <c r="D44" s="120" t="s">
        <v>178</v>
      </c>
      <c r="E44" s="120" t="s">
        <v>22</v>
      </c>
      <c r="F44" s="70" t="s">
        <v>83</v>
      </c>
      <c r="G44" s="70">
        <v>7.5</v>
      </c>
      <c r="H44" s="120">
        <v>5</v>
      </c>
      <c r="I44" s="120">
        <v>9</v>
      </c>
      <c r="J44" s="120">
        <v>10.5</v>
      </c>
      <c r="K44" s="120">
        <v>12</v>
      </c>
      <c r="L44" s="70">
        <v>5</v>
      </c>
      <c r="M44" s="120">
        <v>3500</v>
      </c>
      <c r="N44" s="143">
        <f>IF('HNI OPTION CALLS'!E44="BUY",('HNI OPTION CALLS'!L44-'HNI OPTION CALLS'!G44)*('HNI OPTION CALLS'!M44),('HNI OPTION CALLS'!G44-'HNI OPTION CALLS'!L44)*('HNI OPTION CALLS'!M44))</f>
        <v>-8750</v>
      </c>
      <c r="O44" s="71">
        <f>'HNI OPTION CALLS'!N44/('HNI OPTION CALLS'!M44)/'HNI OPTION CALLS'!G44%</f>
        <v>-33.333333333333336</v>
      </c>
    </row>
    <row r="45" spans="1:15">
      <c r="A45" s="120">
        <v>2</v>
      </c>
      <c r="B45" s="78">
        <v>43340</v>
      </c>
      <c r="C45" s="120">
        <v>235</v>
      </c>
      <c r="D45" s="120" t="s">
        <v>178</v>
      </c>
      <c r="E45" s="120" t="s">
        <v>22</v>
      </c>
      <c r="F45" s="70" t="s">
        <v>24</v>
      </c>
      <c r="G45" s="120">
        <v>4</v>
      </c>
      <c r="H45" s="120">
        <v>1</v>
      </c>
      <c r="I45" s="120">
        <v>5.5</v>
      </c>
      <c r="J45" s="120">
        <v>7</v>
      </c>
      <c r="K45" s="120">
        <v>8.5</v>
      </c>
      <c r="L45" s="70">
        <v>5.5</v>
      </c>
      <c r="M45" s="120">
        <v>3500</v>
      </c>
      <c r="N45" s="143">
        <f>IF('HNI OPTION CALLS'!E45="BUY",('HNI OPTION CALLS'!L45-'HNI OPTION CALLS'!G45)*('HNI OPTION CALLS'!M45),('HNI OPTION CALLS'!G45-'HNI OPTION CALLS'!L45)*('HNI OPTION CALLS'!M45))</f>
        <v>5250</v>
      </c>
      <c r="O45" s="71">
        <f>'HNI OPTION CALLS'!N45/('HNI OPTION CALLS'!M45)/'HNI OPTION CALLS'!G45%</f>
        <v>37.5</v>
      </c>
    </row>
    <row r="46" spans="1:15">
      <c r="A46" s="120">
        <v>3</v>
      </c>
      <c r="B46" s="78">
        <v>43335</v>
      </c>
      <c r="C46" s="120">
        <v>590</v>
      </c>
      <c r="D46" s="120" t="s">
        <v>178</v>
      </c>
      <c r="E46" s="120" t="s">
        <v>22</v>
      </c>
      <c r="F46" s="70" t="s">
        <v>77</v>
      </c>
      <c r="G46" s="120">
        <v>9</v>
      </c>
      <c r="H46" s="120">
        <v>2</v>
      </c>
      <c r="I46" s="120">
        <v>14</v>
      </c>
      <c r="J46" s="120">
        <v>19</v>
      </c>
      <c r="K46" s="120">
        <v>24</v>
      </c>
      <c r="L46" s="70">
        <v>2</v>
      </c>
      <c r="M46" s="120">
        <v>1100</v>
      </c>
      <c r="N46" s="143">
        <f>IF('HNI OPTION CALLS'!E46="BUY",('HNI OPTION CALLS'!L46-'HNI OPTION CALLS'!G46)*('HNI OPTION CALLS'!M46),('HNI OPTION CALLS'!G46-'HNI OPTION CALLS'!L46)*('HNI OPTION CALLS'!M46))</f>
        <v>-7700</v>
      </c>
      <c r="O46" s="71">
        <f>'HNI OPTION CALLS'!N46/('HNI OPTION CALLS'!M46)/'HNI OPTION CALLS'!G46%</f>
        <v>-77.777777777777786</v>
      </c>
    </row>
    <row r="47" spans="1:15">
      <c r="A47" s="120">
        <v>4</v>
      </c>
      <c r="B47" s="78">
        <v>43335</v>
      </c>
      <c r="C47" s="120">
        <v>130</v>
      </c>
      <c r="D47" s="120" t="s">
        <v>178</v>
      </c>
      <c r="E47" s="120" t="s">
        <v>22</v>
      </c>
      <c r="F47" s="70" t="s">
        <v>25</v>
      </c>
      <c r="G47" s="120">
        <v>3.5</v>
      </c>
      <c r="H47" s="120">
        <v>1</v>
      </c>
      <c r="I47" s="120">
        <v>5</v>
      </c>
      <c r="J47" s="120">
        <v>6.5</v>
      </c>
      <c r="K47" s="120">
        <v>8</v>
      </c>
      <c r="L47" s="70">
        <v>4.8</v>
      </c>
      <c r="M47" s="120">
        <v>4000</v>
      </c>
      <c r="N47" s="143">
        <f>IF('HNI OPTION CALLS'!E47="BUY",('HNI OPTION CALLS'!L47-'HNI OPTION CALLS'!G47)*('HNI OPTION CALLS'!M47),('HNI OPTION CALLS'!G47-'HNI OPTION CALLS'!L47)*('HNI OPTION CALLS'!M47))</f>
        <v>5199.9999999999991</v>
      </c>
      <c r="O47" s="71">
        <f>'HNI OPTION CALLS'!N47/('HNI OPTION CALLS'!M47)/'HNI OPTION CALLS'!G47%</f>
        <v>37.142857142857132</v>
      </c>
    </row>
    <row r="48" spans="1:15">
      <c r="A48" s="120">
        <v>5</v>
      </c>
      <c r="B48" s="78">
        <v>43333</v>
      </c>
      <c r="C48" s="120">
        <v>1000</v>
      </c>
      <c r="D48" s="120" t="s">
        <v>178</v>
      </c>
      <c r="E48" s="120" t="s">
        <v>22</v>
      </c>
      <c r="F48" s="70" t="s">
        <v>105</v>
      </c>
      <c r="G48" s="120">
        <v>28</v>
      </c>
      <c r="H48" s="120">
        <v>9</v>
      </c>
      <c r="I48" s="120">
        <v>38</v>
      </c>
      <c r="J48" s="120">
        <v>48</v>
      </c>
      <c r="K48" s="120">
        <v>58</v>
      </c>
      <c r="L48" s="120">
        <v>38</v>
      </c>
      <c r="M48" s="120">
        <v>550</v>
      </c>
      <c r="N48" s="143">
        <f>IF('HNI OPTION CALLS'!E48="BUY",('HNI OPTION CALLS'!L48-'HNI OPTION CALLS'!G48)*('HNI OPTION CALLS'!M48),('HNI OPTION CALLS'!G48-'HNI OPTION CALLS'!L48)*('HNI OPTION CALLS'!M48))</f>
        <v>5500</v>
      </c>
      <c r="O48" s="71">
        <f>'HNI OPTION CALLS'!N48/('HNI OPTION CALLS'!M48)/'HNI OPTION CALLS'!G48%</f>
        <v>35.714285714285708</v>
      </c>
    </row>
    <row r="49" spans="1:15">
      <c r="A49" s="120">
        <v>6</v>
      </c>
      <c r="B49" s="78">
        <v>43332</v>
      </c>
      <c r="C49" s="120">
        <v>1260</v>
      </c>
      <c r="D49" s="120" t="s">
        <v>178</v>
      </c>
      <c r="E49" s="120" t="s">
        <v>22</v>
      </c>
      <c r="F49" s="120" t="s">
        <v>155</v>
      </c>
      <c r="G49" s="120">
        <v>31</v>
      </c>
      <c r="H49" s="120">
        <v>19</v>
      </c>
      <c r="I49" s="120">
        <v>37</v>
      </c>
      <c r="J49" s="120">
        <v>43</v>
      </c>
      <c r="K49" s="120">
        <v>49</v>
      </c>
      <c r="L49" s="120">
        <v>49</v>
      </c>
      <c r="M49" s="120">
        <v>800</v>
      </c>
      <c r="N49" s="143">
        <f>IF('HNI OPTION CALLS'!E49="BUY",('HNI OPTION CALLS'!L49-'HNI OPTION CALLS'!G49)*('HNI OPTION CALLS'!M49),('HNI OPTION CALLS'!G49-'HNI OPTION CALLS'!L49)*('HNI OPTION CALLS'!M49))</f>
        <v>14400</v>
      </c>
      <c r="O49" s="71">
        <f>'HNI OPTION CALLS'!N49/('HNI OPTION CALLS'!M49)/'HNI OPTION CALLS'!G49%</f>
        <v>58.064516129032256</v>
      </c>
    </row>
    <row r="50" spans="1:15">
      <c r="A50" s="120">
        <v>7</v>
      </c>
      <c r="B50" s="78">
        <v>43329</v>
      </c>
      <c r="C50" s="120">
        <v>940</v>
      </c>
      <c r="D50" s="120" t="s">
        <v>178</v>
      </c>
      <c r="E50" s="120" t="s">
        <v>22</v>
      </c>
      <c r="F50" s="120" t="s">
        <v>169</v>
      </c>
      <c r="G50" s="120">
        <v>26</v>
      </c>
      <c r="H50" s="120">
        <v>12</v>
      </c>
      <c r="I50" s="120">
        <v>34</v>
      </c>
      <c r="J50" s="120">
        <v>42</v>
      </c>
      <c r="K50" s="120">
        <v>50</v>
      </c>
      <c r="L50" s="120">
        <v>12</v>
      </c>
      <c r="M50" s="120">
        <v>750</v>
      </c>
      <c r="N50" s="143">
        <f>IF('HNI OPTION CALLS'!E50="BUY",('HNI OPTION CALLS'!L50-'HNI OPTION CALLS'!G50)*('HNI OPTION CALLS'!M50),('HNI OPTION CALLS'!G50-'HNI OPTION CALLS'!L50)*('HNI OPTION CALLS'!M50))</f>
        <v>-10500</v>
      </c>
      <c r="O50" s="71">
        <f>'HNI OPTION CALLS'!N50/('HNI OPTION CALLS'!M50)/'HNI OPTION CALLS'!G50%</f>
        <v>-53.846153846153847</v>
      </c>
    </row>
    <row r="51" spans="1:15">
      <c r="A51" s="120">
        <v>8</v>
      </c>
      <c r="B51" s="78">
        <v>43326</v>
      </c>
      <c r="C51" s="120">
        <v>430</v>
      </c>
      <c r="D51" s="120" t="s">
        <v>178</v>
      </c>
      <c r="E51" s="120" t="s">
        <v>22</v>
      </c>
      <c r="F51" s="120" t="s">
        <v>291</v>
      </c>
      <c r="G51" s="120">
        <v>18.5</v>
      </c>
      <c r="H51" s="120">
        <v>12</v>
      </c>
      <c r="I51" s="120">
        <v>22</v>
      </c>
      <c r="J51" s="120">
        <v>25</v>
      </c>
      <c r="K51" s="120">
        <v>28</v>
      </c>
      <c r="L51" s="120">
        <v>22</v>
      </c>
      <c r="M51" s="120">
        <v>1500</v>
      </c>
      <c r="N51" s="143">
        <f>IF('HNI OPTION CALLS'!E51="BUY",('HNI OPTION CALLS'!L51-'HNI OPTION CALLS'!G51)*('HNI OPTION CALLS'!M51),('HNI OPTION CALLS'!G51-'HNI OPTION CALLS'!L51)*('HNI OPTION CALLS'!M51))</f>
        <v>5250</v>
      </c>
      <c r="O51" s="71">
        <f>'HNI OPTION CALLS'!N51/('HNI OPTION CALLS'!M51)/'HNI OPTION CALLS'!G51%</f>
        <v>18.918918918918919</v>
      </c>
    </row>
    <row r="52" spans="1:15">
      <c r="A52" s="120">
        <v>9</v>
      </c>
      <c r="B52" s="78">
        <v>43322</v>
      </c>
      <c r="C52" s="120">
        <v>1550</v>
      </c>
      <c r="D52" s="120" t="s">
        <v>178</v>
      </c>
      <c r="E52" s="120" t="s">
        <v>22</v>
      </c>
      <c r="F52" s="120" t="s">
        <v>265</v>
      </c>
      <c r="G52" s="120">
        <v>35</v>
      </c>
      <c r="H52" s="120">
        <v>19</v>
      </c>
      <c r="I52" s="120">
        <v>45</v>
      </c>
      <c r="J52" s="120">
        <v>55</v>
      </c>
      <c r="K52" s="120">
        <v>65</v>
      </c>
      <c r="L52" s="120">
        <v>19</v>
      </c>
      <c r="M52" s="120">
        <v>500</v>
      </c>
      <c r="N52" s="143">
        <f>IF('HNI OPTION CALLS'!E52="BUY",('HNI OPTION CALLS'!L52-'HNI OPTION CALLS'!G52)*('HNI OPTION CALLS'!M52),('HNI OPTION CALLS'!G52-'HNI OPTION CALLS'!L52)*('HNI OPTION CALLS'!M52))</f>
        <v>-8000</v>
      </c>
      <c r="O52" s="71">
        <f>'HNI OPTION CALLS'!N52/('HNI OPTION CALLS'!M52)/'HNI OPTION CALLS'!G52%</f>
        <v>-45.714285714285715</v>
      </c>
    </row>
    <row r="53" spans="1:15">
      <c r="A53" s="120">
        <v>10</v>
      </c>
      <c r="B53" s="78">
        <v>43318</v>
      </c>
      <c r="C53" s="120">
        <v>320</v>
      </c>
      <c r="D53" s="120" t="s">
        <v>178</v>
      </c>
      <c r="E53" s="120" t="s">
        <v>22</v>
      </c>
      <c r="F53" s="120" t="s">
        <v>91</v>
      </c>
      <c r="G53" s="120">
        <v>7.5</v>
      </c>
      <c r="H53" s="120">
        <v>4</v>
      </c>
      <c r="I53" s="120">
        <v>9.5</v>
      </c>
      <c r="J53" s="120">
        <v>11.5</v>
      </c>
      <c r="K53" s="120">
        <v>13.5</v>
      </c>
      <c r="L53" s="120">
        <v>13.5</v>
      </c>
      <c r="M53" s="120">
        <v>2750</v>
      </c>
      <c r="N53" s="143">
        <f>IF('HNI OPTION CALLS'!E53="BUY",('HNI OPTION CALLS'!L53-'HNI OPTION CALLS'!G53)*('HNI OPTION CALLS'!M53),('HNI OPTION CALLS'!G53-'HNI OPTION CALLS'!L53)*('HNI OPTION CALLS'!M53))</f>
        <v>16500</v>
      </c>
      <c r="O53" s="71">
        <f>'HNI OPTION CALLS'!N53/('HNI OPTION CALLS'!M53)/'HNI OPTION CALLS'!G53%</f>
        <v>80</v>
      </c>
    </row>
    <row r="54" spans="1:15">
      <c r="A54" s="120">
        <v>11</v>
      </c>
      <c r="B54" s="78">
        <v>43315</v>
      </c>
      <c r="C54" s="120">
        <v>570</v>
      </c>
      <c r="D54" s="120" t="s">
        <v>178</v>
      </c>
      <c r="E54" s="120" t="s">
        <v>22</v>
      </c>
      <c r="F54" s="120" t="s">
        <v>58</v>
      </c>
      <c r="G54" s="120">
        <v>14</v>
      </c>
      <c r="H54" s="120">
        <v>6</v>
      </c>
      <c r="I54" s="120">
        <v>19</v>
      </c>
      <c r="J54" s="120">
        <v>24</v>
      </c>
      <c r="K54" s="120">
        <v>29</v>
      </c>
      <c r="L54" s="120">
        <v>29</v>
      </c>
      <c r="M54" s="120">
        <v>1200</v>
      </c>
      <c r="N54" s="143">
        <f>IF('HNI OPTION CALLS'!E54="BUY",('HNI OPTION CALLS'!L54-'HNI OPTION CALLS'!G54)*('HNI OPTION CALLS'!M54),('HNI OPTION CALLS'!G54-'HNI OPTION CALLS'!L54)*('HNI OPTION CALLS'!M54))</f>
        <v>18000</v>
      </c>
      <c r="O54" s="71">
        <f>'HNI OPTION CALLS'!N54/('HNI OPTION CALLS'!M54)/'HNI OPTION CALLS'!G54%</f>
        <v>107.14285714285714</v>
      </c>
    </row>
    <row r="55" spans="1:15">
      <c r="A55" s="120">
        <v>12</v>
      </c>
      <c r="B55" s="78">
        <v>43314</v>
      </c>
      <c r="C55" s="120">
        <v>1450</v>
      </c>
      <c r="D55" s="120" t="s">
        <v>178</v>
      </c>
      <c r="E55" s="120" t="s">
        <v>22</v>
      </c>
      <c r="F55" s="120" t="s">
        <v>265</v>
      </c>
      <c r="G55" s="120">
        <v>50</v>
      </c>
      <c r="H55" s="120">
        <v>33</v>
      </c>
      <c r="I55" s="120">
        <v>60</v>
      </c>
      <c r="J55" s="120">
        <v>70</v>
      </c>
      <c r="K55" s="120">
        <v>80</v>
      </c>
      <c r="L55" s="120">
        <v>60</v>
      </c>
      <c r="M55" s="120">
        <v>500</v>
      </c>
      <c r="N55" s="143">
        <f>IF('HNI OPTION CALLS'!E55="BUY",('HNI OPTION CALLS'!L55-'HNI OPTION CALLS'!G55)*('HNI OPTION CALLS'!M55),('HNI OPTION CALLS'!G55-'HNI OPTION CALLS'!L55)*('HNI OPTION CALLS'!M55))</f>
        <v>5000</v>
      </c>
      <c r="O55" s="71">
        <f>'HNI OPTION CALLS'!N55/('HNI OPTION CALLS'!M55)/'HNI OPTION CALLS'!G55%</f>
        <v>20</v>
      </c>
    </row>
    <row r="57" spans="1:15" ht="16.5">
      <c r="A57" s="82" t="s">
        <v>95</v>
      </c>
      <c r="B57" s="83"/>
      <c r="C57" s="84"/>
      <c r="D57" s="85"/>
      <c r="E57" s="86"/>
      <c r="F57" s="86"/>
      <c r="G57" s="87"/>
      <c r="H57" s="88"/>
      <c r="I57" s="88"/>
      <c r="J57" s="88"/>
      <c r="K57" s="86"/>
      <c r="L57" s="89"/>
    </row>
    <row r="58" spans="1:15" ht="16.5">
      <c r="A58" s="82" t="s">
        <v>96</v>
      </c>
      <c r="B58" s="83"/>
      <c r="C58" s="84"/>
      <c r="D58" s="85"/>
      <c r="E58" s="86"/>
      <c r="F58" s="86"/>
      <c r="G58" s="87"/>
      <c r="H58" s="86"/>
      <c r="I58" s="86"/>
      <c r="J58" s="86"/>
      <c r="K58" s="86"/>
      <c r="L58" s="89"/>
    </row>
    <row r="59" spans="1:15" ht="16.5">
      <c r="A59" s="82" t="s">
        <v>96</v>
      </c>
      <c r="B59" s="83"/>
      <c r="C59" s="84"/>
      <c r="D59" s="85"/>
      <c r="E59" s="86"/>
      <c r="F59" s="86"/>
      <c r="G59" s="87"/>
      <c r="H59" s="86"/>
      <c r="I59" s="86"/>
      <c r="J59" s="86"/>
      <c r="K59" s="86"/>
    </row>
    <row r="60" spans="1:15" ht="17.25" thickBot="1">
      <c r="A60" s="91"/>
      <c r="B60" s="92"/>
      <c r="C60" s="92"/>
      <c r="D60" s="93"/>
      <c r="E60" s="93"/>
      <c r="F60" s="93"/>
      <c r="G60" s="94"/>
      <c r="H60" s="95"/>
      <c r="I60" s="96" t="s">
        <v>27</v>
      </c>
      <c r="J60" s="96"/>
      <c r="K60" s="97"/>
      <c r="M60" s="90"/>
    </row>
    <row r="61" spans="1:15" ht="16.5">
      <c r="A61" s="98"/>
      <c r="B61" s="92"/>
      <c r="C61" s="92"/>
      <c r="D61" s="160" t="s">
        <v>28</v>
      </c>
      <c r="E61" s="171"/>
      <c r="F61" s="99">
        <v>12</v>
      </c>
      <c r="G61" s="100">
        <v>100</v>
      </c>
      <c r="H61" s="93">
        <v>12</v>
      </c>
      <c r="I61" s="101">
        <f>'HNI OPTION CALLS'!H62/'HNI OPTION CALLS'!H61%</f>
        <v>66.666666666666671</v>
      </c>
      <c r="J61" s="101"/>
      <c r="K61" s="101"/>
      <c r="L61" s="97"/>
    </row>
    <row r="62" spans="1:15" ht="16.5">
      <c r="A62" s="98"/>
      <c r="B62" s="92"/>
      <c r="C62" s="92"/>
      <c r="D62" s="161" t="s">
        <v>29</v>
      </c>
      <c r="E62" s="172"/>
      <c r="F62" s="103">
        <v>8</v>
      </c>
      <c r="G62" s="104">
        <f>('HNI OPTION CALLS'!F62/'HNI OPTION CALLS'!F61)*100</f>
        <v>66.666666666666657</v>
      </c>
      <c r="H62" s="93">
        <v>8</v>
      </c>
      <c r="I62" s="97"/>
      <c r="J62" s="97"/>
      <c r="K62" s="93"/>
      <c r="L62" s="102"/>
    </row>
    <row r="63" spans="1:15" ht="16.5">
      <c r="A63" s="105"/>
      <c r="B63" s="92"/>
      <c r="C63" s="92"/>
      <c r="D63" s="161" t="s">
        <v>31</v>
      </c>
      <c r="E63" s="172"/>
      <c r="F63" s="103">
        <v>0</v>
      </c>
      <c r="G63" s="104">
        <f>('HNI OPTION CALLS'!F63/'HNI OPTION CALLS'!F61)*100</f>
        <v>0</v>
      </c>
      <c r="H63" s="106"/>
      <c r="I63" s="93"/>
      <c r="J63" s="93"/>
      <c r="K63" s="93"/>
      <c r="N63" s="93" t="s">
        <v>30</v>
      </c>
    </row>
    <row r="64" spans="1:15" ht="16.5">
      <c r="A64" s="105"/>
      <c r="B64" s="92"/>
      <c r="C64" s="92"/>
      <c r="D64" s="161" t="s">
        <v>32</v>
      </c>
      <c r="E64" s="172"/>
      <c r="F64" s="103">
        <v>0</v>
      </c>
      <c r="G64" s="104">
        <f>('HNI OPTION CALLS'!F64/'HNI OPTION CALLS'!F61)*100</f>
        <v>0</v>
      </c>
      <c r="H64" s="106"/>
      <c r="I64" s="93"/>
      <c r="J64" s="93"/>
      <c r="K64" s="93"/>
      <c r="L64" s="97"/>
    </row>
    <row r="65" spans="1:15" ht="16.5">
      <c r="A65" s="105"/>
      <c r="B65" s="92"/>
      <c r="C65" s="92"/>
      <c r="D65" s="161" t="s">
        <v>33</v>
      </c>
      <c r="E65" s="172"/>
      <c r="F65" s="103">
        <v>4</v>
      </c>
      <c r="G65" s="104">
        <f>('HNI OPTION CALLS'!F65/'HNI OPTION CALLS'!F61)*100</f>
        <v>33.333333333333329</v>
      </c>
      <c r="H65" s="106"/>
      <c r="I65" s="93" t="s">
        <v>34</v>
      </c>
      <c r="J65" s="93"/>
      <c r="K65" s="97"/>
      <c r="L65" s="97"/>
    </row>
    <row r="66" spans="1:15" ht="16.5">
      <c r="A66" s="105"/>
      <c r="B66" s="92"/>
      <c r="C66" s="92"/>
      <c r="D66" s="161" t="s">
        <v>35</v>
      </c>
      <c r="E66" s="172"/>
      <c r="F66" s="103">
        <v>0</v>
      </c>
      <c r="G66" s="104">
        <f>('HNI OPTION CALLS'!F66/'HNI OPTION CALLS'!F61)*100</f>
        <v>0</v>
      </c>
      <c r="H66" s="106"/>
      <c r="I66" s="93"/>
      <c r="J66" s="93"/>
      <c r="K66" s="97"/>
      <c r="L66" s="97"/>
    </row>
    <row r="67" spans="1:15" ht="17.25" thickBot="1">
      <c r="A67" s="105"/>
      <c r="B67" s="92"/>
      <c r="C67" s="92"/>
      <c r="D67" s="162" t="s">
        <v>36</v>
      </c>
      <c r="E67" s="173"/>
      <c r="F67" s="107">
        <v>0</v>
      </c>
      <c r="G67" s="108">
        <f>('HNI OPTION CALLS'!F67/'HNI OPTION CALLS'!F61)*100</f>
        <v>0</v>
      </c>
      <c r="H67" s="106"/>
      <c r="I67" s="93"/>
      <c r="J67" s="93"/>
      <c r="K67" s="102"/>
      <c r="L67" s="102"/>
    </row>
    <row r="68" spans="1:15" ht="16.5">
      <c r="A68" s="109" t="s">
        <v>37</v>
      </c>
      <c r="B68" s="92"/>
      <c r="C68" s="92"/>
      <c r="D68" s="98"/>
      <c r="E68" s="98"/>
      <c r="F68" s="93"/>
      <c r="G68" s="93"/>
      <c r="H68" s="110"/>
      <c r="I68" s="111"/>
      <c r="J68" s="111"/>
      <c r="K68" s="111"/>
    </row>
    <row r="69" spans="1:15" ht="16.5">
      <c r="A69" s="112" t="s">
        <v>38</v>
      </c>
      <c r="B69" s="92"/>
      <c r="C69" s="92"/>
      <c r="D69" s="113"/>
      <c r="E69" s="114"/>
      <c r="F69" s="98"/>
      <c r="G69" s="111"/>
      <c r="H69" s="110"/>
      <c r="I69" s="111"/>
      <c r="J69" s="111"/>
      <c r="K69" s="111"/>
      <c r="L69" s="93"/>
      <c r="O69" s="98"/>
    </row>
    <row r="70" spans="1:15" ht="16.5">
      <c r="A70" s="112" t="s">
        <v>39</v>
      </c>
      <c r="B70" s="92"/>
      <c r="C70" s="92"/>
      <c r="D70" s="98"/>
      <c r="E70" s="114"/>
      <c r="F70" s="98"/>
      <c r="G70" s="111"/>
      <c r="H70" s="110"/>
      <c r="I70" s="97"/>
      <c r="J70" s="97"/>
      <c r="K70" s="97"/>
      <c r="L70" s="93"/>
    </row>
    <row r="71" spans="1:15" ht="16.5">
      <c r="A71" s="112" t="s">
        <v>40</v>
      </c>
      <c r="B71" s="113"/>
      <c r="C71" s="92"/>
      <c r="D71" s="98"/>
      <c r="E71" s="114"/>
      <c r="F71" s="98"/>
      <c r="G71" s="111"/>
      <c r="H71" s="95"/>
      <c r="I71" s="97"/>
      <c r="J71" s="97"/>
      <c r="K71" s="97"/>
      <c r="L71" s="93"/>
      <c r="N71" s="115"/>
    </row>
    <row r="72" spans="1:15" ht="16.5">
      <c r="A72" s="112" t="s">
        <v>41</v>
      </c>
      <c r="B72" s="105"/>
      <c r="C72" s="113"/>
      <c r="D72" s="98"/>
      <c r="E72" s="116"/>
      <c r="F72" s="111"/>
      <c r="G72" s="111"/>
      <c r="H72" s="95"/>
      <c r="I72" s="97"/>
      <c r="J72" s="97"/>
      <c r="K72" s="97"/>
      <c r="L72" s="111"/>
      <c r="N72" s="98"/>
    </row>
    <row r="73" spans="1:15" ht="15.75" thickBot="1"/>
    <row r="74" spans="1:15" ht="15.75" thickBot="1">
      <c r="A74" s="174" t="s">
        <v>0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</row>
    <row r="75" spans="1:15" ht="15.75" thickBot="1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</row>
    <row r="76" spans="1:1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</row>
    <row r="77" spans="1:15">
      <c r="A77" s="175" t="s">
        <v>1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</row>
    <row r="78" spans="1:15">
      <c r="A78" s="175" t="s">
        <v>2</v>
      </c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</row>
    <row r="79" spans="1:15" ht="15.75" thickBot="1">
      <c r="A79" s="176" t="s">
        <v>3</v>
      </c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</row>
    <row r="80" spans="1:15" ht="16.5">
      <c r="A80" s="156" t="s">
        <v>305</v>
      </c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</row>
    <row r="81" spans="1:16" ht="16.5">
      <c r="A81" s="156" t="s">
        <v>5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</row>
    <row r="82" spans="1:16">
      <c r="A82" s="157" t="s">
        <v>6</v>
      </c>
      <c r="B82" s="158" t="s">
        <v>7</v>
      </c>
      <c r="C82" s="159" t="s">
        <v>8</v>
      </c>
      <c r="D82" s="158" t="s">
        <v>9</v>
      </c>
      <c r="E82" s="157" t="s">
        <v>10</v>
      </c>
      <c r="F82" s="157" t="s">
        <v>11</v>
      </c>
      <c r="G82" s="158" t="s">
        <v>12</v>
      </c>
      <c r="H82" s="158" t="s">
        <v>13</v>
      </c>
      <c r="I82" s="159" t="s">
        <v>14</v>
      </c>
      <c r="J82" s="159" t="s">
        <v>15</v>
      </c>
      <c r="K82" s="159" t="s">
        <v>16</v>
      </c>
      <c r="L82" s="163" t="s">
        <v>17</v>
      </c>
      <c r="M82" s="158" t="s">
        <v>18</v>
      </c>
      <c r="N82" s="158" t="s">
        <v>19</v>
      </c>
      <c r="O82" s="158" t="s">
        <v>20</v>
      </c>
    </row>
    <row r="83" spans="1:16">
      <c r="A83" s="157"/>
      <c r="B83" s="158"/>
      <c r="C83" s="158"/>
      <c r="D83" s="158"/>
      <c r="E83" s="157"/>
      <c r="F83" s="157"/>
      <c r="G83" s="158"/>
      <c r="H83" s="158"/>
      <c r="I83" s="158"/>
      <c r="J83" s="158"/>
      <c r="K83" s="158"/>
      <c r="L83" s="177"/>
      <c r="M83" s="158"/>
      <c r="N83" s="158"/>
      <c r="O83" s="158"/>
    </row>
    <row r="84" spans="1:16">
      <c r="A84" s="120">
        <v>1</v>
      </c>
      <c r="B84" s="78">
        <v>43311</v>
      </c>
      <c r="C84" s="120">
        <v>310</v>
      </c>
      <c r="D84" s="120" t="s">
        <v>178</v>
      </c>
      <c r="E84" s="120" t="s">
        <v>22</v>
      </c>
      <c r="F84" s="120" t="s">
        <v>91</v>
      </c>
      <c r="G84" s="120">
        <v>8</v>
      </c>
      <c r="H84" s="120">
        <v>5</v>
      </c>
      <c r="I84" s="120">
        <v>9.5</v>
      </c>
      <c r="J84" s="120">
        <v>11</v>
      </c>
      <c r="K84" s="120">
        <v>12.5</v>
      </c>
      <c r="L84" s="120">
        <v>5</v>
      </c>
      <c r="M84" s="120">
        <v>2750</v>
      </c>
      <c r="N84" s="143">
        <f>IF('HNI OPTION CALLS'!E84="BUY",('HNI OPTION CALLS'!L84-'HNI OPTION CALLS'!G84)*('HNI OPTION CALLS'!M84),('HNI OPTION CALLS'!G84-'HNI OPTION CALLS'!L84)*('HNI OPTION CALLS'!M84))</f>
        <v>-8250</v>
      </c>
      <c r="O84" s="71">
        <f>'HNI OPTION CALLS'!N84/('HNI OPTION CALLS'!M84)/'HNI OPTION CALLS'!G84%</f>
        <v>-37.5</v>
      </c>
    </row>
    <row r="85" spans="1:16">
      <c r="A85" s="120">
        <v>2</v>
      </c>
      <c r="B85" s="78">
        <v>43308</v>
      </c>
      <c r="C85" s="120">
        <v>580</v>
      </c>
      <c r="D85" s="120" t="s">
        <v>178</v>
      </c>
      <c r="E85" s="120" t="s">
        <v>22</v>
      </c>
      <c r="F85" s="120" t="s">
        <v>99</v>
      </c>
      <c r="G85" s="120">
        <v>18</v>
      </c>
      <c r="H85" s="120">
        <v>9.5</v>
      </c>
      <c r="I85" s="120">
        <v>23</v>
      </c>
      <c r="J85" s="120">
        <v>28</v>
      </c>
      <c r="K85" s="120">
        <v>33</v>
      </c>
      <c r="L85" s="120">
        <v>23</v>
      </c>
      <c r="M85" s="120">
        <v>1061</v>
      </c>
      <c r="N85" s="143">
        <f>IF('HNI OPTION CALLS'!E85="BUY",('HNI OPTION CALLS'!L85-'HNI OPTION CALLS'!G85)*('HNI OPTION CALLS'!M85),('HNI OPTION CALLS'!G85-'HNI OPTION CALLS'!L85)*('HNI OPTION CALLS'!M85))</f>
        <v>5305</v>
      </c>
      <c r="O85" s="71">
        <f>'HNI OPTION CALLS'!N85/('HNI OPTION CALLS'!M85)/'HNI OPTION CALLS'!G85%</f>
        <v>27.777777777777779</v>
      </c>
    </row>
    <row r="86" spans="1:16">
      <c r="A86" s="120">
        <v>3</v>
      </c>
      <c r="B86" s="78">
        <v>43307</v>
      </c>
      <c r="C86" s="120">
        <v>540</v>
      </c>
      <c r="D86" s="120" t="s">
        <v>178</v>
      </c>
      <c r="E86" s="120" t="s">
        <v>22</v>
      </c>
      <c r="F86" s="120" t="s">
        <v>58</v>
      </c>
      <c r="G86" s="120">
        <v>26</v>
      </c>
      <c r="H86" s="120">
        <v>19.5</v>
      </c>
      <c r="I86" s="120">
        <v>30</v>
      </c>
      <c r="J86" s="120">
        <v>34</v>
      </c>
      <c r="K86" s="120">
        <v>38</v>
      </c>
      <c r="L86" s="120">
        <v>30</v>
      </c>
      <c r="M86" s="120">
        <v>1200</v>
      </c>
      <c r="N86" s="143">
        <f>IF('HNI OPTION CALLS'!E86="BUY",('HNI OPTION CALLS'!L86-'HNI OPTION CALLS'!G86)*('HNI OPTION CALLS'!M86),('HNI OPTION CALLS'!G86-'HNI OPTION CALLS'!L86)*('HNI OPTION CALLS'!M86))</f>
        <v>4800</v>
      </c>
      <c r="O86" s="71">
        <f>'HNI OPTION CALLS'!N86/('HNI OPTION CALLS'!M86)/'HNI OPTION CALLS'!G86%</f>
        <v>15.384615384615383</v>
      </c>
    </row>
    <row r="87" spans="1:16">
      <c r="A87" s="120">
        <v>4</v>
      </c>
      <c r="B87" s="78">
        <v>43307</v>
      </c>
      <c r="C87" s="120">
        <v>140</v>
      </c>
      <c r="D87" s="120" t="s">
        <v>178</v>
      </c>
      <c r="E87" s="120" t="s">
        <v>22</v>
      </c>
      <c r="F87" s="120" t="s">
        <v>124</v>
      </c>
      <c r="G87" s="120">
        <v>8.5</v>
      </c>
      <c r="H87" s="120">
        <v>5.8</v>
      </c>
      <c r="I87" s="120">
        <v>10</v>
      </c>
      <c r="J87" s="120">
        <v>11.5</v>
      </c>
      <c r="K87" s="120">
        <v>13</v>
      </c>
      <c r="L87" s="120">
        <v>9.8000000000000007</v>
      </c>
      <c r="M87" s="120">
        <v>4000</v>
      </c>
      <c r="N87" s="143">
        <f>IF('HNI OPTION CALLS'!E87="BUY",('HNI OPTION CALLS'!L87-'HNI OPTION CALLS'!G87)*('HNI OPTION CALLS'!M87),('HNI OPTION CALLS'!G87-'HNI OPTION CALLS'!L87)*('HNI OPTION CALLS'!M87))</f>
        <v>5200.0000000000027</v>
      </c>
      <c r="O87" s="71">
        <f>'HNI OPTION CALLS'!N87/('HNI OPTION CALLS'!M87)/'HNI OPTION CALLS'!G87%</f>
        <v>15.294117647058831</v>
      </c>
    </row>
    <row r="88" spans="1:16">
      <c r="A88" s="120">
        <v>5</v>
      </c>
      <c r="B88" s="78">
        <v>43306</v>
      </c>
      <c r="C88" s="120">
        <v>95</v>
      </c>
      <c r="D88" s="120" t="s">
        <v>178</v>
      </c>
      <c r="E88" s="120" t="s">
        <v>22</v>
      </c>
      <c r="F88" s="120" t="s">
        <v>296</v>
      </c>
      <c r="G88" s="120">
        <v>6</v>
      </c>
      <c r="H88" s="120">
        <v>4.5</v>
      </c>
      <c r="I88" s="120">
        <v>6.8</v>
      </c>
      <c r="J88" s="120">
        <v>7.6</v>
      </c>
      <c r="K88" s="120">
        <v>8.4</v>
      </c>
      <c r="L88" s="120">
        <v>4.5</v>
      </c>
      <c r="M88" s="120">
        <v>8000</v>
      </c>
      <c r="N88" s="143">
        <f>IF('HNI OPTION CALLS'!E88="BUY",('HNI OPTION CALLS'!L88-'HNI OPTION CALLS'!G88)*('HNI OPTION CALLS'!M88),('HNI OPTION CALLS'!G88-'HNI OPTION CALLS'!L88)*('HNI OPTION CALLS'!M88))</f>
        <v>-12000</v>
      </c>
      <c r="O88" s="71">
        <f>'HNI OPTION CALLS'!N88/('HNI OPTION CALLS'!M88)/'HNI OPTION CALLS'!G88%</f>
        <v>-25</v>
      </c>
      <c r="P88" s="144"/>
    </row>
    <row r="89" spans="1:16">
      <c r="A89" s="120">
        <v>6</v>
      </c>
      <c r="B89" s="78">
        <v>43305</v>
      </c>
      <c r="C89" s="120">
        <v>130</v>
      </c>
      <c r="D89" s="120" t="s">
        <v>178</v>
      </c>
      <c r="E89" s="120" t="s">
        <v>22</v>
      </c>
      <c r="F89" s="120" t="s">
        <v>124</v>
      </c>
      <c r="G89" s="120">
        <v>2.4</v>
      </c>
      <c r="H89" s="120">
        <v>0.4</v>
      </c>
      <c r="I89" s="120">
        <v>4</v>
      </c>
      <c r="J89" s="120">
        <v>5.5</v>
      </c>
      <c r="K89" s="120">
        <v>7</v>
      </c>
      <c r="L89" s="120">
        <v>4</v>
      </c>
      <c r="M89" s="120">
        <v>4000</v>
      </c>
      <c r="N89" s="143">
        <f>IF('HNI OPTION CALLS'!E89="BUY",('HNI OPTION CALLS'!L89-'HNI OPTION CALLS'!G89)*('HNI OPTION CALLS'!M89),('HNI OPTION CALLS'!G89-'HNI OPTION CALLS'!L89)*('HNI OPTION CALLS'!M89))</f>
        <v>6400</v>
      </c>
      <c r="O89" s="71">
        <f>'HNI OPTION CALLS'!N89/('HNI OPTION CALLS'!M89)/'HNI OPTION CALLS'!G89%</f>
        <v>66.666666666666671</v>
      </c>
    </row>
    <row r="90" spans="1:16">
      <c r="A90" s="120">
        <v>7</v>
      </c>
      <c r="B90" s="78">
        <v>43304</v>
      </c>
      <c r="C90" s="120">
        <v>320</v>
      </c>
      <c r="D90" s="120" t="s">
        <v>178</v>
      </c>
      <c r="E90" s="120" t="s">
        <v>22</v>
      </c>
      <c r="F90" s="120" t="s">
        <v>291</v>
      </c>
      <c r="G90" s="120">
        <v>12</v>
      </c>
      <c r="H90" s="120">
        <v>7</v>
      </c>
      <c r="I90" s="120">
        <v>15</v>
      </c>
      <c r="J90" s="120">
        <v>18</v>
      </c>
      <c r="K90" s="120">
        <v>15</v>
      </c>
      <c r="L90" s="120">
        <v>15</v>
      </c>
      <c r="M90" s="120">
        <v>1500</v>
      </c>
      <c r="N90" s="143">
        <f>IF('HNI OPTION CALLS'!E90="BUY",('HNI OPTION CALLS'!L90-'HNI OPTION CALLS'!G90)*('HNI OPTION CALLS'!M90),('HNI OPTION CALLS'!G90-'HNI OPTION CALLS'!L90)*('HNI OPTION CALLS'!M90))</f>
        <v>4500</v>
      </c>
      <c r="O90" s="71">
        <f>'HNI OPTION CALLS'!N90/('HNI OPTION CALLS'!M90)/'HNI OPTION CALLS'!G90%</f>
        <v>25</v>
      </c>
    </row>
    <row r="91" spans="1:16">
      <c r="A91" s="120">
        <v>8</v>
      </c>
      <c r="B91" s="78">
        <v>43301</v>
      </c>
      <c r="C91" s="120">
        <v>110</v>
      </c>
      <c r="D91" s="120" t="s">
        <v>178</v>
      </c>
      <c r="E91" s="120" t="s">
        <v>22</v>
      </c>
      <c r="F91" s="120" t="s">
        <v>25</v>
      </c>
      <c r="G91" s="120">
        <v>3.5</v>
      </c>
      <c r="H91" s="120">
        <v>1</v>
      </c>
      <c r="I91" s="120">
        <v>5</v>
      </c>
      <c r="J91" s="120">
        <v>6.5</v>
      </c>
      <c r="K91" s="120">
        <v>8</v>
      </c>
      <c r="L91" s="120">
        <v>2</v>
      </c>
      <c r="M91" s="120">
        <v>4000</v>
      </c>
      <c r="N91" s="143">
        <f>IF('HNI OPTION CALLS'!E91="BUY",('HNI OPTION CALLS'!L91-'HNI OPTION CALLS'!G91)*('HNI OPTION CALLS'!M91),('HNI OPTION CALLS'!G91-'HNI OPTION CALLS'!L91)*('HNI OPTION CALLS'!M91))</f>
        <v>-6000</v>
      </c>
      <c r="O91" s="71">
        <f>'HNI OPTION CALLS'!N91/('HNI OPTION CALLS'!M91)/'HNI OPTION CALLS'!G91%</f>
        <v>-42.857142857142854</v>
      </c>
    </row>
    <row r="92" spans="1:16">
      <c r="A92" s="120">
        <v>9</v>
      </c>
      <c r="B92" s="78">
        <v>43301</v>
      </c>
      <c r="C92" s="120">
        <v>2700</v>
      </c>
      <c r="D92" s="120" t="s">
        <v>178</v>
      </c>
      <c r="E92" s="120" t="s">
        <v>22</v>
      </c>
      <c r="F92" s="120" t="s">
        <v>50</v>
      </c>
      <c r="G92" s="120">
        <v>53</v>
      </c>
      <c r="H92" s="120">
        <v>35</v>
      </c>
      <c r="I92" s="120">
        <v>63</v>
      </c>
      <c r="J92" s="120">
        <v>73</v>
      </c>
      <c r="K92" s="120">
        <v>83</v>
      </c>
      <c r="L92" s="120">
        <v>73</v>
      </c>
      <c r="M92" s="120">
        <v>500</v>
      </c>
      <c r="N92" s="143">
        <f>IF('HNI OPTION CALLS'!E92="BUY",('HNI OPTION CALLS'!L92-'HNI OPTION CALLS'!G92)*('HNI OPTION CALLS'!M92),('HNI OPTION CALLS'!G92-'HNI OPTION CALLS'!L92)*('HNI OPTION CALLS'!M92))</f>
        <v>10000</v>
      </c>
      <c r="O92" s="71">
        <f>'HNI OPTION CALLS'!N92/('HNI OPTION CALLS'!M92)/'HNI OPTION CALLS'!G92%</f>
        <v>37.735849056603769</v>
      </c>
    </row>
    <row r="93" spans="1:16">
      <c r="A93" s="120">
        <v>10</v>
      </c>
      <c r="B93" s="78">
        <v>43300</v>
      </c>
      <c r="C93" s="120">
        <v>280</v>
      </c>
      <c r="D93" s="120" t="s">
        <v>178</v>
      </c>
      <c r="E93" s="120" t="s">
        <v>22</v>
      </c>
      <c r="F93" s="120" t="s">
        <v>23</v>
      </c>
      <c r="G93" s="120">
        <v>9.5</v>
      </c>
      <c r="H93" s="120">
        <v>5</v>
      </c>
      <c r="I93" s="120">
        <v>12</v>
      </c>
      <c r="J93" s="120">
        <v>14.5</v>
      </c>
      <c r="K93" s="120">
        <v>17</v>
      </c>
      <c r="L93" s="120">
        <v>5</v>
      </c>
      <c r="M93" s="120">
        <v>2250</v>
      </c>
      <c r="N93" s="143">
        <f>IF('HNI OPTION CALLS'!E93="BUY",('HNI OPTION CALLS'!L93-'HNI OPTION CALLS'!G93)*('HNI OPTION CALLS'!M93),('HNI OPTION CALLS'!G93-'HNI OPTION CALLS'!L93)*('HNI OPTION CALLS'!M93))</f>
        <v>-10125</v>
      </c>
      <c r="O93" s="71">
        <f>'HNI OPTION CALLS'!N93/('HNI OPTION CALLS'!M93)/'HNI OPTION CALLS'!G93%</f>
        <v>-47.368421052631575</v>
      </c>
    </row>
    <row r="94" spans="1:16">
      <c r="A94" s="120">
        <v>11</v>
      </c>
      <c r="B94" s="78">
        <v>43299</v>
      </c>
      <c r="C94" s="120">
        <v>240</v>
      </c>
      <c r="D94" s="120" t="s">
        <v>178</v>
      </c>
      <c r="E94" s="120" t="s">
        <v>22</v>
      </c>
      <c r="F94" s="120" t="s">
        <v>195</v>
      </c>
      <c r="G94" s="120">
        <v>5.5</v>
      </c>
      <c r="H94" s="120">
        <v>1</v>
      </c>
      <c r="I94" s="120">
        <v>8</v>
      </c>
      <c r="J94" s="120">
        <v>10.5</v>
      </c>
      <c r="K94" s="120">
        <v>13</v>
      </c>
      <c r="L94" s="120">
        <v>7.45</v>
      </c>
      <c r="M94" s="120">
        <v>2250</v>
      </c>
      <c r="N94" s="143">
        <f>IF('HNI OPTION CALLS'!E94="BUY",('HNI OPTION CALLS'!L94-'HNI OPTION CALLS'!G94)*('HNI OPTION CALLS'!M94),('HNI OPTION CALLS'!G94-'HNI OPTION CALLS'!L94)*('HNI OPTION CALLS'!M94))</f>
        <v>4387.5</v>
      </c>
      <c r="O94" s="71">
        <f>'HNI OPTION CALLS'!N94/('HNI OPTION CALLS'!M94)/'HNI OPTION CALLS'!G94%</f>
        <v>35.454545454545453</v>
      </c>
    </row>
    <row r="95" spans="1:16">
      <c r="A95" s="120">
        <v>12</v>
      </c>
      <c r="B95" s="78">
        <v>43298</v>
      </c>
      <c r="C95" s="120">
        <v>80</v>
      </c>
      <c r="D95" s="120" t="s">
        <v>178</v>
      </c>
      <c r="E95" s="120" t="s">
        <v>22</v>
      </c>
      <c r="F95" s="120" t="s">
        <v>116</v>
      </c>
      <c r="G95" s="120">
        <v>2.5</v>
      </c>
      <c r="H95" s="120">
        <v>0.5</v>
      </c>
      <c r="I95" s="120">
        <v>3.5</v>
      </c>
      <c r="J95" s="120">
        <v>4.5</v>
      </c>
      <c r="K95" s="120">
        <v>5.5</v>
      </c>
      <c r="L95" s="120">
        <v>4.5</v>
      </c>
      <c r="M95" s="120">
        <v>5500</v>
      </c>
      <c r="N95" s="143">
        <f>IF('HNI OPTION CALLS'!E95="BUY",('HNI OPTION CALLS'!L95-'HNI OPTION CALLS'!G95)*('HNI OPTION CALLS'!M95),('HNI OPTION CALLS'!G95-'HNI OPTION CALLS'!L95)*('HNI OPTION CALLS'!M95))</f>
        <v>11000</v>
      </c>
      <c r="O95" s="71">
        <f>'HNI OPTION CALLS'!N95/('HNI OPTION CALLS'!M95)/'HNI OPTION CALLS'!G95%</f>
        <v>80</v>
      </c>
    </row>
    <row r="96" spans="1:16">
      <c r="A96" s="120">
        <v>13</v>
      </c>
      <c r="B96" s="78">
        <v>43298</v>
      </c>
      <c r="C96" s="120">
        <v>280</v>
      </c>
      <c r="D96" s="120" t="s">
        <v>178</v>
      </c>
      <c r="E96" s="120" t="s">
        <v>22</v>
      </c>
      <c r="F96" s="120" t="s">
        <v>23</v>
      </c>
      <c r="G96" s="120">
        <v>8</v>
      </c>
      <c r="H96" s="120">
        <v>2</v>
      </c>
      <c r="I96" s="120">
        <v>11</v>
      </c>
      <c r="J96" s="120">
        <v>14</v>
      </c>
      <c r="K96" s="120">
        <v>17</v>
      </c>
      <c r="L96" s="120">
        <v>11</v>
      </c>
      <c r="M96" s="120">
        <v>1575</v>
      </c>
      <c r="N96" s="143">
        <f>IF('HNI OPTION CALLS'!E96="BUY",('HNI OPTION CALLS'!L96-'HNI OPTION CALLS'!G96)*('HNI OPTION CALLS'!M96),('HNI OPTION CALLS'!G96-'HNI OPTION CALLS'!L96)*('HNI OPTION CALLS'!M96))</f>
        <v>4725</v>
      </c>
      <c r="O96" s="71">
        <f>'HNI OPTION CALLS'!N96/('HNI OPTION CALLS'!M96)/'HNI OPTION CALLS'!G96%</f>
        <v>37.5</v>
      </c>
    </row>
    <row r="97" spans="1:16">
      <c r="A97" s="120">
        <v>14</v>
      </c>
      <c r="B97" s="78">
        <v>43297</v>
      </c>
      <c r="C97" s="120">
        <v>390</v>
      </c>
      <c r="D97" s="120" t="s">
        <v>178</v>
      </c>
      <c r="E97" s="120" t="s">
        <v>22</v>
      </c>
      <c r="F97" s="120" t="s">
        <v>76</v>
      </c>
      <c r="G97" s="120">
        <v>10</v>
      </c>
      <c r="H97" s="120">
        <v>5</v>
      </c>
      <c r="I97" s="120">
        <v>13</v>
      </c>
      <c r="J97" s="120">
        <v>16</v>
      </c>
      <c r="K97" s="120">
        <v>19</v>
      </c>
      <c r="L97" s="120">
        <v>13</v>
      </c>
      <c r="M97" s="120">
        <v>1800</v>
      </c>
      <c r="N97" s="143">
        <f>IF('HNI OPTION CALLS'!E97="BUY",('HNI OPTION CALLS'!L97-'HNI OPTION CALLS'!G97)*('HNI OPTION CALLS'!M97),('HNI OPTION CALLS'!G97-'HNI OPTION CALLS'!L97)*('HNI OPTION CALLS'!M97))</f>
        <v>5400</v>
      </c>
      <c r="O97" s="71">
        <f>'HNI OPTION CALLS'!N97/('HNI OPTION CALLS'!M97)/'HNI OPTION CALLS'!G97%</f>
        <v>30</v>
      </c>
    </row>
    <row r="98" spans="1:16">
      <c r="A98" s="120">
        <v>15</v>
      </c>
      <c r="B98" s="78">
        <v>43292</v>
      </c>
      <c r="C98" s="120">
        <v>200</v>
      </c>
      <c r="D98" s="120" t="s">
        <v>178</v>
      </c>
      <c r="E98" s="120" t="s">
        <v>22</v>
      </c>
      <c r="F98" s="120" t="s">
        <v>52</v>
      </c>
      <c r="G98" s="120">
        <v>25</v>
      </c>
      <c r="H98" s="120">
        <v>7</v>
      </c>
      <c r="I98" s="120">
        <v>35</v>
      </c>
      <c r="J98" s="120">
        <v>45</v>
      </c>
      <c r="K98" s="120">
        <v>55</v>
      </c>
      <c r="L98" s="120">
        <v>35</v>
      </c>
      <c r="M98" s="120">
        <v>500</v>
      </c>
      <c r="N98" s="143">
        <f>IF('HNI OPTION CALLS'!E98="BUY",('HNI OPTION CALLS'!L98-'HNI OPTION CALLS'!G98)*('HNI OPTION CALLS'!M98),('HNI OPTION CALLS'!G98-'HNI OPTION CALLS'!L98)*('HNI OPTION CALLS'!M98))</f>
        <v>5000</v>
      </c>
      <c r="O98" s="71">
        <f>'HNI OPTION CALLS'!N98/('HNI OPTION CALLS'!M98)/'HNI OPTION CALLS'!G98%</f>
        <v>40</v>
      </c>
    </row>
    <row r="99" spans="1:16">
      <c r="A99" s="120">
        <v>16</v>
      </c>
      <c r="B99" s="78">
        <v>43291</v>
      </c>
      <c r="C99" s="120">
        <v>9500</v>
      </c>
      <c r="D99" s="120" t="s">
        <v>178</v>
      </c>
      <c r="E99" s="120" t="s">
        <v>22</v>
      </c>
      <c r="F99" s="120" t="s">
        <v>253</v>
      </c>
      <c r="G99" s="120">
        <v>140</v>
      </c>
      <c r="H99" s="120">
        <v>40</v>
      </c>
      <c r="I99" s="120">
        <v>210</v>
      </c>
      <c r="J99" s="120">
        <v>380</v>
      </c>
      <c r="K99" s="120">
        <v>450</v>
      </c>
      <c r="L99" s="120">
        <v>170</v>
      </c>
      <c r="M99" s="120">
        <v>75</v>
      </c>
      <c r="N99" s="143">
        <f>IF('HNI OPTION CALLS'!E99="BUY",('HNI OPTION CALLS'!L99-'HNI OPTION CALLS'!G99)*('HNI OPTION CALLS'!M99),('HNI OPTION CALLS'!G99-'HNI OPTION CALLS'!L99)*('HNI OPTION CALLS'!M99))</f>
        <v>2250</v>
      </c>
      <c r="O99" s="71">
        <f>'HNI OPTION CALLS'!N99/('HNI OPTION CALLS'!M99)/'HNI OPTION CALLS'!G99%</f>
        <v>21.428571428571431</v>
      </c>
    </row>
    <row r="100" spans="1:16">
      <c r="A100" s="120">
        <v>17</v>
      </c>
      <c r="B100" s="78">
        <v>43290</v>
      </c>
      <c r="C100" s="120">
        <v>360</v>
      </c>
      <c r="D100" s="120" t="s">
        <v>178</v>
      </c>
      <c r="E100" s="120" t="s">
        <v>22</v>
      </c>
      <c r="F100" s="120" t="s">
        <v>55</v>
      </c>
      <c r="G100" s="120">
        <v>12.5</v>
      </c>
      <c r="H100" s="120">
        <v>7</v>
      </c>
      <c r="I100" s="120">
        <v>15.5</v>
      </c>
      <c r="J100" s="120">
        <v>18.5</v>
      </c>
      <c r="K100" s="120">
        <v>21.5</v>
      </c>
      <c r="L100" s="120">
        <v>15.3</v>
      </c>
      <c r="M100" s="120">
        <v>1750</v>
      </c>
      <c r="N100" s="143">
        <f>IF('HNI OPTION CALLS'!E100="BUY",('HNI OPTION CALLS'!L100-'HNI OPTION CALLS'!G100)*('HNI OPTION CALLS'!M100),('HNI OPTION CALLS'!G100-'HNI OPTION CALLS'!L100)*('HNI OPTION CALLS'!M100))</f>
        <v>4900.0000000000009</v>
      </c>
      <c r="O100" s="71">
        <f>'HNI OPTION CALLS'!N100/('HNI OPTION CALLS'!M100)/'HNI OPTION CALLS'!G100%</f>
        <v>22.400000000000006</v>
      </c>
    </row>
    <row r="101" spans="1:16">
      <c r="A101" s="120">
        <v>18</v>
      </c>
      <c r="B101" s="78">
        <v>43287</v>
      </c>
      <c r="C101" s="120">
        <v>920</v>
      </c>
      <c r="D101" s="120" t="s">
        <v>178</v>
      </c>
      <c r="E101" s="120" t="s">
        <v>22</v>
      </c>
      <c r="F101" s="120" t="s">
        <v>84</v>
      </c>
      <c r="G101" s="120">
        <v>26</v>
      </c>
      <c r="H101" s="120">
        <v>9</v>
      </c>
      <c r="I101" s="120">
        <v>36</v>
      </c>
      <c r="J101" s="120">
        <v>46</v>
      </c>
      <c r="K101" s="120">
        <v>56</v>
      </c>
      <c r="L101" s="120">
        <v>36</v>
      </c>
      <c r="M101" s="120">
        <v>550</v>
      </c>
      <c r="N101" s="143">
        <f>IF('HNI OPTION CALLS'!E101="BUY",('HNI OPTION CALLS'!L101-'HNI OPTION CALLS'!G101)*('HNI OPTION CALLS'!M101),('HNI OPTION CALLS'!G101-'HNI OPTION CALLS'!L101)*('HNI OPTION CALLS'!M101))</f>
        <v>5500</v>
      </c>
      <c r="O101" s="71">
        <f>'HNI OPTION CALLS'!N101/('HNI OPTION CALLS'!M101)/'HNI OPTION CALLS'!G101%</f>
        <v>38.46153846153846</v>
      </c>
    </row>
    <row r="102" spans="1:16">
      <c r="A102" s="120">
        <v>19</v>
      </c>
      <c r="B102" s="78">
        <v>43286</v>
      </c>
      <c r="C102" s="120">
        <v>270</v>
      </c>
      <c r="D102" s="120" t="s">
        <v>178</v>
      </c>
      <c r="E102" s="120" t="s">
        <v>22</v>
      </c>
      <c r="F102" s="120" t="s">
        <v>174</v>
      </c>
      <c r="G102" s="120">
        <v>6</v>
      </c>
      <c r="H102" s="120">
        <v>2</v>
      </c>
      <c r="I102" s="120">
        <v>8</v>
      </c>
      <c r="J102" s="120">
        <v>10</v>
      </c>
      <c r="K102" s="120">
        <v>12</v>
      </c>
      <c r="L102" s="120">
        <v>7.95</v>
      </c>
      <c r="M102" s="120">
        <v>2400</v>
      </c>
      <c r="N102" s="143">
        <f>IF('HNI OPTION CALLS'!E102="BUY",('HNI OPTION CALLS'!L102-'HNI OPTION CALLS'!G102)*('HNI OPTION CALLS'!M102),('HNI OPTION CALLS'!G102-'HNI OPTION CALLS'!L102)*('HNI OPTION CALLS'!M102))</f>
        <v>4680</v>
      </c>
      <c r="O102" s="71">
        <f>'HNI OPTION CALLS'!N102/('HNI OPTION CALLS'!M102)/'HNI OPTION CALLS'!G102%</f>
        <v>32.5</v>
      </c>
    </row>
    <row r="103" spans="1:16">
      <c r="A103" s="120">
        <v>20</v>
      </c>
      <c r="B103" s="145">
        <v>43283</v>
      </c>
      <c r="C103" s="120">
        <v>240</v>
      </c>
      <c r="D103" s="120" t="s">
        <v>178</v>
      </c>
      <c r="E103" s="120" t="s">
        <v>22</v>
      </c>
      <c r="F103" s="120" t="s">
        <v>74</v>
      </c>
      <c r="G103" s="120">
        <v>11</v>
      </c>
      <c r="H103" s="120">
        <v>5.5</v>
      </c>
      <c r="I103" s="120">
        <v>14</v>
      </c>
      <c r="J103" s="120">
        <v>17</v>
      </c>
      <c r="K103" s="120">
        <v>20</v>
      </c>
      <c r="L103" s="120">
        <v>5.5</v>
      </c>
      <c r="M103" s="120">
        <v>1750</v>
      </c>
      <c r="N103" s="143">
        <f>IF('HNI OPTION CALLS'!E103="BUY",('HNI OPTION CALLS'!L103-'HNI OPTION CALLS'!G103)*('HNI OPTION CALLS'!M103),('HNI OPTION CALLS'!G103-'HNI OPTION CALLS'!L103)*('HNI OPTION CALLS'!M103))</f>
        <v>-9625</v>
      </c>
      <c r="O103" s="71">
        <f>'HNI OPTION CALLS'!N103/('HNI OPTION CALLS'!M103)/'HNI OPTION CALLS'!G103%</f>
        <v>-50</v>
      </c>
    </row>
    <row r="104" spans="1:16" ht="16.5">
      <c r="A104" s="82" t="s">
        <v>95</v>
      </c>
      <c r="B104" s="83"/>
      <c r="C104" s="84"/>
      <c r="D104" s="85"/>
      <c r="E104" s="86"/>
      <c r="F104" s="86"/>
      <c r="G104" s="87"/>
      <c r="H104" s="88"/>
      <c r="I104" s="88"/>
      <c r="J104" s="88"/>
      <c r="K104" s="86"/>
      <c r="L104" s="89"/>
      <c r="M104" s="90"/>
      <c r="P104" s="90"/>
    </row>
    <row r="105" spans="1:16" ht="16.5">
      <c r="A105" s="82" t="s">
        <v>96</v>
      </c>
      <c r="B105" s="83"/>
      <c r="C105" s="84"/>
      <c r="D105" s="85"/>
      <c r="E105" s="86"/>
      <c r="F105" s="86"/>
      <c r="G105" s="87"/>
      <c r="H105" s="86"/>
      <c r="I105" s="86"/>
      <c r="J105" s="86"/>
      <c r="K105" s="86"/>
      <c r="L105" s="89"/>
    </row>
    <row r="106" spans="1:16" ht="16.5">
      <c r="A106" s="82" t="s">
        <v>96</v>
      </c>
      <c r="B106" s="83"/>
      <c r="C106" s="84"/>
      <c r="D106" s="85"/>
      <c r="E106" s="86"/>
      <c r="F106" s="86"/>
      <c r="G106" s="87"/>
      <c r="H106" s="86"/>
      <c r="I106" s="86"/>
      <c r="J106" s="86"/>
      <c r="K106" s="86"/>
    </row>
    <row r="107" spans="1:16" ht="17.25" thickBot="1">
      <c r="A107" s="91"/>
      <c r="B107" s="92"/>
      <c r="C107" s="92"/>
      <c r="D107" s="93"/>
      <c r="E107" s="93"/>
      <c r="F107" s="93"/>
      <c r="G107" s="94"/>
      <c r="H107" s="95"/>
      <c r="I107" s="96" t="s">
        <v>27</v>
      </c>
      <c r="J107" s="96"/>
      <c r="K107" s="97"/>
    </row>
    <row r="108" spans="1:16" ht="16.5">
      <c r="A108" s="98"/>
      <c r="B108" s="92"/>
      <c r="C108" s="92"/>
      <c r="D108" s="160" t="s">
        <v>28</v>
      </c>
      <c r="E108" s="171"/>
      <c r="F108" s="99">
        <v>20</v>
      </c>
      <c r="G108" s="100">
        <v>100</v>
      </c>
      <c r="H108" s="93">
        <v>20</v>
      </c>
      <c r="I108" s="101">
        <f>'HNI OPTION CALLS'!H109/'HNI OPTION CALLS'!H108%</f>
        <v>75</v>
      </c>
      <c r="J108" s="101"/>
      <c r="K108" s="101"/>
      <c r="L108" s="97"/>
    </row>
    <row r="109" spans="1:16" ht="16.5">
      <c r="A109" s="98"/>
      <c r="B109" s="92"/>
      <c r="C109" s="92"/>
      <c r="D109" s="161" t="s">
        <v>29</v>
      </c>
      <c r="E109" s="172"/>
      <c r="F109" s="103">
        <v>15</v>
      </c>
      <c r="G109" s="104">
        <f>('HNI OPTION CALLS'!F109/'HNI OPTION CALLS'!F108)*100</f>
        <v>75</v>
      </c>
      <c r="H109" s="93">
        <v>15</v>
      </c>
      <c r="I109" s="97"/>
      <c r="J109" s="97"/>
      <c r="K109" s="93"/>
      <c r="L109" s="102"/>
      <c r="N109" s="93" t="s">
        <v>30</v>
      </c>
    </row>
    <row r="110" spans="1:16" ht="16.5">
      <c r="A110" s="105"/>
      <c r="B110" s="92"/>
      <c r="C110" s="92"/>
      <c r="D110" s="161" t="s">
        <v>31</v>
      </c>
      <c r="E110" s="172"/>
      <c r="F110" s="103">
        <v>0</v>
      </c>
      <c r="G110" s="104">
        <f>('HNI OPTION CALLS'!F110/'HNI OPTION CALLS'!F108)*100</f>
        <v>0</v>
      </c>
      <c r="H110" s="106"/>
      <c r="I110" s="93"/>
      <c r="J110" s="93"/>
      <c r="K110" s="93"/>
    </row>
    <row r="111" spans="1:16" ht="16.5">
      <c r="A111" s="105"/>
      <c r="B111" s="92"/>
      <c r="C111" s="92"/>
      <c r="D111" s="161" t="s">
        <v>32</v>
      </c>
      <c r="E111" s="172"/>
      <c r="F111" s="103">
        <v>0</v>
      </c>
      <c r="G111" s="104">
        <f>('HNI OPTION CALLS'!F111/'HNI OPTION CALLS'!F108)*100</f>
        <v>0</v>
      </c>
      <c r="H111" s="106"/>
      <c r="I111" s="93"/>
      <c r="J111" s="93"/>
      <c r="K111" s="93"/>
      <c r="L111" s="97"/>
    </row>
    <row r="112" spans="1:16" ht="16.5">
      <c r="A112" s="105"/>
      <c r="B112" s="92"/>
      <c r="C112" s="92"/>
      <c r="D112" s="161" t="s">
        <v>33</v>
      </c>
      <c r="E112" s="172"/>
      <c r="F112" s="103">
        <v>5</v>
      </c>
      <c r="G112" s="104">
        <f>('HNI OPTION CALLS'!F112/'HNI OPTION CALLS'!F108)*100</f>
        <v>25</v>
      </c>
      <c r="H112" s="106"/>
      <c r="I112" s="93" t="s">
        <v>34</v>
      </c>
      <c r="J112" s="93"/>
      <c r="K112" s="97"/>
      <c r="L112" s="97"/>
    </row>
    <row r="113" spans="1:15" ht="16.5">
      <c r="A113" s="105"/>
      <c r="B113" s="92"/>
      <c r="C113" s="92"/>
      <c r="D113" s="161" t="s">
        <v>35</v>
      </c>
      <c r="E113" s="172"/>
      <c r="F113" s="103">
        <v>0</v>
      </c>
      <c r="G113" s="104">
        <f>('HNI OPTION CALLS'!F113/'HNI OPTION CALLS'!F108)*100</f>
        <v>0</v>
      </c>
      <c r="H113" s="106"/>
      <c r="I113" s="93"/>
      <c r="J113" s="93"/>
      <c r="K113" s="97"/>
      <c r="L113" s="97"/>
    </row>
    <row r="114" spans="1:15" ht="17.25" thickBot="1">
      <c r="A114" s="105"/>
      <c r="B114" s="92"/>
      <c r="C114" s="92"/>
      <c r="D114" s="162" t="s">
        <v>36</v>
      </c>
      <c r="E114" s="173"/>
      <c r="F114" s="107">
        <v>0</v>
      </c>
      <c r="G114" s="108">
        <f>('HNI OPTION CALLS'!F114/'HNI OPTION CALLS'!F108)*100</f>
        <v>0</v>
      </c>
      <c r="H114" s="106"/>
      <c r="I114" s="93"/>
      <c r="J114" s="93"/>
      <c r="K114" s="102"/>
      <c r="L114" s="102"/>
    </row>
    <row r="115" spans="1:15" ht="16.5">
      <c r="A115" s="109" t="s">
        <v>37</v>
      </c>
      <c r="B115" s="92"/>
      <c r="C115" s="92"/>
      <c r="D115" s="98"/>
      <c r="E115" s="98"/>
      <c r="F115" s="93"/>
      <c r="G115" s="93"/>
      <c r="H115" s="110"/>
      <c r="I115" s="111"/>
      <c r="J115" s="111"/>
      <c r="K115" s="111"/>
    </row>
    <row r="116" spans="1:15" ht="16.5">
      <c r="A116" s="112" t="s">
        <v>38</v>
      </c>
      <c r="B116" s="92"/>
      <c r="C116" s="92"/>
      <c r="D116" s="113"/>
      <c r="E116" s="114"/>
      <c r="F116" s="98"/>
      <c r="G116" s="111"/>
      <c r="H116" s="110"/>
      <c r="I116" s="111"/>
      <c r="J116" s="111"/>
      <c r="K116" s="111"/>
      <c r="L116" s="93"/>
      <c r="O116" s="98"/>
    </row>
    <row r="117" spans="1:15" ht="16.5">
      <c r="A117" s="112" t="s">
        <v>39</v>
      </c>
      <c r="B117" s="92"/>
      <c r="C117" s="92"/>
      <c r="D117" s="98"/>
      <c r="E117" s="114"/>
      <c r="F117" s="98"/>
      <c r="G117" s="111"/>
      <c r="H117" s="110"/>
      <c r="I117" s="97"/>
      <c r="J117" s="97"/>
      <c r="K117" s="97"/>
      <c r="L117" s="93"/>
    </row>
    <row r="118" spans="1:15" ht="16.5">
      <c r="A118" s="112" t="s">
        <v>40</v>
      </c>
      <c r="B118" s="113"/>
      <c r="C118" s="92"/>
      <c r="D118" s="98"/>
      <c r="E118" s="114"/>
      <c r="F118" s="98"/>
      <c r="G118" s="111"/>
      <c r="H118" s="95"/>
      <c r="I118" s="97"/>
      <c r="J118" s="97"/>
      <c r="K118" s="97"/>
      <c r="L118" s="93"/>
      <c r="N118" s="115"/>
    </row>
    <row r="119" spans="1:15" ht="16.5">
      <c r="A119" s="112" t="s">
        <v>41</v>
      </c>
      <c r="B119" s="105"/>
      <c r="C119" s="113"/>
      <c r="D119" s="98"/>
      <c r="E119" s="116"/>
      <c r="F119" s="111"/>
      <c r="G119" s="111"/>
      <c r="H119" s="95"/>
      <c r="I119" s="97"/>
      <c r="J119" s="97"/>
      <c r="K119" s="97"/>
      <c r="L119" s="111"/>
      <c r="N119" s="98"/>
    </row>
    <row r="120" spans="1:15" ht="15.75" thickBot="1"/>
    <row r="121" spans="1:15" ht="15.75" thickBot="1">
      <c r="A121" s="174" t="s">
        <v>0</v>
      </c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</row>
    <row r="122" spans="1:15" ht="15.75" thickBot="1">
      <c r="A122" s="174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</row>
    <row r="123" spans="1:15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</row>
    <row r="124" spans="1:15">
      <c r="A124" s="175" t="s">
        <v>1</v>
      </c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</row>
    <row r="125" spans="1:15">
      <c r="A125" s="175" t="s">
        <v>2</v>
      </c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</row>
    <row r="126" spans="1:15" ht="15.75" thickBot="1">
      <c r="A126" s="176" t="s">
        <v>3</v>
      </c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</row>
    <row r="127" spans="1:15" ht="16.5">
      <c r="A127" s="156" t="s">
        <v>299</v>
      </c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</row>
    <row r="128" spans="1:15" ht="16.5">
      <c r="A128" s="156" t="s">
        <v>5</v>
      </c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</row>
    <row r="129" spans="1:15">
      <c r="A129" s="157" t="s">
        <v>6</v>
      </c>
      <c r="B129" s="158" t="s">
        <v>7</v>
      </c>
      <c r="C129" s="159" t="s">
        <v>8</v>
      </c>
      <c r="D129" s="158" t="s">
        <v>9</v>
      </c>
      <c r="E129" s="157" t="s">
        <v>10</v>
      </c>
      <c r="F129" s="157" t="s">
        <v>11</v>
      </c>
      <c r="G129" s="158" t="s">
        <v>12</v>
      </c>
      <c r="H129" s="158" t="s">
        <v>13</v>
      </c>
      <c r="I129" s="159" t="s">
        <v>14</v>
      </c>
      <c r="J129" s="159" t="s">
        <v>15</v>
      </c>
      <c r="K129" s="159" t="s">
        <v>16</v>
      </c>
      <c r="L129" s="163" t="s">
        <v>17</v>
      </c>
      <c r="M129" s="158" t="s">
        <v>18</v>
      </c>
      <c r="N129" s="158" t="s">
        <v>19</v>
      </c>
      <c r="O129" s="158" t="s">
        <v>20</v>
      </c>
    </row>
    <row r="130" spans="1:15">
      <c r="A130" s="157"/>
      <c r="B130" s="158"/>
      <c r="C130" s="158"/>
      <c r="D130" s="158"/>
      <c r="E130" s="157"/>
      <c r="F130" s="157"/>
      <c r="G130" s="158"/>
      <c r="H130" s="158"/>
      <c r="I130" s="158"/>
      <c r="J130" s="158"/>
      <c r="K130" s="158"/>
      <c r="L130" s="177"/>
      <c r="M130" s="158"/>
      <c r="N130" s="158"/>
      <c r="O130" s="158"/>
    </row>
    <row r="131" spans="1:15">
      <c r="A131" s="120">
        <v>1</v>
      </c>
      <c r="B131" s="145">
        <v>43279</v>
      </c>
      <c r="C131" s="120">
        <v>540</v>
      </c>
      <c r="D131" s="120" t="s">
        <v>178</v>
      </c>
      <c r="E131" s="120" t="s">
        <v>22</v>
      </c>
      <c r="F131" s="120" t="s">
        <v>227</v>
      </c>
      <c r="G131" s="120">
        <v>34</v>
      </c>
      <c r="H131" s="120">
        <v>26</v>
      </c>
      <c r="I131" s="120">
        <v>38</v>
      </c>
      <c r="J131" s="120">
        <v>42</v>
      </c>
      <c r="K131" s="120">
        <v>46</v>
      </c>
      <c r="L131" s="120">
        <v>38</v>
      </c>
      <c r="M131" s="120">
        <v>1400</v>
      </c>
      <c r="N131" s="143">
        <f>IF('HNI OPTION CALLS'!E131="BUY",('HNI OPTION CALLS'!L131-'HNI OPTION CALLS'!G131)*('HNI OPTION CALLS'!M131),('HNI OPTION CALLS'!G131-'HNI OPTION CALLS'!L131)*('HNI OPTION CALLS'!M131))</f>
        <v>5600</v>
      </c>
      <c r="O131" s="71">
        <f>'HNI OPTION CALLS'!N131/('HNI OPTION CALLS'!M131)/'HNI OPTION CALLS'!G131%</f>
        <v>11.76470588235294</v>
      </c>
    </row>
    <row r="132" spans="1:15">
      <c r="A132" s="120">
        <v>2</v>
      </c>
      <c r="B132" s="145">
        <v>43271</v>
      </c>
      <c r="C132" s="120">
        <v>440</v>
      </c>
      <c r="D132" s="120" t="s">
        <v>178</v>
      </c>
      <c r="E132" s="120" t="s">
        <v>22</v>
      </c>
      <c r="F132" s="120" t="s">
        <v>291</v>
      </c>
      <c r="G132" s="120">
        <v>6.5</v>
      </c>
      <c r="H132" s="120">
        <v>0.5</v>
      </c>
      <c r="I132" s="120">
        <v>15</v>
      </c>
      <c r="J132" s="120">
        <v>23</v>
      </c>
      <c r="K132" s="120">
        <v>31</v>
      </c>
      <c r="L132" s="120">
        <v>0.5</v>
      </c>
      <c r="M132" s="120">
        <v>750</v>
      </c>
      <c r="N132" s="143">
        <f>IF('HNI OPTION CALLS'!E132="BUY",('HNI OPTION CALLS'!L132-'HNI OPTION CALLS'!G132)*('HNI OPTION CALLS'!M132),('HNI OPTION CALLS'!G132-'HNI OPTION CALLS'!L132)*('HNI OPTION CALLS'!M132))</f>
        <v>-4500</v>
      </c>
      <c r="O132" s="71">
        <f>'HNI OPTION CALLS'!N132/('HNI OPTION CALLS'!M132)/'HNI OPTION CALLS'!G132%</f>
        <v>-92.307692307692307</v>
      </c>
    </row>
    <row r="133" spans="1:15">
      <c r="A133" s="120">
        <v>3</v>
      </c>
      <c r="B133" s="145">
        <v>43271</v>
      </c>
      <c r="C133" s="120">
        <v>600</v>
      </c>
      <c r="D133" s="120" t="s">
        <v>178</v>
      </c>
      <c r="E133" s="120" t="s">
        <v>22</v>
      </c>
      <c r="F133" s="120" t="s">
        <v>26</v>
      </c>
      <c r="G133" s="120">
        <v>7.5</v>
      </c>
      <c r="H133" s="120">
        <v>1</v>
      </c>
      <c r="I133" s="120">
        <v>12</v>
      </c>
      <c r="J133" s="120">
        <v>16</v>
      </c>
      <c r="K133" s="120">
        <v>20</v>
      </c>
      <c r="L133" s="120">
        <v>7.5</v>
      </c>
      <c r="M133" s="120">
        <v>1000</v>
      </c>
      <c r="N133" s="143">
        <f>IF('HNI OPTION CALLS'!E133="BUY",('HNI OPTION CALLS'!L133-'HNI OPTION CALLS'!G133)*('HNI OPTION CALLS'!M133),('HNI OPTION CALLS'!G133-'HNI OPTION CALLS'!L133)*('HNI OPTION CALLS'!M133))</f>
        <v>0</v>
      </c>
      <c r="O133" s="71">
        <f>'HNI OPTION CALLS'!N133/('HNI OPTION CALLS'!M133)/'HNI OPTION CALLS'!G133%</f>
        <v>0</v>
      </c>
    </row>
    <row r="134" spans="1:15">
      <c r="A134" s="120">
        <v>4</v>
      </c>
      <c r="B134" s="145">
        <v>43270</v>
      </c>
      <c r="C134" s="120">
        <v>270</v>
      </c>
      <c r="D134" s="120" t="s">
        <v>178</v>
      </c>
      <c r="E134" s="120" t="s">
        <v>22</v>
      </c>
      <c r="F134" s="120" t="s">
        <v>49</v>
      </c>
      <c r="G134" s="120">
        <v>4.5</v>
      </c>
      <c r="H134" s="120">
        <v>1</v>
      </c>
      <c r="I134" s="120">
        <v>6.5</v>
      </c>
      <c r="J134" s="120">
        <v>8.5</v>
      </c>
      <c r="K134" s="120">
        <v>10.5</v>
      </c>
      <c r="L134" s="120">
        <v>6.5</v>
      </c>
      <c r="M134" s="120">
        <v>3000</v>
      </c>
      <c r="N134" s="143">
        <f>IF('HNI OPTION CALLS'!E134="BUY",('HNI OPTION CALLS'!L134-'HNI OPTION CALLS'!G134)*('HNI OPTION CALLS'!M134),('HNI OPTION CALLS'!G134-'HNI OPTION CALLS'!L134)*('HNI OPTION CALLS'!M134))</f>
        <v>6000</v>
      </c>
      <c r="O134" s="71">
        <f>'HNI OPTION CALLS'!N134/('HNI OPTION CALLS'!M134)/'HNI OPTION CALLS'!G134%</f>
        <v>44.444444444444443</v>
      </c>
    </row>
    <row r="135" spans="1:15">
      <c r="A135" s="120">
        <v>5</v>
      </c>
      <c r="B135" s="145">
        <v>43266</v>
      </c>
      <c r="C135" s="120">
        <v>400</v>
      </c>
      <c r="D135" s="120" t="s">
        <v>178</v>
      </c>
      <c r="E135" s="120" t="s">
        <v>22</v>
      </c>
      <c r="F135" s="120" t="s">
        <v>304</v>
      </c>
      <c r="G135" s="120">
        <v>16</v>
      </c>
      <c r="H135" s="120">
        <v>4</v>
      </c>
      <c r="I135" s="120">
        <v>26</v>
      </c>
      <c r="J135" s="120">
        <v>36</v>
      </c>
      <c r="K135" s="120">
        <v>46</v>
      </c>
      <c r="L135" s="120">
        <v>26</v>
      </c>
      <c r="M135" s="120">
        <v>600</v>
      </c>
      <c r="N135" s="143">
        <f>IF('HNI OPTION CALLS'!E135="BUY",('HNI OPTION CALLS'!L135-'HNI OPTION CALLS'!G135)*('HNI OPTION CALLS'!M135),('HNI OPTION CALLS'!G135-'HNI OPTION CALLS'!L135)*('HNI OPTION CALLS'!M135))</f>
        <v>6000</v>
      </c>
      <c r="O135" s="71">
        <f>'HNI OPTION CALLS'!N135/('HNI OPTION CALLS'!M135)/'HNI OPTION CALLS'!G135%</f>
        <v>62.5</v>
      </c>
    </row>
    <row r="136" spans="1:15">
      <c r="A136" s="120">
        <v>6</v>
      </c>
      <c r="B136" s="145">
        <v>43265</v>
      </c>
      <c r="C136" s="120">
        <v>330</v>
      </c>
      <c r="D136" s="120" t="s">
        <v>178</v>
      </c>
      <c r="E136" s="120" t="s">
        <v>22</v>
      </c>
      <c r="F136" s="120" t="s">
        <v>55</v>
      </c>
      <c r="G136" s="120">
        <v>11</v>
      </c>
      <c r="H136" s="120">
        <v>5</v>
      </c>
      <c r="I136" s="120">
        <v>14</v>
      </c>
      <c r="J136" s="120">
        <v>17</v>
      </c>
      <c r="K136" s="120">
        <v>20</v>
      </c>
      <c r="L136" s="120">
        <v>5</v>
      </c>
      <c r="M136" s="120">
        <v>1750</v>
      </c>
      <c r="N136" s="143">
        <f>IF('HNI OPTION CALLS'!E136="BUY",('HNI OPTION CALLS'!L136-'HNI OPTION CALLS'!G136)*('HNI OPTION CALLS'!M136),('HNI OPTION CALLS'!G136-'HNI OPTION CALLS'!L136)*('HNI OPTION CALLS'!M136))</f>
        <v>-10500</v>
      </c>
      <c r="O136" s="71">
        <f>'HNI OPTION CALLS'!N136/('HNI OPTION CALLS'!M136)/'HNI OPTION CALLS'!G136%</f>
        <v>-54.545454545454547</v>
      </c>
    </row>
    <row r="137" spans="1:15">
      <c r="A137" s="120">
        <v>7</v>
      </c>
      <c r="B137" s="145">
        <v>43264</v>
      </c>
      <c r="C137" s="120">
        <v>1850</v>
      </c>
      <c r="D137" s="120" t="s">
        <v>178</v>
      </c>
      <c r="E137" s="120" t="s">
        <v>22</v>
      </c>
      <c r="F137" s="120" t="s">
        <v>52</v>
      </c>
      <c r="G137" s="120">
        <v>28</v>
      </c>
      <c r="H137" s="120">
        <v>10</v>
      </c>
      <c r="I137" s="120">
        <v>38</v>
      </c>
      <c r="J137" s="120">
        <v>48</v>
      </c>
      <c r="K137" s="120">
        <v>58</v>
      </c>
      <c r="L137" s="120">
        <v>38</v>
      </c>
      <c r="M137" s="120">
        <v>500</v>
      </c>
      <c r="N137" s="143">
        <f>IF('HNI OPTION CALLS'!E137="BUY",('HNI OPTION CALLS'!L137-'HNI OPTION CALLS'!G137)*('HNI OPTION CALLS'!M137),('HNI OPTION CALLS'!G137-'HNI OPTION CALLS'!L137)*('HNI OPTION CALLS'!M137))</f>
        <v>5000</v>
      </c>
      <c r="O137" s="71">
        <f>'HNI OPTION CALLS'!N137/('HNI OPTION CALLS'!M137)/'HNI OPTION CALLS'!G137%</f>
        <v>35.714285714285708</v>
      </c>
    </row>
    <row r="138" spans="1:15">
      <c r="A138" s="120">
        <v>8</v>
      </c>
      <c r="B138" s="145">
        <v>43263</v>
      </c>
      <c r="C138" s="120">
        <v>2900</v>
      </c>
      <c r="D138" s="120" t="s">
        <v>178</v>
      </c>
      <c r="E138" s="120" t="s">
        <v>22</v>
      </c>
      <c r="F138" s="120" t="s">
        <v>57</v>
      </c>
      <c r="G138" s="120">
        <v>65</v>
      </c>
      <c r="H138" s="120">
        <v>30</v>
      </c>
      <c r="I138" s="120">
        <v>85</v>
      </c>
      <c r="J138" s="120">
        <v>105</v>
      </c>
      <c r="K138" s="120">
        <v>125</v>
      </c>
      <c r="L138" s="120">
        <v>30</v>
      </c>
      <c r="M138" s="120">
        <v>250</v>
      </c>
      <c r="N138" s="143">
        <f>IF('HNI OPTION CALLS'!E138="BUY",('HNI OPTION CALLS'!L138-'HNI OPTION CALLS'!G138)*('HNI OPTION CALLS'!M138),('HNI OPTION CALLS'!G138-'HNI OPTION CALLS'!L138)*('HNI OPTION CALLS'!M138))</f>
        <v>-8750</v>
      </c>
      <c r="O138" s="71">
        <f>'HNI OPTION CALLS'!N138/('HNI OPTION CALLS'!M138)/'HNI OPTION CALLS'!G138%</f>
        <v>-53.846153846153847</v>
      </c>
    </row>
    <row r="139" spans="1:15">
      <c r="A139" s="120">
        <v>9</v>
      </c>
      <c r="B139" s="145">
        <v>43263</v>
      </c>
      <c r="C139" s="120">
        <v>90</v>
      </c>
      <c r="D139" s="120" t="s">
        <v>178</v>
      </c>
      <c r="E139" s="120" t="s">
        <v>22</v>
      </c>
      <c r="F139" s="120" t="s">
        <v>53</v>
      </c>
      <c r="G139" s="120">
        <v>2</v>
      </c>
      <c r="H139" s="120">
        <v>0.3</v>
      </c>
      <c r="I139" s="120">
        <v>3</v>
      </c>
      <c r="J139" s="120">
        <v>4</v>
      </c>
      <c r="K139" s="120">
        <v>5</v>
      </c>
      <c r="L139" s="120">
        <v>0.3</v>
      </c>
      <c r="M139" s="120">
        <v>5500</v>
      </c>
      <c r="N139" s="143">
        <f>IF('HNI OPTION CALLS'!E139="BUY",('HNI OPTION CALLS'!L139-'HNI OPTION CALLS'!G139)*('HNI OPTION CALLS'!M139),('HNI OPTION CALLS'!G139-'HNI OPTION CALLS'!L139)*('HNI OPTION CALLS'!M139))</f>
        <v>-9350</v>
      </c>
      <c r="O139" s="71">
        <f>'HNI OPTION CALLS'!N139/('HNI OPTION CALLS'!M139)/'HNI OPTION CALLS'!G139%</f>
        <v>-85</v>
      </c>
    </row>
    <row r="140" spans="1:15">
      <c r="A140" s="120">
        <v>10</v>
      </c>
      <c r="B140" s="145">
        <v>43259</v>
      </c>
      <c r="C140" s="120">
        <v>800</v>
      </c>
      <c r="D140" s="120" t="s">
        <v>178</v>
      </c>
      <c r="E140" s="120" t="s">
        <v>22</v>
      </c>
      <c r="F140" s="120" t="s">
        <v>262</v>
      </c>
      <c r="G140" s="120">
        <v>21</v>
      </c>
      <c r="H140" s="120">
        <v>7</v>
      </c>
      <c r="I140" s="120">
        <v>30</v>
      </c>
      <c r="J140" s="120">
        <v>38</v>
      </c>
      <c r="K140" s="120">
        <v>46</v>
      </c>
      <c r="L140" s="120">
        <v>38</v>
      </c>
      <c r="M140" s="120">
        <v>600</v>
      </c>
      <c r="N140" s="143">
        <f>IF('HNI OPTION CALLS'!E140="BUY",('HNI OPTION CALLS'!L140-'HNI OPTION CALLS'!G140)*('HNI OPTION CALLS'!M140),('HNI OPTION CALLS'!G140-'HNI OPTION CALLS'!L140)*('HNI OPTION CALLS'!M140))</f>
        <v>10200</v>
      </c>
      <c r="O140" s="71">
        <f>'HNI OPTION CALLS'!N140/('HNI OPTION CALLS'!M140)/'HNI OPTION CALLS'!G140%</f>
        <v>80.952380952380949</v>
      </c>
    </row>
    <row r="141" spans="1:15">
      <c r="A141" s="120">
        <v>11</v>
      </c>
      <c r="B141" s="145">
        <v>43258</v>
      </c>
      <c r="C141" s="120">
        <v>420</v>
      </c>
      <c r="D141" s="120" t="s">
        <v>178</v>
      </c>
      <c r="E141" s="120" t="s">
        <v>22</v>
      </c>
      <c r="F141" s="120" t="s">
        <v>141</v>
      </c>
      <c r="G141" s="120">
        <v>12.5</v>
      </c>
      <c r="H141" s="120">
        <v>3</v>
      </c>
      <c r="I141" s="120">
        <v>20</v>
      </c>
      <c r="J141" s="120">
        <v>28</v>
      </c>
      <c r="K141" s="120">
        <v>36</v>
      </c>
      <c r="L141" s="120">
        <v>20</v>
      </c>
      <c r="M141" s="120">
        <v>750</v>
      </c>
      <c r="N141" s="143">
        <f>IF('HNI OPTION CALLS'!E141="BUY",('HNI OPTION CALLS'!L141-'HNI OPTION CALLS'!G141)*('HNI OPTION CALLS'!M141),('HNI OPTION CALLS'!G141-'HNI OPTION CALLS'!L141)*('HNI OPTION CALLS'!M141))</f>
        <v>5625</v>
      </c>
      <c r="O141" s="71">
        <f>'HNI OPTION CALLS'!N141/('HNI OPTION CALLS'!M141)/'HNI OPTION CALLS'!G141%</f>
        <v>60</v>
      </c>
    </row>
    <row r="142" spans="1:15">
      <c r="A142" s="120">
        <v>12</v>
      </c>
      <c r="B142" s="145">
        <v>43257</v>
      </c>
      <c r="C142" s="120">
        <v>265</v>
      </c>
      <c r="D142" s="120" t="s">
        <v>178</v>
      </c>
      <c r="E142" s="120" t="s">
        <v>22</v>
      </c>
      <c r="F142" s="120" t="s">
        <v>49</v>
      </c>
      <c r="G142" s="120">
        <v>9.5</v>
      </c>
      <c r="H142" s="120">
        <v>6</v>
      </c>
      <c r="I142" s="120">
        <v>11.5</v>
      </c>
      <c r="J142" s="120">
        <v>13.5</v>
      </c>
      <c r="K142" s="120">
        <v>15.5</v>
      </c>
      <c r="L142" s="120">
        <v>11.5</v>
      </c>
      <c r="M142" s="120">
        <v>3000</v>
      </c>
      <c r="N142" s="143">
        <f>IF('HNI OPTION CALLS'!E142="BUY",('HNI OPTION CALLS'!L142-'HNI OPTION CALLS'!G142)*('HNI OPTION CALLS'!M142),('HNI OPTION CALLS'!G142-'HNI OPTION CALLS'!L142)*('HNI OPTION CALLS'!M142))</f>
        <v>6000</v>
      </c>
      <c r="O142" s="71">
        <f>'HNI OPTION CALLS'!N142/('HNI OPTION CALLS'!M142)/'HNI OPTION CALLS'!G142%</f>
        <v>21.05263157894737</v>
      </c>
    </row>
    <row r="143" spans="1:15">
      <c r="A143" s="120">
        <v>13</v>
      </c>
      <c r="B143" s="145">
        <v>43253</v>
      </c>
      <c r="C143" s="120">
        <v>250</v>
      </c>
      <c r="D143" s="120" t="s">
        <v>187</v>
      </c>
      <c r="E143" s="120" t="s">
        <v>22</v>
      </c>
      <c r="F143" s="120" t="s">
        <v>195</v>
      </c>
      <c r="G143" s="120">
        <v>7</v>
      </c>
      <c r="H143" s="120">
        <v>3</v>
      </c>
      <c r="I143" s="120">
        <v>9.5</v>
      </c>
      <c r="J143" s="120">
        <v>12</v>
      </c>
      <c r="K143" s="120">
        <v>14.5</v>
      </c>
      <c r="L143" s="120">
        <v>3</v>
      </c>
      <c r="M143" s="120">
        <v>2250</v>
      </c>
      <c r="N143" s="143">
        <f>IF('HNI OPTION CALLS'!E143="BUY",('HNI OPTION CALLS'!L143-'HNI OPTION CALLS'!G143)*('HNI OPTION CALLS'!M143),('HNI OPTION CALLS'!G143-'HNI OPTION CALLS'!L143)*('HNI OPTION CALLS'!M143))</f>
        <v>-9000</v>
      </c>
      <c r="O143" s="71">
        <f>'HNI OPTION CALLS'!N143/('HNI OPTION CALLS'!M143)/'HNI OPTION CALLS'!G143%</f>
        <v>-57.142857142857139</v>
      </c>
    </row>
    <row r="144" spans="1:15">
      <c r="A144" s="120">
        <v>14</v>
      </c>
      <c r="B144" s="145">
        <v>43252</v>
      </c>
      <c r="C144" s="120">
        <v>200</v>
      </c>
      <c r="D144" s="120" t="s">
        <v>178</v>
      </c>
      <c r="E144" s="120" t="s">
        <v>22</v>
      </c>
      <c r="F144" s="120" t="s">
        <v>298</v>
      </c>
      <c r="G144" s="120">
        <v>5</v>
      </c>
      <c r="H144" s="120">
        <v>1</v>
      </c>
      <c r="I144" s="120">
        <v>7</v>
      </c>
      <c r="J144" s="120">
        <v>9</v>
      </c>
      <c r="K144" s="120">
        <v>11</v>
      </c>
      <c r="L144" s="120">
        <v>9</v>
      </c>
      <c r="M144" s="120">
        <v>2500</v>
      </c>
      <c r="N144" s="143">
        <f>IF('HNI OPTION CALLS'!E144="BUY",('HNI OPTION CALLS'!L144-'HNI OPTION CALLS'!G144)*('HNI OPTION CALLS'!M144),('HNI OPTION CALLS'!G144-'HNI OPTION CALLS'!L144)*('HNI OPTION CALLS'!M144))</f>
        <v>10000</v>
      </c>
      <c r="O144" s="71">
        <f>'HNI OPTION CALLS'!N144/('HNI OPTION CALLS'!M144)/'HNI OPTION CALLS'!G144%</f>
        <v>80</v>
      </c>
    </row>
    <row r="145" spans="1:15" ht="16.5">
      <c r="A145" s="82" t="s">
        <v>95</v>
      </c>
      <c r="B145" s="83"/>
      <c r="C145" s="84"/>
      <c r="D145" s="85"/>
      <c r="E145" s="86"/>
      <c r="F145" s="86"/>
      <c r="G145" s="87"/>
      <c r="H145" s="88"/>
      <c r="I145" s="88"/>
      <c r="J145" s="88"/>
      <c r="K145" s="86"/>
      <c r="L145" s="89"/>
      <c r="M145" s="90"/>
      <c r="O145" s="51"/>
    </row>
    <row r="146" spans="1:15" ht="16.5">
      <c r="A146" s="82" t="s">
        <v>96</v>
      </c>
      <c r="B146" s="83"/>
      <c r="C146" s="84"/>
      <c r="D146" s="85"/>
      <c r="E146" s="86"/>
      <c r="F146" s="86"/>
      <c r="G146" s="87"/>
      <c r="H146" s="86"/>
      <c r="I146" s="86"/>
      <c r="J146" s="86"/>
      <c r="K146" s="86"/>
      <c r="L146" s="89"/>
      <c r="O146" s="90"/>
    </row>
    <row r="147" spans="1:15" ht="16.5">
      <c r="A147" s="82" t="s">
        <v>96</v>
      </c>
      <c r="B147" s="83"/>
      <c r="C147" s="84"/>
      <c r="D147" s="85"/>
      <c r="E147" s="86"/>
      <c r="F147" s="86"/>
      <c r="G147" s="87"/>
      <c r="H147" s="86"/>
      <c r="I147" s="86"/>
      <c r="J147" s="86"/>
      <c r="K147" s="86"/>
    </row>
    <row r="148" spans="1:15" ht="17.25" thickBot="1">
      <c r="A148" s="91"/>
      <c r="B148" s="92"/>
      <c r="C148" s="92"/>
      <c r="D148" s="93"/>
      <c r="E148" s="93"/>
      <c r="F148" s="93"/>
      <c r="G148" s="94"/>
      <c r="H148" s="95"/>
      <c r="I148" s="96" t="s">
        <v>27</v>
      </c>
      <c r="J148" s="96"/>
      <c r="K148" s="97"/>
      <c r="N148" s="89"/>
    </row>
    <row r="149" spans="1:15" ht="16.5">
      <c r="A149" s="98"/>
      <c r="B149" s="92"/>
      <c r="C149" s="92"/>
      <c r="D149" s="160" t="s">
        <v>28</v>
      </c>
      <c r="E149" s="171"/>
      <c r="F149" s="99">
        <v>13</v>
      </c>
      <c r="G149" s="100">
        <v>100</v>
      </c>
      <c r="H149" s="93">
        <v>13</v>
      </c>
      <c r="I149" s="101">
        <f>'HNI OPTION CALLS'!H150/'HNI OPTION CALLS'!H149%</f>
        <v>61.538461538461533</v>
      </c>
      <c r="J149" s="101"/>
      <c r="K149" s="101"/>
      <c r="L149" s="97"/>
      <c r="M149" s="89"/>
    </row>
    <row r="150" spans="1:15" ht="16.5">
      <c r="A150" s="98"/>
      <c r="B150" s="92"/>
      <c r="C150" s="92"/>
      <c r="D150" s="161" t="s">
        <v>29</v>
      </c>
      <c r="E150" s="172"/>
      <c r="F150" s="103">
        <v>8</v>
      </c>
      <c r="G150" s="104">
        <f>('HNI OPTION CALLS'!F150/'HNI OPTION CALLS'!F149)*100</f>
        <v>61.53846153846154</v>
      </c>
      <c r="H150" s="93">
        <v>8</v>
      </c>
      <c r="I150" s="97"/>
      <c r="J150" s="97"/>
      <c r="K150" s="93"/>
      <c r="L150" s="102"/>
      <c r="N150" s="93" t="s">
        <v>30</v>
      </c>
    </row>
    <row r="151" spans="1:15" ht="16.5">
      <c r="A151" s="105"/>
      <c r="B151" s="92"/>
      <c r="C151" s="92"/>
      <c r="D151" s="161" t="s">
        <v>31</v>
      </c>
      <c r="E151" s="172"/>
      <c r="F151" s="103">
        <v>0</v>
      </c>
      <c r="G151" s="104">
        <f>('HNI OPTION CALLS'!F151/'HNI OPTION CALLS'!F149)*100</f>
        <v>0</v>
      </c>
      <c r="H151" s="106"/>
      <c r="I151" s="93"/>
      <c r="J151" s="93"/>
      <c r="K151" s="93"/>
      <c r="L151" s="97"/>
      <c r="N151" s="98"/>
    </row>
    <row r="152" spans="1:15" ht="16.5">
      <c r="A152" s="105"/>
      <c r="B152" s="92"/>
      <c r="C152" s="92"/>
      <c r="D152" s="161" t="s">
        <v>32</v>
      </c>
      <c r="E152" s="172"/>
      <c r="F152" s="103">
        <v>0</v>
      </c>
      <c r="G152" s="104">
        <f>('HNI OPTION CALLS'!F152/'HNI OPTION CALLS'!F149)*100</f>
        <v>0</v>
      </c>
      <c r="H152" s="106"/>
      <c r="I152" s="93"/>
      <c r="J152" s="93"/>
      <c r="K152" s="93"/>
      <c r="L152" s="97"/>
    </row>
    <row r="153" spans="1:15" ht="16.5">
      <c r="A153" s="105"/>
      <c r="B153" s="92"/>
      <c r="C153" s="92"/>
      <c r="D153" s="161" t="s">
        <v>33</v>
      </c>
      <c r="E153" s="172"/>
      <c r="F153" s="103">
        <v>5</v>
      </c>
      <c r="G153" s="104">
        <f>('HNI OPTION CALLS'!F153/'HNI OPTION CALLS'!F149)*100</f>
        <v>38.461538461538467</v>
      </c>
      <c r="H153" s="106"/>
      <c r="I153" s="93" t="s">
        <v>34</v>
      </c>
      <c r="J153" s="93"/>
      <c r="K153" s="97"/>
      <c r="L153" s="97"/>
    </row>
    <row r="154" spans="1:15" ht="16.5">
      <c r="A154" s="105"/>
      <c r="B154" s="92"/>
      <c r="C154" s="92"/>
      <c r="D154" s="161" t="s">
        <v>35</v>
      </c>
      <c r="E154" s="172"/>
      <c r="F154" s="103">
        <v>0</v>
      </c>
      <c r="G154" s="104">
        <f>('HNI OPTION CALLS'!F154/'HNI OPTION CALLS'!F149)*100</f>
        <v>0</v>
      </c>
      <c r="H154" s="106"/>
      <c r="I154" s="93"/>
      <c r="J154" s="93"/>
      <c r="K154" s="97"/>
      <c r="L154" s="97"/>
    </row>
    <row r="155" spans="1:15" ht="17.25" thickBot="1">
      <c r="A155" s="105"/>
      <c r="B155" s="92"/>
      <c r="C155" s="92"/>
      <c r="D155" s="162" t="s">
        <v>36</v>
      </c>
      <c r="E155" s="173"/>
      <c r="F155" s="107">
        <v>0</v>
      </c>
      <c r="G155" s="108">
        <f>('HNI OPTION CALLS'!F155/'HNI OPTION CALLS'!F149)*100</f>
        <v>0</v>
      </c>
      <c r="H155" s="106"/>
      <c r="I155" s="93"/>
      <c r="J155" s="93"/>
      <c r="K155" s="102"/>
      <c r="L155" s="102"/>
    </row>
    <row r="156" spans="1:15" ht="16.5">
      <c r="A156" s="109" t="s">
        <v>37</v>
      </c>
      <c r="B156" s="92"/>
      <c r="C156" s="92"/>
      <c r="D156" s="98"/>
      <c r="E156" s="98"/>
      <c r="F156" s="93"/>
      <c r="G156" s="93"/>
      <c r="H156" s="110"/>
      <c r="I156" s="111"/>
      <c r="J156" s="111"/>
      <c r="K156" s="111"/>
      <c r="N156" s="115"/>
    </row>
    <row r="157" spans="1:15" ht="16.5">
      <c r="A157" s="112" t="s">
        <v>38</v>
      </c>
      <c r="B157" s="92"/>
      <c r="C157" s="92"/>
      <c r="D157" s="113"/>
      <c r="E157" s="114"/>
      <c r="F157" s="98"/>
      <c r="G157" s="111"/>
      <c r="H157" s="110"/>
      <c r="I157" s="111"/>
      <c r="J157" s="111"/>
      <c r="K157" s="111"/>
      <c r="L157" s="93"/>
      <c r="N157" s="98"/>
      <c r="O157" s="98"/>
    </row>
    <row r="158" spans="1:15" ht="16.5">
      <c r="A158" s="112" t="s">
        <v>39</v>
      </c>
      <c r="B158" s="92"/>
      <c r="C158" s="92"/>
      <c r="D158" s="98"/>
      <c r="E158" s="114"/>
      <c r="F158" s="98"/>
      <c r="G158" s="111"/>
      <c r="H158" s="110"/>
      <c r="I158" s="97"/>
      <c r="J158" s="97"/>
      <c r="K158" s="97"/>
      <c r="L158" s="93"/>
    </row>
    <row r="159" spans="1:15" ht="16.5">
      <c r="A159" s="112" t="s">
        <v>40</v>
      </c>
      <c r="B159" s="113"/>
      <c r="C159" s="92"/>
      <c r="D159" s="98"/>
      <c r="E159" s="114"/>
      <c r="F159" s="98"/>
      <c r="G159" s="111"/>
      <c r="H159" s="95"/>
      <c r="I159" s="97"/>
      <c r="J159" s="97"/>
      <c r="K159" s="97"/>
      <c r="L159" s="93"/>
    </row>
    <row r="160" spans="1:15" ht="16.5">
      <c r="A160" s="112" t="s">
        <v>41</v>
      </c>
      <c r="B160" s="105"/>
      <c r="C160" s="113"/>
      <c r="D160" s="98"/>
      <c r="E160" s="116"/>
      <c r="F160" s="111"/>
      <c r="G160" s="111"/>
      <c r="H160" s="95"/>
      <c r="I160" s="97"/>
      <c r="J160" s="97"/>
      <c r="K160" s="97"/>
      <c r="L160" s="111"/>
    </row>
    <row r="161" spans="1:15" ht="15.75" thickBot="1"/>
    <row r="162" spans="1:15" ht="15.75" thickBot="1">
      <c r="A162" s="174" t="s">
        <v>0</v>
      </c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</row>
    <row r="163" spans="1:15" ht="15.75" thickBot="1">
      <c r="A163" s="174"/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</row>
    <row r="164" spans="1:15">
      <c r="A164" s="174"/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</row>
    <row r="165" spans="1:15">
      <c r="A165" s="175" t="s">
        <v>1</v>
      </c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</row>
    <row r="166" spans="1:15">
      <c r="A166" s="175" t="s">
        <v>2</v>
      </c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</row>
    <row r="167" spans="1:15" ht="15.75" thickBot="1">
      <c r="A167" s="176" t="s">
        <v>3</v>
      </c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</row>
    <row r="168" spans="1:15" ht="16.5">
      <c r="A168" s="156" t="s">
        <v>290</v>
      </c>
      <c r="B168" s="156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</row>
    <row r="169" spans="1:15" ht="16.5">
      <c r="A169" s="156" t="s">
        <v>5</v>
      </c>
      <c r="B169" s="156"/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</row>
    <row r="170" spans="1:15">
      <c r="A170" s="157" t="s">
        <v>6</v>
      </c>
      <c r="B170" s="158" t="s">
        <v>7</v>
      </c>
      <c r="C170" s="159" t="s">
        <v>8</v>
      </c>
      <c r="D170" s="158" t="s">
        <v>9</v>
      </c>
      <c r="E170" s="157" t="s">
        <v>10</v>
      </c>
      <c r="F170" s="157" t="s">
        <v>11</v>
      </c>
      <c r="G170" s="158" t="s">
        <v>12</v>
      </c>
      <c r="H170" s="158" t="s">
        <v>13</v>
      </c>
      <c r="I170" s="159" t="s">
        <v>14</v>
      </c>
      <c r="J170" s="159" t="s">
        <v>15</v>
      </c>
      <c r="K170" s="159" t="s">
        <v>16</v>
      </c>
      <c r="L170" s="163" t="s">
        <v>17</v>
      </c>
      <c r="M170" s="158" t="s">
        <v>18</v>
      </c>
      <c r="N170" s="158" t="s">
        <v>19</v>
      </c>
      <c r="O170" s="158" t="s">
        <v>20</v>
      </c>
    </row>
    <row r="171" spans="1:15">
      <c r="A171" s="157"/>
      <c r="B171" s="158"/>
      <c r="C171" s="158"/>
      <c r="D171" s="158"/>
      <c r="E171" s="157"/>
      <c r="F171" s="157"/>
      <c r="G171" s="158"/>
      <c r="H171" s="158"/>
      <c r="I171" s="158"/>
      <c r="J171" s="158"/>
      <c r="K171" s="158"/>
      <c r="L171" s="177"/>
      <c r="M171" s="158"/>
      <c r="N171" s="158"/>
      <c r="O171" s="158"/>
    </row>
    <row r="172" spans="1:15">
      <c r="A172" s="120">
        <v>1</v>
      </c>
      <c r="B172" s="145">
        <v>43251</v>
      </c>
      <c r="C172" s="120">
        <v>2140</v>
      </c>
      <c r="D172" s="120" t="s">
        <v>178</v>
      </c>
      <c r="E172" s="120" t="s">
        <v>22</v>
      </c>
      <c r="F172" s="120" t="s">
        <v>60</v>
      </c>
      <c r="G172" s="120">
        <v>40</v>
      </c>
      <c r="H172" s="120">
        <v>20</v>
      </c>
      <c r="I172" s="120">
        <v>50</v>
      </c>
      <c r="J172" s="120">
        <v>60</v>
      </c>
      <c r="K172" s="120">
        <v>70</v>
      </c>
      <c r="L172" s="120">
        <v>50</v>
      </c>
      <c r="M172" s="120">
        <v>500</v>
      </c>
      <c r="N172" s="143">
        <f>IF('HNI OPTION CALLS'!E172="BUY",('HNI OPTION CALLS'!L172-'HNI OPTION CALLS'!G172)*('HNI OPTION CALLS'!M172),('HNI OPTION CALLS'!G172-'HNI OPTION CALLS'!L172)*('HNI OPTION CALLS'!M172))</f>
        <v>5000</v>
      </c>
      <c r="O172" s="71">
        <f>'HNI OPTION CALLS'!N172/('HNI OPTION CALLS'!M172)/'HNI OPTION CALLS'!G172%</f>
        <v>25</v>
      </c>
    </row>
    <row r="173" spans="1:15">
      <c r="A173" s="120">
        <v>2</v>
      </c>
      <c r="B173" s="145">
        <v>43249</v>
      </c>
      <c r="C173" s="120">
        <v>150</v>
      </c>
      <c r="D173" s="120" t="s">
        <v>178</v>
      </c>
      <c r="E173" s="120" t="s">
        <v>22</v>
      </c>
      <c r="F173" s="120" t="s">
        <v>25</v>
      </c>
      <c r="G173" s="120">
        <v>1.5</v>
      </c>
      <c r="H173" s="120">
        <v>0.3</v>
      </c>
      <c r="I173" s="120">
        <v>2.2999999999999998</v>
      </c>
      <c r="J173" s="120">
        <v>3</v>
      </c>
      <c r="K173" s="120">
        <v>3.8</v>
      </c>
      <c r="L173" s="120">
        <v>0.3</v>
      </c>
      <c r="M173" s="120">
        <v>7000</v>
      </c>
      <c r="N173" s="143">
        <f>IF('HNI OPTION CALLS'!E173="BUY",('HNI OPTION CALLS'!L173-'HNI OPTION CALLS'!G173)*('HNI OPTION CALLS'!M173),('HNI OPTION CALLS'!G173-'HNI OPTION CALLS'!L173)*('HNI OPTION CALLS'!M173))</f>
        <v>-8400</v>
      </c>
      <c r="O173" s="71">
        <f>'HNI OPTION CALLS'!N173/('HNI OPTION CALLS'!M173)/'HNI OPTION CALLS'!G173%</f>
        <v>-80</v>
      </c>
    </row>
    <row r="174" spans="1:15">
      <c r="A174" s="120">
        <v>3</v>
      </c>
      <c r="B174" s="145">
        <v>43248</v>
      </c>
      <c r="C174" s="120">
        <v>500</v>
      </c>
      <c r="D174" s="120" t="s">
        <v>178</v>
      </c>
      <c r="E174" s="120" t="s">
        <v>22</v>
      </c>
      <c r="F174" s="120" t="s">
        <v>236</v>
      </c>
      <c r="G174" s="120">
        <v>12</v>
      </c>
      <c r="H174" s="120">
        <v>4</v>
      </c>
      <c r="I174" s="120">
        <v>17</v>
      </c>
      <c r="J174" s="120">
        <v>22</v>
      </c>
      <c r="K174" s="120">
        <v>27</v>
      </c>
      <c r="L174" s="120">
        <v>4</v>
      </c>
      <c r="M174" s="120">
        <v>1100</v>
      </c>
      <c r="N174" s="143">
        <f>IF('HNI OPTION CALLS'!E174="BUY",('HNI OPTION CALLS'!L174-'HNI OPTION CALLS'!G174)*('HNI OPTION CALLS'!M174),('HNI OPTION CALLS'!G174-'HNI OPTION CALLS'!L174)*('HNI OPTION CALLS'!M174))</f>
        <v>-8800</v>
      </c>
      <c r="O174" s="71">
        <f>'HNI OPTION CALLS'!N174/('HNI OPTION CALLS'!M174)/'HNI OPTION CALLS'!G174%</f>
        <v>-66.666666666666671</v>
      </c>
    </row>
    <row r="175" spans="1:15">
      <c r="A175" s="120">
        <v>4</v>
      </c>
      <c r="B175" s="145">
        <v>43245</v>
      </c>
      <c r="C175" s="120">
        <v>300</v>
      </c>
      <c r="D175" s="120" t="s">
        <v>178</v>
      </c>
      <c r="E175" s="120" t="s">
        <v>22</v>
      </c>
      <c r="F175" s="120" t="s">
        <v>297</v>
      </c>
      <c r="G175" s="120">
        <v>5</v>
      </c>
      <c r="H175" s="120">
        <v>1</v>
      </c>
      <c r="I175" s="120">
        <v>7.5</v>
      </c>
      <c r="J175" s="120">
        <v>10</v>
      </c>
      <c r="K175" s="120">
        <v>12.5</v>
      </c>
      <c r="L175" s="120">
        <v>7.5</v>
      </c>
      <c r="M175" s="120">
        <v>2200</v>
      </c>
      <c r="N175" s="143">
        <f>IF('HNI OPTION CALLS'!E175="BUY",('HNI OPTION CALLS'!L175-'HNI OPTION CALLS'!G175)*('HNI OPTION CALLS'!M175),('HNI OPTION CALLS'!G175-'HNI OPTION CALLS'!L175)*('HNI OPTION CALLS'!M175))</f>
        <v>5500</v>
      </c>
      <c r="O175" s="71">
        <f>'HNI OPTION CALLS'!N175/('HNI OPTION CALLS'!M175)/'HNI OPTION CALLS'!G175%</f>
        <v>50</v>
      </c>
    </row>
    <row r="176" spans="1:15">
      <c r="A176" s="120">
        <v>5</v>
      </c>
      <c r="B176" s="145">
        <v>43245</v>
      </c>
      <c r="C176" s="120">
        <v>500</v>
      </c>
      <c r="D176" s="120" t="s">
        <v>178</v>
      </c>
      <c r="E176" s="120" t="s">
        <v>22</v>
      </c>
      <c r="F176" s="120" t="s">
        <v>227</v>
      </c>
      <c r="G176" s="120">
        <v>15</v>
      </c>
      <c r="H176" s="120">
        <v>9</v>
      </c>
      <c r="I176" s="120">
        <v>19</v>
      </c>
      <c r="J176" s="120">
        <v>23</v>
      </c>
      <c r="K176" s="120">
        <v>27</v>
      </c>
      <c r="L176" s="120">
        <v>27</v>
      </c>
      <c r="M176" s="120">
        <v>1400</v>
      </c>
      <c r="N176" s="143">
        <f>IF('HNI OPTION CALLS'!E176="BUY",('HNI OPTION CALLS'!L176-'HNI OPTION CALLS'!G176)*('HNI OPTION CALLS'!M176),('HNI OPTION CALLS'!G176-'HNI OPTION CALLS'!L176)*('HNI OPTION CALLS'!M176))</f>
        <v>16800</v>
      </c>
      <c r="O176" s="71">
        <f>'HNI OPTION CALLS'!N176/('HNI OPTION CALLS'!M176)/'HNI OPTION CALLS'!G176%</f>
        <v>80</v>
      </c>
    </row>
    <row r="177" spans="1:15">
      <c r="A177" s="120">
        <v>6</v>
      </c>
      <c r="B177" s="145">
        <v>43243</v>
      </c>
      <c r="C177" s="120">
        <v>290</v>
      </c>
      <c r="D177" s="120" t="s">
        <v>178</v>
      </c>
      <c r="E177" s="120" t="s">
        <v>22</v>
      </c>
      <c r="F177" s="120" t="s">
        <v>91</v>
      </c>
      <c r="G177" s="120">
        <v>7.5</v>
      </c>
      <c r="H177" s="120">
        <v>4</v>
      </c>
      <c r="I177" s="120">
        <v>9.5</v>
      </c>
      <c r="J177" s="120">
        <v>11.5</v>
      </c>
      <c r="K177" s="120">
        <v>13.5</v>
      </c>
      <c r="L177" s="120">
        <v>9.5</v>
      </c>
      <c r="M177" s="120">
        <v>2750</v>
      </c>
      <c r="N177" s="143">
        <f>IF('HNI OPTION CALLS'!E177="BUY",('HNI OPTION CALLS'!L177-'HNI OPTION CALLS'!G177)*('HNI OPTION CALLS'!M177),('HNI OPTION CALLS'!G177-'HNI OPTION CALLS'!L177)*('HNI OPTION CALLS'!M177))</f>
        <v>5500</v>
      </c>
      <c r="O177" s="71">
        <f>'HNI OPTION CALLS'!N177/('HNI OPTION CALLS'!M177)/'HNI OPTION CALLS'!G177%</f>
        <v>26.666666666666668</v>
      </c>
    </row>
    <row r="178" spans="1:15">
      <c r="A178" s="120">
        <v>7</v>
      </c>
      <c r="B178" s="145">
        <v>43242</v>
      </c>
      <c r="C178" s="120">
        <v>85</v>
      </c>
      <c r="D178" s="120" t="s">
        <v>178</v>
      </c>
      <c r="E178" s="120" t="s">
        <v>22</v>
      </c>
      <c r="F178" s="120" t="s">
        <v>116</v>
      </c>
      <c r="G178" s="120">
        <v>2.2999999999999998</v>
      </c>
      <c r="H178" s="120">
        <v>0.5</v>
      </c>
      <c r="I178" s="120">
        <v>4</v>
      </c>
      <c r="J178" s="120">
        <v>6</v>
      </c>
      <c r="K178" s="120">
        <v>8</v>
      </c>
      <c r="L178" s="120">
        <v>8</v>
      </c>
      <c r="M178" s="120">
        <v>3500</v>
      </c>
      <c r="N178" s="143">
        <f>IF('HNI OPTION CALLS'!E178="BUY",('HNI OPTION CALLS'!L178-'HNI OPTION CALLS'!G178)*('HNI OPTION CALLS'!M178),('HNI OPTION CALLS'!G178-'HNI OPTION CALLS'!L178)*('HNI OPTION CALLS'!M178))</f>
        <v>19950</v>
      </c>
      <c r="O178" s="71">
        <f>'HNI OPTION CALLS'!N178/('HNI OPTION CALLS'!M178)/'HNI OPTION CALLS'!G178%</f>
        <v>247.82608695652175</v>
      </c>
    </row>
    <row r="179" spans="1:15">
      <c r="A179" s="120">
        <v>8</v>
      </c>
      <c r="B179" s="145">
        <v>43242</v>
      </c>
      <c r="C179" s="120">
        <v>135</v>
      </c>
      <c r="D179" s="120" t="s">
        <v>178</v>
      </c>
      <c r="E179" s="120" t="s">
        <v>22</v>
      </c>
      <c r="F179" s="120" t="s">
        <v>25</v>
      </c>
      <c r="G179" s="120">
        <v>5</v>
      </c>
      <c r="H179" s="120">
        <v>3.5</v>
      </c>
      <c r="I179" s="120">
        <v>5.8</v>
      </c>
      <c r="J179" s="120">
        <v>6.6</v>
      </c>
      <c r="K179" s="120">
        <v>7.4</v>
      </c>
      <c r="L179" s="120">
        <v>7.4</v>
      </c>
      <c r="M179" s="120">
        <v>7000</v>
      </c>
      <c r="N179" s="143">
        <f>IF('HNI OPTION CALLS'!E179="BUY",('HNI OPTION CALLS'!L179-'HNI OPTION CALLS'!G179)*('HNI OPTION CALLS'!M179),('HNI OPTION CALLS'!G179-'HNI OPTION CALLS'!L179)*('HNI OPTION CALLS'!M179))</f>
        <v>16800.000000000004</v>
      </c>
      <c r="O179" s="71">
        <f>'HNI OPTION CALLS'!N179/('HNI OPTION CALLS'!M179)/'HNI OPTION CALLS'!G179%</f>
        <v>48.000000000000007</v>
      </c>
    </row>
    <row r="180" spans="1:15">
      <c r="A180" s="120">
        <v>9</v>
      </c>
      <c r="B180" s="145">
        <v>43237</v>
      </c>
      <c r="C180" s="120">
        <v>330</v>
      </c>
      <c r="D180" s="120" t="s">
        <v>178</v>
      </c>
      <c r="E180" s="120" t="s">
        <v>22</v>
      </c>
      <c r="F180" s="120" t="s">
        <v>101</v>
      </c>
      <c r="G180" s="120">
        <v>11</v>
      </c>
      <c r="H180" s="120">
        <v>7</v>
      </c>
      <c r="I180" s="120">
        <v>13</v>
      </c>
      <c r="J180" s="120">
        <v>15</v>
      </c>
      <c r="K180" s="120">
        <v>17</v>
      </c>
      <c r="L180" s="120">
        <v>13</v>
      </c>
      <c r="M180" s="120">
        <v>2667</v>
      </c>
      <c r="N180" s="143">
        <f>IF('HNI OPTION CALLS'!E180="BUY",('HNI OPTION CALLS'!L180-'HNI OPTION CALLS'!G180)*('HNI OPTION CALLS'!M180),('HNI OPTION CALLS'!G180-'HNI OPTION CALLS'!L180)*('HNI OPTION CALLS'!M180))</f>
        <v>5334</v>
      </c>
      <c r="O180" s="71">
        <f>'HNI OPTION CALLS'!N180/('HNI OPTION CALLS'!M180)/'HNI OPTION CALLS'!G180%</f>
        <v>18.181818181818183</v>
      </c>
    </row>
    <row r="181" spans="1:15">
      <c r="A181" s="120">
        <v>10</v>
      </c>
      <c r="B181" s="145">
        <v>43226</v>
      </c>
      <c r="C181" s="120">
        <v>155</v>
      </c>
      <c r="D181" s="120" t="s">
        <v>178</v>
      </c>
      <c r="E181" s="120" t="s">
        <v>22</v>
      </c>
      <c r="F181" s="120" t="s">
        <v>25</v>
      </c>
      <c r="G181" s="120">
        <v>4.3</v>
      </c>
      <c r="H181" s="120">
        <v>2.5</v>
      </c>
      <c r="I181" s="120">
        <v>5.0999999999999996</v>
      </c>
      <c r="J181" s="120">
        <v>6</v>
      </c>
      <c r="K181" s="120">
        <v>6.8</v>
      </c>
      <c r="L181" s="120">
        <v>5.0999999999999996</v>
      </c>
      <c r="M181" s="120">
        <v>7000</v>
      </c>
      <c r="N181" s="143">
        <f>IF('HNI OPTION CALLS'!E181="BUY",('HNI OPTION CALLS'!L181-'HNI OPTION CALLS'!G181)*('HNI OPTION CALLS'!M181),('HNI OPTION CALLS'!G181-'HNI OPTION CALLS'!L181)*('HNI OPTION CALLS'!M181))</f>
        <v>5599.9999999999991</v>
      </c>
      <c r="O181" s="71">
        <f>'HNI OPTION CALLS'!N181/('HNI OPTION CALLS'!M181)/'HNI OPTION CALLS'!G181%</f>
        <v>18.604651162790695</v>
      </c>
    </row>
    <row r="182" spans="1:15">
      <c r="A182" s="120">
        <v>11</v>
      </c>
      <c r="B182" s="145">
        <v>43228</v>
      </c>
      <c r="C182" s="120">
        <v>400</v>
      </c>
      <c r="D182" s="120" t="s">
        <v>178</v>
      </c>
      <c r="E182" s="120" t="s">
        <v>22</v>
      </c>
      <c r="F182" s="120" t="s">
        <v>76</v>
      </c>
      <c r="G182" s="120">
        <v>14</v>
      </c>
      <c r="H182" s="120">
        <v>9</v>
      </c>
      <c r="I182" s="120">
        <v>17</v>
      </c>
      <c r="J182" s="120">
        <v>20</v>
      </c>
      <c r="K182" s="120">
        <v>23</v>
      </c>
      <c r="L182" s="120">
        <v>9</v>
      </c>
      <c r="M182" s="120">
        <v>1800</v>
      </c>
      <c r="N182" s="143">
        <f>IF('HNI OPTION CALLS'!E182="BUY",('HNI OPTION CALLS'!L182-'HNI OPTION CALLS'!G182)*('HNI OPTION CALLS'!M182),('HNI OPTION CALLS'!G182-'HNI OPTION CALLS'!L182)*('HNI OPTION CALLS'!M182))</f>
        <v>-9000</v>
      </c>
      <c r="O182" s="71">
        <f>'HNI OPTION CALLS'!N182/('HNI OPTION CALLS'!M182)/'HNI OPTION CALLS'!G182%</f>
        <v>-35.714285714285708</v>
      </c>
    </row>
    <row r="183" spans="1:15">
      <c r="A183" s="120">
        <v>12</v>
      </c>
      <c r="B183" s="145">
        <v>43227</v>
      </c>
      <c r="C183" s="120">
        <v>420</v>
      </c>
      <c r="D183" s="120" t="s">
        <v>178</v>
      </c>
      <c r="E183" s="120" t="s">
        <v>22</v>
      </c>
      <c r="F183" s="120" t="s">
        <v>291</v>
      </c>
      <c r="G183" s="120">
        <v>21</v>
      </c>
      <c r="H183" s="120">
        <v>9</v>
      </c>
      <c r="I183" s="120">
        <v>29</v>
      </c>
      <c r="J183" s="120">
        <v>37</v>
      </c>
      <c r="K183" s="120">
        <v>45</v>
      </c>
      <c r="L183" s="120">
        <v>9</v>
      </c>
      <c r="M183" s="120">
        <v>750</v>
      </c>
      <c r="N183" s="143">
        <f>IF('HNI OPTION CALLS'!E183="BUY",('HNI OPTION CALLS'!L183-'HNI OPTION CALLS'!G183)*('HNI OPTION CALLS'!M183),('HNI OPTION CALLS'!G183-'HNI OPTION CALLS'!L183)*('HNI OPTION CALLS'!M183))</f>
        <v>-9000</v>
      </c>
      <c r="O183" s="71">
        <f>'HNI OPTION CALLS'!N183/('HNI OPTION CALLS'!M183)/'HNI OPTION CALLS'!G183%</f>
        <v>-57.142857142857146</v>
      </c>
    </row>
    <row r="184" spans="1:15">
      <c r="A184" s="120">
        <v>13</v>
      </c>
      <c r="B184" s="145">
        <v>43227</v>
      </c>
      <c r="C184" s="120">
        <v>165</v>
      </c>
      <c r="D184" s="120" t="s">
        <v>178</v>
      </c>
      <c r="E184" s="120" t="s">
        <v>22</v>
      </c>
      <c r="F184" s="120" t="s">
        <v>25</v>
      </c>
      <c r="G184" s="120">
        <v>6</v>
      </c>
      <c r="H184" s="120">
        <v>4.5</v>
      </c>
      <c r="I184" s="120">
        <v>6.8</v>
      </c>
      <c r="J184" s="120">
        <v>7.6</v>
      </c>
      <c r="K184" s="120">
        <v>8.4</v>
      </c>
      <c r="L184" s="120">
        <v>6.8</v>
      </c>
      <c r="M184" s="120">
        <v>7000</v>
      </c>
      <c r="N184" s="143">
        <f>IF('HNI OPTION CALLS'!E184="BUY",('HNI OPTION CALLS'!L184-'HNI OPTION CALLS'!G184)*('HNI OPTION CALLS'!M184),('HNI OPTION CALLS'!G184-'HNI OPTION CALLS'!L184)*('HNI OPTION CALLS'!M184))</f>
        <v>5599.9999999999991</v>
      </c>
      <c r="O184" s="71">
        <f>'HNI OPTION CALLS'!N184/('HNI OPTION CALLS'!M184)/'HNI OPTION CALLS'!G184%</f>
        <v>13.33333333333333</v>
      </c>
    </row>
    <row r="185" spans="1:15">
      <c r="A185" s="120">
        <v>14</v>
      </c>
      <c r="B185" s="145">
        <v>43223</v>
      </c>
      <c r="C185" s="120">
        <v>280</v>
      </c>
      <c r="D185" s="120" t="s">
        <v>187</v>
      </c>
      <c r="E185" s="120" t="s">
        <v>22</v>
      </c>
      <c r="F185" s="120" t="s">
        <v>74</v>
      </c>
      <c r="G185" s="120">
        <v>14</v>
      </c>
      <c r="H185" s="120">
        <v>8.5</v>
      </c>
      <c r="I185" s="120">
        <v>17</v>
      </c>
      <c r="J185" s="120">
        <v>20</v>
      </c>
      <c r="K185" s="120">
        <v>23</v>
      </c>
      <c r="L185" s="120">
        <v>8.5</v>
      </c>
      <c r="M185" s="120">
        <v>1750</v>
      </c>
      <c r="N185" s="143">
        <f>IF('HNI OPTION CALLS'!E185="BUY",('HNI OPTION CALLS'!L185-'HNI OPTION CALLS'!G185)*('HNI OPTION CALLS'!M185),('HNI OPTION CALLS'!G185-'HNI OPTION CALLS'!L185)*('HNI OPTION CALLS'!M185))</f>
        <v>-9625</v>
      </c>
      <c r="O185" s="71">
        <f>'HNI OPTION CALLS'!N185/('HNI OPTION CALLS'!M185)/'HNI OPTION CALLS'!G185%</f>
        <v>-39.285714285714285</v>
      </c>
    </row>
    <row r="186" spans="1:15">
      <c r="A186" s="120">
        <v>15</v>
      </c>
      <c r="B186" s="145">
        <v>43222</v>
      </c>
      <c r="C186" s="120">
        <v>660</v>
      </c>
      <c r="D186" s="120" t="s">
        <v>178</v>
      </c>
      <c r="E186" s="120" t="s">
        <v>22</v>
      </c>
      <c r="F186" s="120" t="s">
        <v>78</v>
      </c>
      <c r="G186" s="120">
        <v>29</v>
      </c>
      <c r="H186" s="120">
        <v>23</v>
      </c>
      <c r="I186" s="120">
        <v>33</v>
      </c>
      <c r="J186" s="120">
        <v>37</v>
      </c>
      <c r="K186" s="120">
        <v>41</v>
      </c>
      <c r="L186" s="120">
        <v>41</v>
      </c>
      <c r="M186" s="120">
        <v>1500</v>
      </c>
      <c r="N186" s="143">
        <f>IF('HNI OPTION CALLS'!E186="BUY",('HNI OPTION CALLS'!L186-'HNI OPTION CALLS'!G186)*('HNI OPTION CALLS'!M186),('HNI OPTION CALLS'!G186-'HNI OPTION CALLS'!L186)*('HNI OPTION CALLS'!M186))</f>
        <v>18000</v>
      </c>
      <c r="O186" s="71">
        <f>'HNI OPTION CALLS'!N186/('HNI OPTION CALLS'!M186)/'HNI OPTION CALLS'!G186%</f>
        <v>41.379310344827587</v>
      </c>
    </row>
    <row r="187" spans="1:15" ht="16.5">
      <c r="A187" s="82" t="s">
        <v>95</v>
      </c>
      <c r="B187" s="83"/>
      <c r="C187" s="84"/>
      <c r="D187" s="85"/>
      <c r="E187" s="86"/>
      <c r="F187" s="86"/>
      <c r="G187" s="87"/>
      <c r="H187" s="88"/>
      <c r="I187" s="88"/>
      <c r="J187" s="88"/>
      <c r="K187" s="86"/>
      <c r="L187" s="89"/>
      <c r="M187" s="90"/>
      <c r="O187" s="51"/>
    </row>
    <row r="188" spans="1:15" ht="16.5">
      <c r="A188" s="82" t="s">
        <v>96</v>
      </c>
      <c r="B188" s="83"/>
      <c r="C188" s="84"/>
      <c r="D188" s="85"/>
      <c r="E188" s="86"/>
      <c r="F188" s="86"/>
      <c r="G188" s="87"/>
      <c r="H188" s="86"/>
      <c r="I188" s="86"/>
      <c r="J188" s="86"/>
      <c r="K188" s="86"/>
      <c r="L188" s="89"/>
      <c r="O188" s="90"/>
    </row>
    <row r="189" spans="1:15" ht="16.5">
      <c r="A189" s="82" t="s">
        <v>96</v>
      </c>
      <c r="B189" s="83"/>
      <c r="C189" s="84"/>
      <c r="D189" s="85"/>
      <c r="E189" s="86"/>
      <c r="F189" s="86"/>
      <c r="G189" s="87"/>
      <c r="H189" s="86"/>
      <c r="I189" s="86"/>
      <c r="J189" s="86"/>
      <c r="K189" s="86"/>
    </row>
    <row r="190" spans="1:15" ht="17.25" thickBot="1">
      <c r="A190" s="91"/>
      <c r="B190" s="92"/>
      <c r="C190" s="92"/>
      <c r="D190" s="93"/>
      <c r="E190" s="93"/>
      <c r="F190" s="93"/>
      <c r="G190" s="94"/>
      <c r="H190" s="95"/>
      <c r="I190" s="96" t="s">
        <v>27</v>
      </c>
      <c r="J190" s="96"/>
      <c r="K190" s="97"/>
      <c r="N190" s="89"/>
    </row>
    <row r="191" spans="1:15" ht="16.5">
      <c r="A191" s="98"/>
      <c r="B191" s="92"/>
      <c r="C191" s="92"/>
      <c r="D191" s="160" t="s">
        <v>28</v>
      </c>
      <c r="E191" s="171"/>
      <c r="F191" s="99">
        <v>15</v>
      </c>
      <c r="G191" s="100">
        <v>100</v>
      </c>
      <c r="H191" s="93">
        <v>15</v>
      </c>
      <c r="I191" s="101">
        <f>'HNI OPTION CALLS'!H192/'HNI OPTION CALLS'!H191%</f>
        <v>66.666666666666671</v>
      </c>
      <c r="J191" s="101"/>
      <c r="K191" s="101"/>
      <c r="L191" s="97"/>
      <c r="M191" s="89"/>
    </row>
    <row r="192" spans="1:15" ht="16.5">
      <c r="A192" s="98"/>
      <c r="B192" s="92"/>
      <c r="C192" s="92"/>
      <c r="D192" s="161" t="s">
        <v>29</v>
      </c>
      <c r="E192" s="172"/>
      <c r="F192" s="103">
        <v>10</v>
      </c>
      <c r="G192" s="104">
        <f>('HNI OPTION CALLS'!F192/'HNI OPTION CALLS'!F191)*100</f>
        <v>66.666666666666657</v>
      </c>
      <c r="H192" s="93">
        <v>10</v>
      </c>
      <c r="I192" s="97"/>
      <c r="J192" s="97"/>
      <c r="K192" s="93"/>
      <c r="L192" s="102"/>
      <c r="N192" s="93" t="s">
        <v>30</v>
      </c>
    </row>
    <row r="193" spans="1:15" ht="16.5">
      <c r="A193" s="105"/>
      <c r="B193" s="92"/>
      <c r="C193" s="92"/>
      <c r="D193" s="161" t="s">
        <v>31</v>
      </c>
      <c r="E193" s="172"/>
      <c r="F193" s="103">
        <v>0</v>
      </c>
      <c r="G193" s="104">
        <f>('HNI OPTION CALLS'!F193/'HNI OPTION CALLS'!F191)*100</f>
        <v>0</v>
      </c>
      <c r="H193" s="106"/>
      <c r="I193" s="93"/>
      <c r="J193" s="93"/>
      <c r="K193" s="93"/>
      <c r="L193" s="97"/>
      <c r="N193" s="98"/>
      <c r="O193" s="90"/>
    </row>
    <row r="194" spans="1:15" ht="16.5">
      <c r="A194" s="105"/>
      <c r="B194" s="92"/>
      <c r="C194" s="92"/>
      <c r="D194" s="161" t="s">
        <v>32</v>
      </c>
      <c r="E194" s="172"/>
      <c r="F194" s="103">
        <v>0</v>
      </c>
      <c r="G194" s="104">
        <f>('HNI OPTION CALLS'!F194/'HNI OPTION CALLS'!F191)*100</f>
        <v>0</v>
      </c>
      <c r="H194" s="106"/>
      <c r="I194" s="93"/>
      <c r="J194" s="93"/>
      <c r="K194" s="93"/>
      <c r="L194" s="97"/>
    </row>
    <row r="195" spans="1:15" ht="16.5">
      <c r="A195" s="105"/>
      <c r="B195" s="92"/>
      <c r="C195" s="92"/>
      <c r="D195" s="161" t="s">
        <v>33</v>
      </c>
      <c r="E195" s="172"/>
      <c r="F195" s="103">
        <v>5</v>
      </c>
      <c r="G195" s="104">
        <f>('HNI OPTION CALLS'!F195/'HNI OPTION CALLS'!F191)*100</f>
        <v>33.333333333333329</v>
      </c>
      <c r="H195" s="106"/>
      <c r="I195" s="93" t="s">
        <v>34</v>
      </c>
      <c r="J195" s="93"/>
      <c r="K195" s="97"/>
      <c r="L195" s="97"/>
    </row>
    <row r="196" spans="1:15" ht="16.5">
      <c r="A196" s="105"/>
      <c r="B196" s="92"/>
      <c r="C196" s="92"/>
      <c r="D196" s="161" t="s">
        <v>35</v>
      </c>
      <c r="E196" s="172"/>
      <c r="F196" s="103">
        <v>0</v>
      </c>
      <c r="G196" s="104">
        <f>('HNI OPTION CALLS'!F196/'HNI OPTION CALLS'!F191)*100</f>
        <v>0</v>
      </c>
      <c r="H196" s="106"/>
      <c r="I196" s="93"/>
      <c r="J196" s="93"/>
      <c r="K196" s="97"/>
      <c r="L196" s="97"/>
    </row>
    <row r="197" spans="1:15" ht="17.25" thickBot="1">
      <c r="A197" s="105"/>
      <c r="B197" s="92"/>
      <c r="C197" s="92"/>
      <c r="D197" s="162" t="s">
        <v>36</v>
      </c>
      <c r="E197" s="173"/>
      <c r="F197" s="107">
        <v>0</v>
      </c>
      <c r="G197" s="108">
        <f>('HNI OPTION CALLS'!F197/'HNI OPTION CALLS'!F191)*100</f>
        <v>0</v>
      </c>
      <c r="H197" s="106"/>
      <c r="I197" s="93"/>
      <c r="J197" s="93"/>
      <c r="K197" s="102"/>
      <c r="L197" s="102"/>
    </row>
    <row r="198" spans="1:15" ht="16.5">
      <c r="A198" s="109" t="s">
        <v>37</v>
      </c>
      <c r="B198" s="92"/>
      <c r="C198" s="92"/>
      <c r="D198" s="98"/>
      <c r="E198" s="98"/>
      <c r="F198" s="93"/>
      <c r="G198" s="93"/>
      <c r="H198" s="110"/>
      <c r="I198" s="111"/>
      <c r="J198" s="111"/>
      <c r="K198" s="111"/>
      <c r="N198" s="115"/>
    </row>
    <row r="199" spans="1:15" ht="16.5">
      <c r="A199" s="112" t="s">
        <v>38</v>
      </c>
      <c r="B199" s="92"/>
      <c r="C199" s="92"/>
      <c r="D199" s="113"/>
      <c r="E199" s="114"/>
      <c r="F199" s="98"/>
      <c r="G199" s="111"/>
      <c r="H199" s="110"/>
      <c r="I199" s="111"/>
      <c r="J199" s="111"/>
      <c r="K199" s="111"/>
      <c r="L199" s="93"/>
      <c r="N199" s="98"/>
      <c r="O199" s="98"/>
    </row>
    <row r="200" spans="1:15" ht="16.5">
      <c r="A200" s="112" t="s">
        <v>39</v>
      </c>
      <c r="B200" s="92"/>
      <c r="C200" s="92"/>
      <c r="D200" s="98"/>
      <c r="E200" s="114"/>
      <c r="F200" s="98"/>
      <c r="G200" s="111"/>
      <c r="H200" s="110"/>
      <c r="I200" s="97"/>
      <c r="J200" s="97"/>
      <c r="K200" s="97"/>
      <c r="L200" s="93"/>
    </row>
    <row r="201" spans="1:15" ht="16.5">
      <c r="A201" s="112" t="s">
        <v>40</v>
      </c>
      <c r="B201" s="113"/>
      <c r="C201" s="92"/>
      <c r="D201" s="98"/>
      <c r="E201" s="114"/>
      <c r="F201" s="98"/>
      <c r="G201" s="111"/>
      <c r="H201" s="95"/>
      <c r="I201" s="97"/>
      <c r="J201" s="97"/>
      <c r="K201" s="97"/>
      <c r="L201" s="93"/>
    </row>
    <row r="202" spans="1:15" ht="17.25" thickBot="1">
      <c r="A202" s="112" t="s">
        <v>41</v>
      </c>
      <c r="B202" s="105"/>
      <c r="C202" s="113"/>
      <c r="D202" s="98"/>
      <c r="E202" s="116"/>
      <c r="F202" s="111"/>
      <c r="G202" s="111"/>
      <c r="H202" s="95"/>
      <c r="I202" s="97"/>
      <c r="J202" s="97"/>
      <c r="K202" s="97"/>
      <c r="L202" s="111"/>
    </row>
    <row r="203" spans="1:15" ht="15.75" thickBot="1">
      <c r="A203" s="174" t="s">
        <v>0</v>
      </c>
      <c r="B203" s="174"/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</row>
    <row r="204" spans="1:15" ht="15.75" thickBot="1">
      <c r="A204" s="174"/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</row>
    <row r="205" spans="1:15">
      <c r="A205" s="174"/>
      <c r="B205" s="174"/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</row>
    <row r="206" spans="1:15">
      <c r="A206" s="175" t="s">
        <v>1</v>
      </c>
      <c r="B206" s="175"/>
      <c r="C206" s="175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</row>
    <row r="207" spans="1:15">
      <c r="A207" s="175" t="s">
        <v>2</v>
      </c>
      <c r="B207" s="175"/>
      <c r="C207" s="175"/>
      <c r="D207" s="175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</row>
    <row r="208" spans="1:15" ht="15.75" thickBot="1">
      <c r="A208" s="176" t="s">
        <v>3</v>
      </c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</row>
    <row r="209" spans="1:15" ht="16.5">
      <c r="A209" s="156" t="s">
        <v>283</v>
      </c>
      <c r="B209" s="156"/>
      <c r="C209" s="156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</row>
    <row r="210" spans="1:15" ht="16.5">
      <c r="A210" s="156" t="s">
        <v>5</v>
      </c>
      <c r="B210" s="156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</row>
    <row r="211" spans="1:15">
      <c r="A211" s="157" t="s">
        <v>6</v>
      </c>
      <c r="B211" s="158" t="s">
        <v>7</v>
      </c>
      <c r="C211" s="159" t="s">
        <v>8</v>
      </c>
      <c r="D211" s="158" t="s">
        <v>9</v>
      </c>
      <c r="E211" s="157" t="s">
        <v>10</v>
      </c>
      <c r="F211" s="157" t="s">
        <v>11</v>
      </c>
      <c r="G211" s="158" t="s">
        <v>12</v>
      </c>
      <c r="H211" s="158" t="s">
        <v>13</v>
      </c>
      <c r="I211" s="159" t="s">
        <v>14</v>
      </c>
      <c r="J211" s="159" t="s">
        <v>15</v>
      </c>
      <c r="K211" s="159" t="s">
        <v>16</v>
      </c>
      <c r="L211" s="163" t="s">
        <v>17</v>
      </c>
      <c r="M211" s="158" t="s">
        <v>18</v>
      </c>
      <c r="N211" s="158" t="s">
        <v>19</v>
      </c>
      <c r="O211" s="158" t="s">
        <v>20</v>
      </c>
    </row>
    <row r="212" spans="1:15">
      <c r="A212" s="157"/>
      <c r="B212" s="158"/>
      <c r="C212" s="158"/>
      <c r="D212" s="158"/>
      <c r="E212" s="157"/>
      <c r="F212" s="157"/>
      <c r="G212" s="158"/>
      <c r="H212" s="158"/>
      <c r="I212" s="158"/>
      <c r="J212" s="158"/>
      <c r="K212" s="158"/>
      <c r="L212" s="177"/>
      <c r="M212" s="158"/>
      <c r="N212" s="158"/>
      <c r="O212" s="158"/>
    </row>
    <row r="213" spans="1:15" s="72" customFormat="1">
      <c r="A213" s="77">
        <v>1</v>
      </c>
      <c r="B213" s="78">
        <v>43220</v>
      </c>
      <c r="C213" s="79">
        <v>290</v>
      </c>
      <c r="D213" s="77" t="s">
        <v>178</v>
      </c>
      <c r="E213" s="77" t="s">
        <v>22</v>
      </c>
      <c r="F213" s="77" t="s">
        <v>257</v>
      </c>
      <c r="G213" s="77">
        <v>15</v>
      </c>
      <c r="H213" s="77">
        <v>10</v>
      </c>
      <c r="I213" s="77">
        <v>17.5</v>
      </c>
      <c r="J213" s="77">
        <v>20</v>
      </c>
      <c r="K213" s="77">
        <v>22.5</v>
      </c>
      <c r="L213" s="77" t="s">
        <v>289</v>
      </c>
      <c r="M213" s="77">
        <v>2500</v>
      </c>
      <c r="N213" s="80">
        <v>0</v>
      </c>
      <c r="O213" s="81">
        <v>0</v>
      </c>
    </row>
    <row r="214" spans="1:15" s="91" customFormat="1">
      <c r="A214" s="120">
        <v>1</v>
      </c>
      <c r="B214" s="145">
        <v>43216</v>
      </c>
      <c r="C214" s="120">
        <v>640</v>
      </c>
      <c r="D214" s="120" t="s">
        <v>178</v>
      </c>
      <c r="E214" s="120" t="s">
        <v>22</v>
      </c>
      <c r="F214" s="120" t="s">
        <v>78</v>
      </c>
      <c r="G214" s="120">
        <v>45</v>
      </c>
      <c r="H214" s="120">
        <v>38</v>
      </c>
      <c r="I214" s="120">
        <v>49</v>
      </c>
      <c r="J214" s="120">
        <v>53</v>
      </c>
      <c r="K214" s="120">
        <v>57</v>
      </c>
      <c r="L214" s="120">
        <v>49</v>
      </c>
      <c r="M214" s="120">
        <v>1500</v>
      </c>
      <c r="N214" s="143">
        <f>IF('HNI OPTION CALLS'!E214="BUY",('HNI OPTION CALLS'!L214-'HNI OPTION CALLS'!G214)*('HNI OPTION CALLS'!M214),('HNI OPTION CALLS'!G214-'HNI OPTION CALLS'!L214)*('HNI OPTION CALLS'!M214))</f>
        <v>6000</v>
      </c>
      <c r="O214" s="71">
        <f>'HNI OPTION CALLS'!N214/('HNI OPTION CALLS'!M214)/'HNI OPTION CALLS'!G214%</f>
        <v>8.8888888888888893</v>
      </c>
    </row>
    <row r="215" spans="1:15" s="91" customFormat="1">
      <c r="A215" s="120">
        <v>1</v>
      </c>
      <c r="B215" s="145">
        <v>43215</v>
      </c>
      <c r="C215" s="120">
        <v>160</v>
      </c>
      <c r="D215" s="120" t="s">
        <v>178</v>
      </c>
      <c r="E215" s="120" t="s">
        <v>22</v>
      </c>
      <c r="F215" s="120" t="s">
        <v>25</v>
      </c>
      <c r="G215" s="120">
        <v>2</v>
      </c>
      <c r="H215" s="120">
        <v>0.5</v>
      </c>
      <c r="I215" s="120">
        <v>2.8</v>
      </c>
      <c r="J215" s="120">
        <v>3.6</v>
      </c>
      <c r="K215" s="120">
        <v>4.4000000000000004</v>
      </c>
      <c r="L215" s="120">
        <v>3.6</v>
      </c>
      <c r="M215" s="120">
        <v>7000</v>
      </c>
      <c r="N215" s="143">
        <f>IF('HNI OPTION CALLS'!E215="BUY",('HNI OPTION CALLS'!L215-'HNI OPTION CALLS'!G215)*('HNI OPTION CALLS'!M215),('HNI OPTION CALLS'!G215-'HNI OPTION CALLS'!L215)*('HNI OPTION CALLS'!M215))</f>
        <v>11200</v>
      </c>
      <c r="O215" s="71">
        <f>'HNI OPTION CALLS'!N215/('HNI OPTION CALLS'!M215)/'HNI OPTION CALLS'!G215%</f>
        <v>80</v>
      </c>
    </row>
    <row r="216" spans="1:15" s="91" customFormat="1">
      <c r="A216" s="120">
        <v>2</v>
      </c>
      <c r="B216" s="145">
        <v>43214</v>
      </c>
      <c r="C216" s="120">
        <v>330</v>
      </c>
      <c r="D216" s="120" t="s">
        <v>178</v>
      </c>
      <c r="E216" s="120" t="s">
        <v>22</v>
      </c>
      <c r="F216" s="120" t="s">
        <v>55</v>
      </c>
      <c r="G216" s="120">
        <v>5.5</v>
      </c>
      <c r="H216" s="120">
        <v>2.5</v>
      </c>
      <c r="I216" s="120">
        <v>7.5</v>
      </c>
      <c r="J216" s="120">
        <v>9.5</v>
      </c>
      <c r="K216" s="120">
        <v>11.5</v>
      </c>
      <c r="L216" s="120">
        <v>2.5</v>
      </c>
      <c r="M216" s="120">
        <v>1750</v>
      </c>
      <c r="N216" s="143">
        <f>IF('HNI OPTION CALLS'!E216="BUY",('HNI OPTION CALLS'!L216-'HNI OPTION CALLS'!G216)*('HNI OPTION CALLS'!M216),('HNI OPTION CALLS'!G216-'HNI OPTION CALLS'!L216)*('HNI OPTION CALLS'!M216))</f>
        <v>-5250</v>
      </c>
      <c r="O216" s="71">
        <f>'HNI OPTION CALLS'!N216/('HNI OPTION CALLS'!M216)/'HNI OPTION CALLS'!G216%</f>
        <v>-54.545454545454547</v>
      </c>
    </row>
    <row r="217" spans="1:15" s="91" customFormat="1">
      <c r="A217" s="120">
        <v>3</v>
      </c>
      <c r="B217" s="145">
        <v>43213</v>
      </c>
      <c r="C217" s="120">
        <v>160</v>
      </c>
      <c r="D217" s="120" t="s">
        <v>178</v>
      </c>
      <c r="E217" s="120" t="s">
        <v>22</v>
      </c>
      <c r="F217" s="120" t="s">
        <v>25</v>
      </c>
      <c r="G217" s="120">
        <v>1.2</v>
      </c>
      <c r="H217" s="120">
        <v>0.2</v>
      </c>
      <c r="I217" s="120">
        <v>1.7</v>
      </c>
      <c r="J217" s="120">
        <v>2.2999999999999998</v>
      </c>
      <c r="K217" s="120">
        <v>2.8</v>
      </c>
      <c r="L217" s="120">
        <v>2.8</v>
      </c>
      <c r="M217" s="120">
        <v>7000</v>
      </c>
      <c r="N217" s="143">
        <f>IF('HNI OPTION CALLS'!E217="BUY",('HNI OPTION CALLS'!L217-'HNI OPTION CALLS'!G217)*('HNI OPTION CALLS'!M217),('HNI OPTION CALLS'!G217-'HNI OPTION CALLS'!L217)*('HNI OPTION CALLS'!M217))</f>
        <v>11199.999999999998</v>
      </c>
      <c r="O217" s="71">
        <f>'HNI OPTION CALLS'!N217/('HNI OPTION CALLS'!M217)/'HNI OPTION CALLS'!G217%</f>
        <v>133.33333333333331</v>
      </c>
    </row>
    <row r="218" spans="1:15" s="91" customFormat="1">
      <c r="A218" s="120">
        <v>4</v>
      </c>
      <c r="B218" s="146">
        <v>43210</v>
      </c>
      <c r="C218" s="147">
        <v>340</v>
      </c>
      <c r="D218" s="147" t="s">
        <v>178</v>
      </c>
      <c r="E218" s="147" t="s">
        <v>22</v>
      </c>
      <c r="F218" s="147" t="s">
        <v>75</v>
      </c>
      <c r="G218" s="147">
        <v>6.5</v>
      </c>
      <c r="H218" s="147">
        <v>4.5</v>
      </c>
      <c r="I218" s="147">
        <v>7.5</v>
      </c>
      <c r="J218" s="147">
        <v>8.5</v>
      </c>
      <c r="K218" s="147">
        <v>9.5</v>
      </c>
      <c r="L218" s="147">
        <v>4.5</v>
      </c>
      <c r="M218" s="147">
        <v>1500</v>
      </c>
      <c r="N218" s="143">
        <f>IF('HNI OPTION CALLS'!E218="BUY",('HNI OPTION CALLS'!L218-'HNI OPTION CALLS'!G218)*('HNI OPTION CALLS'!M218),('HNI OPTION CALLS'!G218-'HNI OPTION CALLS'!L218)*('HNI OPTION CALLS'!M218))</f>
        <v>-3000</v>
      </c>
      <c r="O218" s="71">
        <f>'HNI OPTION CALLS'!N218/('HNI OPTION CALLS'!M218)/'HNI OPTION CALLS'!G218%</f>
        <v>-30.769230769230766</v>
      </c>
    </row>
    <row r="219" spans="1:15">
      <c r="A219" s="120">
        <v>5</v>
      </c>
      <c r="B219" s="145">
        <v>43209</v>
      </c>
      <c r="C219" s="120">
        <v>310</v>
      </c>
      <c r="D219" s="120" t="s">
        <v>178</v>
      </c>
      <c r="E219" s="120" t="s">
        <v>22</v>
      </c>
      <c r="F219" s="120" t="s">
        <v>288</v>
      </c>
      <c r="G219" s="120">
        <v>5.7</v>
      </c>
      <c r="H219" s="120">
        <v>3.7</v>
      </c>
      <c r="I219" s="120">
        <v>6.7</v>
      </c>
      <c r="J219" s="120">
        <v>7.7</v>
      </c>
      <c r="K219" s="120">
        <v>8.6999999999999993</v>
      </c>
      <c r="L219" s="120">
        <v>8.6999999999999993</v>
      </c>
      <c r="M219" s="120">
        <v>1750</v>
      </c>
      <c r="N219" s="143">
        <f>IF('HNI OPTION CALLS'!E219="BUY",('HNI OPTION CALLS'!L219-'HNI OPTION CALLS'!G219)*('HNI OPTION CALLS'!M219),('HNI OPTION CALLS'!G219-'HNI OPTION CALLS'!L219)*('HNI OPTION CALLS'!M219))</f>
        <v>5249.9999999999982</v>
      </c>
      <c r="O219" s="71">
        <f>'HNI OPTION CALLS'!N219/('HNI OPTION CALLS'!M219)/'HNI OPTION CALLS'!G219%</f>
        <v>52.631578947368403</v>
      </c>
    </row>
    <row r="220" spans="1:15" s="120" customFormat="1">
      <c r="A220" s="120">
        <v>6</v>
      </c>
      <c r="B220" s="146">
        <v>43208</v>
      </c>
      <c r="C220" s="147">
        <v>275</v>
      </c>
      <c r="D220" s="147" t="s">
        <v>178</v>
      </c>
      <c r="E220" s="147" t="s">
        <v>22</v>
      </c>
      <c r="F220" s="147" t="s">
        <v>174</v>
      </c>
      <c r="G220" s="148">
        <v>2.4</v>
      </c>
      <c r="H220" s="147">
        <v>1</v>
      </c>
      <c r="I220" s="147">
        <v>4</v>
      </c>
      <c r="J220" s="147">
        <v>5.5</v>
      </c>
      <c r="K220" s="147">
        <v>7</v>
      </c>
      <c r="L220" s="147">
        <v>4</v>
      </c>
      <c r="M220" s="147">
        <v>2400</v>
      </c>
      <c r="N220" s="143">
        <f>IF('HNI OPTION CALLS'!E220="BUY",('HNI OPTION CALLS'!L220-'HNI OPTION CALLS'!G220)*('HNI OPTION CALLS'!M220),('HNI OPTION CALLS'!G220-'HNI OPTION CALLS'!L220)*('HNI OPTION CALLS'!M220))</f>
        <v>3840</v>
      </c>
      <c r="O220" s="71">
        <f>'HNI OPTION CALLS'!N220/('HNI OPTION CALLS'!M220)/'HNI OPTION CALLS'!G220%</f>
        <v>66.666666666666671</v>
      </c>
    </row>
    <row r="221" spans="1:15" ht="16.5" customHeight="1">
      <c r="A221" s="120">
        <v>7</v>
      </c>
      <c r="B221" s="149">
        <v>43207</v>
      </c>
      <c r="C221" s="147">
        <v>195</v>
      </c>
      <c r="D221" s="147" t="s">
        <v>178</v>
      </c>
      <c r="E221" s="147" t="s">
        <v>22</v>
      </c>
      <c r="F221" s="147" t="s">
        <v>287</v>
      </c>
      <c r="G221" s="148">
        <v>4.5</v>
      </c>
      <c r="H221" s="148">
        <v>3</v>
      </c>
      <c r="I221" s="148">
        <v>5.5</v>
      </c>
      <c r="J221" s="148">
        <v>6.5</v>
      </c>
      <c r="K221" s="148">
        <v>7.5</v>
      </c>
      <c r="L221" s="148">
        <v>7.5</v>
      </c>
      <c r="M221" s="147">
        <v>4500</v>
      </c>
      <c r="N221" s="143">
        <f>IF('HNI OPTION CALLS'!E221="BUY",('HNI OPTION CALLS'!L221-'HNI OPTION CALLS'!G221)*('HNI OPTION CALLS'!M221),('HNI OPTION CALLS'!G221-'HNI OPTION CALLS'!L221)*('HNI OPTION CALLS'!M221))</f>
        <v>13500</v>
      </c>
      <c r="O221" s="71">
        <f>'HNI OPTION CALLS'!N221/('HNI OPTION CALLS'!M221)/'HNI OPTION CALLS'!G221%</f>
        <v>66.666666666666671</v>
      </c>
    </row>
    <row r="222" spans="1:15" ht="16.5" customHeight="1">
      <c r="A222" s="120">
        <v>8</v>
      </c>
      <c r="B222" s="78">
        <v>43202</v>
      </c>
      <c r="C222" s="119">
        <v>3250</v>
      </c>
      <c r="D222" s="119" t="s">
        <v>178</v>
      </c>
      <c r="E222" s="119" t="s">
        <v>22</v>
      </c>
      <c r="F222" s="119" t="s">
        <v>52</v>
      </c>
      <c r="G222" s="123">
        <v>46</v>
      </c>
      <c r="H222" s="123">
        <v>5</v>
      </c>
      <c r="I222" s="123">
        <v>66</v>
      </c>
      <c r="J222" s="123">
        <v>86</v>
      </c>
      <c r="K222" s="123">
        <v>106</v>
      </c>
      <c r="L222" s="123">
        <v>64.5</v>
      </c>
      <c r="M222" s="119">
        <v>250</v>
      </c>
      <c r="N222" s="122">
        <f>IF('HNI OPTION CALLS'!E222="BUY",('HNI OPTION CALLS'!L222-'HNI OPTION CALLS'!G222)*('HNI OPTION CALLS'!M222),('HNI OPTION CALLS'!G222-'HNI OPTION CALLS'!L222)*('HNI OPTION CALLS'!M222))</f>
        <v>4625</v>
      </c>
      <c r="O222" s="8">
        <f>'HNI OPTION CALLS'!N222/('HNI OPTION CALLS'!M222)/'HNI OPTION CALLS'!G222%</f>
        <v>40.217391304347821</v>
      </c>
    </row>
    <row r="223" spans="1:15" ht="16.5" customHeight="1">
      <c r="A223" s="120">
        <v>9</v>
      </c>
      <c r="B223" s="78">
        <v>43202</v>
      </c>
      <c r="C223" s="119">
        <v>360</v>
      </c>
      <c r="D223" s="119" t="s">
        <v>178</v>
      </c>
      <c r="E223" s="119" t="s">
        <v>22</v>
      </c>
      <c r="F223" s="119" t="s">
        <v>75</v>
      </c>
      <c r="G223" s="123">
        <v>9</v>
      </c>
      <c r="H223" s="123">
        <v>2</v>
      </c>
      <c r="I223" s="123">
        <v>13</v>
      </c>
      <c r="J223" s="123">
        <v>17</v>
      </c>
      <c r="K223" s="123">
        <v>20</v>
      </c>
      <c r="L223" s="123">
        <v>13</v>
      </c>
      <c r="M223" s="119">
        <v>1500</v>
      </c>
      <c r="N223" s="122">
        <f>IF('HNI OPTION CALLS'!E223="BUY",('HNI OPTION CALLS'!L223-'HNI OPTION CALLS'!G223)*('HNI OPTION CALLS'!M223),('HNI OPTION CALLS'!G223-'HNI OPTION CALLS'!L223)*('HNI OPTION CALLS'!M223))</f>
        <v>6000</v>
      </c>
      <c r="O223" s="8">
        <f>'HNI OPTION CALLS'!N223/('HNI OPTION CALLS'!M223)/'HNI OPTION CALLS'!G223%</f>
        <v>44.444444444444443</v>
      </c>
    </row>
    <row r="224" spans="1:15">
      <c r="A224" s="120">
        <v>10</v>
      </c>
      <c r="B224" s="78">
        <v>43201</v>
      </c>
      <c r="C224" s="119">
        <v>90</v>
      </c>
      <c r="D224" s="119" t="s">
        <v>178</v>
      </c>
      <c r="E224" s="119" t="s">
        <v>22</v>
      </c>
      <c r="F224" s="119" t="s">
        <v>89</v>
      </c>
      <c r="G224" s="123">
        <v>2.5</v>
      </c>
      <c r="H224" s="123">
        <v>1.3</v>
      </c>
      <c r="I224" s="123">
        <v>3.3</v>
      </c>
      <c r="J224" s="123">
        <v>4</v>
      </c>
      <c r="K224" s="123">
        <v>4.7</v>
      </c>
      <c r="L224" s="123">
        <v>1.3</v>
      </c>
      <c r="M224" s="119">
        <v>7500</v>
      </c>
      <c r="N224" s="122">
        <f>IF('HNI OPTION CALLS'!E224="BUY",('HNI OPTION CALLS'!L224-'HNI OPTION CALLS'!G224)*('HNI OPTION CALLS'!M224),('HNI OPTION CALLS'!G224-'HNI OPTION CALLS'!L224)*('HNI OPTION CALLS'!M224))</f>
        <v>-9000</v>
      </c>
      <c r="O224" s="8">
        <f>'HNI OPTION CALLS'!N224/('HNI OPTION CALLS'!M224)/'HNI OPTION CALLS'!G224%</f>
        <v>-47.999999999999993</v>
      </c>
    </row>
    <row r="225" spans="1:15">
      <c r="A225" s="120">
        <v>11</v>
      </c>
      <c r="B225" s="78">
        <v>43199</v>
      </c>
      <c r="C225" s="119">
        <v>550</v>
      </c>
      <c r="D225" s="119" t="s">
        <v>178</v>
      </c>
      <c r="E225" s="119" t="s">
        <v>22</v>
      </c>
      <c r="F225" s="119" t="s">
        <v>58</v>
      </c>
      <c r="G225" s="123">
        <v>12</v>
      </c>
      <c r="H225" s="123">
        <v>7</v>
      </c>
      <c r="I225" s="123">
        <v>16</v>
      </c>
      <c r="J225" s="123">
        <v>20</v>
      </c>
      <c r="K225" s="123">
        <v>24</v>
      </c>
      <c r="L225" s="123">
        <v>15.85</v>
      </c>
      <c r="M225" s="119">
        <v>1200</v>
      </c>
      <c r="N225" s="122">
        <f>IF('HNI OPTION CALLS'!E225="BUY",('HNI OPTION CALLS'!L225-'HNI OPTION CALLS'!G225)*('HNI OPTION CALLS'!M225),('HNI OPTION CALLS'!G225-'HNI OPTION CALLS'!L225)*('HNI OPTION CALLS'!M225))</f>
        <v>4620</v>
      </c>
      <c r="O225" s="8">
        <f>'HNI OPTION CALLS'!N225/('HNI OPTION CALLS'!M225)/'HNI OPTION CALLS'!G225%</f>
        <v>32.083333333333336</v>
      </c>
    </row>
    <row r="226" spans="1:15">
      <c r="A226" s="120">
        <v>12</v>
      </c>
      <c r="B226" s="78">
        <v>43199</v>
      </c>
      <c r="C226" s="119">
        <v>150</v>
      </c>
      <c r="D226" s="119" t="s">
        <v>178</v>
      </c>
      <c r="E226" s="119" t="s">
        <v>22</v>
      </c>
      <c r="F226" s="119" t="s">
        <v>25</v>
      </c>
      <c r="G226" s="123">
        <v>3.5</v>
      </c>
      <c r="H226" s="123">
        <v>2.4</v>
      </c>
      <c r="I226" s="123">
        <v>4.3</v>
      </c>
      <c r="J226" s="123">
        <v>5</v>
      </c>
      <c r="K226" s="123">
        <v>5.7</v>
      </c>
      <c r="L226" s="123">
        <v>2.4</v>
      </c>
      <c r="M226" s="119">
        <v>7000</v>
      </c>
      <c r="N226" s="122">
        <f>IF('HNI OPTION CALLS'!E226="BUY",('HNI OPTION CALLS'!L226-'HNI OPTION CALLS'!G226)*('HNI OPTION CALLS'!M226),('HNI OPTION CALLS'!G226-'HNI OPTION CALLS'!L226)*('HNI OPTION CALLS'!M226))</f>
        <v>-7700.0000000000009</v>
      </c>
      <c r="O226" s="8">
        <f>'HNI OPTION CALLS'!N226/('HNI OPTION CALLS'!M226)/'HNI OPTION CALLS'!G226%</f>
        <v>-31.428571428571427</v>
      </c>
    </row>
    <row r="227" spans="1:15">
      <c r="A227" s="120">
        <v>13</v>
      </c>
      <c r="B227" s="78">
        <v>43196</v>
      </c>
      <c r="C227" s="119">
        <v>370</v>
      </c>
      <c r="D227" s="119" t="s">
        <v>178</v>
      </c>
      <c r="E227" s="119" t="s">
        <v>22</v>
      </c>
      <c r="F227" s="119" t="s">
        <v>286</v>
      </c>
      <c r="G227" s="123">
        <v>9.5</v>
      </c>
      <c r="H227" s="123">
        <v>3.5</v>
      </c>
      <c r="I227" s="123">
        <v>13</v>
      </c>
      <c r="J227" s="123">
        <v>16</v>
      </c>
      <c r="K227" s="123">
        <v>19</v>
      </c>
      <c r="L227" s="123">
        <v>3.5</v>
      </c>
      <c r="M227" s="119">
        <v>1500</v>
      </c>
      <c r="N227" s="122">
        <f>IF('HNI OPTION CALLS'!E227="BUY",('HNI OPTION CALLS'!L227-'HNI OPTION CALLS'!G227)*('HNI OPTION CALLS'!M227),('HNI OPTION CALLS'!G227-'HNI OPTION CALLS'!L227)*('HNI OPTION CALLS'!M227))</f>
        <v>-9000</v>
      </c>
      <c r="O227" s="8">
        <f>'HNI OPTION CALLS'!N227/('HNI OPTION CALLS'!M227)/'HNI OPTION CALLS'!G227%</f>
        <v>-63.157894736842103</v>
      </c>
    </row>
    <row r="228" spans="1:15">
      <c r="A228" s="120">
        <v>14</v>
      </c>
      <c r="B228" s="78">
        <v>43195</v>
      </c>
      <c r="C228" s="119">
        <v>540</v>
      </c>
      <c r="D228" s="119" t="s">
        <v>178</v>
      </c>
      <c r="E228" s="119" t="s">
        <v>22</v>
      </c>
      <c r="F228" s="119" t="s">
        <v>78</v>
      </c>
      <c r="G228" s="123">
        <v>21.5</v>
      </c>
      <c r="H228" s="123">
        <v>16</v>
      </c>
      <c r="I228" s="123">
        <v>25</v>
      </c>
      <c r="J228" s="123">
        <v>29</v>
      </c>
      <c r="K228" s="123">
        <v>33</v>
      </c>
      <c r="L228" s="123">
        <v>24.95</v>
      </c>
      <c r="M228" s="119">
        <v>1500</v>
      </c>
      <c r="N228" s="122">
        <f>IF('HNI OPTION CALLS'!E228="BUY",('HNI OPTION CALLS'!L228-'HNI OPTION CALLS'!G228)*('HNI OPTION CALLS'!M228),('HNI OPTION CALLS'!G228-'HNI OPTION CALLS'!L228)*('HNI OPTION CALLS'!M228))</f>
        <v>5174.9999999999991</v>
      </c>
      <c r="O228" s="8">
        <f>'HNI OPTION CALLS'!N228/('HNI OPTION CALLS'!M228)/'HNI OPTION CALLS'!G228%</f>
        <v>16.046511627906973</v>
      </c>
    </row>
    <row r="229" spans="1:15">
      <c r="A229" s="120">
        <v>15</v>
      </c>
      <c r="B229" s="78">
        <v>43193</v>
      </c>
      <c r="C229" s="119">
        <v>40</v>
      </c>
      <c r="D229" s="119" t="s">
        <v>178</v>
      </c>
      <c r="E229" s="119" t="s">
        <v>22</v>
      </c>
      <c r="F229" s="119" t="s">
        <v>71</v>
      </c>
      <c r="G229" s="123">
        <v>3.3</v>
      </c>
      <c r="H229" s="123">
        <v>2</v>
      </c>
      <c r="I229" s="123">
        <v>3.9</v>
      </c>
      <c r="J229" s="123">
        <v>4.5</v>
      </c>
      <c r="K229" s="123">
        <v>5.0999999999999996</v>
      </c>
      <c r="L229" s="123">
        <v>3.9</v>
      </c>
      <c r="M229" s="119">
        <v>9000</v>
      </c>
      <c r="N229" s="122">
        <f>IF('HNI OPTION CALLS'!E229="BUY",('HNI OPTION CALLS'!L229-'HNI OPTION CALLS'!G229)*('HNI OPTION CALLS'!M229),('HNI OPTION CALLS'!G229-'HNI OPTION CALLS'!L229)*('HNI OPTION CALLS'!M229))</f>
        <v>5400.0000000000009</v>
      </c>
      <c r="O229" s="8">
        <f>'HNI OPTION CALLS'!N229/('HNI OPTION CALLS'!M229)/'HNI OPTION CALLS'!G229%</f>
        <v>18.181818181818183</v>
      </c>
    </row>
    <row r="230" spans="1:15">
      <c r="A230" s="120">
        <v>16</v>
      </c>
      <c r="B230" s="78">
        <v>43192</v>
      </c>
      <c r="C230" s="119">
        <v>270</v>
      </c>
      <c r="D230" s="119" t="s">
        <v>178</v>
      </c>
      <c r="E230" s="119" t="s">
        <v>22</v>
      </c>
      <c r="F230" s="119" t="s">
        <v>195</v>
      </c>
      <c r="G230" s="123">
        <v>11</v>
      </c>
      <c r="H230" s="123">
        <v>9</v>
      </c>
      <c r="I230" s="123">
        <v>13</v>
      </c>
      <c r="J230" s="123">
        <v>14</v>
      </c>
      <c r="K230" s="123">
        <v>15</v>
      </c>
      <c r="L230" s="123">
        <v>13</v>
      </c>
      <c r="M230" s="119">
        <v>4500</v>
      </c>
      <c r="N230" s="122">
        <f>IF('HNI OPTION CALLS'!E230="BUY",('HNI OPTION CALLS'!L230-'HNI OPTION CALLS'!G230)*('HNI OPTION CALLS'!M230),('HNI OPTION CALLS'!G230-'HNI OPTION CALLS'!L230)*('HNI OPTION CALLS'!M230))</f>
        <v>9000</v>
      </c>
      <c r="O230" s="8">
        <f>'HNI OPTION CALLS'!N230/('HNI OPTION CALLS'!M230)/'HNI OPTION CALLS'!G230%</f>
        <v>18.181818181818183</v>
      </c>
    </row>
    <row r="231" spans="1:15" ht="16.5">
      <c r="A231" s="82" t="s">
        <v>95</v>
      </c>
      <c r="B231" s="83"/>
      <c r="C231" s="84"/>
      <c r="D231" s="85"/>
      <c r="E231" s="86"/>
      <c r="F231" s="86"/>
      <c r="G231" s="87"/>
      <c r="H231" s="88"/>
      <c r="I231" s="88"/>
      <c r="J231" s="88"/>
      <c r="K231" s="86"/>
      <c r="L231" s="89"/>
      <c r="M231" s="90"/>
      <c r="O231" s="51"/>
    </row>
    <row r="232" spans="1:15" ht="16.5">
      <c r="A232" s="82" t="s">
        <v>96</v>
      </c>
      <c r="B232" s="83"/>
      <c r="C232" s="84"/>
      <c r="D232" s="85"/>
      <c r="E232" s="86"/>
      <c r="F232" s="86"/>
      <c r="G232" s="87"/>
      <c r="H232" s="86"/>
      <c r="I232" s="86"/>
      <c r="J232" s="86"/>
      <c r="K232" s="86"/>
      <c r="L232" s="89"/>
      <c r="O232" s="90"/>
    </row>
    <row r="233" spans="1:15" ht="16.5">
      <c r="A233" s="82" t="s">
        <v>96</v>
      </c>
      <c r="B233" s="83"/>
      <c r="C233" s="84"/>
      <c r="D233" s="85"/>
      <c r="E233" s="86"/>
      <c r="F233" s="86"/>
      <c r="G233" s="87"/>
      <c r="H233" s="86"/>
      <c r="I233" s="86"/>
      <c r="J233" s="86"/>
      <c r="K233" s="86"/>
    </row>
    <row r="234" spans="1:15" ht="17.25" thickBot="1">
      <c r="A234" s="91"/>
      <c r="B234" s="92"/>
      <c r="C234" s="92"/>
      <c r="D234" s="93"/>
      <c r="E234" s="93"/>
      <c r="F234" s="93"/>
      <c r="G234" s="94"/>
      <c r="H234" s="95"/>
      <c r="I234" s="96" t="s">
        <v>27</v>
      </c>
      <c r="J234" s="96"/>
      <c r="K234" s="97"/>
      <c r="N234" s="89"/>
    </row>
    <row r="235" spans="1:15" ht="16.5">
      <c r="A235" s="98"/>
      <c r="B235" s="92"/>
      <c r="C235" s="92"/>
      <c r="D235" s="160" t="s">
        <v>28</v>
      </c>
      <c r="E235" s="171"/>
      <c r="F235" s="99">
        <v>16</v>
      </c>
      <c r="G235" s="100">
        <v>100</v>
      </c>
      <c r="H235" s="93">
        <v>16</v>
      </c>
      <c r="I235" s="101">
        <f>'HNI OPTION CALLS'!H236/'HNI OPTION CALLS'!H235%</f>
        <v>68.75</v>
      </c>
      <c r="J235" s="101"/>
      <c r="K235" s="101"/>
      <c r="L235" s="97"/>
      <c r="M235" s="89"/>
      <c r="O235" s="90"/>
    </row>
    <row r="236" spans="1:15" ht="16.5">
      <c r="A236" s="98"/>
      <c r="B236" s="92"/>
      <c r="C236" s="92"/>
      <c r="D236" s="161" t="s">
        <v>29</v>
      </c>
      <c r="E236" s="172"/>
      <c r="F236" s="103">
        <v>11</v>
      </c>
      <c r="G236" s="104">
        <f>('HNI OPTION CALLS'!F236/'HNI OPTION CALLS'!F235)*100</f>
        <v>68.75</v>
      </c>
      <c r="H236" s="93">
        <v>11</v>
      </c>
      <c r="I236" s="97"/>
      <c r="J236" s="97"/>
      <c r="K236" s="93"/>
      <c r="L236" s="102"/>
      <c r="N236" s="93" t="s">
        <v>30</v>
      </c>
    </row>
    <row r="237" spans="1:15" ht="16.5">
      <c r="A237" s="105"/>
      <c r="B237" s="92"/>
      <c r="C237" s="92"/>
      <c r="D237" s="161" t="s">
        <v>31</v>
      </c>
      <c r="E237" s="172"/>
      <c r="F237" s="103">
        <v>0</v>
      </c>
      <c r="G237" s="104">
        <f>('HNI OPTION CALLS'!F237/'HNI OPTION CALLS'!F235)*100</f>
        <v>0</v>
      </c>
      <c r="H237" s="106"/>
      <c r="I237" s="93"/>
      <c r="J237" s="93"/>
      <c r="K237" s="93"/>
      <c r="L237" s="97"/>
      <c r="N237" s="98"/>
      <c r="O237" s="98"/>
    </row>
    <row r="238" spans="1:15" ht="16.5">
      <c r="A238" s="105"/>
      <c r="B238" s="92"/>
      <c r="C238" s="92"/>
      <c r="D238" s="161" t="s">
        <v>32</v>
      </c>
      <c r="E238" s="172"/>
      <c r="F238" s="103">
        <v>0</v>
      </c>
      <c r="G238" s="104">
        <f>('HNI OPTION CALLS'!F238/'HNI OPTION CALLS'!F235)*100</f>
        <v>0</v>
      </c>
      <c r="H238" s="106"/>
      <c r="I238" s="93"/>
      <c r="J238" s="93"/>
      <c r="K238" s="93"/>
      <c r="L238" s="97"/>
    </row>
    <row r="239" spans="1:15" ht="16.5">
      <c r="A239" s="105"/>
      <c r="B239" s="92"/>
      <c r="C239" s="92"/>
      <c r="D239" s="161" t="s">
        <v>33</v>
      </c>
      <c r="E239" s="172"/>
      <c r="F239" s="103">
        <v>5</v>
      </c>
      <c r="G239" s="104">
        <f>('HNI OPTION CALLS'!F239/'HNI OPTION CALLS'!F235)*100</f>
        <v>31.25</v>
      </c>
      <c r="H239" s="106"/>
      <c r="I239" s="93" t="s">
        <v>34</v>
      </c>
      <c r="J239" s="93"/>
      <c r="K239" s="97"/>
      <c r="L239" s="97"/>
    </row>
    <row r="240" spans="1:15" ht="16.5">
      <c r="A240" s="105"/>
      <c r="B240" s="92"/>
      <c r="C240" s="92"/>
      <c r="D240" s="161" t="s">
        <v>35</v>
      </c>
      <c r="E240" s="172"/>
      <c r="F240" s="103">
        <v>0</v>
      </c>
      <c r="G240" s="104">
        <f>('HNI OPTION CALLS'!F240/'HNI OPTION CALLS'!F235)*100</f>
        <v>0</v>
      </c>
      <c r="H240" s="106"/>
      <c r="I240" s="93"/>
      <c r="J240" s="93"/>
      <c r="K240" s="97"/>
      <c r="L240" s="97"/>
    </row>
    <row r="241" spans="1:15" ht="17.25" thickBot="1">
      <c r="A241" s="105"/>
      <c r="B241" s="92"/>
      <c r="C241" s="92"/>
      <c r="D241" s="162" t="s">
        <v>36</v>
      </c>
      <c r="E241" s="173"/>
      <c r="F241" s="107">
        <v>0</v>
      </c>
      <c r="G241" s="108">
        <f>('HNI OPTION CALLS'!F241/'HNI OPTION CALLS'!F235)*100</f>
        <v>0</v>
      </c>
      <c r="H241" s="106"/>
      <c r="I241" s="93"/>
      <c r="J241" s="93"/>
      <c r="K241" s="102"/>
      <c r="L241" s="102"/>
    </row>
    <row r="242" spans="1:15" ht="16.5">
      <c r="A242" s="109" t="s">
        <v>37</v>
      </c>
      <c r="B242" s="92"/>
      <c r="C242" s="92"/>
      <c r="D242" s="98"/>
      <c r="E242" s="98"/>
      <c r="F242" s="93"/>
      <c r="G242" s="93"/>
      <c r="H242" s="110"/>
      <c r="I242" s="111"/>
      <c r="J242" s="111"/>
      <c r="K242" s="111"/>
      <c r="N242" s="115"/>
      <c r="O242" s="115"/>
    </row>
    <row r="243" spans="1:15" ht="16.5">
      <c r="A243" s="112" t="s">
        <v>38</v>
      </c>
      <c r="B243" s="92"/>
      <c r="C243" s="92"/>
      <c r="D243" s="113"/>
      <c r="E243" s="114"/>
      <c r="F243" s="98"/>
      <c r="G243" s="111"/>
      <c r="H243" s="110"/>
      <c r="I243" s="111"/>
      <c r="J243" s="111"/>
      <c r="K243" s="111"/>
      <c r="L243" s="93"/>
      <c r="N243" s="98"/>
      <c r="O243" s="98"/>
    </row>
    <row r="244" spans="1:15" ht="16.5">
      <c r="A244" s="112" t="s">
        <v>39</v>
      </c>
      <c r="B244" s="92"/>
      <c r="C244" s="92"/>
      <c r="D244" s="98"/>
      <c r="E244" s="114"/>
      <c r="F244" s="98"/>
      <c r="G244" s="111"/>
      <c r="H244" s="110"/>
      <c r="I244" s="97"/>
      <c r="J244" s="97"/>
      <c r="K244" s="97"/>
      <c r="L244" s="93"/>
    </row>
    <row r="245" spans="1:15" ht="16.5">
      <c r="A245" s="112" t="s">
        <v>40</v>
      </c>
      <c r="B245" s="113"/>
      <c r="C245" s="92"/>
      <c r="D245" s="98"/>
      <c r="E245" s="114"/>
      <c r="F245" s="98"/>
      <c r="G245" s="111"/>
      <c r="H245" s="95"/>
      <c r="I245" s="97"/>
      <c r="J245" s="97"/>
      <c r="K245" s="97"/>
      <c r="L245" s="93"/>
    </row>
    <row r="246" spans="1:15" ht="17.25" thickBot="1">
      <c r="A246" s="112" t="s">
        <v>41</v>
      </c>
      <c r="B246" s="105"/>
      <c r="C246" s="113"/>
      <c r="D246" s="98"/>
      <c r="E246" s="116"/>
      <c r="F246" s="111"/>
      <c r="G246" s="111"/>
      <c r="H246" s="95"/>
      <c r="I246" s="97"/>
      <c r="J246" s="97"/>
      <c r="K246" s="97"/>
      <c r="L246" s="111"/>
    </row>
    <row r="247" spans="1:15" ht="15.75" thickBot="1">
      <c r="A247" s="174" t="s">
        <v>0</v>
      </c>
      <c r="B247" s="174"/>
      <c r="C247" s="174"/>
      <c r="D247" s="174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</row>
    <row r="248" spans="1:15" ht="15.75" thickBot="1">
      <c r="A248" s="174"/>
      <c r="B248" s="174"/>
      <c r="C248" s="174"/>
      <c r="D248" s="174"/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</row>
    <row r="249" spans="1:15">
      <c r="A249" s="174"/>
      <c r="B249" s="174"/>
      <c r="C249" s="174"/>
      <c r="D249" s="174"/>
      <c r="E249" s="174"/>
      <c r="F249" s="174"/>
      <c r="G249" s="174"/>
      <c r="H249" s="174"/>
      <c r="I249" s="174"/>
      <c r="J249" s="174"/>
      <c r="K249" s="174"/>
      <c r="L249" s="174"/>
      <c r="M249" s="174"/>
      <c r="N249" s="174"/>
      <c r="O249" s="174"/>
    </row>
    <row r="250" spans="1:15">
      <c r="A250" s="175" t="s">
        <v>1</v>
      </c>
      <c r="B250" s="175"/>
      <c r="C250" s="175"/>
      <c r="D250" s="175"/>
      <c r="E250" s="175"/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</row>
    <row r="251" spans="1:15">
      <c r="A251" s="175" t="s">
        <v>2</v>
      </c>
      <c r="B251" s="175"/>
      <c r="C251" s="175"/>
      <c r="D251" s="175"/>
      <c r="E251" s="175"/>
      <c r="F251" s="175"/>
      <c r="G251" s="175"/>
      <c r="H251" s="175"/>
      <c r="I251" s="175"/>
      <c r="J251" s="175"/>
      <c r="K251" s="175"/>
      <c r="L251" s="175"/>
      <c r="M251" s="175"/>
      <c r="N251" s="175"/>
      <c r="O251" s="175"/>
    </row>
    <row r="252" spans="1:15" ht="15.75" thickBot="1">
      <c r="A252" s="176" t="s">
        <v>3</v>
      </c>
      <c r="B252" s="176"/>
      <c r="C252" s="176"/>
      <c r="D252" s="176"/>
      <c r="E252" s="176"/>
      <c r="F252" s="176"/>
      <c r="G252" s="176"/>
      <c r="H252" s="176"/>
      <c r="I252" s="176"/>
      <c r="J252" s="176"/>
      <c r="K252" s="176"/>
      <c r="L252" s="176"/>
      <c r="M252" s="176"/>
      <c r="N252" s="176"/>
      <c r="O252" s="176"/>
    </row>
    <row r="253" spans="1:15" ht="16.5">
      <c r="A253" s="156" t="s">
        <v>280</v>
      </c>
      <c r="B253" s="156"/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</row>
    <row r="254" spans="1:15" ht="16.5">
      <c r="A254" s="156" t="s">
        <v>5</v>
      </c>
      <c r="B254" s="156"/>
      <c r="C254" s="156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</row>
    <row r="255" spans="1:15">
      <c r="A255" s="157" t="s">
        <v>6</v>
      </c>
      <c r="B255" s="158" t="s">
        <v>7</v>
      </c>
      <c r="C255" s="159" t="s">
        <v>8</v>
      </c>
      <c r="D255" s="158" t="s">
        <v>9</v>
      </c>
      <c r="E255" s="157" t="s">
        <v>10</v>
      </c>
      <c r="F255" s="157" t="s">
        <v>11</v>
      </c>
      <c r="G255" s="158" t="s">
        <v>12</v>
      </c>
      <c r="H255" s="158" t="s">
        <v>13</v>
      </c>
      <c r="I255" s="159" t="s">
        <v>14</v>
      </c>
      <c r="J255" s="159" t="s">
        <v>15</v>
      </c>
      <c r="K255" s="159" t="s">
        <v>16</v>
      </c>
      <c r="L255" s="163" t="s">
        <v>17</v>
      </c>
      <c r="M255" s="158" t="s">
        <v>18</v>
      </c>
      <c r="N255" s="158" t="s">
        <v>19</v>
      </c>
      <c r="O255" s="158" t="s">
        <v>20</v>
      </c>
    </row>
    <row r="256" spans="1:15">
      <c r="A256" s="157"/>
      <c r="B256" s="158"/>
      <c r="C256" s="158"/>
      <c r="D256" s="158"/>
      <c r="E256" s="157"/>
      <c r="F256" s="157"/>
      <c r="G256" s="158"/>
      <c r="H256" s="158"/>
      <c r="I256" s="158"/>
      <c r="J256" s="158"/>
      <c r="K256" s="158"/>
      <c r="L256" s="177"/>
      <c r="M256" s="158"/>
      <c r="N256" s="158"/>
      <c r="O256" s="158"/>
    </row>
    <row r="257" spans="1:15">
      <c r="A257" s="119">
        <v>1</v>
      </c>
      <c r="B257" s="78">
        <v>43186</v>
      </c>
      <c r="C257" s="119">
        <v>220</v>
      </c>
      <c r="D257" s="119" t="s">
        <v>178</v>
      </c>
      <c r="E257" s="119" t="s">
        <v>22</v>
      </c>
      <c r="F257" s="119" t="s">
        <v>24</v>
      </c>
      <c r="G257" s="123">
        <v>1.5</v>
      </c>
      <c r="H257" s="123">
        <v>0.3</v>
      </c>
      <c r="I257" s="123">
        <v>3.5</v>
      </c>
      <c r="J257" s="123">
        <v>5.5</v>
      </c>
      <c r="K257" s="123">
        <v>7.5</v>
      </c>
      <c r="L257" s="123">
        <v>0.3</v>
      </c>
      <c r="M257" s="119">
        <v>3500</v>
      </c>
      <c r="N257" s="122">
        <f>IF('HNI OPTION CALLS'!E257="BUY",('HNI OPTION CALLS'!L257-'HNI OPTION CALLS'!G257)*('HNI OPTION CALLS'!M257),('HNI OPTION CALLS'!G257-'HNI OPTION CALLS'!L257)*('HNI OPTION CALLS'!M257))</f>
        <v>-4200</v>
      </c>
      <c r="O257" s="8">
        <f>'HNI OPTION CALLS'!N257/('HNI OPTION CALLS'!M257)/'HNI OPTION CALLS'!G257%</f>
        <v>-80</v>
      </c>
    </row>
    <row r="258" spans="1:15">
      <c r="A258" s="119">
        <v>2</v>
      </c>
      <c r="B258" s="78">
        <v>43186</v>
      </c>
      <c r="C258" s="119">
        <v>170</v>
      </c>
      <c r="D258" s="119" t="s">
        <v>178</v>
      </c>
      <c r="E258" s="119" t="s">
        <v>22</v>
      </c>
      <c r="F258" s="119" t="s">
        <v>56</v>
      </c>
      <c r="G258" s="123">
        <v>4</v>
      </c>
      <c r="H258" s="123">
        <v>0.5</v>
      </c>
      <c r="I258" s="123">
        <v>6</v>
      </c>
      <c r="J258" s="123">
        <v>8</v>
      </c>
      <c r="K258" s="123">
        <v>10</v>
      </c>
      <c r="L258" s="123">
        <v>6</v>
      </c>
      <c r="M258" s="119">
        <v>3000</v>
      </c>
      <c r="N258" s="122">
        <f>IF('HNI OPTION CALLS'!E258="BUY",('HNI OPTION CALLS'!L258-'HNI OPTION CALLS'!G258)*('HNI OPTION CALLS'!M258),('HNI OPTION CALLS'!G258-'HNI OPTION CALLS'!L258)*('HNI OPTION CALLS'!M258))</f>
        <v>6000</v>
      </c>
      <c r="O258" s="8">
        <f>'HNI OPTION CALLS'!N258/('HNI OPTION CALLS'!M258)/'HNI OPTION CALLS'!G258%</f>
        <v>50</v>
      </c>
    </row>
    <row r="259" spans="1:15">
      <c r="A259" s="119">
        <v>3</v>
      </c>
      <c r="B259" s="78">
        <v>43185</v>
      </c>
      <c r="C259" s="119">
        <v>280</v>
      </c>
      <c r="D259" s="119" t="s">
        <v>187</v>
      </c>
      <c r="E259" s="119" t="s">
        <v>22</v>
      </c>
      <c r="F259" s="119" t="s">
        <v>91</v>
      </c>
      <c r="G259" s="123">
        <v>4.5</v>
      </c>
      <c r="H259" s="123">
        <v>1</v>
      </c>
      <c r="I259" s="123">
        <v>6.5</v>
      </c>
      <c r="J259" s="123">
        <v>8.5</v>
      </c>
      <c r="K259" s="123">
        <v>10.5</v>
      </c>
      <c r="L259" s="123">
        <v>1</v>
      </c>
      <c r="M259" s="119">
        <v>2750</v>
      </c>
      <c r="N259" s="122">
        <f>IF('HNI OPTION CALLS'!E259="BUY",('HNI OPTION CALLS'!L259-'HNI OPTION CALLS'!G259)*('HNI OPTION CALLS'!M259),('HNI OPTION CALLS'!G259-'HNI OPTION CALLS'!L259)*('HNI OPTION CALLS'!M259))</f>
        <v>-9625</v>
      </c>
      <c r="O259" s="8">
        <f>'HNI OPTION CALLS'!N259/('HNI OPTION CALLS'!M259)/'HNI OPTION CALLS'!G259%</f>
        <v>-77.777777777777786</v>
      </c>
    </row>
    <row r="260" spans="1:15">
      <c r="A260" s="119">
        <v>4</v>
      </c>
      <c r="B260" s="78">
        <v>43182</v>
      </c>
      <c r="C260" s="119">
        <v>1740</v>
      </c>
      <c r="D260" s="119" t="s">
        <v>178</v>
      </c>
      <c r="E260" s="119" t="s">
        <v>22</v>
      </c>
      <c r="F260" s="119" t="s">
        <v>68</v>
      </c>
      <c r="G260" s="123">
        <v>23</v>
      </c>
      <c r="H260" s="123">
        <v>5</v>
      </c>
      <c r="I260" s="123">
        <v>41</v>
      </c>
      <c r="J260" s="123">
        <v>60</v>
      </c>
      <c r="K260" s="123">
        <v>78</v>
      </c>
      <c r="L260" s="123">
        <v>41</v>
      </c>
      <c r="M260" s="119">
        <v>300</v>
      </c>
      <c r="N260" s="122">
        <f>IF('HNI OPTION CALLS'!E260="BUY",('HNI OPTION CALLS'!L260-'HNI OPTION CALLS'!G260)*('HNI OPTION CALLS'!M260),('HNI OPTION CALLS'!G260-'HNI OPTION CALLS'!L260)*('HNI OPTION CALLS'!M260))</f>
        <v>5400</v>
      </c>
      <c r="O260" s="8">
        <f>'HNI OPTION CALLS'!N260/('HNI OPTION CALLS'!M260)/'HNI OPTION CALLS'!G260%</f>
        <v>78.260869565217391</v>
      </c>
    </row>
    <row r="261" spans="1:15">
      <c r="A261" s="119">
        <v>5</v>
      </c>
      <c r="B261" s="78">
        <v>43179</v>
      </c>
      <c r="C261" s="119">
        <v>1300</v>
      </c>
      <c r="D261" s="119" t="s">
        <v>178</v>
      </c>
      <c r="E261" s="119" t="s">
        <v>22</v>
      </c>
      <c r="F261" s="119" t="s">
        <v>131</v>
      </c>
      <c r="G261" s="123">
        <v>16</v>
      </c>
      <c r="H261" s="123">
        <v>4</v>
      </c>
      <c r="I261" s="123">
        <v>26</v>
      </c>
      <c r="J261" s="123">
        <v>36</v>
      </c>
      <c r="K261" s="123">
        <v>46</v>
      </c>
      <c r="L261" s="123">
        <v>26</v>
      </c>
      <c r="M261" s="119">
        <v>750</v>
      </c>
      <c r="N261" s="122">
        <f>IF('HNI OPTION CALLS'!E261="BUY",('HNI OPTION CALLS'!L261-'HNI OPTION CALLS'!G261)*('HNI OPTION CALLS'!M261),('HNI OPTION CALLS'!G261-'HNI OPTION CALLS'!L261)*('HNI OPTION CALLS'!M261))</f>
        <v>7500</v>
      </c>
      <c r="O261" s="8">
        <f>'HNI OPTION CALLS'!N261/('HNI OPTION CALLS'!M261)/'HNI OPTION CALLS'!G261%</f>
        <v>62.5</v>
      </c>
    </row>
    <row r="262" spans="1:15">
      <c r="A262" s="119">
        <v>6</v>
      </c>
      <c r="B262" s="78">
        <v>43178</v>
      </c>
      <c r="C262" s="119">
        <v>580</v>
      </c>
      <c r="D262" s="119" t="s">
        <v>187</v>
      </c>
      <c r="E262" s="119" t="s">
        <v>22</v>
      </c>
      <c r="F262" s="119" t="s">
        <v>99</v>
      </c>
      <c r="G262" s="123">
        <v>12</v>
      </c>
      <c r="H262" s="123">
        <v>4</v>
      </c>
      <c r="I262" s="123">
        <v>18</v>
      </c>
      <c r="J262" s="123">
        <v>24</v>
      </c>
      <c r="K262" s="123">
        <v>30</v>
      </c>
      <c r="L262" s="123">
        <v>4</v>
      </c>
      <c r="M262" s="119">
        <v>1061</v>
      </c>
      <c r="N262" s="122">
        <f>IF('HNI OPTION CALLS'!E262="BUY",('HNI OPTION CALLS'!L262-'HNI OPTION CALLS'!G262)*('HNI OPTION CALLS'!M262),('HNI OPTION CALLS'!G262-'HNI OPTION CALLS'!L262)*('HNI OPTION CALLS'!M262))</f>
        <v>-8488</v>
      </c>
      <c r="O262" s="8">
        <f>'HNI OPTION CALLS'!N262/('HNI OPTION CALLS'!M262)/'HNI OPTION CALLS'!G262%</f>
        <v>-66.666666666666671</v>
      </c>
    </row>
    <row r="263" spans="1:15">
      <c r="A263" s="119">
        <v>7</v>
      </c>
      <c r="B263" s="78">
        <v>43173</v>
      </c>
      <c r="C263" s="119">
        <v>8900</v>
      </c>
      <c r="D263" s="119" t="s">
        <v>178</v>
      </c>
      <c r="E263" s="119" t="s">
        <v>22</v>
      </c>
      <c r="F263" s="119" t="s">
        <v>253</v>
      </c>
      <c r="G263" s="123">
        <v>100</v>
      </c>
      <c r="H263" s="123">
        <v>25</v>
      </c>
      <c r="I263" s="123">
        <v>180</v>
      </c>
      <c r="J263" s="123">
        <v>260</v>
      </c>
      <c r="K263" s="123">
        <v>340</v>
      </c>
      <c r="L263" s="123">
        <v>129</v>
      </c>
      <c r="M263" s="119">
        <v>75</v>
      </c>
      <c r="N263" s="122">
        <f>IF('HNI OPTION CALLS'!E263="BUY",('HNI OPTION CALLS'!L263-'HNI OPTION CALLS'!G263)*('HNI OPTION CALLS'!M263),('HNI OPTION CALLS'!G263-'HNI OPTION CALLS'!L263)*('HNI OPTION CALLS'!M263))</f>
        <v>2175</v>
      </c>
      <c r="O263" s="8">
        <f>'HNI OPTION CALLS'!N263/('HNI OPTION CALLS'!M263)/'HNI OPTION CALLS'!G263%</f>
        <v>29</v>
      </c>
    </row>
    <row r="264" spans="1:15">
      <c r="A264" s="119">
        <v>8</v>
      </c>
      <c r="B264" s="78">
        <v>43172</v>
      </c>
      <c r="C264" s="119">
        <v>165</v>
      </c>
      <c r="D264" s="119" t="s">
        <v>178</v>
      </c>
      <c r="E264" s="119" t="s">
        <v>22</v>
      </c>
      <c r="F264" s="119" t="s">
        <v>184</v>
      </c>
      <c r="G264" s="123">
        <v>4.5</v>
      </c>
      <c r="H264" s="123">
        <v>2</v>
      </c>
      <c r="I264" s="123">
        <v>6</v>
      </c>
      <c r="J264" s="123">
        <v>7.5</v>
      </c>
      <c r="K264" s="123">
        <v>9</v>
      </c>
      <c r="L264" s="123">
        <v>2</v>
      </c>
      <c r="M264" s="119">
        <v>4500</v>
      </c>
      <c r="N264" s="122">
        <f>IF('HNI OPTION CALLS'!E264="BUY",('HNI OPTION CALLS'!L264-'HNI OPTION CALLS'!G264)*('HNI OPTION CALLS'!M264),('HNI OPTION CALLS'!G264-'HNI OPTION CALLS'!L264)*('HNI OPTION CALLS'!M264))</f>
        <v>-11250</v>
      </c>
      <c r="O264" s="8">
        <f>'HNI OPTION CALLS'!N264/('HNI OPTION CALLS'!M264)/'HNI OPTION CALLS'!G264%</f>
        <v>-55.555555555555557</v>
      </c>
    </row>
    <row r="265" spans="1:15">
      <c r="A265" s="119">
        <v>9</v>
      </c>
      <c r="B265" s="78">
        <v>43171</v>
      </c>
      <c r="C265" s="119">
        <v>3050</v>
      </c>
      <c r="D265" s="119" t="s">
        <v>187</v>
      </c>
      <c r="E265" s="119" t="s">
        <v>22</v>
      </c>
      <c r="F265" s="119" t="s">
        <v>52</v>
      </c>
      <c r="G265" s="123">
        <v>55</v>
      </c>
      <c r="H265" s="123">
        <v>30</v>
      </c>
      <c r="I265" s="123">
        <v>75</v>
      </c>
      <c r="J265" s="123">
        <v>95</v>
      </c>
      <c r="K265" s="123">
        <v>115</v>
      </c>
      <c r="L265" s="123">
        <v>115</v>
      </c>
      <c r="M265" s="119">
        <v>250</v>
      </c>
      <c r="N265" s="122">
        <f>IF('HNI OPTION CALLS'!E265="BUY",('HNI OPTION CALLS'!L265-'HNI OPTION CALLS'!G265)*('HNI OPTION CALLS'!M265),('HNI OPTION CALLS'!G265-'HNI OPTION CALLS'!L265)*('HNI OPTION CALLS'!M265))</f>
        <v>15000</v>
      </c>
      <c r="O265" s="8">
        <f>'HNI OPTION CALLS'!N265/('HNI OPTION CALLS'!M265)/'HNI OPTION CALLS'!G265%</f>
        <v>109.09090909090908</v>
      </c>
    </row>
    <row r="266" spans="1:15">
      <c r="A266" s="119">
        <v>10</v>
      </c>
      <c r="B266" s="78">
        <v>43166</v>
      </c>
      <c r="C266" s="119">
        <v>640</v>
      </c>
      <c r="D266" s="119" t="s">
        <v>187</v>
      </c>
      <c r="E266" s="119" t="s">
        <v>22</v>
      </c>
      <c r="F266" s="119" t="s">
        <v>99</v>
      </c>
      <c r="G266" s="123">
        <v>18</v>
      </c>
      <c r="H266" s="123">
        <v>9.5</v>
      </c>
      <c r="I266" s="123">
        <v>23</v>
      </c>
      <c r="J266" s="123">
        <v>28</v>
      </c>
      <c r="K266" s="123">
        <v>33</v>
      </c>
      <c r="L266" s="123">
        <v>33</v>
      </c>
      <c r="M266" s="119">
        <v>1061</v>
      </c>
      <c r="N266" s="122">
        <f>IF('HNI OPTION CALLS'!E266="BUY",('HNI OPTION CALLS'!L266-'HNI OPTION CALLS'!G266)*('HNI OPTION CALLS'!M266),('HNI OPTION CALLS'!G266-'HNI OPTION CALLS'!L266)*('HNI OPTION CALLS'!M266))</f>
        <v>15915</v>
      </c>
      <c r="O266" s="8">
        <f>'HNI OPTION CALLS'!N266/('HNI OPTION CALLS'!M266)/'HNI OPTION CALLS'!G266%</f>
        <v>83.333333333333343</v>
      </c>
    </row>
    <row r="267" spans="1:15">
      <c r="A267" s="119">
        <v>11</v>
      </c>
      <c r="B267" s="78">
        <v>43165</v>
      </c>
      <c r="C267" s="119">
        <v>260</v>
      </c>
      <c r="D267" s="119" t="s">
        <v>187</v>
      </c>
      <c r="E267" s="119" t="s">
        <v>22</v>
      </c>
      <c r="F267" s="119" t="s">
        <v>49</v>
      </c>
      <c r="G267" s="123">
        <v>8</v>
      </c>
      <c r="H267" s="123">
        <v>5</v>
      </c>
      <c r="I267" s="123">
        <v>10</v>
      </c>
      <c r="J267" s="123">
        <v>12</v>
      </c>
      <c r="K267" s="123">
        <v>14</v>
      </c>
      <c r="L267" s="123">
        <v>14</v>
      </c>
      <c r="M267" s="119">
        <v>3000</v>
      </c>
      <c r="N267" s="122">
        <f>IF('HNI OPTION CALLS'!E267="BUY",('HNI OPTION CALLS'!L267-'HNI OPTION CALLS'!G267)*('HNI OPTION CALLS'!M267),('HNI OPTION CALLS'!G267-'HNI OPTION CALLS'!L267)*('HNI OPTION CALLS'!M267))</f>
        <v>18000</v>
      </c>
      <c r="O267" s="8">
        <f>'HNI OPTION CALLS'!N267/('HNI OPTION CALLS'!M267)/'HNI OPTION CALLS'!G267%</f>
        <v>75</v>
      </c>
    </row>
    <row r="268" spans="1:15" ht="16.5">
      <c r="A268" s="82" t="s">
        <v>95</v>
      </c>
      <c r="B268" s="83"/>
      <c r="C268" s="84"/>
      <c r="D268" s="85"/>
      <c r="E268" s="86"/>
      <c r="F268" s="86"/>
      <c r="G268" s="87"/>
      <c r="H268" s="88"/>
      <c r="I268" s="88"/>
      <c r="J268" s="88"/>
      <c r="K268" s="86"/>
      <c r="L268" s="89"/>
      <c r="M268" s="90"/>
      <c r="N268" s="66"/>
      <c r="O268" s="51"/>
    </row>
    <row r="269" spans="1:15" ht="16.5">
      <c r="A269" s="82" t="s">
        <v>96</v>
      </c>
      <c r="B269" s="83"/>
      <c r="C269" s="84"/>
      <c r="D269" s="85"/>
      <c r="E269" s="86"/>
      <c r="F269" s="86"/>
      <c r="G269" s="87"/>
      <c r="H269" s="86"/>
      <c r="I269" s="86"/>
      <c r="J269" s="86"/>
      <c r="K269" s="86"/>
      <c r="L269" s="89"/>
      <c r="M269" s="90"/>
      <c r="O269" s="90"/>
    </row>
    <row r="270" spans="1:15" ht="16.5">
      <c r="A270" s="82" t="s">
        <v>96</v>
      </c>
      <c r="B270" s="83"/>
      <c r="C270" s="84"/>
      <c r="D270" s="85"/>
      <c r="E270" s="86"/>
      <c r="F270" s="86"/>
      <c r="G270" s="87"/>
      <c r="H270" s="86"/>
      <c r="I270" s="86"/>
      <c r="J270" s="86"/>
      <c r="K270" s="86"/>
    </row>
    <row r="271" spans="1:15" ht="17.25" thickBot="1">
      <c r="A271" s="91"/>
      <c r="B271" s="92"/>
      <c r="C271" s="92"/>
      <c r="D271" s="93"/>
      <c r="E271" s="93"/>
      <c r="F271" s="93"/>
      <c r="G271" s="94"/>
      <c r="H271" s="95"/>
      <c r="I271" s="96" t="s">
        <v>27</v>
      </c>
      <c r="J271" s="96"/>
      <c r="K271" s="97"/>
      <c r="N271" s="89"/>
    </row>
    <row r="272" spans="1:15" ht="16.5">
      <c r="A272" s="98"/>
      <c r="B272" s="92"/>
      <c r="C272" s="92"/>
      <c r="D272" s="160" t="s">
        <v>28</v>
      </c>
      <c r="E272" s="171"/>
      <c r="F272" s="99">
        <v>11</v>
      </c>
      <c r="G272" s="100">
        <v>100</v>
      </c>
      <c r="H272" s="93">
        <v>11</v>
      </c>
      <c r="I272" s="101">
        <f>'HNI OPTION CALLS'!H273/'HNI OPTION CALLS'!H272%</f>
        <v>63.636363636363633</v>
      </c>
      <c r="J272" s="101"/>
      <c r="K272" s="101"/>
      <c r="L272" s="97"/>
      <c r="M272" s="89"/>
      <c r="O272" s="90"/>
    </row>
    <row r="273" spans="1:15" ht="16.5">
      <c r="A273" s="98"/>
      <c r="B273" s="92"/>
      <c r="C273" s="92"/>
      <c r="D273" s="161" t="s">
        <v>29</v>
      </c>
      <c r="E273" s="172"/>
      <c r="F273" s="103">
        <v>7</v>
      </c>
      <c r="G273" s="104">
        <f>('HNI OPTION CALLS'!F273/'HNI OPTION CALLS'!F272)*100</f>
        <v>63.636363636363633</v>
      </c>
      <c r="H273" s="93">
        <v>7</v>
      </c>
      <c r="I273" s="97"/>
      <c r="J273" s="97"/>
      <c r="K273" s="93"/>
      <c r="L273" s="102"/>
      <c r="N273" s="93" t="s">
        <v>30</v>
      </c>
    </row>
    <row r="274" spans="1:15" ht="16.5">
      <c r="A274" s="105"/>
      <c r="B274" s="92"/>
      <c r="C274" s="92"/>
      <c r="D274" s="161" t="s">
        <v>31</v>
      </c>
      <c r="E274" s="172"/>
      <c r="F274" s="103">
        <v>0</v>
      </c>
      <c r="G274" s="104">
        <f>('HNI OPTION CALLS'!F274/'HNI OPTION CALLS'!F272)*100</f>
        <v>0</v>
      </c>
      <c r="H274" s="106"/>
      <c r="I274" s="93"/>
      <c r="J274" s="93"/>
      <c r="K274" s="93"/>
      <c r="L274" s="97"/>
      <c r="N274" s="98"/>
      <c r="O274" s="98"/>
    </row>
    <row r="275" spans="1:15" ht="16.5">
      <c r="A275" s="105"/>
      <c r="B275" s="92"/>
      <c r="C275" s="92"/>
      <c r="D275" s="161" t="s">
        <v>32</v>
      </c>
      <c r="E275" s="172"/>
      <c r="F275" s="103">
        <v>0</v>
      </c>
      <c r="G275" s="104">
        <f>('HNI OPTION CALLS'!F275/'HNI OPTION CALLS'!F272)*100</f>
        <v>0</v>
      </c>
      <c r="H275" s="106"/>
      <c r="I275" s="93"/>
      <c r="J275" s="93"/>
      <c r="K275" s="93"/>
      <c r="L275" s="97"/>
    </row>
    <row r="276" spans="1:15" ht="16.5">
      <c r="A276" s="105"/>
      <c r="B276" s="92"/>
      <c r="C276" s="92"/>
      <c r="D276" s="161" t="s">
        <v>33</v>
      </c>
      <c r="E276" s="172"/>
      <c r="F276" s="103">
        <v>4</v>
      </c>
      <c r="G276" s="104">
        <f>('HNI OPTION CALLS'!F276/'HNI OPTION CALLS'!F272)*100</f>
        <v>36.363636363636367</v>
      </c>
      <c r="H276" s="106"/>
      <c r="I276" s="93" t="s">
        <v>34</v>
      </c>
      <c r="J276" s="93"/>
      <c r="K276" s="97"/>
      <c r="L276" s="97"/>
    </row>
    <row r="277" spans="1:15" ht="16.5">
      <c r="A277" s="105"/>
      <c r="B277" s="92"/>
      <c r="C277" s="92"/>
      <c r="D277" s="161" t="s">
        <v>35</v>
      </c>
      <c r="E277" s="172"/>
      <c r="F277" s="103">
        <v>0</v>
      </c>
      <c r="G277" s="104">
        <f>('HNI OPTION CALLS'!F277/'HNI OPTION CALLS'!F272)*100</f>
        <v>0</v>
      </c>
      <c r="H277" s="106"/>
      <c r="I277" s="93"/>
      <c r="J277" s="93"/>
      <c r="K277" s="97"/>
      <c r="L277" s="97"/>
    </row>
    <row r="278" spans="1:15" ht="17.25" thickBot="1">
      <c r="A278" s="105"/>
      <c r="B278" s="92"/>
      <c r="C278" s="92"/>
      <c r="D278" s="162" t="s">
        <v>36</v>
      </c>
      <c r="E278" s="173"/>
      <c r="F278" s="107">
        <v>0</v>
      </c>
      <c r="G278" s="108">
        <f>('HNI OPTION CALLS'!F278/'HNI OPTION CALLS'!F272)*100</f>
        <v>0</v>
      </c>
      <c r="H278" s="106"/>
      <c r="I278" s="93"/>
      <c r="J278" s="93"/>
      <c r="K278" s="102"/>
      <c r="L278" s="102"/>
    </row>
    <row r="279" spans="1:15" ht="16.5">
      <c r="A279" s="109" t="s">
        <v>37</v>
      </c>
      <c r="B279" s="92"/>
      <c r="C279" s="92"/>
      <c r="D279" s="98"/>
      <c r="E279" s="98"/>
      <c r="F279" s="93"/>
      <c r="G279" s="93"/>
      <c r="H279" s="110"/>
      <c r="I279" s="111"/>
      <c r="J279" s="111"/>
      <c r="K279" s="111"/>
      <c r="N279" s="115"/>
      <c r="O279" s="115"/>
    </row>
    <row r="280" spans="1:15" ht="16.5">
      <c r="A280" s="112" t="s">
        <v>38</v>
      </c>
      <c r="B280" s="92"/>
      <c r="C280" s="92"/>
      <c r="D280" s="113"/>
      <c r="E280" s="114"/>
      <c r="F280" s="98"/>
      <c r="G280" s="111"/>
      <c r="H280" s="110"/>
      <c r="I280" s="111"/>
      <c r="J280" s="111"/>
      <c r="K280" s="111"/>
      <c r="L280" s="93"/>
      <c r="N280" s="98"/>
      <c r="O280" s="98"/>
    </row>
    <row r="281" spans="1:15" ht="16.5">
      <c r="A281" s="112" t="s">
        <v>39</v>
      </c>
      <c r="B281" s="92"/>
      <c r="C281" s="92"/>
      <c r="D281" s="98"/>
      <c r="E281" s="114"/>
      <c r="F281" s="98"/>
      <c r="G281" s="111"/>
      <c r="H281" s="110"/>
      <c r="I281" s="97"/>
      <c r="J281" s="97"/>
      <c r="K281" s="97"/>
      <c r="L281" s="93"/>
    </row>
    <row r="282" spans="1:15" ht="16.5">
      <c r="A282" s="112" t="s">
        <v>40</v>
      </c>
      <c r="B282" s="113"/>
      <c r="C282" s="92"/>
      <c r="D282" s="98"/>
      <c r="E282" s="114"/>
      <c r="F282" s="98"/>
      <c r="G282" s="111"/>
      <c r="H282" s="95"/>
      <c r="I282" s="97"/>
      <c r="J282" s="97"/>
      <c r="K282" s="97"/>
      <c r="L282" s="93"/>
    </row>
    <row r="283" spans="1:15" ht="16.5">
      <c r="A283" s="112" t="s">
        <v>41</v>
      </c>
      <c r="B283" s="105"/>
      <c r="C283" s="113"/>
      <c r="D283" s="98"/>
      <c r="E283" s="116"/>
      <c r="F283" s="111"/>
      <c r="G283" s="111"/>
      <c r="H283" s="95"/>
      <c r="I283" s="97"/>
      <c r="J283" s="97"/>
      <c r="K283" s="97"/>
      <c r="L283" s="111"/>
    </row>
    <row r="284" spans="1:15" ht="15.75" thickBot="1"/>
    <row r="285" spans="1:15" ht="15.75" thickBot="1">
      <c r="A285" s="174" t="s">
        <v>0</v>
      </c>
      <c r="B285" s="174"/>
      <c r="C285" s="174"/>
      <c r="D285" s="174"/>
      <c r="E285" s="174"/>
      <c r="F285" s="174"/>
      <c r="G285" s="174"/>
      <c r="H285" s="174"/>
      <c r="I285" s="174"/>
      <c r="J285" s="174"/>
      <c r="K285" s="174"/>
      <c r="L285" s="174"/>
      <c r="M285" s="174"/>
      <c r="N285" s="174"/>
      <c r="O285" s="174"/>
    </row>
    <row r="286" spans="1:15" ht="15.75" thickBot="1">
      <c r="A286" s="174"/>
      <c r="B286" s="174"/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</row>
    <row r="287" spans="1:15">
      <c r="A287" s="174"/>
      <c r="B287" s="174"/>
      <c r="C287" s="174"/>
      <c r="D287" s="174"/>
      <c r="E287" s="174"/>
      <c r="F287" s="174"/>
      <c r="G287" s="174"/>
      <c r="H287" s="174"/>
      <c r="I287" s="174"/>
      <c r="J287" s="174"/>
      <c r="K287" s="174"/>
      <c r="L287" s="174"/>
      <c r="M287" s="174"/>
      <c r="N287" s="174"/>
      <c r="O287" s="174"/>
    </row>
    <row r="288" spans="1:15">
      <c r="A288" s="175" t="s">
        <v>1</v>
      </c>
      <c r="B288" s="175"/>
      <c r="C288" s="175"/>
      <c r="D288" s="175"/>
      <c r="E288" s="175"/>
      <c r="F288" s="175"/>
      <c r="G288" s="175"/>
      <c r="H288" s="175"/>
      <c r="I288" s="175"/>
      <c r="J288" s="175"/>
      <c r="K288" s="175"/>
      <c r="L288" s="175"/>
      <c r="M288" s="175"/>
      <c r="N288" s="175"/>
      <c r="O288" s="175"/>
    </row>
    <row r="289" spans="1:15">
      <c r="A289" s="175" t="s">
        <v>2</v>
      </c>
      <c r="B289" s="175"/>
      <c r="C289" s="175"/>
      <c r="D289" s="175"/>
      <c r="E289" s="175"/>
      <c r="F289" s="175"/>
      <c r="G289" s="175"/>
      <c r="H289" s="175"/>
      <c r="I289" s="175"/>
      <c r="J289" s="175"/>
      <c r="K289" s="175"/>
      <c r="L289" s="175"/>
      <c r="M289" s="175"/>
      <c r="N289" s="175"/>
      <c r="O289" s="175"/>
    </row>
    <row r="290" spans="1:15" ht="15.75" thickBot="1">
      <c r="A290" s="176" t="s">
        <v>3</v>
      </c>
      <c r="B290" s="176"/>
      <c r="C290" s="176"/>
      <c r="D290" s="176"/>
      <c r="E290" s="176"/>
      <c r="F290" s="176"/>
      <c r="G290" s="176"/>
      <c r="H290" s="176"/>
      <c r="I290" s="176"/>
      <c r="J290" s="176"/>
      <c r="K290" s="176"/>
      <c r="L290" s="176"/>
      <c r="M290" s="176"/>
      <c r="N290" s="176"/>
      <c r="O290" s="176"/>
    </row>
    <row r="291" spans="1:15" ht="16.5">
      <c r="A291" s="156" t="s">
        <v>278</v>
      </c>
      <c r="B291" s="156"/>
      <c r="C291" s="156"/>
      <c r="D291" s="156"/>
      <c r="E291" s="156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</row>
    <row r="292" spans="1:15" ht="16.5">
      <c r="A292" s="156" t="s">
        <v>5</v>
      </c>
      <c r="B292" s="156"/>
      <c r="C292" s="156"/>
      <c r="D292" s="156"/>
      <c r="E292" s="156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</row>
    <row r="293" spans="1:15">
      <c r="A293" s="157" t="s">
        <v>6</v>
      </c>
      <c r="B293" s="158" t="s">
        <v>7</v>
      </c>
      <c r="C293" s="159" t="s">
        <v>8</v>
      </c>
      <c r="D293" s="158" t="s">
        <v>9</v>
      </c>
      <c r="E293" s="157" t="s">
        <v>10</v>
      </c>
      <c r="F293" s="157" t="s">
        <v>11</v>
      </c>
      <c r="G293" s="158" t="s">
        <v>12</v>
      </c>
      <c r="H293" s="158" t="s">
        <v>13</v>
      </c>
      <c r="I293" s="159" t="s">
        <v>14</v>
      </c>
      <c r="J293" s="159" t="s">
        <v>15</v>
      </c>
      <c r="K293" s="159" t="s">
        <v>16</v>
      </c>
      <c r="L293" s="163" t="s">
        <v>17</v>
      </c>
      <c r="M293" s="158" t="s">
        <v>18</v>
      </c>
      <c r="N293" s="158" t="s">
        <v>19</v>
      </c>
      <c r="O293" s="158" t="s">
        <v>20</v>
      </c>
    </row>
    <row r="294" spans="1:15">
      <c r="A294" s="157"/>
      <c r="B294" s="158"/>
      <c r="C294" s="158"/>
      <c r="D294" s="158"/>
      <c r="E294" s="157"/>
      <c r="F294" s="157"/>
      <c r="G294" s="158"/>
      <c r="H294" s="158"/>
      <c r="I294" s="158"/>
      <c r="J294" s="158"/>
      <c r="K294" s="158"/>
      <c r="L294" s="177"/>
      <c r="M294" s="158"/>
      <c r="N294" s="158"/>
      <c r="O294" s="158"/>
    </row>
    <row r="295" spans="1:15">
      <c r="A295" s="119">
        <v>1</v>
      </c>
      <c r="B295" s="78">
        <v>43159</v>
      </c>
      <c r="C295" s="119">
        <v>540</v>
      </c>
      <c r="D295" s="119" t="s">
        <v>187</v>
      </c>
      <c r="E295" s="119" t="s">
        <v>22</v>
      </c>
      <c r="F295" s="119" t="s">
        <v>78</v>
      </c>
      <c r="G295" s="123">
        <v>18</v>
      </c>
      <c r="H295" s="123">
        <v>10</v>
      </c>
      <c r="I295" s="123">
        <v>23</v>
      </c>
      <c r="J295" s="123">
        <v>28</v>
      </c>
      <c r="K295" s="123">
        <v>33</v>
      </c>
      <c r="L295" s="123">
        <v>23</v>
      </c>
      <c r="M295" s="119">
        <v>1500</v>
      </c>
      <c r="N295" s="122">
        <f>IF('HNI OPTION CALLS'!E295="BUY",('HNI OPTION CALLS'!L295-'HNI OPTION CALLS'!G295)*('HNI OPTION CALLS'!M295),('HNI OPTION CALLS'!G295-'HNI OPTION CALLS'!L295)*('HNI OPTION CALLS'!M295))</f>
        <v>7500</v>
      </c>
      <c r="O295" s="8">
        <f>'HNI OPTION CALLS'!N295/('HNI OPTION CALLS'!M295)/'HNI OPTION CALLS'!G295%</f>
        <v>27.777777777777779</v>
      </c>
    </row>
    <row r="296" spans="1:15">
      <c r="A296" s="119">
        <v>2</v>
      </c>
      <c r="B296" s="78">
        <v>43158</v>
      </c>
      <c r="C296" s="119">
        <v>260</v>
      </c>
      <c r="D296" s="119" t="s">
        <v>187</v>
      </c>
      <c r="E296" s="119" t="s">
        <v>22</v>
      </c>
      <c r="F296" s="119" t="s">
        <v>49</v>
      </c>
      <c r="G296" s="123">
        <v>6</v>
      </c>
      <c r="H296" s="123">
        <v>3</v>
      </c>
      <c r="I296" s="123">
        <v>8</v>
      </c>
      <c r="J296" s="123">
        <v>10</v>
      </c>
      <c r="K296" s="123">
        <v>12</v>
      </c>
      <c r="L296" s="123">
        <v>8</v>
      </c>
      <c r="M296" s="119">
        <v>3000</v>
      </c>
      <c r="N296" s="122">
        <f>IF('HNI OPTION CALLS'!E296="BUY",('HNI OPTION CALLS'!L296-'HNI OPTION CALLS'!G296)*('HNI OPTION CALLS'!M296),('HNI OPTION CALLS'!G296-'HNI OPTION CALLS'!L296)*('HNI OPTION CALLS'!M296))</f>
        <v>6000</v>
      </c>
      <c r="O296" s="8">
        <f>'HNI OPTION CALLS'!N296/('HNI OPTION CALLS'!M296)/'HNI OPTION CALLS'!G296%</f>
        <v>33.333333333333336</v>
      </c>
    </row>
    <row r="297" spans="1:15">
      <c r="A297" s="119">
        <v>3</v>
      </c>
      <c r="B297" s="78">
        <v>43157</v>
      </c>
      <c r="C297" s="119">
        <v>8900</v>
      </c>
      <c r="D297" s="119" t="s">
        <v>178</v>
      </c>
      <c r="E297" s="119" t="s">
        <v>22</v>
      </c>
      <c r="F297" s="119" t="s">
        <v>253</v>
      </c>
      <c r="G297" s="123">
        <v>190</v>
      </c>
      <c r="H297" s="123">
        <v>50</v>
      </c>
      <c r="I297" s="123">
        <v>290</v>
      </c>
      <c r="J297" s="123">
        <v>390</v>
      </c>
      <c r="K297" s="123">
        <v>490</v>
      </c>
      <c r="L297" s="123">
        <v>290</v>
      </c>
      <c r="M297" s="119">
        <v>75</v>
      </c>
      <c r="N297" s="122">
        <f>IF('HNI OPTION CALLS'!E297="BUY",('HNI OPTION CALLS'!L297-'HNI OPTION CALLS'!G297)*('HNI OPTION CALLS'!M297),('HNI OPTION CALLS'!G297-'HNI OPTION CALLS'!L297)*('HNI OPTION CALLS'!M297))</f>
        <v>7500</v>
      </c>
      <c r="O297" s="8">
        <f>'HNI OPTION CALLS'!N297/('HNI OPTION CALLS'!M297)/'HNI OPTION CALLS'!G297%</f>
        <v>52.631578947368425</v>
      </c>
    </row>
    <row r="298" spans="1:15">
      <c r="A298" s="119">
        <v>4</v>
      </c>
      <c r="B298" s="78">
        <v>43154</v>
      </c>
      <c r="C298" s="119">
        <v>580</v>
      </c>
      <c r="D298" s="119" t="s">
        <v>178</v>
      </c>
      <c r="E298" s="119" t="s">
        <v>22</v>
      </c>
      <c r="F298" s="119" t="s">
        <v>78</v>
      </c>
      <c r="G298" s="123">
        <v>18</v>
      </c>
      <c r="H298" s="123">
        <v>10</v>
      </c>
      <c r="I298" s="123">
        <v>22</v>
      </c>
      <c r="J298" s="123">
        <v>26</v>
      </c>
      <c r="K298" s="123">
        <v>30</v>
      </c>
      <c r="L298" s="123">
        <v>22</v>
      </c>
      <c r="M298" s="119">
        <v>1500</v>
      </c>
      <c r="N298" s="122">
        <f>IF('HNI OPTION CALLS'!E298="BUY",('HNI OPTION CALLS'!L298-'HNI OPTION CALLS'!G298)*('HNI OPTION CALLS'!M298),('HNI OPTION CALLS'!G298-'HNI OPTION CALLS'!L298)*('HNI OPTION CALLS'!M298))</f>
        <v>6000</v>
      </c>
      <c r="O298" s="8">
        <f>'HNI OPTION CALLS'!N298/('HNI OPTION CALLS'!M298)/'HNI OPTION CALLS'!G298%</f>
        <v>22.222222222222221</v>
      </c>
    </row>
    <row r="299" spans="1:15">
      <c r="A299" s="119">
        <v>5</v>
      </c>
      <c r="B299" s="78">
        <v>43151</v>
      </c>
      <c r="C299" s="119">
        <v>310</v>
      </c>
      <c r="D299" s="119" t="s">
        <v>187</v>
      </c>
      <c r="E299" s="119" t="s">
        <v>22</v>
      </c>
      <c r="F299" s="119" t="s">
        <v>55</v>
      </c>
      <c r="G299" s="123">
        <v>4</v>
      </c>
      <c r="H299" s="123">
        <v>0.5</v>
      </c>
      <c r="I299" s="123">
        <v>7</v>
      </c>
      <c r="J299" s="123">
        <v>10</v>
      </c>
      <c r="K299" s="123">
        <v>13</v>
      </c>
      <c r="L299" s="123">
        <v>6.7</v>
      </c>
      <c r="M299" s="119">
        <v>1750</v>
      </c>
      <c r="N299" s="122">
        <f>IF('HNI OPTION CALLS'!E299="BUY",('HNI OPTION CALLS'!L299-'HNI OPTION CALLS'!G299)*('HNI OPTION CALLS'!M299),('HNI OPTION CALLS'!G299-'HNI OPTION CALLS'!L299)*('HNI OPTION CALLS'!M299))</f>
        <v>4725</v>
      </c>
      <c r="O299" s="8">
        <f>'HNI OPTION CALLS'!N299/('HNI OPTION CALLS'!M299)/'HNI OPTION CALLS'!G299%</f>
        <v>67.5</v>
      </c>
    </row>
    <row r="300" spans="1:15">
      <c r="A300" s="119">
        <v>6</v>
      </c>
      <c r="B300" s="78">
        <v>43147</v>
      </c>
      <c r="C300" s="119">
        <v>135</v>
      </c>
      <c r="D300" s="119" t="s">
        <v>187</v>
      </c>
      <c r="E300" s="119" t="s">
        <v>22</v>
      </c>
      <c r="F300" s="119" t="s">
        <v>25</v>
      </c>
      <c r="G300" s="123">
        <v>2.5</v>
      </c>
      <c r="H300" s="123">
        <v>1</v>
      </c>
      <c r="I300" s="123">
        <v>3.5</v>
      </c>
      <c r="J300" s="123">
        <v>4.5</v>
      </c>
      <c r="K300" s="123">
        <v>5.5</v>
      </c>
      <c r="L300" s="123">
        <v>4.5</v>
      </c>
      <c r="M300" s="119">
        <v>7000</v>
      </c>
      <c r="N300" s="122">
        <f>IF('HNI OPTION CALLS'!E300="BUY",('HNI OPTION CALLS'!L300-'HNI OPTION CALLS'!G300)*('HNI OPTION CALLS'!M300),('HNI OPTION CALLS'!G300-'HNI OPTION CALLS'!L300)*('HNI OPTION CALLS'!M300))</f>
        <v>14000</v>
      </c>
      <c r="O300" s="8">
        <f>'HNI OPTION CALLS'!N300/('HNI OPTION CALLS'!M300)/'HNI OPTION CALLS'!G300%</f>
        <v>80</v>
      </c>
    </row>
    <row r="301" spans="1:15">
      <c r="A301" s="119">
        <v>7</v>
      </c>
      <c r="B301" s="78">
        <v>43139</v>
      </c>
      <c r="C301" s="119">
        <v>80</v>
      </c>
      <c r="D301" s="119" t="s">
        <v>187</v>
      </c>
      <c r="E301" s="119" t="s">
        <v>22</v>
      </c>
      <c r="F301" s="119" t="s">
        <v>46</v>
      </c>
      <c r="G301" s="123">
        <v>1.6</v>
      </c>
      <c r="H301" s="123">
        <v>0.5</v>
      </c>
      <c r="I301" s="123">
        <v>2.4</v>
      </c>
      <c r="J301" s="123">
        <v>3.2</v>
      </c>
      <c r="K301" s="123">
        <v>4</v>
      </c>
      <c r="L301" s="123">
        <v>4</v>
      </c>
      <c r="M301" s="119">
        <v>7000</v>
      </c>
      <c r="N301" s="122">
        <f>IF('HNI OPTION CALLS'!E301="BUY",('HNI OPTION CALLS'!L301-'HNI OPTION CALLS'!G301)*('HNI OPTION CALLS'!M301),('HNI OPTION CALLS'!G301-'HNI OPTION CALLS'!L301)*('HNI OPTION CALLS'!M301))</f>
        <v>16800</v>
      </c>
      <c r="O301" s="8">
        <f>'HNI OPTION CALLS'!N301/('HNI OPTION CALLS'!M301)/'HNI OPTION CALLS'!G301%</f>
        <v>150</v>
      </c>
    </row>
    <row r="302" spans="1:15">
      <c r="A302" s="119">
        <v>8</v>
      </c>
      <c r="B302" s="78">
        <v>43139</v>
      </c>
      <c r="C302" s="119">
        <v>340</v>
      </c>
      <c r="D302" s="119" t="s">
        <v>178</v>
      </c>
      <c r="E302" s="119" t="s">
        <v>22</v>
      </c>
      <c r="F302" s="119" t="s">
        <v>55</v>
      </c>
      <c r="G302" s="123">
        <v>9</v>
      </c>
      <c r="H302" s="123">
        <v>3</v>
      </c>
      <c r="I302" s="123">
        <v>12</v>
      </c>
      <c r="J302" s="123">
        <v>15</v>
      </c>
      <c r="K302" s="123">
        <v>18</v>
      </c>
      <c r="L302" s="123">
        <v>12</v>
      </c>
      <c r="M302" s="119">
        <v>1750</v>
      </c>
      <c r="N302" s="122">
        <f>IF('HNI OPTION CALLS'!E302="BUY",('HNI OPTION CALLS'!L302-'HNI OPTION CALLS'!G302)*('HNI OPTION CALLS'!M302),('HNI OPTION CALLS'!G302-'HNI OPTION CALLS'!L302)*('HNI OPTION CALLS'!M302))</f>
        <v>5250</v>
      </c>
      <c r="O302" s="8">
        <f>'NORMAL OPTION CALLS'!N552/('NORMAL OPTION CALLS'!M552)/'NORMAL OPTION CALLS'!G552%</f>
        <v>24</v>
      </c>
    </row>
    <row r="303" spans="1:15">
      <c r="A303" s="119">
        <v>9</v>
      </c>
      <c r="B303" s="78">
        <v>43138</v>
      </c>
      <c r="C303" s="119">
        <v>310</v>
      </c>
      <c r="D303" s="119" t="s">
        <v>187</v>
      </c>
      <c r="E303" s="119" t="s">
        <v>22</v>
      </c>
      <c r="F303" s="119" t="s">
        <v>74</v>
      </c>
      <c r="G303" s="123">
        <v>10</v>
      </c>
      <c r="H303" s="123">
        <v>6</v>
      </c>
      <c r="I303" s="123">
        <v>13</v>
      </c>
      <c r="J303" s="123">
        <v>16</v>
      </c>
      <c r="K303" s="123">
        <v>19</v>
      </c>
      <c r="L303" s="123">
        <v>13</v>
      </c>
      <c r="M303" s="119">
        <v>1750</v>
      </c>
      <c r="N303" s="122">
        <f>IF('HNI OPTION CALLS'!E303="BUY",('HNI OPTION CALLS'!L303-'HNI OPTION CALLS'!G303)*('HNI OPTION CALLS'!M303),('HNI OPTION CALLS'!G303-'HNI OPTION CALLS'!L303)*('HNI OPTION CALLS'!M303))</f>
        <v>5250</v>
      </c>
      <c r="O303" s="8">
        <f>'HNI OPTION CALLS'!N303/('HNI OPTION CALLS'!M303)/'HNI OPTION CALLS'!G303%</f>
        <v>30</v>
      </c>
    </row>
    <row r="304" spans="1:15" ht="16.5">
      <c r="A304" s="82" t="s">
        <v>95</v>
      </c>
      <c r="B304" s="83"/>
      <c r="C304" s="84"/>
      <c r="D304" s="85"/>
      <c r="E304" s="86"/>
      <c r="F304" s="86"/>
      <c r="G304" s="87"/>
      <c r="H304" s="88"/>
      <c r="I304" s="88"/>
      <c r="J304" s="88"/>
      <c r="K304" s="86"/>
      <c r="L304" s="89"/>
      <c r="M304" s="90"/>
      <c r="N304" s="66"/>
      <c r="O304" s="90"/>
    </row>
    <row r="305" spans="1:15" ht="16.5">
      <c r="A305" s="82" t="s">
        <v>96</v>
      </c>
      <c r="B305" s="83"/>
      <c r="C305" s="84"/>
      <c r="D305" s="85"/>
      <c r="E305" s="86"/>
      <c r="F305" s="86"/>
      <c r="G305" s="87"/>
      <c r="H305" s="86"/>
      <c r="I305" s="86"/>
      <c r="J305" s="86"/>
      <c r="K305" s="86"/>
      <c r="L305" s="89"/>
      <c r="M305" s="90"/>
      <c r="O305" s="90"/>
    </row>
    <row r="306" spans="1:15" ht="16.5">
      <c r="A306" s="82" t="s">
        <v>96</v>
      </c>
      <c r="B306" s="83"/>
      <c r="C306" s="84"/>
      <c r="D306" s="85"/>
      <c r="E306" s="86"/>
      <c r="F306" s="86"/>
      <c r="G306" s="87"/>
      <c r="H306" s="86"/>
      <c r="I306" s="86"/>
      <c r="J306" s="86"/>
      <c r="K306" s="86"/>
      <c r="L306" s="89"/>
      <c r="M306" s="89"/>
      <c r="N306" s="89"/>
      <c r="O306" s="90"/>
    </row>
    <row r="307" spans="1:15" ht="17.25" thickBot="1">
      <c r="A307" s="91"/>
      <c r="B307" s="92"/>
      <c r="C307" s="92"/>
      <c r="D307" s="93"/>
      <c r="E307" s="93"/>
      <c r="F307" s="93"/>
      <c r="G307" s="94"/>
      <c r="H307" s="95"/>
      <c r="I307" s="96" t="s">
        <v>27</v>
      </c>
      <c r="J307" s="96"/>
      <c r="K307" s="97"/>
    </row>
    <row r="308" spans="1:15" ht="16.5">
      <c r="A308" s="98"/>
      <c r="B308" s="92"/>
      <c r="C308" s="92"/>
      <c r="D308" s="160" t="s">
        <v>28</v>
      </c>
      <c r="E308" s="171"/>
      <c r="F308" s="99">
        <v>8</v>
      </c>
      <c r="G308" s="100">
        <v>100</v>
      </c>
      <c r="H308" s="93">
        <v>8</v>
      </c>
      <c r="I308" s="101">
        <f>'HNI OPTION CALLS'!H309/'HNI OPTION CALLS'!H308%</f>
        <v>100</v>
      </c>
      <c r="J308" s="101"/>
      <c r="K308" s="101"/>
      <c r="L308" s="97"/>
    </row>
    <row r="309" spans="1:15" ht="16.5">
      <c r="A309" s="98"/>
      <c r="B309" s="92"/>
      <c r="C309" s="92"/>
      <c r="D309" s="161" t="s">
        <v>29</v>
      </c>
      <c r="E309" s="172"/>
      <c r="F309" s="103">
        <v>8</v>
      </c>
      <c r="G309" s="104">
        <f>('HNI OPTION CALLS'!F309/'HNI OPTION CALLS'!F308)*100</f>
        <v>100</v>
      </c>
      <c r="H309" s="93">
        <v>8</v>
      </c>
      <c r="I309" s="97"/>
      <c r="J309" s="97"/>
      <c r="K309" s="93"/>
      <c r="L309" s="102"/>
      <c r="N309" s="93" t="s">
        <v>30</v>
      </c>
      <c r="O309" s="93"/>
    </row>
    <row r="310" spans="1:15" ht="16.5">
      <c r="A310" s="105"/>
      <c r="B310" s="92"/>
      <c r="C310" s="92"/>
      <c r="D310" s="161" t="s">
        <v>31</v>
      </c>
      <c r="E310" s="172"/>
      <c r="F310" s="103">
        <v>0</v>
      </c>
      <c r="G310" s="104">
        <f>('HNI OPTION CALLS'!F310/'HNI OPTION CALLS'!F308)*100</f>
        <v>0</v>
      </c>
      <c r="H310" s="106"/>
      <c r="I310" s="93"/>
      <c r="J310" s="93"/>
      <c r="K310" s="93"/>
      <c r="L310" s="97"/>
      <c r="N310" s="98"/>
      <c r="O310" s="98"/>
    </row>
    <row r="311" spans="1:15" ht="16.5">
      <c r="A311" s="105"/>
      <c r="B311" s="92"/>
      <c r="C311" s="92"/>
      <c r="D311" s="161" t="s">
        <v>32</v>
      </c>
      <c r="E311" s="172"/>
      <c r="F311" s="103">
        <v>0</v>
      </c>
      <c r="G311" s="104">
        <f>('HNI OPTION CALLS'!F311/'HNI OPTION CALLS'!F308)*100</f>
        <v>0</v>
      </c>
      <c r="H311" s="106"/>
      <c r="I311" s="93"/>
      <c r="J311" s="93"/>
      <c r="K311" s="93"/>
      <c r="L311" s="97"/>
    </row>
    <row r="312" spans="1:15" ht="16.5">
      <c r="A312" s="105"/>
      <c r="B312" s="92"/>
      <c r="C312" s="92"/>
      <c r="D312" s="161" t="s">
        <v>33</v>
      </c>
      <c r="E312" s="172"/>
      <c r="F312" s="103">
        <v>0</v>
      </c>
      <c r="G312" s="104">
        <f>('HNI OPTION CALLS'!F312/'HNI OPTION CALLS'!F308)*100</f>
        <v>0</v>
      </c>
      <c r="H312" s="106"/>
      <c r="I312" s="93" t="s">
        <v>34</v>
      </c>
      <c r="J312" s="93"/>
      <c r="K312" s="97"/>
      <c r="L312" s="97"/>
    </row>
    <row r="313" spans="1:15" ht="16.5">
      <c r="A313" s="105"/>
      <c r="B313" s="92"/>
      <c r="C313" s="92"/>
      <c r="D313" s="161" t="s">
        <v>35</v>
      </c>
      <c r="E313" s="172"/>
      <c r="F313" s="103">
        <v>0</v>
      </c>
      <c r="G313" s="104">
        <f>('HNI OPTION CALLS'!F313/'HNI OPTION CALLS'!F308)*100</f>
        <v>0</v>
      </c>
      <c r="H313" s="106"/>
      <c r="I313" s="93"/>
      <c r="J313" s="93"/>
      <c r="K313" s="97"/>
      <c r="L313" s="97"/>
    </row>
    <row r="314" spans="1:15" ht="17.25" thickBot="1">
      <c r="A314" s="105"/>
      <c r="B314" s="92"/>
      <c r="C314" s="92"/>
      <c r="D314" s="162" t="s">
        <v>36</v>
      </c>
      <c r="E314" s="173"/>
      <c r="F314" s="107">
        <v>0</v>
      </c>
      <c r="G314" s="108">
        <f>('HNI OPTION CALLS'!F314/'HNI OPTION CALLS'!F308)*100</f>
        <v>0</v>
      </c>
      <c r="H314" s="106"/>
      <c r="I314" s="93"/>
      <c r="J314" s="93"/>
      <c r="K314" s="102"/>
      <c r="L314" s="102"/>
    </row>
    <row r="315" spans="1:15" ht="16.5">
      <c r="A315" s="109" t="s">
        <v>37</v>
      </c>
      <c r="B315" s="92"/>
      <c r="C315" s="92"/>
      <c r="D315" s="98"/>
      <c r="E315" s="98"/>
      <c r="F315" s="93"/>
      <c r="G315" s="93"/>
      <c r="H315" s="110"/>
      <c r="I315" s="111"/>
      <c r="J315" s="111"/>
      <c r="K315" s="111"/>
      <c r="N315" s="115"/>
      <c r="O315" s="115"/>
    </row>
    <row r="316" spans="1:15" ht="16.5">
      <c r="A316" s="112" t="s">
        <v>38</v>
      </c>
      <c r="B316" s="92"/>
      <c r="C316" s="92"/>
      <c r="D316" s="113"/>
      <c r="E316" s="114"/>
      <c r="F316" s="98"/>
      <c r="G316" s="111"/>
      <c r="H316" s="110"/>
      <c r="I316" s="111"/>
      <c r="J316" s="111"/>
      <c r="K316" s="111"/>
      <c r="L316" s="93"/>
      <c r="N316" s="98"/>
      <c r="O316" s="98"/>
    </row>
    <row r="317" spans="1:15" ht="16.5">
      <c r="A317" s="112" t="s">
        <v>39</v>
      </c>
      <c r="B317" s="92"/>
      <c r="C317" s="92"/>
      <c r="D317" s="98"/>
      <c r="E317" s="114"/>
      <c r="F317" s="98"/>
      <c r="G317" s="111"/>
      <c r="H317" s="110"/>
      <c r="I317" s="97"/>
      <c r="J317" s="97"/>
      <c r="K317" s="97"/>
      <c r="L317" s="93"/>
    </row>
    <row r="318" spans="1:15" ht="16.5">
      <c r="A318" s="112" t="s">
        <v>40</v>
      </c>
      <c r="B318" s="113"/>
      <c r="C318" s="92"/>
      <c r="D318" s="98"/>
      <c r="E318" s="114"/>
      <c r="F318" s="98"/>
      <c r="G318" s="111"/>
      <c r="H318" s="95"/>
      <c r="I318" s="97"/>
      <c r="J318" s="97"/>
      <c r="K318" s="97"/>
      <c r="L318" s="93"/>
    </row>
    <row r="319" spans="1:15" ht="16.5">
      <c r="A319" s="112" t="s">
        <v>41</v>
      </c>
      <c r="B319" s="105"/>
      <c r="C319" s="113"/>
      <c r="D319" s="98"/>
      <c r="E319" s="116"/>
      <c r="F319" s="111"/>
      <c r="G319" s="111"/>
      <c r="H319" s="95"/>
      <c r="I319" s="97"/>
      <c r="J319" s="97"/>
      <c r="K319" s="97"/>
      <c r="L319" s="111"/>
    </row>
    <row r="320" spans="1:15" ht="15.75" thickBot="1"/>
    <row r="321" spans="1:15" ht="15.75" thickBot="1">
      <c r="A321" s="174" t="s">
        <v>0</v>
      </c>
      <c r="B321" s="174"/>
      <c r="C321" s="174"/>
      <c r="D321" s="174"/>
      <c r="E321" s="174"/>
      <c r="F321" s="174"/>
      <c r="G321" s="174"/>
      <c r="H321" s="174"/>
      <c r="I321" s="174"/>
      <c r="J321" s="174"/>
      <c r="K321" s="174"/>
      <c r="L321" s="174"/>
      <c r="M321" s="174"/>
      <c r="N321" s="174"/>
      <c r="O321" s="174"/>
    </row>
    <row r="322" spans="1:15" ht="15.75" thickBot="1">
      <c r="A322" s="174"/>
      <c r="B322" s="174"/>
      <c r="C322" s="174"/>
      <c r="D322" s="174"/>
      <c r="E322" s="174"/>
      <c r="F322" s="174"/>
      <c r="G322" s="174"/>
      <c r="H322" s="174"/>
      <c r="I322" s="174"/>
      <c r="J322" s="174"/>
      <c r="K322" s="174"/>
      <c r="L322" s="174"/>
      <c r="M322" s="174"/>
      <c r="N322" s="174"/>
      <c r="O322" s="174"/>
    </row>
    <row r="323" spans="1:15">
      <c r="A323" s="174"/>
      <c r="B323" s="174"/>
      <c r="C323" s="174"/>
      <c r="D323" s="174"/>
      <c r="E323" s="174"/>
      <c r="F323" s="174"/>
      <c r="G323" s="174"/>
      <c r="H323" s="174"/>
      <c r="I323" s="174"/>
      <c r="J323" s="174"/>
      <c r="K323" s="174"/>
      <c r="L323" s="174"/>
      <c r="M323" s="174"/>
      <c r="N323" s="174"/>
      <c r="O323" s="174"/>
    </row>
    <row r="324" spans="1:15">
      <c r="A324" s="175" t="s">
        <v>1</v>
      </c>
      <c r="B324" s="175"/>
      <c r="C324" s="175"/>
      <c r="D324" s="175"/>
      <c r="E324" s="175"/>
      <c r="F324" s="175"/>
      <c r="G324" s="175"/>
      <c r="H324" s="175"/>
      <c r="I324" s="175"/>
      <c r="J324" s="175"/>
      <c r="K324" s="175"/>
      <c r="L324" s="175"/>
      <c r="M324" s="175"/>
      <c r="N324" s="175"/>
      <c r="O324" s="175"/>
    </row>
    <row r="325" spans="1:15">
      <c r="A325" s="175" t="s">
        <v>2</v>
      </c>
      <c r="B325" s="175"/>
      <c r="C325" s="175"/>
      <c r="D325" s="175"/>
      <c r="E325" s="175"/>
      <c r="F325" s="175"/>
      <c r="G325" s="175"/>
      <c r="H325" s="175"/>
      <c r="I325" s="175"/>
      <c r="J325" s="175"/>
      <c r="K325" s="175"/>
      <c r="L325" s="175"/>
      <c r="M325" s="175"/>
      <c r="N325" s="175"/>
      <c r="O325" s="175"/>
    </row>
    <row r="326" spans="1:15" ht="15.75" thickBot="1">
      <c r="A326" s="176" t="s">
        <v>3</v>
      </c>
      <c r="B326" s="176"/>
      <c r="C326" s="176"/>
      <c r="D326" s="176"/>
      <c r="E326" s="176"/>
      <c r="F326" s="176"/>
      <c r="G326" s="176"/>
      <c r="H326" s="176"/>
      <c r="I326" s="176"/>
      <c r="J326" s="176"/>
      <c r="K326" s="176"/>
      <c r="L326" s="176"/>
      <c r="M326" s="176"/>
      <c r="N326" s="176"/>
      <c r="O326" s="176"/>
    </row>
    <row r="327" spans="1:15" ht="16.5">
      <c r="A327" s="156" t="s">
        <v>263</v>
      </c>
      <c r="B327" s="156"/>
      <c r="C327" s="156"/>
      <c r="D327" s="156"/>
      <c r="E327" s="156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</row>
    <row r="328" spans="1:15" ht="16.5">
      <c r="A328" s="156" t="s">
        <v>5</v>
      </c>
      <c r="B328" s="156"/>
      <c r="C328" s="156"/>
      <c r="D328" s="156"/>
      <c r="E328" s="156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</row>
    <row r="329" spans="1:15">
      <c r="A329" s="157" t="s">
        <v>6</v>
      </c>
      <c r="B329" s="158" t="s">
        <v>7</v>
      </c>
      <c r="C329" s="159" t="s">
        <v>8</v>
      </c>
      <c r="D329" s="158" t="s">
        <v>9</v>
      </c>
      <c r="E329" s="157" t="s">
        <v>10</v>
      </c>
      <c r="F329" s="157" t="s">
        <v>11</v>
      </c>
      <c r="G329" s="158" t="s">
        <v>12</v>
      </c>
      <c r="H329" s="158" t="s">
        <v>13</v>
      </c>
      <c r="I329" s="159" t="s">
        <v>14</v>
      </c>
      <c r="J329" s="159" t="s">
        <v>15</v>
      </c>
      <c r="K329" s="159" t="s">
        <v>16</v>
      </c>
      <c r="L329" s="163" t="s">
        <v>17</v>
      </c>
      <c r="M329" s="158" t="s">
        <v>18</v>
      </c>
      <c r="N329" s="158" t="s">
        <v>19</v>
      </c>
      <c r="O329" s="158" t="s">
        <v>20</v>
      </c>
    </row>
    <row r="330" spans="1:15">
      <c r="A330" s="157"/>
      <c r="B330" s="158"/>
      <c r="C330" s="158"/>
      <c r="D330" s="158"/>
      <c r="E330" s="157"/>
      <c r="F330" s="157"/>
      <c r="G330" s="158"/>
      <c r="H330" s="158"/>
      <c r="I330" s="158"/>
      <c r="J330" s="158"/>
      <c r="K330" s="158"/>
      <c r="L330" s="177"/>
      <c r="M330" s="158"/>
      <c r="N330" s="158"/>
      <c r="O330" s="158"/>
    </row>
    <row r="331" spans="1:15">
      <c r="A331" s="119">
        <v>1</v>
      </c>
      <c r="B331" s="78">
        <v>43129</v>
      </c>
      <c r="C331" s="119">
        <v>9700</v>
      </c>
      <c r="D331" s="119" t="s">
        <v>178</v>
      </c>
      <c r="E331" s="119" t="s">
        <v>22</v>
      </c>
      <c r="F331" s="119" t="s">
        <v>253</v>
      </c>
      <c r="G331" s="123">
        <v>270</v>
      </c>
      <c r="H331" s="123">
        <v>100</v>
      </c>
      <c r="I331" s="123">
        <v>350</v>
      </c>
      <c r="J331" s="123">
        <v>430</v>
      </c>
      <c r="K331" s="123">
        <v>510</v>
      </c>
      <c r="L331" s="123">
        <v>100</v>
      </c>
      <c r="M331" s="119">
        <v>75</v>
      </c>
      <c r="N331" s="122">
        <f>IF('HNI OPTION CALLS'!E331="BUY",('HNI OPTION CALLS'!L331-'HNI OPTION CALLS'!G331)*('HNI OPTION CALLS'!M331),('HNI OPTION CALLS'!G331-'HNI OPTION CALLS'!L331)*('HNI OPTION CALLS'!M331))</f>
        <v>-12750</v>
      </c>
      <c r="O331" s="8">
        <f>'HNI OPTION CALLS'!N331/('HNI OPTION CALLS'!M331)/'HNI OPTION CALLS'!G331%</f>
        <v>-62.962962962962962</v>
      </c>
    </row>
    <row r="332" spans="1:15">
      <c r="A332" s="119">
        <v>1</v>
      </c>
      <c r="B332" s="78">
        <v>43123</v>
      </c>
      <c r="C332" s="119">
        <v>1200</v>
      </c>
      <c r="D332" s="119" t="s">
        <v>178</v>
      </c>
      <c r="E332" s="119" t="s">
        <v>22</v>
      </c>
      <c r="F332" s="119" t="s">
        <v>151</v>
      </c>
      <c r="G332" s="123">
        <v>9</v>
      </c>
      <c r="H332" s="123">
        <v>1</v>
      </c>
      <c r="I332" s="123">
        <v>19</v>
      </c>
      <c r="J332" s="123">
        <v>29</v>
      </c>
      <c r="K332" s="123">
        <v>39</v>
      </c>
      <c r="L332" s="123">
        <v>19</v>
      </c>
      <c r="M332" s="119">
        <v>600</v>
      </c>
      <c r="N332" s="122">
        <f>IF('HNI OPTION CALLS'!E332="BUY",('HNI OPTION CALLS'!L332-'HNI OPTION CALLS'!G332)*('HNI OPTION CALLS'!M332),('HNI OPTION CALLS'!G332-'HNI OPTION CALLS'!L332)*('HNI OPTION CALLS'!M332))</f>
        <v>6000</v>
      </c>
      <c r="O332" s="8">
        <f>'HNI OPTION CALLS'!N332/('HNI OPTION CALLS'!M332)/'HNI OPTION CALLS'!G332%</f>
        <v>111.11111111111111</v>
      </c>
    </row>
    <row r="333" spans="1:15">
      <c r="A333" s="119">
        <v>2</v>
      </c>
      <c r="B333" s="78">
        <v>43122</v>
      </c>
      <c r="C333" s="119">
        <v>620</v>
      </c>
      <c r="D333" s="119" t="s">
        <v>178</v>
      </c>
      <c r="E333" s="119" t="s">
        <v>22</v>
      </c>
      <c r="F333" s="119" t="s">
        <v>78</v>
      </c>
      <c r="G333" s="123">
        <v>17</v>
      </c>
      <c r="H333" s="123">
        <v>10</v>
      </c>
      <c r="I333" s="123">
        <v>21</v>
      </c>
      <c r="J333" s="123">
        <v>26</v>
      </c>
      <c r="K333" s="123">
        <v>31</v>
      </c>
      <c r="L333" s="123">
        <v>31</v>
      </c>
      <c r="M333" s="119">
        <v>1500</v>
      </c>
      <c r="N333" s="122">
        <f>IF('HNI OPTION CALLS'!E333="BUY",('HNI OPTION CALLS'!L333-'HNI OPTION CALLS'!G333)*('HNI OPTION CALLS'!M333),('HNI OPTION CALLS'!G333-'HNI OPTION CALLS'!L333)*('HNI OPTION CALLS'!M333))</f>
        <v>21000</v>
      </c>
      <c r="O333" s="8">
        <f>'HNI OPTION CALLS'!N333/('HNI OPTION CALLS'!M333)/'HNI OPTION CALLS'!G333%</f>
        <v>82.35294117647058</v>
      </c>
    </row>
    <row r="334" spans="1:15">
      <c r="A334" s="119">
        <v>3</v>
      </c>
      <c r="B334" s="78">
        <v>43119</v>
      </c>
      <c r="C334" s="119">
        <v>9400</v>
      </c>
      <c r="D334" s="119" t="s">
        <v>178</v>
      </c>
      <c r="E334" s="119" t="s">
        <v>22</v>
      </c>
      <c r="F334" s="119" t="s">
        <v>253</v>
      </c>
      <c r="G334" s="123">
        <v>110</v>
      </c>
      <c r="H334" s="123">
        <v>25</v>
      </c>
      <c r="I334" s="123">
        <v>200</v>
      </c>
      <c r="J334" s="123">
        <v>290</v>
      </c>
      <c r="K334" s="123">
        <v>380</v>
      </c>
      <c r="L334" s="123">
        <v>150</v>
      </c>
      <c r="M334" s="119">
        <v>75</v>
      </c>
      <c r="N334" s="122">
        <f>IF('HNI OPTION CALLS'!E334="BUY",('HNI OPTION CALLS'!L334-'HNI OPTION CALLS'!G334)*('HNI OPTION CALLS'!M334),('HNI OPTION CALLS'!G334-'HNI OPTION CALLS'!L334)*('HNI OPTION CALLS'!M334))</f>
        <v>3000</v>
      </c>
      <c r="O334" s="8">
        <f>'HNI OPTION CALLS'!N334/('HNI OPTION CALLS'!M334)/'HNI OPTION CALLS'!G334%</f>
        <v>36.36363636363636</v>
      </c>
    </row>
    <row r="335" spans="1:15">
      <c r="A335" s="119">
        <v>4</v>
      </c>
      <c r="B335" s="78">
        <v>43119</v>
      </c>
      <c r="C335" s="119">
        <v>1960</v>
      </c>
      <c r="D335" s="119" t="s">
        <v>178</v>
      </c>
      <c r="E335" s="119" t="s">
        <v>22</v>
      </c>
      <c r="F335" s="119" t="s">
        <v>60</v>
      </c>
      <c r="G335" s="123">
        <v>20</v>
      </c>
      <c r="H335" s="123">
        <v>5</v>
      </c>
      <c r="I335" s="123">
        <v>30</v>
      </c>
      <c r="J335" s="123">
        <v>40</v>
      </c>
      <c r="K335" s="123">
        <v>50</v>
      </c>
      <c r="L335" s="123">
        <v>30</v>
      </c>
      <c r="M335" s="119">
        <v>500</v>
      </c>
      <c r="N335" s="122">
        <f>IF('HNI OPTION CALLS'!E335="BUY",('HNI OPTION CALLS'!L335-'HNI OPTION CALLS'!G335)*('HNI OPTION CALLS'!M335),('HNI OPTION CALLS'!G335-'HNI OPTION CALLS'!L335)*('HNI OPTION CALLS'!M335))</f>
        <v>5000</v>
      </c>
      <c r="O335" s="8">
        <f>'HNI OPTION CALLS'!N335/('HNI OPTION CALLS'!M335)/'HNI OPTION CALLS'!G335%</f>
        <v>50</v>
      </c>
    </row>
    <row r="336" spans="1:15">
      <c r="A336" s="119">
        <v>5</v>
      </c>
      <c r="B336" s="78">
        <v>43118</v>
      </c>
      <c r="C336" s="119">
        <v>590</v>
      </c>
      <c r="D336" s="119" t="s">
        <v>187</v>
      </c>
      <c r="E336" s="119" t="s">
        <v>22</v>
      </c>
      <c r="F336" s="119" t="s">
        <v>227</v>
      </c>
      <c r="G336" s="123">
        <v>15</v>
      </c>
      <c r="H336" s="123">
        <v>9</v>
      </c>
      <c r="I336" s="123">
        <v>19</v>
      </c>
      <c r="J336" s="123">
        <v>23</v>
      </c>
      <c r="K336" s="123">
        <v>27</v>
      </c>
      <c r="L336" s="123">
        <v>23</v>
      </c>
      <c r="M336" s="119">
        <v>1400</v>
      </c>
      <c r="N336" s="122">
        <f>IF('HNI OPTION CALLS'!E336="BUY",('HNI OPTION CALLS'!L336-'HNI OPTION CALLS'!G336)*('HNI OPTION CALLS'!M336),('HNI OPTION CALLS'!G336-'HNI OPTION CALLS'!L336)*('HNI OPTION CALLS'!M336))</f>
        <v>11200</v>
      </c>
      <c r="O336" s="8">
        <f>'HNI OPTION CALLS'!N336/('HNI OPTION CALLS'!M336)/'HNI OPTION CALLS'!G336%</f>
        <v>53.333333333333336</v>
      </c>
    </row>
    <row r="337" spans="1:15">
      <c r="A337" s="119">
        <v>6</v>
      </c>
      <c r="B337" s="78">
        <v>43115</v>
      </c>
      <c r="C337" s="119">
        <v>270</v>
      </c>
      <c r="D337" s="119" t="s">
        <v>187</v>
      </c>
      <c r="E337" s="119" t="s">
        <v>22</v>
      </c>
      <c r="F337" s="119" t="s">
        <v>87</v>
      </c>
      <c r="G337" s="123">
        <v>4.5</v>
      </c>
      <c r="H337" s="123">
        <v>0.5</v>
      </c>
      <c r="I337" s="123">
        <v>6.5</v>
      </c>
      <c r="J337" s="123">
        <v>8.5</v>
      </c>
      <c r="K337" s="123">
        <v>10.5</v>
      </c>
      <c r="L337" s="123">
        <v>6.5</v>
      </c>
      <c r="M337" s="119">
        <v>3000</v>
      </c>
      <c r="N337" s="122">
        <f>IF('HNI OPTION CALLS'!E337="BUY",('HNI OPTION CALLS'!L337-'HNI OPTION CALLS'!G337)*('HNI OPTION CALLS'!M337),('HNI OPTION CALLS'!G337-'HNI OPTION CALLS'!L337)*('HNI OPTION CALLS'!M337))</f>
        <v>6000</v>
      </c>
      <c r="O337" s="8">
        <f>'HNI OPTION CALLS'!N337/('HNI OPTION CALLS'!M337)/'HNI OPTION CALLS'!G337%</f>
        <v>44.444444444444443</v>
      </c>
    </row>
    <row r="338" spans="1:15">
      <c r="A338" s="119">
        <v>7</v>
      </c>
      <c r="B338" s="78">
        <v>43115</v>
      </c>
      <c r="C338" s="119">
        <v>4500</v>
      </c>
      <c r="D338" s="119" t="s">
        <v>178</v>
      </c>
      <c r="E338" s="119" t="s">
        <v>22</v>
      </c>
      <c r="F338" s="119" t="s">
        <v>273</v>
      </c>
      <c r="G338" s="123">
        <v>90</v>
      </c>
      <c r="H338" s="123">
        <v>50</v>
      </c>
      <c r="I338" s="123">
        <v>120</v>
      </c>
      <c r="J338" s="123">
        <v>150</v>
      </c>
      <c r="K338" s="123">
        <v>180</v>
      </c>
      <c r="L338" s="123">
        <v>120</v>
      </c>
      <c r="M338" s="119">
        <v>200</v>
      </c>
      <c r="N338" s="122">
        <f>IF('HNI OPTION CALLS'!E338="BUY",('HNI OPTION CALLS'!L338-'HNI OPTION CALLS'!G338)*('HNI OPTION CALLS'!M338),('HNI OPTION CALLS'!G338-'HNI OPTION CALLS'!L338)*('HNI OPTION CALLS'!M338))</f>
        <v>6000</v>
      </c>
      <c r="O338" s="8">
        <f>'HNI OPTION CALLS'!N338/('HNI OPTION CALLS'!M338)/'HNI OPTION CALLS'!G338%</f>
        <v>33.333333333333336</v>
      </c>
    </row>
    <row r="339" spans="1:15">
      <c r="A339" s="119">
        <v>8</v>
      </c>
      <c r="B339" s="78">
        <v>43111</v>
      </c>
      <c r="C339" s="119">
        <v>265</v>
      </c>
      <c r="D339" s="119" t="s">
        <v>178</v>
      </c>
      <c r="E339" s="119" t="s">
        <v>22</v>
      </c>
      <c r="F339" s="119" t="s">
        <v>271</v>
      </c>
      <c r="G339" s="123">
        <v>12</v>
      </c>
      <c r="H339" s="123">
        <v>9</v>
      </c>
      <c r="I339" s="123">
        <v>13.5</v>
      </c>
      <c r="J339" s="123">
        <v>15</v>
      </c>
      <c r="K339" s="123">
        <v>16.5</v>
      </c>
      <c r="L339" s="123">
        <v>16.5</v>
      </c>
      <c r="M339" s="119">
        <v>4500</v>
      </c>
      <c r="N339" s="122">
        <f>IF('HNI OPTION CALLS'!E339="BUY",('HNI OPTION CALLS'!L339-'HNI OPTION CALLS'!G339)*('HNI OPTION CALLS'!M339),('HNI OPTION CALLS'!G339-'HNI OPTION CALLS'!L339)*('HNI OPTION CALLS'!M339))</f>
        <v>20250</v>
      </c>
      <c r="O339" s="8">
        <f>'HNI OPTION CALLS'!N339/('HNI OPTION CALLS'!M339)/'HNI OPTION CALLS'!G339%</f>
        <v>37.5</v>
      </c>
    </row>
    <row r="340" spans="1:15">
      <c r="A340" s="119">
        <v>9</v>
      </c>
      <c r="B340" s="78">
        <v>43110</v>
      </c>
      <c r="C340" s="119">
        <v>200</v>
      </c>
      <c r="D340" s="119" t="s">
        <v>178</v>
      </c>
      <c r="E340" s="119" t="s">
        <v>22</v>
      </c>
      <c r="F340" s="119" t="s">
        <v>247</v>
      </c>
      <c r="G340" s="123">
        <v>10</v>
      </c>
      <c r="H340" s="123">
        <v>7.5</v>
      </c>
      <c r="I340" s="123">
        <v>11.5</v>
      </c>
      <c r="J340" s="123">
        <v>13</v>
      </c>
      <c r="K340" s="123">
        <v>14.5</v>
      </c>
      <c r="L340" s="123">
        <v>13</v>
      </c>
      <c r="M340" s="119">
        <v>4500</v>
      </c>
      <c r="N340" s="122">
        <f>IF('HNI OPTION CALLS'!E340="BUY",('HNI OPTION CALLS'!L340-'HNI OPTION CALLS'!G340)*('HNI OPTION CALLS'!M340),('HNI OPTION CALLS'!G340-'HNI OPTION CALLS'!L340)*('HNI OPTION CALLS'!M340))</f>
        <v>13500</v>
      </c>
      <c r="O340" s="8">
        <f>'HNI OPTION CALLS'!N340/('HNI OPTION CALLS'!M340)/'HNI OPTION CALLS'!G340%</f>
        <v>30</v>
      </c>
    </row>
    <row r="341" spans="1:15">
      <c r="A341" s="119">
        <v>10</v>
      </c>
      <c r="B341" s="78">
        <v>43109</v>
      </c>
      <c r="C341" s="119">
        <v>520</v>
      </c>
      <c r="D341" s="119" t="s">
        <v>178</v>
      </c>
      <c r="E341" s="119" t="s">
        <v>22</v>
      </c>
      <c r="F341" s="119" t="s">
        <v>269</v>
      </c>
      <c r="G341" s="123">
        <v>24</v>
      </c>
      <c r="H341" s="123">
        <v>18</v>
      </c>
      <c r="I341" s="123">
        <v>28</v>
      </c>
      <c r="J341" s="123">
        <v>32</v>
      </c>
      <c r="K341" s="123">
        <v>36</v>
      </c>
      <c r="L341" s="123">
        <v>32</v>
      </c>
      <c r="M341" s="119">
        <v>1500</v>
      </c>
      <c r="N341" s="122">
        <f>IF('HNI OPTION CALLS'!E341="BUY",('HNI OPTION CALLS'!L341-'HNI OPTION CALLS'!G341)*('HNI OPTION CALLS'!M341),('HNI OPTION CALLS'!G341-'HNI OPTION CALLS'!L341)*('HNI OPTION CALLS'!M341))</f>
        <v>12000</v>
      </c>
      <c r="O341" s="8">
        <f>'HNI OPTION CALLS'!N341/('HNI OPTION CALLS'!M341)/'HNI OPTION CALLS'!G341%</f>
        <v>33.333333333333336</v>
      </c>
    </row>
    <row r="342" spans="1:15">
      <c r="A342" s="119">
        <v>11</v>
      </c>
      <c r="B342" s="78">
        <v>43108</v>
      </c>
      <c r="C342" s="119">
        <v>65</v>
      </c>
      <c r="D342" s="119" t="s">
        <v>178</v>
      </c>
      <c r="E342" s="119" t="s">
        <v>22</v>
      </c>
      <c r="F342" s="119" t="s">
        <v>268</v>
      </c>
      <c r="G342" s="123">
        <v>3.3</v>
      </c>
      <c r="H342" s="123">
        <v>2.2999999999999998</v>
      </c>
      <c r="I342" s="123">
        <v>3.8</v>
      </c>
      <c r="J342" s="123">
        <v>4.3</v>
      </c>
      <c r="K342" s="123">
        <v>4.8</v>
      </c>
      <c r="L342" s="123">
        <v>4.3</v>
      </c>
      <c r="M342" s="119">
        <v>13200</v>
      </c>
      <c r="N342" s="122">
        <f>IF('HNI OPTION CALLS'!E342="BUY",('HNI OPTION CALLS'!L342-'HNI OPTION CALLS'!G342)*('HNI OPTION CALLS'!M342),('HNI OPTION CALLS'!G342-'HNI OPTION CALLS'!L342)*('HNI OPTION CALLS'!M342))</f>
        <v>13200</v>
      </c>
      <c r="O342" s="8">
        <f>'HNI OPTION CALLS'!N342/('HNI OPTION CALLS'!M342)/'HNI OPTION CALLS'!G342%</f>
        <v>30.303030303030301</v>
      </c>
    </row>
    <row r="343" spans="1:15">
      <c r="A343" s="119">
        <v>12</v>
      </c>
      <c r="B343" s="78">
        <v>43105</v>
      </c>
      <c r="C343" s="119">
        <v>340</v>
      </c>
      <c r="D343" s="119" t="s">
        <v>178</v>
      </c>
      <c r="E343" s="119" t="s">
        <v>22</v>
      </c>
      <c r="F343" s="119" t="s">
        <v>55</v>
      </c>
      <c r="G343" s="123">
        <v>11</v>
      </c>
      <c r="H343" s="123">
        <v>5</v>
      </c>
      <c r="I343" s="123">
        <v>15</v>
      </c>
      <c r="J343" s="123">
        <v>19</v>
      </c>
      <c r="K343" s="123">
        <v>23</v>
      </c>
      <c r="L343" s="123">
        <v>19</v>
      </c>
      <c r="M343" s="119">
        <v>1750</v>
      </c>
      <c r="N343" s="122">
        <f>IF('HNI OPTION CALLS'!E343="BUY",('HNI OPTION CALLS'!L343-'HNI OPTION CALLS'!G343)*('HNI OPTION CALLS'!M343),('HNI OPTION CALLS'!G343-'HNI OPTION CALLS'!L343)*('HNI OPTION CALLS'!M343))</f>
        <v>14000</v>
      </c>
      <c r="O343" s="8">
        <f>'HNI OPTION CALLS'!N343/('HNI OPTION CALLS'!M343)/'HNI OPTION CALLS'!G343%</f>
        <v>72.727272727272734</v>
      </c>
    </row>
    <row r="344" spans="1:15">
      <c r="A344" s="119">
        <v>13</v>
      </c>
      <c r="B344" s="78">
        <v>43104</v>
      </c>
      <c r="C344" s="119">
        <v>1300</v>
      </c>
      <c r="D344" s="119" t="s">
        <v>178</v>
      </c>
      <c r="E344" s="119" t="s">
        <v>22</v>
      </c>
      <c r="F344" s="119" t="s">
        <v>131</v>
      </c>
      <c r="G344" s="123">
        <v>35</v>
      </c>
      <c r="H344" s="123">
        <v>22</v>
      </c>
      <c r="I344" s="123">
        <v>43</v>
      </c>
      <c r="J344" s="123">
        <v>51</v>
      </c>
      <c r="K344" s="123">
        <v>60</v>
      </c>
      <c r="L344" s="123">
        <v>44</v>
      </c>
      <c r="M344" s="119">
        <v>750</v>
      </c>
      <c r="N344" s="122">
        <f>IF('HNI OPTION CALLS'!E344="BUY",('HNI OPTION CALLS'!L344-'HNI OPTION CALLS'!G344)*('HNI OPTION CALLS'!M344),('HNI OPTION CALLS'!G344-'HNI OPTION CALLS'!L344)*('HNI OPTION CALLS'!M344))</f>
        <v>6750</v>
      </c>
      <c r="O344" s="8">
        <f>'HNI OPTION CALLS'!N344/('HNI OPTION CALLS'!M344)/'HNI OPTION CALLS'!G344%</f>
        <v>25.714285714285715</v>
      </c>
    </row>
    <row r="345" spans="1:15">
      <c r="A345" s="119">
        <v>14</v>
      </c>
      <c r="B345" s="78">
        <v>43103</v>
      </c>
      <c r="C345" s="119">
        <v>9500</v>
      </c>
      <c r="D345" s="119" t="s">
        <v>187</v>
      </c>
      <c r="E345" s="119" t="s">
        <v>22</v>
      </c>
      <c r="F345" s="119" t="s">
        <v>98</v>
      </c>
      <c r="G345" s="123">
        <v>190</v>
      </c>
      <c r="H345" s="123">
        <v>70</v>
      </c>
      <c r="I345" s="123">
        <v>270</v>
      </c>
      <c r="J345" s="123">
        <v>250</v>
      </c>
      <c r="K345" s="123">
        <v>330</v>
      </c>
      <c r="L345" s="123">
        <v>250</v>
      </c>
      <c r="M345" s="119">
        <v>75</v>
      </c>
      <c r="N345" s="122">
        <f>IF('HNI OPTION CALLS'!E345="BUY",('HNI OPTION CALLS'!L345-'HNI OPTION CALLS'!G345)*('HNI OPTION CALLS'!M345),('HNI OPTION CALLS'!G345-'HNI OPTION CALLS'!L345)*('HNI OPTION CALLS'!M345))</f>
        <v>4500</v>
      </c>
      <c r="O345" s="8">
        <f>'HNI OPTION CALLS'!N345/('HNI OPTION CALLS'!M345)/'HNI OPTION CALLS'!G345%</f>
        <v>31.578947368421055</v>
      </c>
    </row>
    <row r="346" spans="1:15">
      <c r="A346" s="119">
        <v>15</v>
      </c>
      <c r="B346" s="78">
        <v>43102</v>
      </c>
      <c r="C346" s="119">
        <v>440</v>
      </c>
      <c r="D346" s="119" t="s">
        <v>178</v>
      </c>
      <c r="E346" s="119" t="s">
        <v>22</v>
      </c>
      <c r="F346" s="119" t="s">
        <v>75</v>
      </c>
      <c r="G346" s="123">
        <v>11</v>
      </c>
      <c r="H346" s="123">
        <v>5</v>
      </c>
      <c r="I346" s="123">
        <v>15</v>
      </c>
      <c r="J346" s="123">
        <v>19</v>
      </c>
      <c r="K346" s="123">
        <v>23</v>
      </c>
      <c r="L346" s="123">
        <v>15</v>
      </c>
      <c r="M346" s="119">
        <v>1500</v>
      </c>
      <c r="N346" s="122">
        <f>IF('HNI OPTION CALLS'!E346="BUY",('HNI OPTION CALLS'!L346-'HNI OPTION CALLS'!G346)*('HNI OPTION CALLS'!M346),('HNI OPTION CALLS'!G346-'HNI OPTION CALLS'!L346)*('HNI OPTION CALLS'!M346))</f>
        <v>6000</v>
      </c>
      <c r="O346" s="8">
        <f>'HNI OPTION CALLS'!N346/('HNI OPTION CALLS'!M346)/'HNI OPTION CALLS'!G346%</f>
        <v>36.363636363636367</v>
      </c>
    </row>
    <row r="348" spans="1:15" s="90" customFormat="1" ht="16.5">
      <c r="A348" s="82" t="s">
        <v>95</v>
      </c>
      <c r="B348" s="83"/>
      <c r="C348" s="84"/>
      <c r="D348" s="85"/>
      <c r="E348" s="86"/>
      <c r="F348" s="86"/>
      <c r="G348" s="87"/>
      <c r="H348" s="88"/>
      <c r="I348" s="88"/>
      <c r="J348" s="88"/>
      <c r="K348" s="86"/>
      <c r="L348" s="89"/>
      <c r="N348" s="66"/>
    </row>
    <row r="349" spans="1:15" s="90" customFormat="1" ht="16.5">
      <c r="A349" s="82" t="s">
        <v>96</v>
      </c>
      <c r="B349" s="83"/>
      <c r="C349" s="84"/>
      <c r="D349" s="85"/>
      <c r="E349" s="86"/>
      <c r="F349" s="86"/>
      <c r="G349" s="87"/>
      <c r="H349" s="86"/>
      <c r="I349" s="86"/>
      <c r="J349" s="86"/>
      <c r="K349" s="86"/>
      <c r="L349" s="89"/>
    </row>
    <row r="350" spans="1:15" s="90" customFormat="1" ht="16.5">
      <c r="A350" s="82" t="s">
        <v>96</v>
      </c>
      <c r="B350" s="83"/>
      <c r="C350" s="84"/>
      <c r="D350" s="85"/>
      <c r="E350" s="86"/>
      <c r="F350" s="86"/>
      <c r="G350" s="87"/>
      <c r="H350" s="86"/>
      <c r="I350" s="86"/>
      <c r="J350" s="86"/>
      <c r="K350" s="86"/>
      <c r="L350" s="89"/>
      <c r="M350" s="89"/>
      <c r="N350" s="89"/>
    </row>
    <row r="351" spans="1:15" ht="17.25" thickBot="1">
      <c r="A351" s="91"/>
      <c r="B351" s="92"/>
      <c r="C351" s="92"/>
      <c r="D351" s="93"/>
      <c r="E351" s="93"/>
      <c r="F351" s="93"/>
      <c r="G351" s="94"/>
      <c r="H351" s="95"/>
      <c r="I351" s="96" t="s">
        <v>27</v>
      </c>
      <c r="J351" s="96"/>
      <c r="K351" s="97"/>
      <c r="L351" s="97"/>
    </row>
    <row r="352" spans="1:15" ht="16.5">
      <c r="A352" s="98"/>
      <c r="B352" s="92"/>
      <c r="C352" s="92"/>
      <c r="D352" s="160" t="s">
        <v>28</v>
      </c>
      <c r="E352" s="171"/>
      <c r="F352" s="99">
        <v>15</v>
      </c>
      <c r="G352" s="100">
        <v>100</v>
      </c>
      <c r="H352" s="93">
        <v>15</v>
      </c>
      <c r="I352" s="101">
        <f>'HNI OPTION CALLS'!H353/'HNI OPTION CALLS'!H352%</f>
        <v>93.333333333333343</v>
      </c>
      <c r="J352" s="101"/>
      <c r="K352" s="101"/>
      <c r="L352" s="102"/>
    </row>
    <row r="353" spans="1:15" ht="16.5">
      <c r="A353" s="98"/>
      <c r="B353" s="92"/>
      <c r="C353" s="92"/>
      <c r="D353" s="161" t="s">
        <v>29</v>
      </c>
      <c r="E353" s="172"/>
      <c r="F353" s="103">
        <v>14</v>
      </c>
      <c r="G353" s="104">
        <f>('HNI OPTION CALLS'!F353/'HNI OPTION CALLS'!F352)*100</f>
        <v>93.333333333333329</v>
      </c>
      <c r="H353" s="93">
        <v>14</v>
      </c>
      <c r="I353" s="97"/>
      <c r="J353" s="97"/>
      <c r="K353" s="93"/>
      <c r="L353" s="97"/>
      <c r="N353" s="93" t="s">
        <v>30</v>
      </c>
      <c r="O353" s="93"/>
    </row>
    <row r="354" spans="1:15" ht="16.5">
      <c r="A354" s="105"/>
      <c r="B354" s="92"/>
      <c r="C354" s="92"/>
      <c r="D354" s="161" t="s">
        <v>31</v>
      </c>
      <c r="E354" s="172"/>
      <c r="F354" s="103">
        <v>0</v>
      </c>
      <c r="G354" s="104">
        <f>('HNI OPTION CALLS'!F354/'HNI OPTION CALLS'!F352)*100</f>
        <v>0</v>
      </c>
      <c r="H354" s="106"/>
      <c r="I354" s="93"/>
      <c r="J354" s="93"/>
      <c r="K354" s="93"/>
      <c r="L354" s="97"/>
      <c r="N354" s="98"/>
      <c r="O354" s="98"/>
    </row>
    <row r="355" spans="1:15" ht="16.5">
      <c r="A355" s="105"/>
      <c r="B355" s="92"/>
      <c r="C355" s="92"/>
      <c r="D355" s="161" t="s">
        <v>32</v>
      </c>
      <c r="E355" s="172"/>
      <c r="F355" s="103">
        <v>0</v>
      </c>
      <c r="G355" s="104">
        <f>('HNI OPTION CALLS'!F355/'HNI OPTION CALLS'!F352)*100</f>
        <v>0</v>
      </c>
      <c r="H355" s="106"/>
      <c r="I355" s="93"/>
      <c r="J355" s="93"/>
      <c r="K355" s="93"/>
      <c r="L355" s="97"/>
    </row>
    <row r="356" spans="1:15" ht="16.5">
      <c r="A356" s="105"/>
      <c r="B356" s="92"/>
      <c r="C356" s="92"/>
      <c r="D356" s="161" t="s">
        <v>33</v>
      </c>
      <c r="E356" s="172"/>
      <c r="F356" s="103">
        <v>1</v>
      </c>
      <c r="G356" s="104">
        <f>('HNI OPTION CALLS'!F356/'HNI OPTION CALLS'!F352)*100</f>
        <v>6.666666666666667</v>
      </c>
      <c r="H356" s="106"/>
      <c r="I356" s="93" t="s">
        <v>34</v>
      </c>
      <c r="J356" s="93"/>
      <c r="K356" s="97"/>
      <c r="L356" s="97"/>
    </row>
    <row r="357" spans="1:15" ht="16.5">
      <c r="A357" s="105"/>
      <c r="B357" s="92"/>
      <c r="C357" s="92"/>
      <c r="D357" s="161" t="s">
        <v>35</v>
      </c>
      <c r="E357" s="172"/>
      <c r="F357" s="103">
        <v>0</v>
      </c>
      <c r="G357" s="104">
        <f>('HNI OPTION CALLS'!F357/'HNI OPTION CALLS'!F352)*100</f>
        <v>0</v>
      </c>
      <c r="H357" s="106"/>
      <c r="I357" s="93"/>
      <c r="J357" s="93"/>
      <c r="K357" s="97"/>
      <c r="L357" s="97"/>
    </row>
    <row r="358" spans="1:15" ht="17.25" thickBot="1">
      <c r="A358" s="105"/>
      <c r="B358" s="92"/>
      <c r="C358" s="92"/>
      <c r="D358" s="162" t="s">
        <v>36</v>
      </c>
      <c r="E358" s="173"/>
      <c r="F358" s="107">
        <v>0</v>
      </c>
      <c r="G358" s="108">
        <f>('HNI OPTION CALLS'!F358/'HNI OPTION CALLS'!F352)*100</f>
        <v>0</v>
      </c>
      <c r="H358" s="106"/>
      <c r="I358" s="93"/>
      <c r="J358" s="93"/>
      <c r="K358" s="102"/>
      <c r="L358" s="102"/>
    </row>
    <row r="359" spans="1:15" ht="16.5">
      <c r="A359" s="109" t="s">
        <v>37</v>
      </c>
      <c r="B359" s="92"/>
      <c r="C359" s="92"/>
      <c r="D359" s="98"/>
      <c r="E359" s="98"/>
      <c r="F359" s="93"/>
      <c r="G359" s="93"/>
      <c r="H359" s="110"/>
      <c r="I359" s="111"/>
      <c r="J359" s="111"/>
      <c r="K359" s="111"/>
      <c r="N359" s="115"/>
      <c r="O359" s="115"/>
    </row>
    <row r="360" spans="1:15" ht="16.5">
      <c r="A360" s="112" t="s">
        <v>38</v>
      </c>
      <c r="B360" s="92"/>
      <c r="C360" s="92"/>
      <c r="D360" s="113"/>
      <c r="E360" s="114"/>
      <c r="F360" s="98"/>
      <c r="G360" s="111"/>
      <c r="H360" s="110"/>
      <c r="I360" s="111"/>
      <c r="J360" s="111"/>
      <c r="K360" s="111"/>
      <c r="L360" s="93"/>
      <c r="N360" s="98"/>
      <c r="O360" s="98"/>
    </row>
    <row r="361" spans="1:15" ht="16.5">
      <c r="A361" s="112" t="s">
        <v>39</v>
      </c>
      <c r="B361" s="92"/>
      <c r="C361" s="92"/>
      <c r="D361" s="98"/>
      <c r="E361" s="114"/>
      <c r="F361" s="98"/>
      <c r="G361" s="111"/>
      <c r="H361" s="110"/>
      <c r="I361" s="97"/>
      <c r="J361" s="97"/>
      <c r="K361" s="97"/>
      <c r="L361" s="93"/>
    </row>
    <row r="362" spans="1:15" ht="16.5">
      <c r="A362" s="112" t="s">
        <v>40</v>
      </c>
      <c r="B362" s="113"/>
      <c r="C362" s="92"/>
      <c r="D362" s="98"/>
      <c r="E362" s="114"/>
      <c r="F362" s="98"/>
      <c r="G362" s="111"/>
      <c r="H362" s="95"/>
      <c r="I362" s="97"/>
      <c r="J362" s="97"/>
      <c r="K362" s="97"/>
      <c r="L362" s="93"/>
    </row>
    <row r="363" spans="1:15" ht="16.5">
      <c r="A363" s="112" t="s">
        <v>41</v>
      </c>
      <c r="B363" s="105"/>
      <c r="C363" s="113"/>
      <c r="D363" s="98"/>
      <c r="E363" s="116"/>
      <c r="F363" s="111"/>
      <c r="G363" s="111"/>
      <c r="H363" s="95"/>
      <c r="I363" s="97"/>
      <c r="J363" s="97"/>
      <c r="K363" s="97"/>
      <c r="L363" s="111"/>
    </row>
    <row r="364" spans="1:15" ht="15.75" thickBot="1"/>
    <row r="365" spans="1:15" ht="15.75" thickBot="1">
      <c r="A365" s="174" t="s">
        <v>0</v>
      </c>
      <c r="B365" s="174"/>
      <c r="C365" s="174"/>
      <c r="D365" s="174"/>
      <c r="E365" s="174"/>
      <c r="F365" s="174"/>
      <c r="G365" s="174"/>
      <c r="H365" s="174"/>
      <c r="I365" s="174"/>
      <c r="J365" s="174"/>
      <c r="K365" s="174"/>
      <c r="L365" s="174"/>
      <c r="M365" s="174"/>
      <c r="N365" s="174"/>
      <c r="O365" s="174"/>
    </row>
    <row r="366" spans="1:15" ht="15.75" thickBot="1">
      <c r="A366" s="174"/>
      <c r="B366" s="174"/>
      <c r="C366" s="174"/>
      <c r="D366" s="174"/>
      <c r="E366" s="174"/>
      <c r="F366" s="174"/>
      <c r="G366" s="174"/>
      <c r="H366" s="174"/>
      <c r="I366" s="174"/>
      <c r="J366" s="174"/>
      <c r="K366" s="174"/>
      <c r="L366" s="174"/>
      <c r="M366" s="174"/>
      <c r="N366" s="174"/>
      <c r="O366" s="174"/>
    </row>
    <row r="367" spans="1:15">
      <c r="A367" s="174"/>
      <c r="B367" s="174"/>
      <c r="C367" s="174"/>
      <c r="D367" s="174"/>
      <c r="E367" s="174"/>
      <c r="F367" s="174"/>
      <c r="G367" s="174"/>
      <c r="H367" s="174"/>
      <c r="I367" s="174"/>
      <c r="J367" s="174"/>
      <c r="K367" s="174"/>
      <c r="L367" s="174"/>
      <c r="M367" s="174"/>
      <c r="N367" s="174"/>
      <c r="O367" s="174"/>
    </row>
    <row r="368" spans="1:15">
      <c r="A368" s="175" t="s">
        <v>1</v>
      </c>
      <c r="B368" s="175"/>
      <c r="C368" s="175"/>
      <c r="D368" s="175"/>
      <c r="E368" s="175"/>
      <c r="F368" s="175"/>
      <c r="G368" s="175"/>
      <c r="H368" s="175"/>
      <c r="I368" s="175"/>
      <c r="J368" s="175"/>
      <c r="K368" s="175"/>
      <c r="L368" s="175"/>
      <c r="M368" s="175"/>
      <c r="N368" s="175"/>
      <c r="O368" s="175"/>
    </row>
    <row r="369" spans="1:15">
      <c r="A369" s="175" t="s">
        <v>2</v>
      </c>
      <c r="B369" s="175"/>
      <c r="C369" s="175"/>
      <c r="D369" s="175"/>
      <c r="E369" s="175"/>
      <c r="F369" s="175"/>
      <c r="G369" s="175"/>
      <c r="H369" s="175"/>
      <c r="I369" s="175"/>
      <c r="J369" s="175"/>
      <c r="K369" s="175"/>
      <c r="L369" s="175"/>
      <c r="M369" s="175"/>
      <c r="N369" s="175"/>
      <c r="O369" s="175"/>
    </row>
    <row r="370" spans="1:15" ht="15.75" thickBot="1">
      <c r="A370" s="176" t="s">
        <v>3</v>
      </c>
      <c r="B370" s="176"/>
      <c r="C370" s="176"/>
      <c r="D370" s="176"/>
      <c r="E370" s="176"/>
      <c r="F370" s="176"/>
      <c r="G370" s="176"/>
      <c r="H370" s="176"/>
      <c r="I370" s="176"/>
      <c r="J370" s="176"/>
      <c r="K370" s="176"/>
      <c r="L370" s="176"/>
      <c r="M370" s="176"/>
      <c r="N370" s="176"/>
      <c r="O370" s="176"/>
    </row>
    <row r="371" spans="1:15" ht="16.5">
      <c r="A371" s="156" t="s">
        <v>250</v>
      </c>
      <c r="B371" s="156"/>
      <c r="C371" s="156"/>
      <c r="D371" s="156"/>
      <c r="E371" s="156"/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</row>
    <row r="372" spans="1:15" ht="16.5">
      <c r="A372" s="156" t="s">
        <v>5</v>
      </c>
      <c r="B372" s="156"/>
      <c r="C372" s="156"/>
      <c r="D372" s="156"/>
      <c r="E372" s="156"/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</row>
    <row r="373" spans="1:15">
      <c r="A373" s="157" t="s">
        <v>6</v>
      </c>
      <c r="B373" s="158" t="s">
        <v>7</v>
      </c>
      <c r="C373" s="159" t="s">
        <v>8</v>
      </c>
      <c r="D373" s="158" t="s">
        <v>9</v>
      </c>
      <c r="E373" s="157" t="s">
        <v>10</v>
      </c>
      <c r="F373" s="157" t="s">
        <v>11</v>
      </c>
      <c r="G373" s="158" t="s">
        <v>12</v>
      </c>
      <c r="H373" s="158" t="s">
        <v>13</v>
      </c>
      <c r="I373" s="159" t="s">
        <v>14</v>
      </c>
      <c r="J373" s="159" t="s">
        <v>15</v>
      </c>
      <c r="K373" s="159" t="s">
        <v>16</v>
      </c>
      <c r="L373" s="163" t="s">
        <v>17</v>
      </c>
      <c r="M373" s="158" t="s">
        <v>18</v>
      </c>
      <c r="N373" s="158" t="s">
        <v>19</v>
      </c>
      <c r="O373" s="158" t="s">
        <v>20</v>
      </c>
    </row>
    <row r="374" spans="1:15">
      <c r="A374" s="157"/>
      <c r="B374" s="158"/>
      <c r="C374" s="158"/>
      <c r="D374" s="158"/>
      <c r="E374" s="157"/>
      <c r="F374" s="157"/>
      <c r="G374" s="158"/>
      <c r="H374" s="158"/>
      <c r="I374" s="158"/>
      <c r="J374" s="158"/>
      <c r="K374" s="158"/>
      <c r="L374" s="177"/>
      <c r="M374" s="158"/>
      <c r="N374" s="158"/>
      <c r="O374" s="158"/>
    </row>
    <row r="375" spans="1:15">
      <c r="A375" s="119">
        <v>1</v>
      </c>
      <c r="B375" s="124">
        <v>43095</v>
      </c>
      <c r="C375" s="119">
        <v>310</v>
      </c>
      <c r="D375" s="119" t="s">
        <v>178</v>
      </c>
      <c r="E375" s="119" t="s">
        <v>22</v>
      </c>
      <c r="F375" s="119" t="s">
        <v>55</v>
      </c>
      <c r="G375" s="123">
        <v>6</v>
      </c>
      <c r="H375" s="123">
        <v>3</v>
      </c>
      <c r="I375" s="123">
        <v>10</v>
      </c>
      <c r="J375" s="123">
        <v>14</v>
      </c>
      <c r="K375" s="123">
        <v>18</v>
      </c>
      <c r="L375" s="123">
        <v>3</v>
      </c>
      <c r="M375" s="119">
        <v>1750</v>
      </c>
      <c r="N375" s="122">
        <f>IF('HNI OPTION CALLS'!E375="BUY",('HNI OPTION CALLS'!L375-'HNI OPTION CALLS'!G375)*('HNI OPTION CALLS'!M375),('HNI OPTION CALLS'!G375-'HNI OPTION CALLS'!L375)*('HNI OPTION CALLS'!M375))</f>
        <v>-5250</v>
      </c>
      <c r="O375" s="8">
        <f>'HNI OPTION CALLS'!N375/('HNI OPTION CALLS'!M375)/'HNI OPTION CALLS'!G375%</f>
        <v>-50</v>
      </c>
    </row>
    <row r="376" spans="1:15">
      <c r="A376" s="119">
        <v>2</v>
      </c>
      <c r="B376" s="124">
        <v>43091</v>
      </c>
      <c r="C376" s="119">
        <v>175</v>
      </c>
      <c r="D376" s="119" t="s">
        <v>178</v>
      </c>
      <c r="E376" s="119" t="s">
        <v>22</v>
      </c>
      <c r="F376" s="119" t="s">
        <v>116</v>
      </c>
      <c r="G376" s="123">
        <v>4</v>
      </c>
      <c r="H376" s="123">
        <v>1</v>
      </c>
      <c r="I376" s="123">
        <v>6</v>
      </c>
      <c r="J376" s="123">
        <v>8</v>
      </c>
      <c r="K376" s="123">
        <v>10</v>
      </c>
      <c r="L376" s="123">
        <v>1</v>
      </c>
      <c r="M376" s="119">
        <v>3500</v>
      </c>
      <c r="N376" s="122">
        <f>IF('HNI OPTION CALLS'!E376="BUY",('HNI OPTION CALLS'!L376-'HNI OPTION CALLS'!G376)*('HNI OPTION CALLS'!M376),('HNI OPTION CALLS'!G376-'HNI OPTION CALLS'!L376)*('HNI OPTION CALLS'!M376))</f>
        <v>-10500</v>
      </c>
      <c r="O376" s="8">
        <f>'HNI OPTION CALLS'!N376/('HNI OPTION CALLS'!M376)/'HNI OPTION CALLS'!G376%</f>
        <v>-75</v>
      </c>
    </row>
    <row r="377" spans="1:15">
      <c r="A377" s="119">
        <v>3</v>
      </c>
      <c r="B377" s="124">
        <v>43089</v>
      </c>
      <c r="C377" s="119">
        <v>800</v>
      </c>
      <c r="D377" s="119" t="s">
        <v>178</v>
      </c>
      <c r="E377" s="119" t="s">
        <v>22</v>
      </c>
      <c r="F377" s="119" t="s">
        <v>238</v>
      </c>
      <c r="G377" s="123">
        <v>19</v>
      </c>
      <c r="H377" s="123">
        <v>9</v>
      </c>
      <c r="I377" s="123">
        <v>25</v>
      </c>
      <c r="J377" s="123">
        <v>31</v>
      </c>
      <c r="K377" s="123">
        <v>37</v>
      </c>
      <c r="L377" s="123">
        <v>37</v>
      </c>
      <c r="M377" s="119">
        <v>800</v>
      </c>
      <c r="N377" s="122">
        <f>IF('HNI OPTION CALLS'!E377="BUY",('HNI OPTION CALLS'!L377-'HNI OPTION CALLS'!G377)*('HNI OPTION CALLS'!M377),('HNI OPTION CALLS'!G377-'HNI OPTION CALLS'!L377)*('HNI OPTION CALLS'!M377))</f>
        <v>14400</v>
      </c>
      <c r="O377" s="8">
        <f>'HNI OPTION CALLS'!N377/('HNI OPTION CALLS'!M377)/'HNI OPTION CALLS'!G377%</f>
        <v>94.73684210526315</v>
      </c>
    </row>
    <row r="378" spans="1:15">
      <c r="A378" s="119">
        <v>4</v>
      </c>
      <c r="B378" s="124">
        <v>43089</v>
      </c>
      <c r="C378" s="119">
        <v>240</v>
      </c>
      <c r="D378" s="119" t="s">
        <v>178</v>
      </c>
      <c r="E378" s="119" t="s">
        <v>22</v>
      </c>
      <c r="F378" s="119" t="s">
        <v>69</v>
      </c>
      <c r="G378" s="123">
        <v>6</v>
      </c>
      <c r="H378" s="123">
        <v>4</v>
      </c>
      <c r="I378" s="123">
        <v>7</v>
      </c>
      <c r="J378" s="123">
        <v>8</v>
      </c>
      <c r="K378" s="123">
        <v>9</v>
      </c>
      <c r="L378" s="123">
        <v>9</v>
      </c>
      <c r="M378" s="119">
        <v>5000</v>
      </c>
      <c r="N378" s="122">
        <f>IF('HNI OPTION CALLS'!E378="BUY",('HNI OPTION CALLS'!L378-'HNI OPTION CALLS'!G378)*('HNI OPTION CALLS'!M378),('HNI OPTION CALLS'!G378-'HNI OPTION CALLS'!L378)*('HNI OPTION CALLS'!M378))</f>
        <v>15000</v>
      </c>
      <c r="O378" s="8">
        <f>'HNI OPTION CALLS'!N378/('HNI OPTION CALLS'!M378)/'HNI OPTION CALLS'!G378%</f>
        <v>50</v>
      </c>
    </row>
    <row r="379" spans="1:15">
      <c r="A379" s="119">
        <v>5</v>
      </c>
      <c r="B379" s="124">
        <v>43088</v>
      </c>
      <c r="C379" s="119">
        <v>9600</v>
      </c>
      <c r="D379" s="119" t="s">
        <v>178</v>
      </c>
      <c r="E379" s="119" t="s">
        <v>22</v>
      </c>
      <c r="F379" s="119" t="s">
        <v>253</v>
      </c>
      <c r="G379" s="123">
        <v>120</v>
      </c>
      <c r="H379" s="123">
        <v>20</v>
      </c>
      <c r="I379" s="123">
        <v>200</v>
      </c>
      <c r="J379" s="123">
        <v>280</v>
      </c>
      <c r="K379" s="123">
        <v>360</v>
      </c>
      <c r="L379" s="123">
        <v>280</v>
      </c>
      <c r="M379" s="119">
        <v>75</v>
      </c>
      <c r="N379" s="122">
        <f>IF('HNI OPTION CALLS'!E379="BUY",('HNI OPTION CALLS'!L379-'HNI OPTION CALLS'!G379)*('HNI OPTION CALLS'!M379),('HNI OPTION CALLS'!G379-'HNI OPTION CALLS'!L379)*('HNI OPTION CALLS'!M379))</f>
        <v>12000</v>
      </c>
      <c r="O379" s="8">
        <f>'HNI OPTION CALLS'!N379/('HNI OPTION CALLS'!M379)/'HNI OPTION CALLS'!G379%</f>
        <v>133.33333333333334</v>
      </c>
    </row>
    <row r="380" spans="1:15">
      <c r="A380" s="119">
        <v>6</v>
      </c>
      <c r="B380" s="124">
        <v>43087</v>
      </c>
      <c r="C380" s="119">
        <v>700</v>
      </c>
      <c r="D380" s="119" t="s">
        <v>178</v>
      </c>
      <c r="E380" s="119" t="s">
        <v>22</v>
      </c>
      <c r="F380" s="119" t="s">
        <v>258</v>
      </c>
      <c r="G380" s="123">
        <v>19</v>
      </c>
      <c r="H380" s="123">
        <v>13</v>
      </c>
      <c r="I380" s="123">
        <v>23</v>
      </c>
      <c r="J380" s="123">
        <v>27</v>
      </c>
      <c r="K380" s="123">
        <v>30</v>
      </c>
      <c r="L380" s="123">
        <v>23</v>
      </c>
      <c r="M380" s="119">
        <v>1000</v>
      </c>
      <c r="N380" s="122">
        <f>IF('HNI OPTION CALLS'!E380="BUY",('HNI OPTION CALLS'!L380-'HNI OPTION CALLS'!G380)*('HNI OPTION CALLS'!M380),('HNI OPTION CALLS'!G380-'HNI OPTION CALLS'!L380)*('HNI OPTION CALLS'!M380))</f>
        <v>4000</v>
      </c>
      <c r="O380" s="8">
        <f>'HNI OPTION CALLS'!N380/('HNI OPTION CALLS'!M380)/'HNI OPTION CALLS'!G380%</f>
        <v>21.05263157894737</v>
      </c>
    </row>
    <row r="381" spans="1:15">
      <c r="A381" s="119">
        <v>7</v>
      </c>
      <c r="B381" s="124">
        <v>43082</v>
      </c>
      <c r="C381" s="119">
        <v>300</v>
      </c>
      <c r="D381" s="119" t="s">
        <v>178</v>
      </c>
      <c r="E381" s="119" t="s">
        <v>22</v>
      </c>
      <c r="F381" s="119" t="s">
        <v>195</v>
      </c>
      <c r="G381" s="123">
        <v>7.5</v>
      </c>
      <c r="H381" s="123">
        <v>5</v>
      </c>
      <c r="I381" s="123">
        <v>9</v>
      </c>
      <c r="J381" s="123">
        <v>10.5</v>
      </c>
      <c r="K381" s="123">
        <v>12</v>
      </c>
      <c r="L381" s="123">
        <v>5</v>
      </c>
      <c r="M381" s="119">
        <v>4500</v>
      </c>
      <c r="N381" s="122">
        <f>IF('HNI OPTION CALLS'!E381="BUY",('HNI OPTION CALLS'!L381-'HNI OPTION CALLS'!G381)*('HNI OPTION CALLS'!M381),('HNI OPTION CALLS'!G381-'HNI OPTION CALLS'!L381)*('HNI OPTION CALLS'!M381))</f>
        <v>-11250</v>
      </c>
      <c r="O381" s="8">
        <f>'HNI OPTION CALLS'!N381/('HNI OPTION CALLS'!M381)/'HNI OPTION CALLS'!G381%</f>
        <v>-33.333333333333336</v>
      </c>
    </row>
    <row r="382" spans="1:15">
      <c r="A382" s="119">
        <v>8</v>
      </c>
      <c r="B382" s="124">
        <v>43081</v>
      </c>
      <c r="C382" s="119">
        <v>300</v>
      </c>
      <c r="D382" s="119" t="s">
        <v>178</v>
      </c>
      <c r="E382" s="119" t="s">
        <v>22</v>
      </c>
      <c r="F382" s="119" t="s">
        <v>49</v>
      </c>
      <c r="G382" s="123">
        <v>7.5</v>
      </c>
      <c r="H382" s="123">
        <v>4</v>
      </c>
      <c r="I382" s="123">
        <v>9.5</v>
      </c>
      <c r="J382" s="123">
        <v>11.5</v>
      </c>
      <c r="K382" s="123">
        <v>13.5</v>
      </c>
      <c r="L382" s="123">
        <v>4</v>
      </c>
      <c r="M382" s="119">
        <v>3000</v>
      </c>
      <c r="N382" s="122">
        <f>IF('HNI OPTION CALLS'!E382="BUY",('HNI OPTION CALLS'!L382-'HNI OPTION CALLS'!G382)*('HNI OPTION CALLS'!M382),('HNI OPTION CALLS'!G382-'HNI OPTION CALLS'!L382)*('HNI OPTION CALLS'!M382))</f>
        <v>-10500</v>
      </c>
      <c r="O382" s="8">
        <f>'HNI OPTION CALLS'!N382/('HNI OPTION CALLS'!M382)/'HNI OPTION CALLS'!G382%</f>
        <v>-46.666666666666671</v>
      </c>
    </row>
    <row r="383" spans="1:15">
      <c r="A383" s="119">
        <v>9</v>
      </c>
      <c r="B383" s="124">
        <v>43080</v>
      </c>
      <c r="C383" s="119">
        <v>190</v>
      </c>
      <c r="D383" s="119" t="s">
        <v>178</v>
      </c>
      <c r="E383" s="119" t="s">
        <v>22</v>
      </c>
      <c r="F383" s="119" t="s">
        <v>255</v>
      </c>
      <c r="G383" s="123">
        <v>6</v>
      </c>
      <c r="H383" s="123">
        <v>3</v>
      </c>
      <c r="I383" s="123">
        <v>7.5</v>
      </c>
      <c r="J383" s="123">
        <v>9</v>
      </c>
      <c r="K383" s="123">
        <v>10.5</v>
      </c>
      <c r="L383" s="123">
        <v>7.5</v>
      </c>
      <c r="M383" s="119">
        <v>3500</v>
      </c>
      <c r="N383" s="122">
        <f>IF('HNI OPTION CALLS'!E383="BUY",('HNI OPTION CALLS'!L383-'HNI OPTION CALLS'!G383)*('HNI OPTION CALLS'!M383),('HNI OPTION CALLS'!G383-'HNI OPTION CALLS'!L383)*('HNI OPTION CALLS'!M383))</f>
        <v>5250</v>
      </c>
      <c r="O383" s="8">
        <f>'HNI OPTION CALLS'!N383/('HNI OPTION CALLS'!M383)/'HNI OPTION CALLS'!G383%</f>
        <v>25</v>
      </c>
    </row>
    <row r="384" spans="1:15">
      <c r="A384" s="119">
        <v>10</v>
      </c>
      <c r="B384" s="124">
        <v>43077</v>
      </c>
      <c r="C384" s="119">
        <v>170</v>
      </c>
      <c r="D384" s="119" t="s">
        <v>178</v>
      </c>
      <c r="E384" s="119" t="s">
        <v>22</v>
      </c>
      <c r="F384" s="119" t="s">
        <v>83</v>
      </c>
      <c r="G384" s="123">
        <v>6.5</v>
      </c>
      <c r="H384" s="123">
        <v>3</v>
      </c>
      <c r="I384" s="123">
        <v>8.5</v>
      </c>
      <c r="J384" s="123">
        <v>10.5</v>
      </c>
      <c r="K384" s="123">
        <v>12.5</v>
      </c>
      <c r="L384" s="123">
        <v>8.5</v>
      </c>
      <c r="M384" s="119">
        <v>3500</v>
      </c>
      <c r="N384" s="122">
        <f>IF('HNI OPTION CALLS'!E384="BUY",('HNI OPTION CALLS'!L384-'HNI OPTION CALLS'!G384)*('HNI OPTION CALLS'!M384),('HNI OPTION CALLS'!G384-'HNI OPTION CALLS'!L384)*('HNI OPTION CALLS'!M384))</f>
        <v>7000</v>
      </c>
      <c r="O384" s="8">
        <f>'HNI OPTION CALLS'!N384/('HNI OPTION CALLS'!M384)/'HNI OPTION CALLS'!G384%</f>
        <v>30.769230769230766</v>
      </c>
    </row>
    <row r="385" spans="1:15">
      <c r="A385" s="119">
        <v>11</v>
      </c>
      <c r="B385" s="124">
        <v>43076</v>
      </c>
      <c r="C385" s="119">
        <v>8900</v>
      </c>
      <c r="D385" s="119" t="s">
        <v>178</v>
      </c>
      <c r="E385" s="119" t="s">
        <v>22</v>
      </c>
      <c r="F385" s="119" t="s">
        <v>253</v>
      </c>
      <c r="G385" s="123">
        <v>120</v>
      </c>
      <c r="H385" s="123">
        <v>25</v>
      </c>
      <c r="I385" s="123">
        <v>180</v>
      </c>
      <c r="J385" s="123">
        <v>240</v>
      </c>
      <c r="K385" s="123">
        <v>300</v>
      </c>
      <c r="L385" s="123">
        <v>300</v>
      </c>
      <c r="M385" s="119">
        <v>75</v>
      </c>
      <c r="N385" s="122">
        <f>IF('HNI OPTION CALLS'!E385="BUY",('HNI OPTION CALLS'!L385-'HNI OPTION CALLS'!G385)*('HNI OPTION CALLS'!M385),('HNI OPTION CALLS'!G385-'HNI OPTION CALLS'!L385)*('HNI OPTION CALLS'!M385))</f>
        <v>13500</v>
      </c>
      <c r="O385" s="8">
        <f>'HNI OPTION CALLS'!N385/('HNI OPTION CALLS'!M385)/'HNI OPTION CALLS'!G385%</f>
        <v>150</v>
      </c>
    </row>
    <row r="386" spans="1:15">
      <c r="A386" s="119">
        <v>12</v>
      </c>
      <c r="B386" s="124">
        <v>43076</v>
      </c>
      <c r="C386" s="119">
        <v>760</v>
      </c>
      <c r="D386" s="119" t="s">
        <v>178</v>
      </c>
      <c r="E386" s="119" t="s">
        <v>22</v>
      </c>
      <c r="F386" s="119" t="s">
        <v>26</v>
      </c>
      <c r="G386" s="123">
        <v>14</v>
      </c>
      <c r="H386" s="123">
        <v>3</v>
      </c>
      <c r="I386" s="123">
        <v>20</v>
      </c>
      <c r="J386" s="123">
        <v>26</v>
      </c>
      <c r="K386" s="123">
        <v>32</v>
      </c>
      <c r="L386" s="123">
        <v>20</v>
      </c>
      <c r="M386" s="119">
        <v>1000</v>
      </c>
      <c r="N386" s="122">
        <f>IF('HNI OPTION CALLS'!E386="BUY",('HNI OPTION CALLS'!L386-'HNI OPTION CALLS'!G386)*('HNI OPTION CALLS'!M386),('HNI OPTION CALLS'!G386-'HNI OPTION CALLS'!L386)*('HNI OPTION CALLS'!M386))</f>
        <v>6000</v>
      </c>
      <c r="O386" s="8">
        <f>'HNI OPTION CALLS'!N386/('HNI OPTION CALLS'!M386)/'HNI OPTION CALLS'!G386%</f>
        <v>42.857142857142854</v>
      </c>
    </row>
    <row r="387" spans="1:15">
      <c r="A387" s="119">
        <v>13</v>
      </c>
      <c r="B387" s="124">
        <v>43073</v>
      </c>
      <c r="C387" s="119">
        <v>500</v>
      </c>
      <c r="D387" s="119" t="s">
        <v>178</v>
      </c>
      <c r="E387" s="119" t="s">
        <v>22</v>
      </c>
      <c r="F387" s="119" t="s">
        <v>143</v>
      </c>
      <c r="G387" s="123">
        <v>22</v>
      </c>
      <c r="H387" s="123">
        <v>13</v>
      </c>
      <c r="I387" s="123">
        <v>27</v>
      </c>
      <c r="J387" s="123">
        <v>32</v>
      </c>
      <c r="K387" s="123">
        <v>37</v>
      </c>
      <c r="L387" s="123">
        <v>27</v>
      </c>
      <c r="M387" s="119">
        <v>1800</v>
      </c>
      <c r="N387" s="122">
        <f>IF('NORMAL OPTION CALLS'!E759="BUY",('NORMAL OPTION CALLS'!L759-'NORMAL OPTION CALLS'!G759)*('NORMAL OPTION CALLS'!M759),('NORMAL OPTION CALLS'!G759-'NORMAL OPTION CALLS'!L759)*('NORMAL OPTION CALLS'!M759))</f>
        <v>12300.000000000002</v>
      </c>
      <c r="O387" s="8">
        <f>'NORMAL OPTION CALLS'!N759/('NORMAL OPTION CALLS'!M759)/'NORMAL OPTION CALLS'!G759%</f>
        <v>56.164383561643845</v>
      </c>
    </row>
    <row r="388" spans="1:15" s="118" customFormat="1">
      <c r="A388" s="115"/>
      <c r="B388" s="150"/>
      <c r="C388" s="115"/>
      <c r="D388" s="115"/>
      <c r="E388" s="115"/>
      <c r="F388" s="115"/>
      <c r="G388" s="94"/>
      <c r="H388" s="94"/>
      <c r="I388" s="94"/>
      <c r="J388" s="94"/>
      <c r="K388" s="94"/>
      <c r="L388" s="94"/>
      <c r="M388" s="115"/>
      <c r="N388" s="151"/>
      <c r="O388" s="51"/>
    </row>
    <row r="389" spans="1:15" ht="17.25" thickBot="1">
      <c r="A389" s="91"/>
      <c r="B389" s="92"/>
      <c r="C389" s="92"/>
      <c r="D389" s="93"/>
      <c r="E389" s="93"/>
      <c r="F389" s="93"/>
      <c r="G389" s="94"/>
      <c r="H389" s="95"/>
      <c r="I389" s="96" t="s">
        <v>27</v>
      </c>
      <c r="J389" s="96"/>
      <c r="K389" s="97"/>
      <c r="L389" s="97"/>
    </row>
    <row r="390" spans="1:15" ht="16.5">
      <c r="A390" s="98"/>
      <c r="B390" s="92"/>
      <c r="C390" s="92"/>
      <c r="D390" s="160" t="s">
        <v>28</v>
      </c>
      <c r="E390" s="171"/>
      <c r="F390" s="99">
        <v>13</v>
      </c>
      <c r="G390" s="100">
        <v>100</v>
      </c>
      <c r="H390" s="93">
        <v>13</v>
      </c>
      <c r="I390" s="101">
        <f>'HNI OPTION CALLS'!H391/'HNI OPTION CALLS'!H390%</f>
        <v>69.230769230769226</v>
      </c>
      <c r="J390" s="101"/>
      <c r="K390" s="101"/>
      <c r="L390" s="102"/>
    </row>
    <row r="391" spans="1:15" ht="16.5">
      <c r="A391" s="98"/>
      <c r="B391" s="92"/>
      <c r="C391" s="92"/>
      <c r="D391" s="161" t="s">
        <v>29</v>
      </c>
      <c r="E391" s="172"/>
      <c r="F391" s="103">
        <v>9</v>
      </c>
      <c r="G391" s="104">
        <f>('HNI OPTION CALLS'!F391/'HNI OPTION CALLS'!F390)*100</f>
        <v>69.230769230769226</v>
      </c>
      <c r="H391" s="93">
        <v>9</v>
      </c>
      <c r="I391" s="97"/>
      <c r="J391" s="97"/>
      <c r="K391" s="93"/>
      <c r="L391" s="97"/>
      <c r="N391" s="93" t="s">
        <v>30</v>
      </c>
      <c r="O391" s="93"/>
    </row>
    <row r="392" spans="1:15" ht="16.5">
      <c r="A392" s="105"/>
      <c r="B392" s="92"/>
      <c r="C392" s="92"/>
      <c r="D392" s="161" t="s">
        <v>31</v>
      </c>
      <c r="E392" s="172"/>
      <c r="F392" s="103">
        <v>0</v>
      </c>
      <c r="G392" s="104">
        <f>('HNI OPTION CALLS'!F392/'HNI OPTION CALLS'!F390)*100</f>
        <v>0</v>
      </c>
      <c r="H392" s="106"/>
      <c r="I392" s="93"/>
      <c r="J392" s="93"/>
      <c r="K392" s="93"/>
      <c r="L392" s="97"/>
      <c r="N392" s="98"/>
      <c r="O392" s="98"/>
    </row>
    <row r="393" spans="1:15" ht="16.5">
      <c r="A393" s="105"/>
      <c r="B393" s="92"/>
      <c r="C393" s="92"/>
      <c r="D393" s="161" t="s">
        <v>32</v>
      </c>
      <c r="E393" s="172"/>
      <c r="F393" s="103">
        <v>0</v>
      </c>
      <c r="G393" s="104">
        <f>('HNI OPTION CALLS'!F393/'HNI OPTION CALLS'!F390)*100</f>
        <v>0</v>
      </c>
      <c r="H393" s="106"/>
      <c r="I393" s="93"/>
      <c r="J393" s="93"/>
      <c r="K393" s="93"/>
    </row>
    <row r="394" spans="1:15" ht="16.5">
      <c r="A394" s="105"/>
      <c r="B394" s="92"/>
      <c r="C394" s="92"/>
      <c r="D394" s="161" t="s">
        <v>33</v>
      </c>
      <c r="E394" s="172"/>
      <c r="F394" s="103">
        <v>4</v>
      </c>
      <c r="G394" s="104">
        <f>('HNI OPTION CALLS'!F394/'HNI OPTION CALLS'!F390)*100</f>
        <v>30.76923076923077</v>
      </c>
      <c r="H394" s="106"/>
      <c r="I394" s="93" t="s">
        <v>34</v>
      </c>
      <c r="J394" s="93"/>
      <c r="K394" s="97"/>
      <c r="L394" s="97"/>
    </row>
    <row r="395" spans="1:15" ht="16.5">
      <c r="A395" s="105"/>
      <c r="B395" s="92"/>
      <c r="C395" s="92"/>
      <c r="D395" s="161" t="s">
        <v>35</v>
      </c>
      <c r="E395" s="172"/>
      <c r="F395" s="103">
        <v>0</v>
      </c>
      <c r="G395" s="104">
        <f>('HNI OPTION CALLS'!F395/'HNI OPTION CALLS'!F390)*100</f>
        <v>0</v>
      </c>
      <c r="H395" s="106"/>
      <c r="I395" s="93"/>
      <c r="J395" s="93"/>
      <c r="K395" s="97"/>
      <c r="L395" s="97"/>
    </row>
    <row r="396" spans="1:15" ht="17.25" thickBot="1">
      <c r="A396" s="105"/>
      <c r="B396" s="92"/>
      <c r="C396" s="92"/>
      <c r="D396" s="162" t="s">
        <v>36</v>
      </c>
      <c r="E396" s="173"/>
      <c r="F396" s="107">
        <v>0</v>
      </c>
      <c r="G396" s="108">
        <f>('HNI OPTION CALLS'!F396/'HNI OPTION CALLS'!F390)*100</f>
        <v>0</v>
      </c>
      <c r="H396" s="106"/>
      <c r="I396" s="93"/>
      <c r="J396" s="93"/>
      <c r="K396" s="102"/>
      <c r="L396" s="102"/>
    </row>
    <row r="397" spans="1:15" ht="16.5">
      <c r="A397" s="109" t="s">
        <v>37</v>
      </c>
      <c r="B397" s="92"/>
      <c r="C397" s="92"/>
      <c r="D397" s="98"/>
      <c r="E397" s="98"/>
      <c r="F397" s="93"/>
      <c r="G397" s="93"/>
      <c r="H397" s="110"/>
      <c r="I397" s="111"/>
      <c r="J397" s="111"/>
      <c r="K397" s="111"/>
      <c r="N397" s="115"/>
      <c r="O397" s="115"/>
    </row>
    <row r="398" spans="1:15" ht="16.5">
      <c r="A398" s="112" t="s">
        <v>38</v>
      </c>
      <c r="B398" s="92"/>
      <c r="C398" s="92"/>
      <c r="D398" s="113"/>
      <c r="E398" s="114"/>
      <c r="F398" s="98"/>
      <c r="G398" s="111"/>
      <c r="H398" s="110"/>
      <c r="I398" s="111"/>
      <c r="J398" s="111"/>
      <c r="K398" s="111"/>
      <c r="L398" s="93"/>
      <c r="N398" s="98"/>
      <c r="O398" s="98"/>
    </row>
    <row r="399" spans="1:15" ht="16.5">
      <c r="A399" s="112" t="s">
        <v>39</v>
      </c>
      <c r="B399" s="92"/>
      <c r="C399" s="92"/>
      <c r="D399" s="98"/>
      <c r="E399" s="114"/>
      <c r="F399" s="98"/>
      <c r="G399" s="111"/>
      <c r="H399" s="110"/>
      <c r="I399" s="97"/>
      <c r="J399" s="97"/>
      <c r="K399" s="97"/>
      <c r="L399" s="93"/>
    </row>
    <row r="400" spans="1:15" ht="16.5">
      <c r="A400" s="112" t="s">
        <v>40</v>
      </c>
      <c r="B400" s="113"/>
      <c r="C400" s="92"/>
      <c r="D400" s="98"/>
      <c r="E400" s="114"/>
      <c r="F400" s="98"/>
      <c r="G400" s="111"/>
      <c r="H400" s="95"/>
      <c r="I400" s="97"/>
      <c r="J400" s="97"/>
      <c r="K400" s="97"/>
      <c r="L400" s="93"/>
    </row>
    <row r="401" spans="1:15" ht="16.5">
      <c r="A401" s="112" t="s">
        <v>41</v>
      </c>
      <c r="B401" s="105"/>
      <c r="C401" s="113"/>
      <c r="D401" s="98"/>
      <c r="E401" s="116"/>
      <c r="F401" s="111"/>
      <c r="G401" s="111"/>
      <c r="H401" s="95"/>
      <c r="I401" s="97"/>
      <c r="J401" s="97"/>
      <c r="K401" s="97"/>
      <c r="L401" s="111"/>
    </row>
    <row r="402" spans="1:15" ht="15.75" thickBot="1"/>
    <row r="403" spans="1:15" ht="15.75" thickBot="1">
      <c r="A403" s="174" t="s">
        <v>0</v>
      </c>
      <c r="B403" s="174"/>
      <c r="C403" s="174"/>
      <c r="D403" s="174"/>
      <c r="E403" s="174"/>
      <c r="F403" s="174"/>
      <c r="G403" s="174"/>
      <c r="H403" s="174"/>
      <c r="I403" s="174"/>
      <c r="J403" s="174"/>
      <c r="K403" s="174"/>
      <c r="L403" s="174"/>
      <c r="M403" s="174"/>
      <c r="N403" s="174"/>
      <c r="O403" s="174"/>
    </row>
    <row r="404" spans="1:15" ht="15.75" thickBot="1">
      <c r="A404" s="174"/>
      <c r="B404" s="174"/>
      <c r="C404" s="174"/>
      <c r="D404" s="174"/>
      <c r="E404" s="174"/>
      <c r="F404" s="174"/>
      <c r="G404" s="174"/>
      <c r="H404" s="174"/>
      <c r="I404" s="174"/>
      <c r="J404" s="174"/>
      <c r="K404" s="174"/>
      <c r="L404" s="174"/>
      <c r="M404" s="174"/>
      <c r="N404" s="174"/>
      <c r="O404" s="174"/>
    </row>
    <row r="405" spans="1:15">
      <c r="A405" s="174"/>
      <c r="B405" s="174"/>
      <c r="C405" s="174"/>
      <c r="D405" s="174"/>
      <c r="E405" s="174"/>
      <c r="F405" s="174"/>
      <c r="G405" s="174"/>
      <c r="H405" s="174"/>
      <c r="I405" s="174"/>
      <c r="J405" s="174"/>
      <c r="K405" s="174"/>
      <c r="L405" s="174"/>
      <c r="M405" s="174"/>
      <c r="N405" s="174"/>
      <c r="O405" s="174"/>
    </row>
    <row r="406" spans="1:15">
      <c r="A406" s="175" t="s">
        <v>1</v>
      </c>
      <c r="B406" s="175"/>
      <c r="C406" s="175"/>
      <c r="D406" s="175"/>
      <c r="E406" s="175"/>
      <c r="F406" s="175"/>
      <c r="G406" s="175"/>
      <c r="H406" s="175"/>
      <c r="I406" s="175"/>
      <c r="J406" s="175"/>
      <c r="K406" s="175"/>
      <c r="L406" s="175"/>
      <c r="M406" s="175"/>
      <c r="N406" s="175"/>
      <c r="O406" s="175"/>
    </row>
    <row r="407" spans="1:15">
      <c r="A407" s="175" t="s">
        <v>2</v>
      </c>
      <c r="B407" s="175"/>
      <c r="C407" s="175"/>
      <c r="D407" s="175"/>
      <c r="E407" s="175"/>
      <c r="F407" s="175"/>
      <c r="G407" s="175"/>
      <c r="H407" s="175"/>
      <c r="I407" s="175"/>
      <c r="J407" s="175"/>
      <c r="K407" s="175"/>
      <c r="L407" s="175"/>
      <c r="M407" s="175"/>
      <c r="N407" s="175"/>
      <c r="O407" s="175"/>
    </row>
    <row r="408" spans="1:15" ht="15.75" thickBot="1">
      <c r="A408" s="176" t="s">
        <v>3</v>
      </c>
      <c r="B408" s="176"/>
      <c r="C408" s="176"/>
      <c r="D408" s="176"/>
      <c r="E408" s="176"/>
      <c r="F408" s="176"/>
      <c r="G408" s="176"/>
      <c r="H408" s="176"/>
      <c r="I408" s="176"/>
      <c r="J408" s="176"/>
      <c r="K408" s="176"/>
      <c r="L408" s="176"/>
      <c r="M408" s="176"/>
      <c r="N408" s="176"/>
      <c r="O408" s="176"/>
    </row>
    <row r="409" spans="1:15" ht="16.5">
      <c r="A409" s="156" t="s">
        <v>232</v>
      </c>
      <c r="B409" s="156"/>
      <c r="C409" s="156"/>
      <c r="D409" s="156"/>
      <c r="E409" s="156"/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</row>
    <row r="410" spans="1:15" ht="16.5">
      <c r="A410" s="156" t="s">
        <v>5</v>
      </c>
      <c r="B410" s="156"/>
      <c r="C410" s="156"/>
      <c r="D410" s="156"/>
      <c r="E410" s="156"/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</row>
    <row r="411" spans="1:15">
      <c r="A411" s="157" t="s">
        <v>6</v>
      </c>
      <c r="B411" s="158" t="s">
        <v>7</v>
      </c>
      <c r="C411" s="159" t="s">
        <v>8</v>
      </c>
      <c r="D411" s="158" t="s">
        <v>9</v>
      </c>
      <c r="E411" s="157" t="s">
        <v>10</v>
      </c>
      <c r="F411" s="157" t="s">
        <v>11</v>
      </c>
      <c r="G411" s="158" t="s">
        <v>12</v>
      </c>
      <c r="H411" s="158" t="s">
        <v>13</v>
      </c>
      <c r="I411" s="159" t="s">
        <v>14</v>
      </c>
      <c r="J411" s="159" t="s">
        <v>15</v>
      </c>
      <c r="K411" s="159" t="s">
        <v>16</v>
      </c>
      <c r="L411" s="163" t="s">
        <v>17</v>
      </c>
      <c r="M411" s="158" t="s">
        <v>18</v>
      </c>
      <c r="N411" s="158" t="s">
        <v>19</v>
      </c>
      <c r="O411" s="158" t="s">
        <v>20</v>
      </c>
    </row>
    <row r="412" spans="1:15">
      <c r="A412" s="157"/>
      <c r="B412" s="158"/>
      <c r="C412" s="159"/>
      <c r="D412" s="158"/>
      <c r="E412" s="157"/>
      <c r="F412" s="157"/>
      <c r="G412" s="158"/>
      <c r="H412" s="158"/>
      <c r="I412" s="159"/>
      <c r="J412" s="159"/>
      <c r="K412" s="159"/>
      <c r="L412" s="163"/>
      <c r="M412" s="158"/>
      <c r="N412" s="158"/>
      <c r="O412" s="158"/>
    </row>
    <row r="413" spans="1:15">
      <c r="A413" s="119">
        <v>1</v>
      </c>
      <c r="B413" s="124">
        <v>43069</v>
      </c>
      <c r="C413" s="119">
        <v>640</v>
      </c>
      <c r="D413" s="119" t="s">
        <v>178</v>
      </c>
      <c r="E413" s="119" t="s">
        <v>22</v>
      </c>
      <c r="F413" s="119" t="s">
        <v>246</v>
      </c>
      <c r="G413" s="123">
        <v>22</v>
      </c>
      <c r="H413" s="123">
        <v>12</v>
      </c>
      <c r="I413" s="123">
        <v>28</v>
      </c>
      <c r="J413" s="123">
        <v>33</v>
      </c>
      <c r="K413" s="123">
        <v>38</v>
      </c>
      <c r="L413" s="123">
        <v>12</v>
      </c>
      <c r="M413" s="119">
        <v>1000</v>
      </c>
      <c r="N413" s="122">
        <f>IF('HNI OPTION CALLS'!E413="BUY",('HNI OPTION CALLS'!L413-'HNI OPTION CALLS'!G413)*('HNI OPTION CALLS'!M413),('HNI OPTION CALLS'!G413-'HNI OPTION CALLS'!L413)*('HNI OPTION CALLS'!M413))</f>
        <v>-10000</v>
      </c>
      <c r="O413" s="8">
        <f>'HNI OPTION CALLS'!N413/('HNI OPTION CALLS'!M413)/'HNI OPTION CALLS'!G413%</f>
        <v>-45.454545454545453</v>
      </c>
    </row>
    <row r="414" spans="1:15">
      <c r="A414" s="119">
        <v>2</v>
      </c>
      <c r="B414" s="124">
        <v>43069</v>
      </c>
      <c r="C414" s="119">
        <v>120</v>
      </c>
      <c r="D414" s="119" t="s">
        <v>178</v>
      </c>
      <c r="E414" s="119" t="s">
        <v>22</v>
      </c>
      <c r="F414" s="119" t="s">
        <v>245</v>
      </c>
      <c r="G414" s="123">
        <v>6.5</v>
      </c>
      <c r="H414" s="123">
        <v>4.8</v>
      </c>
      <c r="I414" s="123">
        <v>7.5</v>
      </c>
      <c r="J414" s="123">
        <v>8.5</v>
      </c>
      <c r="K414" s="123">
        <v>9.5</v>
      </c>
      <c r="L414" s="123">
        <v>8.5</v>
      </c>
      <c r="M414" s="119">
        <v>9000</v>
      </c>
      <c r="N414" s="122">
        <f>IF('HNI OPTION CALLS'!E414="BUY",('HNI OPTION CALLS'!L414-'HNI OPTION CALLS'!G414)*('HNI OPTION CALLS'!M414),('HNI OPTION CALLS'!G414-'HNI OPTION CALLS'!L414)*('HNI OPTION CALLS'!M414))</f>
        <v>18000</v>
      </c>
      <c r="O414" s="8">
        <f>'HNI OPTION CALLS'!N414/('HNI OPTION CALLS'!M414)/'HNI OPTION CALLS'!G414%</f>
        <v>30.769230769230766</v>
      </c>
    </row>
    <row r="415" spans="1:15">
      <c r="A415" s="119">
        <v>3</v>
      </c>
      <c r="B415" s="124">
        <v>43068</v>
      </c>
      <c r="C415" s="119">
        <v>1320</v>
      </c>
      <c r="D415" s="119" t="s">
        <v>178</v>
      </c>
      <c r="E415" s="119" t="s">
        <v>22</v>
      </c>
      <c r="F415" s="119" t="s">
        <v>156</v>
      </c>
      <c r="G415" s="123">
        <v>20</v>
      </c>
      <c r="H415" s="123">
        <v>10</v>
      </c>
      <c r="I415" s="123">
        <v>26</v>
      </c>
      <c r="J415" s="123">
        <v>32</v>
      </c>
      <c r="K415" s="123">
        <v>38</v>
      </c>
      <c r="L415" s="123">
        <v>42</v>
      </c>
      <c r="M415" s="119">
        <v>600</v>
      </c>
      <c r="N415" s="122">
        <f>IF('HNI OPTION CALLS'!E415="BUY",('HNI OPTION CALLS'!L415-'HNI OPTION CALLS'!G415)*('HNI OPTION CALLS'!M415),('HNI OPTION CALLS'!G415-'HNI OPTION CALLS'!L415)*('HNI OPTION CALLS'!M415))</f>
        <v>13200</v>
      </c>
      <c r="O415" s="8">
        <f>'HNI OPTION CALLS'!N415/('HNI OPTION CALLS'!M415)/'HNI OPTION CALLS'!G415%</f>
        <v>110</v>
      </c>
    </row>
    <row r="416" spans="1:15">
      <c r="A416" s="119">
        <v>4</v>
      </c>
      <c r="B416" s="124">
        <v>43067</v>
      </c>
      <c r="C416" s="119">
        <v>290</v>
      </c>
      <c r="D416" s="119" t="s">
        <v>178</v>
      </c>
      <c r="E416" s="119" t="s">
        <v>22</v>
      </c>
      <c r="F416" s="119" t="s">
        <v>195</v>
      </c>
      <c r="G416" s="123">
        <v>3.4</v>
      </c>
      <c r="H416" s="123">
        <v>1</v>
      </c>
      <c r="I416" s="123">
        <v>4.5999999999999996</v>
      </c>
      <c r="J416" s="123">
        <v>5.8</v>
      </c>
      <c r="K416" s="123">
        <v>7</v>
      </c>
      <c r="L416" s="123">
        <v>4.5999999999999996</v>
      </c>
      <c r="M416" s="119">
        <v>4500</v>
      </c>
      <c r="N416" s="122">
        <f>IF('HNI OPTION CALLS'!E416="BUY",('HNI OPTION CALLS'!L416-'HNI OPTION CALLS'!G416)*('HNI OPTION CALLS'!M416),('HNI OPTION CALLS'!G416-'HNI OPTION CALLS'!L416)*('HNI OPTION CALLS'!M416))</f>
        <v>5399.9999999999991</v>
      </c>
      <c r="O416" s="8">
        <f>'HNI OPTION CALLS'!N416/('HNI OPTION CALLS'!M416)/'HNI OPTION CALLS'!G416%</f>
        <v>35.294117647058812</v>
      </c>
    </row>
    <row r="417" spans="1:15">
      <c r="A417" s="119">
        <v>5</v>
      </c>
      <c r="B417" s="124">
        <v>43066</v>
      </c>
      <c r="C417" s="119">
        <v>52.5</v>
      </c>
      <c r="D417" s="119" t="s">
        <v>178</v>
      </c>
      <c r="E417" s="119" t="s">
        <v>22</v>
      </c>
      <c r="F417" s="119" t="s">
        <v>242</v>
      </c>
      <c r="G417" s="123">
        <v>2.6</v>
      </c>
      <c r="H417" s="123">
        <v>1.7</v>
      </c>
      <c r="I417" s="123">
        <v>3.2</v>
      </c>
      <c r="J417" s="123">
        <v>3.7</v>
      </c>
      <c r="K417" s="123">
        <v>4.2</v>
      </c>
      <c r="L417" s="123">
        <v>3.7</v>
      </c>
      <c r="M417" s="119">
        <v>17000</v>
      </c>
      <c r="N417" s="122">
        <f>IF('HNI OPTION CALLS'!E417="BUY",('HNI OPTION CALLS'!L417-'HNI OPTION CALLS'!G417)*('HNI OPTION CALLS'!M417),('HNI OPTION CALLS'!G417-'HNI OPTION CALLS'!L417)*('HNI OPTION CALLS'!M417))</f>
        <v>18700</v>
      </c>
      <c r="O417" s="8">
        <f>'HNI OPTION CALLS'!N417/('HNI OPTION CALLS'!M417)/'HNI OPTION CALLS'!G417%</f>
        <v>42.307692307692307</v>
      </c>
    </row>
    <row r="418" spans="1:15">
      <c r="A418" s="119">
        <v>6</v>
      </c>
      <c r="B418" s="124">
        <v>43062</v>
      </c>
      <c r="C418" s="119">
        <v>730</v>
      </c>
      <c r="D418" s="119" t="s">
        <v>178</v>
      </c>
      <c r="E418" s="119" t="s">
        <v>22</v>
      </c>
      <c r="F418" s="119" t="s">
        <v>26</v>
      </c>
      <c r="G418" s="123">
        <v>16</v>
      </c>
      <c r="H418" s="123">
        <v>6</v>
      </c>
      <c r="I418" s="123">
        <v>21</v>
      </c>
      <c r="J418" s="123">
        <v>26</v>
      </c>
      <c r="K418" s="123">
        <v>31</v>
      </c>
      <c r="L418" s="123">
        <v>6</v>
      </c>
      <c r="M418" s="119">
        <v>1000</v>
      </c>
      <c r="N418" s="122">
        <f>IF('HNI OPTION CALLS'!E418="BUY",('HNI OPTION CALLS'!L418-'HNI OPTION CALLS'!G418)*('HNI OPTION CALLS'!M418),('HNI OPTION CALLS'!G418-'HNI OPTION CALLS'!L418)*('HNI OPTION CALLS'!M418))</f>
        <v>-10000</v>
      </c>
      <c r="O418" s="8">
        <f>'HNI OPTION CALLS'!N418/('HNI OPTION CALLS'!M418)/'HNI OPTION CALLS'!G418%</f>
        <v>-62.5</v>
      </c>
    </row>
    <row r="419" spans="1:15">
      <c r="A419" s="119">
        <v>7</v>
      </c>
      <c r="B419" s="124">
        <v>43061</v>
      </c>
      <c r="C419" s="119">
        <v>950</v>
      </c>
      <c r="D419" s="119" t="s">
        <v>178</v>
      </c>
      <c r="E419" s="119" t="s">
        <v>22</v>
      </c>
      <c r="F419" s="119" t="s">
        <v>240</v>
      </c>
      <c r="G419" s="123">
        <v>30</v>
      </c>
      <c r="H419" s="123">
        <v>17</v>
      </c>
      <c r="I419" s="123">
        <v>37</v>
      </c>
      <c r="J419" s="123">
        <v>45</v>
      </c>
      <c r="K419" s="123">
        <v>52</v>
      </c>
      <c r="L419" s="123">
        <v>17</v>
      </c>
      <c r="M419" s="119">
        <v>800</v>
      </c>
      <c r="N419" s="122">
        <f>IF('HNI OPTION CALLS'!E419="BUY",('HNI OPTION CALLS'!L419-'HNI OPTION CALLS'!G419)*('HNI OPTION CALLS'!M419),('HNI OPTION CALLS'!G419-'HNI OPTION CALLS'!L419)*('HNI OPTION CALLS'!M419))</f>
        <v>-10400</v>
      </c>
      <c r="O419" s="8">
        <f>'HNI OPTION CALLS'!N419/('HNI OPTION CALLS'!M419)/'HNI OPTION CALLS'!G419%</f>
        <v>-43.333333333333336</v>
      </c>
    </row>
    <row r="420" spans="1:15">
      <c r="A420" s="119">
        <v>8</v>
      </c>
      <c r="B420" s="124">
        <v>43059</v>
      </c>
      <c r="C420" s="119">
        <v>270</v>
      </c>
      <c r="D420" s="119" t="s">
        <v>178</v>
      </c>
      <c r="E420" s="119" t="s">
        <v>22</v>
      </c>
      <c r="F420" s="119" t="s">
        <v>195</v>
      </c>
      <c r="G420" s="123">
        <v>8.5</v>
      </c>
      <c r="H420" s="123">
        <v>5.5</v>
      </c>
      <c r="I420" s="123">
        <v>10</v>
      </c>
      <c r="J420" s="123">
        <v>11.5</v>
      </c>
      <c r="K420" s="123">
        <v>13</v>
      </c>
      <c r="L420" s="123">
        <v>11.5</v>
      </c>
      <c r="M420" s="119">
        <v>4500</v>
      </c>
      <c r="N420" s="122">
        <f>IF('NORMAL OPTION CALLS'!E800="BUY",('NORMAL OPTION CALLS'!L800-'NORMAL OPTION CALLS'!G800)*('NORMAL OPTION CALLS'!M800),('NORMAL OPTION CALLS'!G800-'NORMAL OPTION CALLS'!L800)*('NORMAL OPTION CALLS'!M800))</f>
        <v>4000</v>
      </c>
      <c r="O420" s="8">
        <f>'NORMAL OPTION CALLS'!N800/('NORMAL OPTION CALLS'!M800)/'NORMAL OPTION CALLS'!G800%</f>
        <v>20.833333333333336</v>
      </c>
    </row>
    <row r="421" spans="1:15">
      <c r="A421" s="119">
        <v>9</v>
      </c>
      <c r="B421" s="124">
        <v>43046</v>
      </c>
      <c r="C421" s="119">
        <v>900</v>
      </c>
      <c r="D421" s="119" t="s">
        <v>178</v>
      </c>
      <c r="E421" s="119" t="s">
        <v>22</v>
      </c>
      <c r="F421" s="119" t="s">
        <v>80</v>
      </c>
      <c r="G421" s="123">
        <v>12</v>
      </c>
      <c r="H421" s="123">
        <v>2</v>
      </c>
      <c r="I421" s="123">
        <v>20</v>
      </c>
      <c r="J421" s="123">
        <v>28</v>
      </c>
      <c r="K421" s="123">
        <v>36</v>
      </c>
      <c r="L421" s="123">
        <v>4</v>
      </c>
      <c r="M421" s="119">
        <v>700</v>
      </c>
      <c r="N421" s="122">
        <f>IF('HNI OPTION CALLS'!E421="BUY",('HNI OPTION CALLS'!L421-'HNI OPTION CALLS'!G421)*('HNI OPTION CALLS'!M421),('HNI OPTION CALLS'!G421-'HNI OPTION CALLS'!L421)*('HNI OPTION CALLS'!M421))</f>
        <v>-5600</v>
      </c>
      <c r="O421" s="8">
        <f>'HNI OPTION CALLS'!N421/('HNI OPTION CALLS'!M421)/'HNI OPTION CALLS'!G421%</f>
        <v>-66.666666666666671</v>
      </c>
    </row>
    <row r="422" spans="1:15">
      <c r="A422" s="119">
        <v>10</v>
      </c>
      <c r="B422" s="124">
        <v>43045</v>
      </c>
      <c r="C422" s="119">
        <v>650</v>
      </c>
      <c r="D422" s="119" t="s">
        <v>178</v>
      </c>
      <c r="E422" s="119" t="s">
        <v>22</v>
      </c>
      <c r="F422" s="119" t="s">
        <v>205</v>
      </c>
      <c r="G422" s="123">
        <v>20</v>
      </c>
      <c r="H422" s="123">
        <v>6</v>
      </c>
      <c r="I422" s="123">
        <v>28</v>
      </c>
      <c r="J422" s="123">
        <v>36</v>
      </c>
      <c r="K422" s="123">
        <v>44</v>
      </c>
      <c r="L422" s="123">
        <v>27.9</v>
      </c>
      <c r="M422" s="119">
        <v>1000</v>
      </c>
      <c r="N422" s="122">
        <f>IF('HNI OPTION CALLS'!E422="BUY",('HNI OPTION CALLS'!L422-'HNI OPTION CALLS'!G422)*('HNI OPTION CALLS'!M422),('HNI OPTION CALLS'!G422-'HNI OPTION CALLS'!L422)*('HNI OPTION CALLS'!M422))</f>
        <v>7899.9999999999982</v>
      </c>
      <c r="O422" s="8">
        <f>'HNI OPTION CALLS'!N422/('HNI OPTION CALLS'!M422)/'HNI OPTION CALLS'!G422%</f>
        <v>39.499999999999993</v>
      </c>
    </row>
    <row r="423" spans="1:15">
      <c r="A423" s="119">
        <v>11</v>
      </c>
      <c r="B423" s="124">
        <v>43042</v>
      </c>
      <c r="C423" s="119">
        <v>440</v>
      </c>
      <c r="D423" s="119" t="s">
        <v>178</v>
      </c>
      <c r="E423" s="119" t="s">
        <v>22</v>
      </c>
      <c r="F423" s="119" t="s">
        <v>75</v>
      </c>
      <c r="G423" s="123">
        <v>20</v>
      </c>
      <c r="H423" s="123">
        <v>14</v>
      </c>
      <c r="I423" s="123">
        <v>24</v>
      </c>
      <c r="J423" s="123">
        <v>28</v>
      </c>
      <c r="K423" s="123">
        <v>32</v>
      </c>
      <c r="L423" s="123">
        <v>24</v>
      </c>
      <c r="M423" s="119">
        <v>1500</v>
      </c>
      <c r="N423" s="122">
        <f>IF('HNI OPTION CALLS'!E423="BUY",('HNI OPTION CALLS'!L423-'HNI OPTION CALLS'!G423)*('HNI OPTION CALLS'!M423),('HNI OPTION CALLS'!G423-'HNI OPTION CALLS'!L423)*('HNI OPTION CALLS'!M423))</f>
        <v>6000</v>
      </c>
      <c r="O423" s="8">
        <f>'HNI OPTION CALLS'!N423/('HNI OPTION CALLS'!M423)/'HNI OPTION CALLS'!G423%</f>
        <v>20</v>
      </c>
    </row>
    <row r="424" spans="1:15">
      <c r="A424" s="119">
        <v>12</v>
      </c>
      <c r="B424" s="124">
        <v>43042</v>
      </c>
      <c r="C424" s="119">
        <v>210</v>
      </c>
      <c r="D424" s="119" t="s">
        <v>178</v>
      </c>
      <c r="E424" s="119" t="s">
        <v>22</v>
      </c>
      <c r="F424" s="119" t="s">
        <v>116</v>
      </c>
      <c r="G424" s="123">
        <v>12</v>
      </c>
      <c r="H424" s="123">
        <v>8</v>
      </c>
      <c r="I424" s="123">
        <v>14</v>
      </c>
      <c r="J424" s="123">
        <v>16</v>
      </c>
      <c r="K424" s="123">
        <v>18</v>
      </c>
      <c r="L424" s="123">
        <v>8</v>
      </c>
      <c r="M424" s="119">
        <v>3500</v>
      </c>
      <c r="N424" s="122">
        <f>IF('HNI OPTION CALLS'!E424="BUY",('HNI OPTION CALLS'!L424-'HNI OPTION CALLS'!G424)*('HNI OPTION CALLS'!M424),('HNI OPTION CALLS'!G424-'HNI OPTION CALLS'!L424)*('HNI OPTION CALLS'!M424))</f>
        <v>-14000</v>
      </c>
      <c r="O424" s="8">
        <f>'HNI OPTION CALLS'!N424/('HNI OPTION CALLS'!M424)/'HNI OPTION CALLS'!G424%</f>
        <v>-33.333333333333336</v>
      </c>
    </row>
    <row r="425" spans="1:15">
      <c r="A425" s="119">
        <v>13</v>
      </c>
      <c r="B425" s="124">
        <v>43041</v>
      </c>
      <c r="C425" s="119">
        <v>440</v>
      </c>
      <c r="D425" s="119" t="s">
        <v>178</v>
      </c>
      <c r="E425" s="119" t="s">
        <v>22</v>
      </c>
      <c r="F425" s="119" t="s">
        <v>75</v>
      </c>
      <c r="G425" s="123">
        <v>17</v>
      </c>
      <c r="H425" s="123">
        <v>11</v>
      </c>
      <c r="I425" s="123">
        <v>20</v>
      </c>
      <c r="J425" s="123">
        <v>23</v>
      </c>
      <c r="K425" s="123">
        <v>26</v>
      </c>
      <c r="L425" s="123">
        <v>26</v>
      </c>
      <c r="M425" s="119">
        <v>1500</v>
      </c>
      <c r="N425" s="122">
        <f>IF('HNI OPTION CALLS'!E425="BUY",('HNI OPTION CALLS'!L425-'HNI OPTION CALLS'!G425)*('HNI OPTION CALLS'!M425),('HNI OPTION CALLS'!G425-'HNI OPTION CALLS'!L425)*('HNI OPTION CALLS'!M425))</f>
        <v>13500</v>
      </c>
      <c r="O425" s="8">
        <f>'HNI OPTION CALLS'!N425/('HNI OPTION CALLS'!M425)/'HNI OPTION CALLS'!G425%</f>
        <v>52.941176470588232</v>
      </c>
    </row>
    <row r="426" spans="1:15" ht="17.25" thickBot="1">
      <c r="A426" s="91"/>
      <c r="B426" s="92"/>
      <c r="C426" s="92"/>
      <c r="D426" s="93"/>
      <c r="E426" s="93"/>
      <c r="F426" s="93"/>
      <c r="G426" s="94"/>
      <c r="H426" s="95"/>
      <c r="I426" s="96" t="s">
        <v>27</v>
      </c>
      <c r="J426" s="96"/>
      <c r="K426" s="97"/>
      <c r="L426" s="97"/>
    </row>
    <row r="427" spans="1:15" ht="16.5">
      <c r="A427" s="98"/>
      <c r="B427" s="92"/>
      <c r="C427" s="92"/>
      <c r="D427" s="160" t="s">
        <v>28</v>
      </c>
      <c r="E427" s="171"/>
      <c r="F427" s="99">
        <v>12</v>
      </c>
      <c r="G427" s="100">
        <v>100</v>
      </c>
      <c r="H427" s="93">
        <v>12</v>
      </c>
      <c r="I427" s="101">
        <f>'HNI OPTION CALLS'!H428/'HNI OPTION CALLS'!H427%</f>
        <v>58.333333333333336</v>
      </c>
      <c r="J427" s="101"/>
      <c r="K427" s="101"/>
      <c r="L427" s="102"/>
    </row>
    <row r="428" spans="1:15" ht="16.5">
      <c r="A428" s="98"/>
      <c r="B428" s="92"/>
      <c r="C428" s="92"/>
      <c r="D428" s="161" t="s">
        <v>29</v>
      </c>
      <c r="E428" s="172"/>
      <c r="F428" s="103">
        <v>7</v>
      </c>
      <c r="G428" s="104">
        <f>('HNI OPTION CALLS'!F428/'HNI OPTION CALLS'!F427)*100</f>
        <v>58.333333333333336</v>
      </c>
      <c r="H428" s="93">
        <v>7</v>
      </c>
      <c r="I428" s="97"/>
      <c r="J428" s="97"/>
      <c r="K428" s="93"/>
      <c r="L428" s="97"/>
      <c r="N428" s="93" t="s">
        <v>30</v>
      </c>
      <c r="O428" s="93"/>
    </row>
    <row r="429" spans="1:15" ht="16.5">
      <c r="A429" s="105"/>
      <c r="B429" s="92"/>
      <c r="C429" s="92"/>
      <c r="D429" s="161" t="s">
        <v>31</v>
      </c>
      <c r="E429" s="172"/>
      <c r="F429" s="103">
        <v>0</v>
      </c>
      <c r="G429" s="104">
        <f>('HNI OPTION CALLS'!F429/'HNI OPTION CALLS'!F427)*100</f>
        <v>0</v>
      </c>
      <c r="H429" s="106"/>
      <c r="I429" s="93"/>
      <c r="J429" s="93"/>
      <c r="K429" s="93"/>
      <c r="L429" s="97"/>
      <c r="N429" s="98"/>
      <c r="O429" s="98"/>
    </row>
    <row r="430" spans="1:15" ht="16.5">
      <c r="A430" s="105"/>
      <c r="B430" s="92"/>
      <c r="C430" s="92"/>
      <c r="D430" s="161" t="s">
        <v>32</v>
      </c>
      <c r="E430" s="172"/>
      <c r="F430" s="103">
        <v>0</v>
      </c>
      <c r="G430" s="104">
        <f>('HNI OPTION CALLS'!F430/'HNI OPTION CALLS'!F427)*100</f>
        <v>0</v>
      </c>
      <c r="H430" s="106"/>
      <c r="I430" s="93"/>
      <c r="J430" s="93"/>
      <c r="K430" s="93"/>
      <c r="L430" s="97"/>
    </row>
    <row r="431" spans="1:15" ht="16.5">
      <c r="A431" s="105"/>
      <c r="B431" s="92"/>
      <c r="C431" s="92"/>
      <c r="D431" s="161" t="s">
        <v>33</v>
      </c>
      <c r="E431" s="172"/>
      <c r="F431" s="103">
        <v>5</v>
      </c>
      <c r="G431" s="104">
        <f>('HNI OPTION CALLS'!F431/'HNI OPTION CALLS'!F427)*100</f>
        <v>41.666666666666671</v>
      </c>
      <c r="H431" s="106"/>
      <c r="I431" s="93" t="s">
        <v>34</v>
      </c>
      <c r="J431" s="93"/>
      <c r="K431" s="97"/>
      <c r="L431" s="97"/>
    </row>
    <row r="432" spans="1:15" ht="16.5">
      <c r="A432" s="105"/>
      <c r="B432" s="92"/>
      <c r="C432" s="92"/>
      <c r="D432" s="161" t="s">
        <v>35</v>
      </c>
      <c r="E432" s="172"/>
      <c r="F432" s="103">
        <v>0</v>
      </c>
      <c r="G432" s="104">
        <f>('HNI OPTION CALLS'!F432/'HNI OPTION CALLS'!F427)*100</f>
        <v>0</v>
      </c>
      <c r="H432" s="106"/>
      <c r="I432" s="93"/>
      <c r="J432" s="93"/>
      <c r="K432" s="97"/>
      <c r="L432" s="97"/>
    </row>
    <row r="433" spans="1:15" ht="17.25" thickBot="1">
      <c r="A433" s="105"/>
      <c r="B433" s="92"/>
      <c r="C433" s="92"/>
      <c r="D433" s="162" t="s">
        <v>36</v>
      </c>
      <c r="E433" s="173"/>
      <c r="F433" s="107">
        <v>0</v>
      </c>
      <c r="G433" s="108">
        <f>('HNI OPTION CALLS'!F433/'HNI OPTION CALLS'!F427)*100</f>
        <v>0</v>
      </c>
      <c r="H433" s="106"/>
      <c r="I433" s="93"/>
      <c r="J433" s="93"/>
      <c r="K433" s="102"/>
      <c r="L433" s="102"/>
    </row>
    <row r="434" spans="1:15" ht="16.5">
      <c r="A434" s="109" t="s">
        <v>37</v>
      </c>
      <c r="B434" s="92"/>
      <c r="C434" s="92"/>
      <c r="D434" s="98"/>
      <c r="E434" s="98"/>
      <c r="F434" s="93"/>
      <c r="G434" s="93"/>
      <c r="H434" s="110"/>
      <c r="I434" s="111"/>
      <c r="J434" s="111"/>
      <c r="K434" s="111"/>
      <c r="N434" s="115"/>
      <c r="O434" s="115"/>
    </row>
    <row r="435" spans="1:15" ht="16.5">
      <c r="A435" s="112" t="s">
        <v>38</v>
      </c>
      <c r="B435" s="92"/>
      <c r="C435" s="92"/>
      <c r="D435" s="113"/>
      <c r="E435" s="114"/>
      <c r="F435" s="98"/>
      <c r="G435" s="111"/>
      <c r="H435" s="110"/>
      <c r="I435" s="111"/>
      <c r="J435" s="111"/>
      <c r="K435" s="111"/>
      <c r="L435" s="93"/>
      <c r="N435" s="98"/>
      <c r="O435" s="98"/>
    </row>
    <row r="436" spans="1:15" ht="16.5">
      <c r="A436" s="112" t="s">
        <v>39</v>
      </c>
      <c r="B436" s="92"/>
      <c r="C436" s="92"/>
      <c r="D436" s="98"/>
      <c r="E436" s="114"/>
      <c r="F436" s="98"/>
      <c r="G436" s="111"/>
      <c r="H436" s="110"/>
      <c r="I436" s="97"/>
      <c r="J436" s="97"/>
      <c r="K436" s="97"/>
      <c r="L436" s="93"/>
    </row>
    <row r="437" spans="1:15" ht="16.5">
      <c r="A437" s="112" t="s">
        <v>40</v>
      </c>
      <c r="B437" s="113"/>
      <c r="C437" s="92"/>
      <c r="D437" s="98"/>
      <c r="E437" s="114"/>
      <c r="F437" s="98"/>
      <c r="G437" s="111"/>
      <c r="H437" s="95"/>
      <c r="I437" s="97"/>
      <c r="J437" s="97"/>
      <c r="K437" s="97"/>
      <c r="L437" s="93"/>
    </row>
    <row r="438" spans="1:15" ht="16.5">
      <c r="A438" s="112" t="s">
        <v>41</v>
      </c>
      <c r="B438" s="105"/>
      <c r="C438" s="113"/>
      <c r="D438" s="98"/>
      <c r="E438" s="116"/>
      <c r="F438" s="111"/>
      <c r="G438" s="111"/>
      <c r="H438" s="95"/>
      <c r="I438" s="97"/>
      <c r="J438" s="97"/>
      <c r="K438" s="97"/>
      <c r="L438" s="111"/>
    </row>
    <row r="439" spans="1:15" ht="15.75" thickBot="1"/>
    <row r="440" spans="1:15" ht="15.75" thickBot="1">
      <c r="A440" s="174" t="s">
        <v>0</v>
      </c>
      <c r="B440" s="174"/>
      <c r="C440" s="174"/>
      <c r="D440" s="174"/>
      <c r="E440" s="174"/>
      <c r="F440" s="174"/>
      <c r="G440" s="174"/>
      <c r="H440" s="174"/>
      <c r="I440" s="174"/>
      <c r="J440" s="174"/>
      <c r="K440" s="174"/>
      <c r="L440" s="174"/>
      <c r="M440" s="174"/>
      <c r="N440" s="174"/>
      <c r="O440" s="174"/>
    </row>
    <row r="441" spans="1:15" ht="15.75" thickBot="1">
      <c r="A441" s="174"/>
      <c r="B441" s="174"/>
      <c r="C441" s="174"/>
      <c r="D441" s="174"/>
      <c r="E441" s="174"/>
      <c r="F441" s="174"/>
      <c r="G441" s="174"/>
      <c r="H441" s="174"/>
      <c r="I441" s="174"/>
      <c r="J441" s="174"/>
      <c r="K441" s="174"/>
      <c r="L441" s="174"/>
      <c r="M441" s="174"/>
      <c r="N441" s="174"/>
      <c r="O441" s="174"/>
    </row>
    <row r="442" spans="1:15">
      <c r="A442" s="174"/>
      <c r="B442" s="174"/>
      <c r="C442" s="174"/>
      <c r="D442" s="174"/>
      <c r="E442" s="174"/>
      <c r="F442" s="174"/>
      <c r="G442" s="174"/>
      <c r="H442" s="174"/>
      <c r="I442" s="174"/>
      <c r="J442" s="174"/>
      <c r="K442" s="174"/>
      <c r="L442" s="174"/>
      <c r="M442" s="174"/>
      <c r="N442" s="174"/>
      <c r="O442" s="174"/>
    </row>
    <row r="443" spans="1:15">
      <c r="A443" s="175" t="s">
        <v>1</v>
      </c>
      <c r="B443" s="175"/>
      <c r="C443" s="175"/>
      <c r="D443" s="175"/>
      <c r="E443" s="175"/>
      <c r="F443" s="175"/>
      <c r="G443" s="175"/>
      <c r="H443" s="175"/>
      <c r="I443" s="175"/>
      <c r="J443" s="175"/>
      <c r="K443" s="175"/>
      <c r="L443" s="175"/>
      <c r="M443" s="175"/>
      <c r="N443" s="175"/>
      <c r="O443" s="175"/>
    </row>
    <row r="444" spans="1:15">
      <c r="A444" s="175" t="s">
        <v>2</v>
      </c>
      <c r="B444" s="175"/>
      <c r="C444" s="175"/>
      <c r="D444" s="175"/>
      <c r="E444" s="175"/>
      <c r="F444" s="175"/>
      <c r="G444" s="175"/>
      <c r="H444" s="175"/>
      <c r="I444" s="175"/>
      <c r="J444" s="175"/>
      <c r="K444" s="175"/>
      <c r="L444" s="175"/>
      <c r="M444" s="175"/>
      <c r="N444" s="175"/>
      <c r="O444" s="175"/>
    </row>
    <row r="445" spans="1:15" ht="15.75" thickBot="1">
      <c r="A445" s="176" t="s">
        <v>3</v>
      </c>
      <c r="B445" s="176"/>
      <c r="C445" s="176"/>
      <c r="D445" s="176"/>
      <c r="E445" s="176"/>
      <c r="F445" s="176"/>
      <c r="G445" s="176"/>
      <c r="H445" s="176"/>
      <c r="I445" s="176"/>
      <c r="J445" s="176"/>
      <c r="K445" s="176"/>
      <c r="L445" s="176"/>
      <c r="M445" s="176"/>
      <c r="N445" s="176"/>
      <c r="O445" s="176"/>
    </row>
    <row r="446" spans="1:15" ht="16.5">
      <c r="A446" s="156" t="s">
        <v>210</v>
      </c>
      <c r="B446" s="156"/>
      <c r="C446" s="156"/>
      <c r="D446" s="156"/>
      <c r="E446" s="156"/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</row>
    <row r="447" spans="1:15" ht="16.5">
      <c r="A447" s="156" t="s">
        <v>5</v>
      </c>
      <c r="B447" s="156"/>
      <c r="C447" s="156"/>
      <c r="D447" s="156"/>
      <c r="E447" s="156"/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</row>
    <row r="448" spans="1:15">
      <c r="A448" s="157" t="s">
        <v>6</v>
      </c>
      <c r="B448" s="158" t="s">
        <v>7</v>
      </c>
      <c r="C448" s="159" t="s">
        <v>8</v>
      </c>
      <c r="D448" s="158" t="s">
        <v>9</v>
      </c>
      <c r="E448" s="157" t="s">
        <v>10</v>
      </c>
      <c r="F448" s="157" t="s">
        <v>11</v>
      </c>
      <c r="G448" s="158" t="s">
        <v>12</v>
      </c>
      <c r="H448" s="158" t="s">
        <v>13</v>
      </c>
      <c r="I448" s="159" t="s">
        <v>14</v>
      </c>
      <c r="J448" s="159" t="s">
        <v>15</v>
      </c>
      <c r="K448" s="159" t="s">
        <v>16</v>
      </c>
      <c r="L448" s="163" t="s">
        <v>17</v>
      </c>
      <c r="M448" s="158" t="s">
        <v>18</v>
      </c>
      <c r="N448" s="158" t="s">
        <v>19</v>
      </c>
      <c r="O448" s="158" t="s">
        <v>20</v>
      </c>
    </row>
    <row r="449" spans="1:15">
      <c r="A449" s="157"/>
      <c r="B449" s="158"/>
      <c r="C449" s="159"/>
      <c r="D449" s="158"/>
      <c r="E449" s="157"/>
      <c r="F449" s="157"/>
      <c r="G449" s="158"/>
      <c r="H449" s="158"/>
      <c r="I449" s="159"/>
      <c r="J449" s="159"/>
      <c r="K449" s="159"/>
      <c r="L449" s="163"/>
      <c r="M449" s="158"/>
      <c r="N449" s="158"/>
      <c r="O449" s="158"/>
    </row>
    <row r="450" spans="1:15" ht="14.25" customHeight="1">
      <c r="A450" s="119">
        <v>1</v>
      </c>
      <c r="B450" s="124">
        <v>43039</v>
      </c>
      <c r="C450" s="119">
        <v>700</v>
      </c>
      <c r="D450" s="119" t="s">
        <v>178</v>
      </c>
      <c r="E450" s="119" t="s">
        <v>22</v>
      </c>
      <c r="F450" s="119" t="s">
        <v>229</v>
      </c>
      <c r="G450" s="123">
        <v>27</v>
      </c>
      <c r="H450" s="123">
        <v>17</v>
      </c>
      <c r="I450" s="123">
        <v>32</v>
      </c>
      <c r="J450" s="123">
        <v>37</v>
      </c>
      <c r="K450" s="123">
        <v>42</v>
      </c>
      <c r="L450" s="123">
        <v>42</v>
      </c>
      <c r="M450" s="119">
        <v>1200</v>
      </c>
      <c r="N450" s="122">
        <f>IF('HNI OPTION CALLS'!E450="BUY",('HNI OPTION CALLS'!L450-'HNI OPTION CALLS'!G450)*('HNI OPTION CALLS'!M450),('HNI OPTION CALLS'!G450-'HNI OPTION CALLS'!L450)*('HNI OPTION CALLS'!M450))</f>
        <v>18000</v>
      </c>
      <c r="O450" s="8">
        <f>'HNI OPTION CALLS'!N450/('HNI OPTION CALLS'!M450)/'HNI OPTION CALLS'!G450%</f>
        <v>55.55555555555555</v>
      </c>
    </row>
    <row r="451" spans="1:15" ht="14.25" customHeight="1">
      <c r="A451" s="119">
        <v>2</v>
      </c>
      <c r="B451" s="124">
        <v>43038</v>
      </c>
      <c r="C451" s="119">
        <v>430</v>
      </c>
      <c r="D451" s="119" t="s">
        <v>178</v>
      </c>
      <c r="E451" s="119" t="s">
        <v>22</v>
      </c>
      <c r="F451" s="119" t="s">
        <v>228</v>
      </c>
      <c r="G451" s="123">
        <v>18</v>
      </c>
      <c r="H451" s="123">
        <v>8</v>
      </c>
      <c r="I451" s="123">
        <v>23</v>
      </c>
      <c r="J451" s="123">
        <v>28</v>
      </c>
      <c r="K451" s="123">
        <v>33</v>
      </c>
      <c r="L451" s="123">
        <v>33</v>
      </c>
      <c r="M451" s="119">
        <v>1200</v>
      </c>
      <c r="N451" s="122">
        <f>IF('HNI OPTION CALLS'!E451="BUY",('HNI OPTION CALLS'!L451-'HNI OPTION CALLS'!G451)*('HNI OPTION CALLS'!M451),('HNI OPTION CALLS'!G451-'HNI OPTION CALLS'!L451)*('HNI OPTION CALLS'!M451))</f>
        <v>18000</v>
      </c>
      <c r="O451" s="8">
        <f>'HNI OPTION CALLS'!N451/('HNI OPTION CALLS'!M451)/'HNI OPTION CALLS'!G451%</f>
        <v>83.333333333333343</v>
      </c>
    </row>
    <row r="452" spans="1:15" ht="14.25" customHeight="1">
      <c r="A452" s="119">
        <v>3</v>
      </c>
      <c r="B452" s="124">
        <v>43035</v>
      </c>
      <c r="C452" s="119">
        <v>470</v>
      </c>
      <c r="D452" s="119" t="s">
        <v>178</v>
      </c>
      <c r="E452" s="119" t="s">
        <v>22</v>
      </c>
      <c r="F452" s="119" t="s">
        <v>75</v>
      </c>
      <c r="G452" s="123">
        <v>5</v>
      </c>
      <c r="H452" s="123">
        <v>2</v>
      </c>
      <c r="I452" s="123">
        <v>10</v>
      </c>
      <c r="J452" s="123">
        <v>15</v>
      </c>
      <c r="K452" s="123">
        <v>20</v>
      </c>
      <c r="L452" s="123">
        <v>7</v>
      </c>
      <c r="M452" s="119">
        <v>1500</v>
      </c>
      <c r="N452" s="122">
        <f>IF('HNI OPTION CALLS'!E452="BUY",('HNI OPTION CALLS'!L452-'HNI OPTION CALLS'!G452)*('HNI OPTION CALLS'!M452),('HNI OPTION CALLS'!G452-'HNI OPTION CALLS'!L452)*('HNI OPTION CALLS'!M452))</f>
        <v>3000</v>
      </c>
      <c r="O452" s="8">
        <f>'HNI OPTION CALLS'!N452/('HNI OPTION CALLS'!M452)/'HNI OPTION CALLS'!G452%</f>
        <v>40</v>
      </c>
    </row>
    <row r="453" spans="1:15" ht="14.25" customHeight="1">
      <c r="A453" s="119">
        <v>4</v>
      </c>
      <c r="B453" s="124">
        <v>43034</v>
      </c>
      <c r="C453" s="119">
        <v>290</v>
      </c>
      <c r="D453" s="119" t="s">
        <v>178</v>
      </c>
      <c r="E453" s="119" t="s">
        <v>22</v>
      </c>
      <c r="F453" s="119" t="s">
        <v>140</v>
      </c>
      <c r="G453" s="123">
        <v>5</v>
      </c>
      <c r="H453" s="123">
        <v>1</v>
      </c>
      <c r="I453" s="123">
        <v>8</v>
      </c>
      <c r="J453" s="123">
        <v>11</v>
      </c>
      <c r="K453" s="123">
        <v>14</v>
      </c>
      <c r="L453" s="123">
        <v>1</v>
      </c>
      <c r="M453" s="119">
        <v>1700</v>
      </c>
      <c r="N453" s="122">
        <f>IF('HNI OPTION CALLS'!E453="BUY",('HNI OPTION CALLS'!L453-'HNI OPTION CALLS'!G453)*('HNI OPTION CALLS'!M453),('HNI OPTION CALLS'!G453-'HNI OPTION CALLS'!L453)*('HNI OPTION CALLS'!M453))</f>
        <v>-6800</v>
      </c>
      <c r="O453" s="8">
        <f>'HNI OPTION CALLS'!N453/('HNI OPTION CALLS'!M453)/'HNI OPTION CALLS'!G453%</f>
        <v>-80</v>
      </c>
    </row>
    <row r="454" spans="1:15" ht="14.25" customHeight="1">
      <c r="A454" s="119">
        <v>5</v>
      </c>
      <c r="B454" s="124">
        <v>43032</v>
      </c>
      <c r="C454" s="119">
        <v>360</v>
      </c>
      <c r="D454" s="119" t="s">
        <v>178</v>
      </c>
      <c r="E454" s="119" t="s">
        <v>22</v>
      </c>
      <c r="F454" s="119" t="s">
        <v>90</v>
      </c>
      <c r="G454" s="123">
        <v>4</v>
      </c>
      <c r="H454" s="123">
        <v>1</v>
      </c>
      <c r="I454" s="123">
        <v>6</v>
      </c>
      <c r="J454" s="123">
        <v>8</v>
      </c>
      <c r="K454" s="123">
        <v>10</v>
      </c>
      <c r="L454" s="123">
        <v>6</v>
      </c>
      <c r="M454" s="119">
        <v>3750</v>
      </c>
      <c r="N454" s="122">
        <f>IF('HNI OPTION CALLS'!E454="BUY",('HNI OPTION CALLS'!L454-'HNI OPTION CALLS'!G454)*('HNI OPTION CALLS'!M454),('HNI OPTION CALLS'!G454-'HNI OPTION CALLS'!L454)*('HNI OPTION CALLS'!M454))</f>
        <v>7500</v>
      </c>
      <c r="O454" s="8">
        <f>'HNI OPTION CALLS'!N454/('HNI OPTION CALLS'!M454)/'HNI OPTION CALLS'!G454%</f>
        <v>50</v>
      </c>
    </row>
    <row r="455" spans="1:15" ht="16.5" customHeight="1">
      <c r="A455" s="119">
        <v>6</v>
      </c>
      <c r="B455" s="124">
        <v>43031</v>
      </c>
      <c r="C455" s="119">
        <v>940</v>
      </c>
      <c r="D455" s="119" t="s">
        <v>178</v>
      </c>
      <c r="E455" s="119" t="s">
        <v>22</v>
      </c>
      <c r="F455" s="119" t="s">
        <v>151</v>
      </c>
      <c r="G455" s="123">
        <v>16</v>
      </c>
      <c r="H455" s="123">
        <v>1</v>
      </c>
      <c r="I455" s="123">
        <v>26</v>
      </c>
      <c r="J455" s="123">
        <v>36</v>
      </c>
      <c r="K455" s="123">
        <v>46</v>
      </c>
      <c r="L455" s="123">
        <v>6</v>
      </c>
      <c r="M455" s="119">
        <v>500</v>
      </c>
      <c r="N455" s="122">
        <f>IF('HNI OPTION CALLS'!E455="BUY",('HNI OPTION CALLS'!L455-'HNI OPTION CALLS'!G455)*('HNI OPTION CALLS'!M455),('HNI OPTION CALLS'!G455-'HNI OPTION CALLS'!L455)*('HNI OPTION CALLS'!M455))</f>
        <v>-5000</v>
      </c>
      <c r="O455" s="8">
        <f>'HNI OPTION CALLS'!N455/('HNI OPTION CALLS'!M455)/'HNI OPTION CALLS'!G455%</f>
        <v>-62.5</v>
      </c>
    </row>
    <row r="456" spans="1:15" ht="16.5" customHeight="1">
      <c r="A456" s="119">
        <v>7</v>
      </c>
      <c r="B456" s="124">
        <v>43025</v>
      </c>
      <c r="C456" s="119">
        <v>390</v>
      </c>
      <c r="D456" s="119" t="s">
        <v>178</v>
      </c>
      <c r="E456" s="119" t="s">
        <v>22</v>
      </c>
      <c r="F456" s="119" t="s">
        <v>143</v>
      </c>
      <c r="G456" s="123">
        <v>6</v>
      </c>
      <c r="H456" s="123">
        <v>1</v>
      </c>
      <c r="I456" s="123">
        <v>9</v>
      </c>
      <c r="J456" s="123">
        <v>12</v>
      </c>
      <c r="K456" s="123">
        <v>15</v>
      </c>
      <c r="L456" s="123">
        <v>1</v>
      </c>
      <c r="M456" s="119">
        <v>1800</v>
      </c>
      <c r="N456" s="122">
        <f>IF('HNI OPTION CALLS'!E456="BUY",('HNI OPTION CALLS'!L456-'HNI OPTION CALLS'!G456)*('HNI OPTION CALLS'!M456),('HNI OPTION CALLS'!G456-'HNI OPTION CALLS'!L456)*('HNI OPTION CALLS'!M456))</f>
        <v>-9000</v>
      </c>
      <c r="O456" s="8">
        <f>'HNI OPTION CALLS'!N456/('HNI OPTION CALLS'!M456)/'HNI OPTION CALLS'!G456%</f>
        <v>-83.333333333333343</v>
      </c>
    </row>
    <row r="457" spans="1:15" ht="16.5" customHeight="1">
      <c r="A457" s="119">
        <v>8</v>
      </c>
      <c r="B457" s="124">
        <v>43024</v>
      </c>
      <c r="C457" s="119">
        <v>125</v>
      </c>
      <c r="D457" s="119" t="s">
        <v>178</v>
      </c>
      <c r="E457" s="119" t="s">
        <v>22</v>
      </c>
      <c r="F457" s="119" t="s">
        <v>53</v>
      </c>
      <c r="G457" s="123">
        <v>3</v>
      </c>
      <c r="H457" s="123">
        <v>2</v>
      </c>
      <c r="I457" s="123">
        <v>3.5</v>
      </c>
      <c r="J457" s="123">
        <v>4</v>
      </c>
      <c r="K457" s="123">
        <v>4.5</v>
      </c>
      <c r="L457" s="123">
        <v>3.5</v>
      </c>
      <c r="M457" s="119">
        <v>11000</v>
      </c>
      <c r="N457" s="122">
        <f>IF('HNI OPTION CALLS'!E457="BUY",('HNI OPTION CALLS'!L457-'HNI OPTION CALLS'!G457)*('HNI OPTION CALLS'!M457),('HNI OPTION CALLS'!G457-'HNI OPTION CALLS'!L457)*('HNI OPTION CALLS'!M457))</f>
        <v>5500</v>
      </c>
      <c r="O457" s="8">
        <f>'HNI OPTION CALLS'!N457/('HNI OPTION CALLS'!M457)/'HNI OPTION CALLS'!G457%</f>
        <v>16.666666666666668</v>
      </c>
    </row>
    <row r="458" spans="1:15" ht="16.5" customHeight="1">
      <c r="A458" s="119">
        <v>9</v>
      </c>
      <c r="B458" s="124">
        <v>43021</v>
      </c>
      <c r="C458" s="119">
        <v>630</v>
      </c>
      <c r="D458" s="119" t="s">
        <v>178</v>
      </c>
      <c r="E458" s="119" t="s">
        <v>22</v>
      </c>
      <c r="F458" s="119" t="s">
        <v>169</v>
      </c>
      <c r="G458" s="123">
        <v>13.5</v>
      </c>
      <c r="H458" s="123">
        <v>6</v>
      </c>
      <c r="I458" s="123">
        <v>17</v>
      </c>
      <c r="J458" s="123">
        <v>20.5</v>
      </c>
      <c r="K458" s="123">
        <v>24</v>
      </c>
      <c r="L458" s="123">
        <v>6</v>
      </c>
      <c r="M458" s="119">
        <v>1500</v>
      </c>
      <c r="N458" s="122">
        <f>IF('HNI OPTION CALLS'!E458="BUY",('HNI OPTION CALLS'!L458-'HNI OPTION CALLS'!G458)*('HNI OPTION CALLS'!M458),('HNI OPTION CALLS'!G458-'HNI OPTION CALLS'!L458)*('HNI OPTION CALLS'!M458))</f>
        <v>-11250</v>
      </c>
      <c r="O458" s="8">
        <f>'HNI OPTION CALLS'!N458/('HNI OPTION CALLS'!M458)/'HNI OPTION CALLS'!G458%</f>
        <v>-55.55555555555555</v>
      </c>
    </row>
    <row r="459" spans="1:15" ht="16.5" customHeight="1">
      <c r="A459" s="119">
        <v>10</v>
      </c>
      <c r="B459" s="124">
        <v>43019</v>
      </c>
      <c r="C459" s="119">
        <v>65</v>
      </c>
      <c r="D459" s="119" t="s">
        <v>178</v>
      </c>
      <c r="E459" s="119" t="s">
        <v>22</v>
      </c>
      <c r="F459" s="119" t="s">
        <v>218</v>
      </c>
      <c r="G459" s="123">
        <v>2</v>
      </c>
      <c r="H459" s="123">
        <v>1.2</v>
      </c>
      <c r="I459" s="123">
        <v>2.5</v>
      </c>
      <c r="J459" s="123">
        <v>2.9</v>
      </c>
      <c r="K459" s="123">
        <v>3.3</v>
      </c>
      <c r="L459" s="123">
        <v>2.5</v>
      </c>
      <c r="M459" s="119">
        <v>13200</v>
      </c>
      <c r="N459" s="122">
        <f>IF('HNI OPTION CALLS'!E459="BUY",('HNI OPTION CALLS'!L459-'HNI OPTION CALLS'!G459)*('HNI OPTION CALLS'!M459),('HNI OPTION CALLS'!G459-'HNI OPTION CALLS'!L459)*('HNI OPTION CALLS'!M459))</f>
        <v>6600</v>
      </c>
      <c r="O459" s="8">
        <f>'HNI OPTION CALLS'!N459/('HNI OPTION CALLS'!M459)/'HNI OPTION CALLS'!G459%</f>
        <v>25</v>
      </c>
    </row>
    <row r="460" spans="1:15" ht="16.5" customHeight="1">
      <c r="A460" s="119">
        <v>11</v>
      </c>
      <c r="B460" s="124">
        <v>43018</v>
      </c>
      <c r="C460" s="119">
        <v>280</v>
      </c>
      <c r="D460" s="119" t="s">
        <v>178</v>
      </c>
      <c r="E460" s="119" t="s">
        <v>22</v>
      </c>
      <c r="F460" s="119" t="s">
        <v>217</v>
      </c>
      <c r="G460" s="123">
        <v>6</v>
      </c>
      <c r="H460" s="123">
        <v>2.5</v>
      </c>
      <c r="I460" s="123">
        <v>8</v>
      </c>
      <c r="J460" s="123">
        <v>10</v>
      </c>
      <c r="K460" s="123">
        <v>12</v>
      </c>
      <c r="L460" s="123">
        <v>8</v>
      </c>
      <c r="M460" s="119">
        <v>3000</v>
      </c>
      <c r="N460" s="122">
        <f>IF('HNI OPTION CALLS'!E460="BUY",('HNI OPTION CALLS'!L460-'HNI OPTION CALLS'!G460)*('HNI OPTION CALLS'!M460),('HNI OPTION CALLS'!G460-'HNI OPTION CALLS'!L460)*('HNI OPTION CALLS'!M460))</f>
        <v>6000</v>
      </c>
      <c r="O460" s="8">
        <f>'HNI OPTION CALLS'!N460/('HNI OPTION CALLS'!M460)/'HNI OPTION CALLS'!G460%</f>
        <v>33.333333333333336</v>
      </c>
    </row>
    <row r="461" spans="1:15" ht="16.5" customHeight="1">
      <c r="A461" s="119">
        <v>12</v>
      </c>
      <c r="B461" s="124">
        <v>43014</v>
      </c>
      <c r="C461" s="119">
        <v>150</v>
      </c>
      <c r="D461" s="119" t="s">
        <v>178</v>
      </c>
      <c r="E461" s="119" t="s">
        <v>22</v>
      </c>
      <c r="F461" s="119" t="s">
        <v>24</v>
      </c>
      <c r="G461" s="123">
        <v>7</v>
      </c>
      <c r="H461" s="123">
        <v>4</v>
      </c>
      <c r="I461" s="123">
        <v>9</v>
      </c>
      <c r="J461" s="123">
        <v>11</v>
      </c>
      <c r="K461" s="123">
        <v>13</v>
      </c>
      <c r="L461" s="123">
        <v>8</v>
      </c>
      <c r="M461" s="119">
        <v>3500</v>
      </c>
      <c r="N461" s="122">
        <f>IF('HNI OPTION CALLS'!E461="BUY",('HNI OPTION CALLS'!L461-'HNI OPTION CALLS'!G461)*('HNI OPTION CALLS'!M461),('HNI OPTION CALLS'!G461-'HNI OPTION CALLS'!L461)*('HNI OPTION CALLS'!M461))</f>
        <v>3500</v>
      </c>
      <c r="O461" s="8">
        <f>'HNI OPTION CALLS'!N461/('HNI OPTION CALLS'!M461)/'HNI OPTION CALLS'!G461%</f>
        <v>14.285714285714285</v>
      </c>
    </row>
    <row r="462" spans="1:15" ht="16.5" customHeight="1">
      <c r="A462" s="119">
        <v>13</v>
      </c>
      <c r="B462" s="124">
        <v>43013</v>
      </c>
      <c r="C462" s="119">
        <v>650</v>
      </c>
      <c r="D462" s="119" t="s">
        <v>178</v>
      </c>
      <c r="E462" s="119" t="s">
        <v>22</v>
      </c>
      <c r="F462" s="119" t="s">
        <v>77</v>
      </c>
      <c r="G462" s="123">
        <v>17</v>
      </c>
      <c r="H462" s="123">
        <v>8</v>
      </c>
      <c r="I462" s="123">
        <v>22</v>
      </c>
      <c r="J462" s="123">
        <v>27</v>
      </c>
      <c r="K462" s="123">
        <v>32</v>
      </c>
      <c r="L462" s="123">
        <v>32</v>
      </c>
      <c r="M462" s="119">
        <v>1100</v>
      </c>
      <c r="N462" s="122">
        <f>IF('HNI OPTION CALLS'!E462="BUY",('HNI OPTION CALLS'!L462-'HNI OPTION CALLS'!G462)*('HNI OPTION CALLS'!M462),('HNI OPTION CALLS'!G462-'HNI OPTION CALLS'!L462)*('HNI OPTION CALLS'!M462))</f>
        <v>16500</v>
      </c>
      <c r="O462" s="8">
        <f>'HNI OPTION CALLS'!N462/('HNI OPTION CALLS'!M462)/'HNI OPTION CALLS'!G462%</f>
        <v>88.235294117647058</v>
      </c>
    </row>
    <row r="463" spans="1:15" ht="16.5" customHeight="1">
      <c r="A463" s="119">
        <v>14</v>
      </c>
      <c r="B463" s="124">
        <v>43012</v>
      </c>
      <c r="C463" s="119">
        <v>740</v>
      </c>
      <c r="D463" s="119" t="s">
        <v>178</v>
      </c>
      <c r="E463" s="119" t="s">
        <v>22</v>
      </c>
      <c r="F463" s="119" t="s">
        <v>212</v>
      </c>
      <c r="G463" s="123">
        <v>18</v>
      </c>
      <c r="H463" s="123">
        <v>9</v>
      </c>
      <c r="I463" s="123">
        <v>22</v>
      </c>
      <c r="J463" s="123">
        <v>26</v>
      </c>
      <c r="K463" s="123">
        <v>30</v>
      </c>
      <c r="L463" s="123">
        <v>30</v>
      </c>
      <c r="M463" s="119">
        <v>800</v>
      </c>
      <c r="N463" s="122">
        <f>IF('HNI OPTION CALLS'!E463="BUY",('HNI OPTION CALLS'!L463-'HNI OPTION CALLS'!G463)*('HNI OPTION CALLS'!M463),('HNI OPTION CALLS'!G463-'HNI OPTION CALLS'!L463)*('HNI OPTION CALLS'!M463))</f>
        <v>9600</v>
      </c>
      <c r="O463" s="8">
        <f>'HNI OPTION CALLS'!N463/('HNI OPTION CALLS'!M463)/'HNI OPTION CALLS'!G463%</f>
        <v>66.666666666666671</v>
      </c>
    </row>
    <row r="464" spans="1:15">
      <c r="A464" s="119">
        <v>15</v>
      </c>
      <c r="B464" s="124">
        <v>43011</v>
      </c>
      <c r="C464" s="119">
        <v>180</v>
      </c>
      <c r="D464" s="119" t="s">
        <v>178</v>
      </c>
      <c r="E464" s="119" t="s">
        <v>22</v>
      </c>
      <c r="F464" s="119" t="s">
        <v>83</v>
      </c>
      <c r="G464" s="123">
        <v>8</v>
      </c>
      <c r="H464" s="123">
        <v>5</v>
      </c>
      <c r="I464" s="123">
        <v>9.5</v>
      </c>
      <c r="J464" s="123">
        <v>11</v>
      </c>
      <c r="K464" s="123">
        <v>12.5</v>
      </c>
      <c r="L464" s="123">
        <v>11</v>
      </c>
      <c r="M464" s="119">
        <v>3500</v>
      </c>
      <c r="N464" s="122">
        <f>IF('HNI OPTION CALLS'!E464="BUY",('HNI OPTION CALLS'!L464-'HNI OPTION CALLS'!G464)*('HNI OPTION CALLS'!M464),('HNI OPTION CALLS'!G464-'HNI OPTION CALLS'!L464)*('HNI OPTION CALLS'!M464))</f>
        <v>10500</v>
      </c>
      <c r="O464" s="8">
        <f>'HNI OPTION CALLS'!N464/('HNI OPTION CALLS'!M464)/'HNI OPTION CALLS'!G464%</f>
        <v>37.5</v>
      </c>
    </row>
    <row r="465" spans="1:15" ht="17.25" thickBot="1">
      <c r="A465" s="91"/>
      <c r="B465" s="92"/>
      <c r="C465" s="92"/>
      <c r="D465" s="93"/>
      <c r="E465" s="93"/>
      <c r="F465" s="93"/>
      <c r="G465" s="94"/>
      <c r="H465" s="95"/>
      <c r="I465" s="96" t="s">
        <v>27</v>
      </c>
      <c r="J465" s="96"/>
      <c r="K465" s="97"/>
      <c r="L465" s="97"/>
    </row>
    <row r="466" spans="1:15" ht="16.5">
      <c r="A466" s="98"/>
      <c r="B466" s="92"/>
      <c r="C466" s="92"/>
      <c r="D466" s="160" t="s">
        <v>28</v>
      </c>
      <c r="E466" s="171"/>
      <c r="F466" s="99">
        <v>15</v>
      </c>
      <c r="G466" s="100">
        <v>100</v>
      </c>
      <c r="H466" s="93">
        <v>15</v>
      </c>
      <c r="I466" s="101">
        <f>'HNI OPTION CALLS'!H467/'HNI OPTION CALLS'!H466%</f>
        <v>73.333333333333343</v>
      </c>
      <c r="J466" s="101"/>
      <c r="K466" s="101"/>
      <c r="L466" s="102"/>
    </row>
    <row r="467" spans="1:15" ht="16.5">
      <c r="A467" s="98"/>
      <c r="B467" s="92"/>
      <c r="C467" s="92"/>
      <c r="D467" s="161" t="s">
        <v>29</v>
      </c>
      <c r="E467" s="172"/>
      <c r="F467" s="103">
        <v>11</v>
      </c>
      <c r="G467" s="104">
        <f>('HNI OPTION CALLS'!F467/'HNI OPTION CALLS'!F466)*100</f>
        <v>73.333333333333329</v>
      </c>
      <c r="H467" s="93">
        <v>11</v>
      </c>
      <c r="I467" s="97"/>
      <c r="J467" s="97"/>
      <c r="K467" s="93"/>
      <c r="L467" s="97"/>
      <c r="N467" s="93" t="s">
        <v>30</v>
      </c>
      <c r="O467" s="93"/>
    </row>
    <row r="468" spans="1:15" ht="16.5">
      <c r="A468" s="105"/>
      <c r="B468" s="92"/>
      <c r="C468" s="92"/>
      <c r="D468" s="161" t="s">
        <v>31</v>
      </c>
      <c r="E468" s="172"/>
      <c r="F468" s="103">
        <v>0</v>
      </c>
      <c r="G468" s="104">
        <f>('HNI OPTION CALLS'!F468/'HNI OPTION CALLS'!F466)*100</f>
        <v>0</v>
      </c>
      <c r="H468" s="106"/>
      <c r="I468" s="93"/>
      <c r="J468" s="93"/>
      <c r="K468" s="93"/>
      <c r="L468" s="97"/>
      <c r="N468" s="98"/>
      <c r="O468" s="98"/>
    </row>
    <row r="469" spans="1:15" ht="16.5">
      <c r="A469" s="105"/>
      <c r="B469" s="92"/>
      <c r="C469" s="92"/>
      <c r="D469" s="161" t="s">
        <v>32</v>
      </c>
      <c r="E469" s="172"/>
      <c r="F469" s="103">
        <v>0</v>
      </c>
      <c r="G469" s="104">
        <f>('HNI OPTION CALLS'!F469/'HNI OPTION CALLS'!F466)*100</f>
        <v>0</v>
      </c>
      <c r="H469" s="106"/>
      <c r="I469" s="93"/>
      <c r="J469" s="93"/>
      <c r="K469" s="93"/>
      <c r="L469" s="97"/>
    </row>
    <row r="470" spans="1:15" ht="16.5">
      <c r="A470" s="105"/>
      <c r="B470" s="92"/>
      <c r="C470" s="92"/>
      <c r="D470" s="161" t="s">
        <v>33</v>
      </c>
      <c r="E470" s="172"/>
      <c r="F470" s="103">
        <v>4</v>
      </c>
      <c r="G470" s="104">
        <f>('HNI OPTION CALLS'!F470/'HNI OPTION CALLS'!F466)*100</f>
        <v>26.666666666666668</v>
      </c>
      <c r="H470" s="106"/>
      <c r="I470" s="93" t="s">
        <v>34</v>
      </c>
      <c r="J470" s="93"/>
      <c r="K470" s="97"/>
      <c r="L470" s="97"/>
    </row>
    <row r="471" spans="1:15" ht="16.5">
      <c r="A471" s="105"/>
      <c r="B471" s="92"/>
      <c r="C471" s="92"/>
      <c r="D471" s="161" t="s">
        <v>35</v>
      </c>
      <c r="E471" s="172"/>
      <c r="F471" s="103">
        <v>0</v>
      </c>
      <c r="G471" s="104">
        <f>('HNI OPTION CALLS'!F471/'HNI OPTION CALLS'!F466)*100</f>
        <v>0</v>
      </c>
      <c r="H471" s="106"/>
      <c r="I471" s="93"/>
      <c r="J471" s="93"/>
      <c r="K471" s="97"/>
      <c r="L471" s="97"/>
    </row>
    <row r="472" spans="1:15" ht="17.25" thickBot="1">
      <c r="A472" s="105"/>
      <c r="B472" s="92"/>
      <c r="C472" s="92"/>
      <c r="D472" s="162" t="s">
        <v>36</v>
      </c>
      <c r="E472" s="173"/>
      <c r="F472" s="107">
        <v>0</v>
      </c>
      <c r="G472" s="108">
        <f>('HNI OPTION CALLS'!F472/'HNI OPTION CALLS'!F466)*100</f>
        <v>0</v>
      </c>
      <c r="H472" s="106"/>
      <c r="I472" s="93"/>
      <c r="J472" s="93"/>
      <c r="K472" s="102"/>
      <c r="L472" s="102"/>
    </row>
    <row r="473" spans="1:15" ht="16.5">
      <c r="A473" s="109" t="s">
        <v>37</v>
      </c>
      <c r="B473" s="92"/>
      <c r="C473" s="92"/>
      <c r="D473" s="98"/>
      <c r="E473" s="98"/>
      <c r="F473" s="93"/>
      <c r="G473" s="93"/>
      <c r="H473" s="110"/>
      <c r="I473" s="111"/>
      <c r="J473" s="111"/>
      <c r="K473" s="111"/>
      <c r="L473" s="93"/>
      <c r="N473" s="115"/>
      <c r="O473" s="115"/>
    </row>
    <row r="474" spans="1:15" ht="16.5">
      <c r="A474" s="112" t="s">
        <v>38</v>
      </c>
      <c r="B474" s="92"/>
      <c r="C474" s="92"/>
      <c r="D474" s="113"/>
      <c r="E474" s="114"/>
      <c r="F474" s="98"/>
      <c r="G474" s="111"/>
      <c r="H474" s="110"/>
      <c r="I474" s="111"/>
      <c r="J474" s="111"/>
      <c r="K474" s="111"/>
      <c r="L474" s="93"/>
      <c r="N474" s="98"/>
      <c r="O474" s="98"/>
    </row>
    <row r="475" spans="1:15" ht="16.5">
      <c r="A475" s="112" t="s">
        <v>39</v>
      </c>
      <c r="B475" s="92"/>
      <c r="C475" s="92"/>
      <c r="D475" s="98"/>
      <c r="E475" s="114"/>
      <c r="F475" s="98"/>
      <c r="G475" s="111"/>
      <c r="H475" s="110"/>
      <c r="I475" s="97"/>
      <c r="J475" s="97"/>
      <c r="K475" s="97"/>
      <c r="L475" s="93"/>
    </row>
    <row r="476" spans="1:15" ht="16.5">
      <c r="A476" s="112" t="s">
        <v>40</v>
      </c>
      <c r="B476" s="113"/>
      <c r="C476" s="92"/>
      <c r="D476" s="98"/>
      <c r="E476" s="114"/>
      <c r="F476" s="98"/>
      <c r="G476" s="111"/>
      <c r="H476" s="95"/>
      <c r="I476" s="97"/>
      <c r="J476" s="97"/>
      <c r="K476" s="97"/>
      <c r="L476" s="93"/>
    </row>
    <row r="477" spans="1:15" ht="16.5">
      <c r="A477" s="112" t="s">
        <v>41</v>
      </c>
      <c r="B477" s="105"/>
      <c r="C477" s="113"/>
      <c r="D477" s="98"/>
      <c r="E477" s="116"/>
      <c r="F477" s="111"/>
      <c r="G477" s="111"/>
      <c r="H477" s="95"/>
      <c r="I477" s="97"/>
      <c r="J477" s="97"/>
      <c r="K477" s="97"/>
      <c r="L477" s="111"/>
    </row>
    <row r="478" spans="1:15" ht="16.5" customHeight="1" thickBot="1"/>
    <row r="479" spans="1:15" ht="15.75" thickBot="1">
      <c r="A479" s="174" t="s">
        <v>0</v>
      </c>
      <c r="B479" s="174"/>
      <c r="C479" s="174"/>
      <c r="D479" s="174"/>
      <c r="E479" s="174"/>
      <c r="F479" s="174"/>
      <c r="G479" s="174"/>
      <c r="H479" s="174"/>
      <c r="I479" s="174"/>
      <c r="J479" s="174"/>
      <c r="K479" s="174"/>
      <c r="L479" s="174"/>
      <c r="M479" s="174"/>
      <c r="N479" s="174"/>
      <c r="O479" s="174"/>
    </row>
    <row r="480" spans="1:15" ht="15.75" thickBot="1">
      <c r="A480" s="174"/>
      <c r="B480" s="174"/>
      <c r="C480" s="174"/>
      <c r="D480" s="174"/>
      <c r="E480" s="174"/>
      <c r="F480" s="174"/>
      <c r="G480" s="174"/>
      <c r="H480" s="174"/>
      <c r="I480" s="174"/>
      <c r="J480" s="174"/>
      <c r="K480" s="174"/>
      <c r="L480" s="174"/>
      <c r="M480" s="174"/>
      <c r="N480" s="174"/>
      <c r="O480" s="174"/>
    </row>
    <row r="481" spans="1:15">
      <c r="A481" s="174"/>
      <c r="B481" s="174"/>
      <c r="C481" s="174"/>
      <c r="D481" s="174"/>
      <c r="E481" s="174"/>
      <c r="F481" s="174"/>
      <c r="G481" s="174"/>
      <c r="H481" s="174"/>
      <c r="I481" s="174"/>
      <c r="J481" s="174"/>
      <c r="K481" s="174"/>
      <c r="L481" s="174"/>
      <c r="M481" s="174"/>
      <c r="N481" s="174"/>
      <c r="O481" s="174"/>
    </row>
    <row r="482" spans="1:15">
      <c r="A482" s="175" t="s">
        <v>1</v>
      </c>
      <c r="B482" s="175"/>
      <c r="C482" s="175"/>
      <c r="D482" s="175"/>
      <c r="E482" s="175"/>
      <c r="F482" s="175"/>
      <c r="G482" s="175"/>
      <c r="H482" s="175"/>
      <c r="I482" s="175"/>
      <c r="J482" s="175"/>
      <c r="K482" s="175"/>
      <c r="L482" s="175"/>
      <c r="M482" s="175"/>
      <c r="N482" s="175"/>
      <c r="O482" s="175"/>
    </row>
    <row r="483" spans="1:15">
      <c r="A483" s="175" t="s">
        <v>2</v>
      </c>
      <c r="B483" s="175"/>
      <c r="C483" s="175"/>
      <c r="D483" s="175"/>
      <c r="E483" s="175"/>
      <c r="F483" s="175"/>
      <c r="G483" s="175"/>
      <c r="H483" s="175"/>
      <c r="I483" s="175"/>
      <c r="J483" s="175"/>
      <c r="K483" s="175"/>
      <c r="L483" s="175"/>
      <c r="M483" s="175"/>
      <c r="N483" s="175"/>
      <c r="O483" s="175"/>
    </row>
    <row r="484" spans="1:15" ht="15.75" thickBot="1">
      <c r="A484" s="176" t="s">
        <v>3</v>
      </c>
      <c r="B484" s="176"/>
      <c r="C484" s="176"/>
      <c r="D484" s="176"/>
      <c r="E484" s="176"/>
      <c r="F484" s="176"/>
      <c r="G484" s="176"/>
      <c r="H484" s="176"/>
      <c r="I484" s="176"/>
      <c r="J484" s="176"/>
      <c r="K484" s="176"/>
      <c r="L484" s="176"/>
      <c r="M484" s="176"/>
      <c r="N484" s="176"/>
      <c r="O484" s="176"/>
    </row>
    <row r="485" spans="1:15" ht="16.5">
      <c r="A485" s="156" t="s">
        <v>194</v>
      </c>
      <c r="B485" s="156"/>
      <c r="C485" s="156"/>
      <c r="D485" s="156"/>
      <c r="E485" s="156"/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</row>
    <row r="486" spans="1:15" ht="16.5">
      <c r="A486" s="156" t="s">
        <v>5</v>
      </c>
      <c r="B486" s="156"/>
      <c r="C486" s="156"/>
      <c r="D486" s="156"/>
      <c r="E486" s="156"/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</row>
    <row r="487" spans="1:15">
      <c r="A487" s="157" t="s">
        <v>6</v>
      </c>
      <c r="B487" s="158" t="s">
        <v>7</v>
      </c>
      <c r="C487" s="159" t="s">
        <v>8</v>
      </c>
      <c r="D487" s="158" t="s">
        <v>9</v>
      </c>
      <c r="E487" s="157" t="s">
        <v>10</v>
      </c>
      <c r="F487" s="157" t="s">
        <v>11</v>
      </c>
      <c r="G487" s="158" t="s">
        <v>12</v>
      </c>
      <c r="H487" s="158" t="s">
        <v>13</v>
      </c>
      <c r="I487" s="159" t="s">
        <v>14</v>
      </c>
      <c r="J487" s="159" t="s">
        <v>15</v>
      </c>
      <c r="K487" s="159" t="s">
        <v>16</v>
      </c>
      <c r="L487" s="163" t="s">
        <v>17</v>
      </c>
      <c r="M487" s="158" t="s">
        <v>18</v>
      </c>
      <c r="N487" s="158" t="s">
        <v>19</v>
      </c>
      <c r="O487" s="158" t="s">
        <v>20</v>
      </c>
    </row>
    <row r="488" spans="1:15" ht="15.75" customHeight="1">
      <c r="A488" s="157"/>
      <c r="B488" s="158"/>
      <c r="C488" s="159"/>
      <c r="D488" s="158"/>
      <c r="E488" s="157"/>
      <c r="F488" s="157"/>
      <c r="G488" s="158"/>
      <c r="H488" s="158"/>
      <c r="I488" s="159"/>
      <c r="J488" s="159"/>
      <c r="K488" s="159"/>
      <c r="L488" s="163"/>
      <c r="M488" s="158"/>
      <c r="N488" s="158"/>
      <c r="O488" s="158"/>
    </row>
    <row r="489" spans="1:15">
      <c r="A489" s="119">
        <v>1</v>
      </c>
      <c r="B489" s="124">
        <v>43004</v>
      </c>
      <c r="C489" s="119">
        <v>170</v>
      </c>
      <c r="D489" s="119" t="s">
        <v>178</v>
      </c>
      <c r="E489" s="119" t="s">
        <v>22</v>
      </c>
      <c r="F489" s="119" t="s">
        <v>83</v>
      </c>
      <c r="G489" s="123">
        <v>4</v>
      </c>
      <c r="H489" s="123">
        <v>0.5</v>
      </c>
      <c r="I489" s="123">
        <v>6</v>
      </c>
      <c r="J489" s="123">
        <v>8</v>
      </c>
      <c r="K489" s="123">
        <v>10</v>
      </c>
      <c r="L489" s="123">
        <v>0.5</v>
      </c>
      <c r="M489" s="119">
        <v>3500</v>
      </c>
      <c r="N489" s="122">
        <f>IF('HNI OPTION CALLS'!E489="BUY",('HNI OPTION CALLS'!L489-'HNI OPTION CALLS'!G489)*('HNI OPTION CALLS'!M489),('HNI OPTION CALLS'!G489-'HNI OPTION CALLS'!L489)*('HNI OPTION CALLS'!M489))</f>
        <v>-12250</v>
      </c>
      <c r="O489" s="8">
        <f>'HNI OPTION CALLS'!N489/('HNI OPTION CALLS'!M489)/'HNI OPTION CALLS'!G489%</f>
        <v>-87.5</v>
      </c>
    </row>
    <row r="490" spans="1:15">
      <c r="A490" s="119">
        <v>2</v>
      </c>
      <c r="B490" s="124">
        <v>43004</v>
      </c>
      <c r="C490" s="119">
        <v>650</v>
      </c>
      <c r="D490" s="119" t="s">
        <v>178</v>
      </c>
      <c r="E490" s="119" t="s">
        <v>22</v>
      </c>
      <c r="F490" s="119" t="s">
        <v>99</v>
      </c>
      <c r="G490" s="123">
        <v>7</v>
      </c>
      <c r="H490" s="123">
        <v>2</v>
      </c>
      <c r="I490" s="123">
        <v>10</v>
      </c>
      <c r="J490" s="123">
        <v>13</v>
      </c>
      <c r="K490" s="123">
        <v>16</v>
      </c>
      <c r="L490" s="123">
        <v>10</v>
      </c>
      <c r="M490" s="119">
        <v>2000</v>
      </c>
      <c r="N490" s="122">
        <f>IF('HNI OPTION CALLS'!E490="BUY",('HNI OPTION CALLS'!L490-'HNI OPTION CALLS'!G490)*('HNI OPTION CALLS'!M490),('HNI OPTION CALLS'!G490-'HNI OPTION CALLS'!L490)*('HNI OPTION CALLS'!M490))</f>
        <v>6000</v>
      </c>
      <c r="O490" s="8">
        <f>'HNI OPTION CALLS'!N490/('HNI OPTION CALLS'!M490)/'HNI OPTION CALLS'!G490%</f>
        <v>42.857142857142854</v>
      </c>
    </row>
    <row r="491" spans="1:15">
      <c r="A491" s="119">
        <v>3</v>
      </c>
      <c r="B491" s="124">
        <v>42998</v>
      </c>
      <c r="C491" s="119">
        <v>270</v>
      </c>
      <c r="D491" s="119" t="s">
        <v>178</v>
      </c>
      <c r="E491" s="119" t="s">
        <v>22</v>
      </c>
      <c r="F491" s="119" t="s">
        <v>49</v>
      </c>
      <c r="G491" s="123">
        <v>5.5</v>
      </c>
      <c r="H491" s="123">
        <v>2.5</v>
      </c>
      <c r="I491" s="123">
        <v>7</v>
      </c>
      <c r="J491" s="123">
        <v>8.5</v>
      </c>
      <c r="K491" s="123">
        <v>10</v>
      </c>
      <c r="L491" s="123">
        <v>2.5</v>
      </c>
      <c r="M491" s="119">
        <v>3000</v>
      </c>
      <c r="N491" s="122">
        <f>IF('HNI OPTION CALLS'!E491="BUY",('HNI OPTION CALLS'!L491-'HNI OPTION CALLS'!G491)*('HNI OPTION CALLS'!M491),('HNI OPTION CALLS'!G491-'HNI OPTION CALLS'!L491)*('HNI OPTION CALLS'!M491))</f>
        <v>-9000</v>
      </c>
      <c r="O491" s="8">
        <f>'HNI OPTION CALLS'!N491/('HNI OPTION CALLS'!M491)/'HNI OPTION CALLS'!G491%</f>
        <v>-54.545454545454547</v>
      </c>
    </row>
    <row r="492" spans="1:15">
      <c r="A492" s="119">
        <v>4</v>
      </c>
      <c r="B492" s="124">
        <v>42996</v>
      </c>
      <c r="C492" s="119">
        <v>120</v>
      </c>
      <c r="D492" s="119" t="s">
        <v>178</v>
      </c>
      <c r="E492" s="119" t="s">
        <v>22</v>
      </c>
      <c r="F492" s="119" t="s">
        <v>53</v>
      </c>
      <c r="G492" s="123">
        <v>1</v>
      </c>
      <c r="H492" s="123">
        <v>0.1</v>
      </c>
      <c r="I492" s="123">
        <v>1.6</v>
      </c>
      <c r="J492" s="123">
        <v>2.2000000000000002</v>
      </c>
      <c r="K492" s="123">
        <v>2.8</v>
      </c>
      <c r="L492" s="123">
        <v>1.6</v>
      </c>
      <c r="M492" s="119">
        <v>11000</v>
      </c>
      <c r="N492" s="122">
        <f>IF('HNI OPTION CALLS'!E492="BUY",('HNI OPTION CALLS'!L492-'HNI OPTION CALLS'!G492)*('HNI OPTION CALLS'!M492),('HNI OPTION CALLS'!G492-'HNI OPTION CALLS'!L492)*('HNI OPTION CALLS'!M492))</f>
        <v>6600.0000000000009</v>
      </c>
      <c r="O492" s="8">
        <f>'HNI OPTION CALLS'!N492/('HNI OPTION CALLS'!M492)/'HNI OPTION CALLS'!G492%</f>
        <v>60.000000000000007</v>
      </c>
    </row>
    <row r="493" spans="1:15">
      <c r="A493" s="119">
        <v>5</v>
      </c>
      <c r="B493" s="124">
        <v>42990</v>
      </c>
      <c r="C493" s="119">
        <v>120</v>
      </c>
      <c r="D493" s="119" t="s">
        <v>178</v>
      </c>
      <c r="E493" s="119" t="s">
        <v>22</v>
      </c>
      <c r="F493" s="119" t="s">
        <v>25</v>
      </c>
      <c r="G493" s="123">
        <v>2.5</v>
      </c>
      <c r="H493" s="123">
        <v>1.3</v>
      </c>
      <c r="I493" s="123">
        <v>3.3</v>
      </c>
      <c r="J493" s="123">
        <v>4</v>
      </c>
      <c r="K493" s="123">
        <v>4.8</v>
      </c>
      <c r="L493" s="123">
        <v>1.3</v>
      </c>
      <c r="M493" s="119">
        <v>7000</v>
      </c>
      <c r="N493" s="122">
        <f>IF('HNI OPTION CALLS'!E493="BUY",('HNI OPTION CALLS'!L493-'HNI OPTION CALLS'!G493)*('HNI OPTION CALLS'!M493),('HNI OPTION CALLS'!G493-'HNI OPTION CALLS'!L493)*('HNI OPTION CALLS'!M493))</f>
        <v>-8400</v>
      </c>
      <c r="O493" s="8">
        <f>'HNI OPTION CALLS'!N493/('HNI OPTION CALLS'!M493)/'HNI OPTION CALLS'!G493%</f>
        <v>-47.999999999999993</v>
      </c>
    </row>
    <row r="494" spans="1:15">
      <c r="A494" s="119">
        <v>6</v>
      </c>
      <c r="B494" s="124">
        <v>42983</v>
      </c>
      <c r="C494" s="119">
        <v>190</v>
      </c>
      <c r="D494" s="119" t="s">
        <v>178</v>
      </c>
      <c r="E494" s="119" t="s">
        <v>22</v>
      </c>
      <c r="F494" s="119" t="s">
        <v>193</v>
      </c>
      <c r="G494" s="123">
        <v>5.5</v>
      </c>
      <c r="H494" s="123">
        <v>3.5</v>
      </c>
      <c r="I494" s="123">
        <v>6.9</v>
      </c>
      <c r="J494" s="123">
        <v>8.5</v>
      </c>
      <c r="K494" s="123">
        <v>10</v>
      </c>
      <c r="L494" s="123">
        <v>6.9</v>
      </c>
      <c r="M494" s="119">
        <v>3500</v>
      </c>
      <c r="N494" s="122">
        <f>IF('HNI OPTION CALLS'!E494="BUY",('HNI OPTION CALLS'!L494-'HNI OPTION CALLS'!G494)*('HNI OPTION CALLS'!M494),('HNI OPTION CALLS'!G494-'HNI OPTION CALLS'!L494)*('HNI OPTION CALLS'!M494))</f>
        <v>4900.0000000000009</v>
      </c>
      <c r="O494" s="8">
        <f>'HNI OPTION CALLS'!N494/('HNI OPTION CALLS'!M494)/'HNI OPTION CALLS'!G494%</f>
        <v>25.45454545454546</v>
      </c>
    </row>
    <row r="495" spans="1:15" ht="17.25" thickBot="1">
      <c r="A495" s="91"/>
      <c r="B495" s="92"/>
      <c r="C495" s="92"/>
      <c r="D495" s="93"/>
      <c r="E495" s="93"/>
      <c r="F495" s="93"/>
      <c r="G495" s="94"/>
      <c r="H495" s="95"/>
      <c r="I495" s="96" t="s">
        <v>27</v>
      </c>
      <c r="J495" s="96"/>
      <c r="K495" s="97"/>
      <c r="L495" s="97"/>
    </row>
    <row r="496" spans="1:15" ht="16.5">
      <c r="A496" s="98"/>
      <c r="B496" s="92"/>
      <c r="C496" s="92"/>
      <c r="D496" s="160" t="s">
        <v>28</v>
      </c>
      <c r="E496" s="160"/>
      <c r="F496" s="99">
        <v>6</v>
      </c>
      <c r="G496" s="100">
        <f>'NORMAL OPTION CALLS'!G1025+'NORMAL OPTION CALLS'!G1026+'NORMAL OPTION CALLS'!G1027+'NORMAL OPTION CALLS'!G1028+'NORMAL OPTION CALLS'!G1029+'NORMAL OPTION CALLS'!G1030</f>
        <v>102.7</v>
      </c>
      <c r="H496" s="93">
        <v>6</v>
      </c>
      <c r="I496" s="101">
        <f>'HNI OPTION CALLS'!H497/'HNI OPTION CALLS'!H496%</f>
        <v>50</v>
      </c>
      <c r="J496" s="101"/>
      <c r="K496" s="101"/>
      <c r="L496" s="102"/>
    </row>
    <row r="497" spans="1:15" ht="16.5">
      <c r="A497" s="98"/>
      <c r="B497" s="92"/>
      <c r="C497" s="92"/>
      <c r="D497" s="161" t="s">
        <v>29</v>
      </c>
      <c r="E497" s="161"/>
      <c r="F497" s="103">
        <v>3</v>
      </c>
      <c r="G497" s="104">
        <f>('HNI OPTION CALLS'!F497/'HNI OPTION CALLS'!F496)*100</f>
        <v>50</v>
      </c>
      <c r="H497" s="93">
        <v>3</v>
      </c>
      <c r="I497" s="97"/>
      <c r="J497" s="97"/>
      <c r="K497" s="93"/>
      <c r="L497" s="97"/>
      <c r="N497" s="93" t="s">
        <v>30</v>
      </c>
      <c r="O497" s="93"/>
    </row>
    <row r="498" spans="1:15" ht="16.5">
      <c r="A498" s="105"/>
      <c r="B498" s="92"/>
      <c r="C498" s="92"/>
      <c r="D498" s="161" t="s">
        <v>31</v>
      </c>
      <c r="E498" s="161"/>
      <c r="F498" s="103">
        <v>0</v>
      </c>
      <c r="G498" s="104">
        <f>('HNI OPTION CALLS'!F498/'HNI OPTION CALLS'!F496)*100</f>
        <v>0</v>
      </c>
      <c r="H498" s="106"/>
      <c r="I498" s="93"/>
      <c r="J498" s="93"/>
      <c r="K498" s="93"/>
      <c r="L498" s="97"/>
      <c r="N498" s="98"/>
      <c r="O498" s="98"/>
    </row>
    <row r="499" spans="1:15" ht="16.5">
      <c r="A499" s="105"/>
      <c r="B499" s="92"/>
      <c r="C499" s="92"/>
      <c r="D499" s="161" t="s">
        <v>32</v>
      </c>
      <c r="E499" s="161"/>
      <c r="F499" s="103">
        <v>0</v>
      </c>
      <c r="G499" s="104">
        <f>('HNI OPTION CALLS'!F499/'HNI OPTION CALLS'!F496)*100</f>
        <v>0</v>
      </c>
      <c r="H499" s="106"/>
      <c r="I499" s="93"/>
      <c r="J499" s="93"/>
      <c r="K499" s="93"/>
      <c r="L499" s="97"/>
    </row>
    <row r="500" spans="1:15" ht="16.5">
      <c r="A500" s="105"/>
      <c r="B500" s="92"/>
      <c r="C500" s="92"/>
      <c r="D500" s="161" t="s">
        <v>33</v>
      </c>
      <c r="E500" s="161"/>
      <c r="F500" s="103">
        <v>3</v>
      </c>
      <c r="G500" s="104">
        <f>('HNI OPTION CALLS'!F500/'HNI OPTION CALLS'!F496)*100</f>
        <v>50</v>
      </c>
      <c r="H500" s="106"/>
      <c r="I500" s="93" t="s">
        <v>34</v>
      </c>
      <c r="J500" s="93"/>
      <c r="K500" s="97"/>
      <c r="L500" s="97"/>
    </row>
    <row r="501" spans="1:15" ht="16.5">
      <c r="A501" s="105"/>
      <c r="B501" s="92"/>
      <c r="C501" s="92"/>
      <c r="D501" s="161" t="s">
        <v>35</v>
      </c>
      <c r="E501" s="161"/>
      <c r="F501" s="103">
        <v>0</v>
      </c>
      <c r="G501" s="104">
        <f>('HNI OPTION CALLS'!F501/'HNI OPTION CALLS'!F496)*100</f>
        <v>0</v>
      </c>
      <c r="H501" s="106"/>
      <c r="I501" s="93"/>
      <c r="J501" s="93"/>
      <c r="K501" s="97"/>
      <c r="L501" s="97"/>
    </row>
    <row r="502" spans="1:15" ht="17.25" thickBot="1">
      <c r="A502" s="105"/>
      <c r="B502" s="92"/>
      <c r="C502" s="92"/>
      <c r="D502" s="162" t="s">
        <v>36</v>
      </c>
      <c r="E502" s="162"/>
      <c r="F502" s="107"/>
      <c r="G502" s="108">
        <f>('HNI OPTION CALLS'!F502/'HNI OPTION CALLS'!F496)*100</f>
        <v>0</v>
      </c>
      <c r="H502" s="106"/>
      <c r="I502" s="93"/>
      <c r="J502" s="93"/>
      <c r="K502" s="102"/>
      <c r="L502" s="102"/>
    </row>
    <row r="503" spans="1:15" ht="16.5">
      <c r="A503" s="109" t="s">
        <v>37</v>
      </c>
      <c r="B503" s="92"/>
      <c r="C503" s="92"/>
      <c r="D503" s="98"/>
      <c r="E503" s="98"/>
      <c r="F503" s="93"/>
      <c r="G503" s="93"/>
      <c r="H503" s="110"/>
      <c r="I503" s="111"/>
      <c r="J503" s="111"/>
      <c r="K503" s="111"/>
      <c r="L503" s="93"/>
      <c r="N503" s="115"/>
      <c r="O503" s="115"/>
    </row>
    <row r="504" spans="1:15" ht="16.5">
      <c r="A504" s="112" t="s">
        <v>38</v>
      </c>
      <c r="B504" s="92"/>
      <c r="C504" s="92"/>
      <c r="D504" s="113"/>
      <c r="E504" s="114"/>
      <c r="F504" s="98"/>
      <c r="G504" s="111"/>
      <c r="H504" s="110"/>
      <c r="I504" s="111"/>
      <c r="J504" s="111"/>
      <c r="K504" s="111"/>
      <c r="L504" s="93"/>
      <c r="N504" s="98"/>
      <c r="O504" s="98"/>
    </row>
    <row r="505" spans="1:15" ht="16.5">
      <c r="A505" s="112" t="s">
        <v>39</v>
      </c>
      <c r="B505" s="92"/>
      <c r="C505" s="92"/>
      <c r="D505" s="98"/>
      <c r="E505" s="114"/>
      <c r="F505" s="98"/>
      <c r="G505" s="111"/>
      <c r="H505" s="110"/>
      <c r="I505" s="97"/>
      <c r="J505" s="97"/>
      <c r="K505" s="97"/>
      <c r="L505" s="93"/>
    </row>
    <row r="506" spans="1:15" ht="16.5">
      <c r="A506" s="112" t="s">
        <v>40</v>
      </c>
      <c r="B506" s="113"/>
      <c r="C506" s="92"/>
      <c r="D506" s="98"/>
      <c r="E506" s="114"/>
      <c r="F506" s="98"/>
      <c r="G506" s="111"/>
      <c r="H506" s="95"/>
      <c r="I506" s="97"/>
      <c r="J506" s="97"/>
      <c r="K506" s="97"/>
      <c r="L506" s="93"/>
    </row>
    <row r="507" spans="1:15" ht="16.5">
      <c r="A507" s="112" t="s">
        <v>41</v>
      </c>
      <c r="B507" s="105"/>
      <c r="C507" s="113"/>
      <c r="D507" s="98"/>
      <c r="E507" s="116"/>
      <c r="F507" s="111"/>
      <c r="G507" s="111"/>
      <c r="H507" s="95"/>
      <c r="I507" s="97"/>
      <c r="J507" s="97"/>
      <c r="K507" s="97"/>
      <c r="L507" s="111"/>
    </row>
    <row r="508" spans="1:15" ht="15.75" thickBot="1"/>
    <row r="509" spans="1:15" ht="15.75" thickBot="1">
      <c r="A509" s="174" t="s">
        <v>0</v>
      </c>
      <c r="B509" s="174"/>
      <c r="C509" s="174"/>
      <c r="D509" s="174"/>
      <c r="E509" s="174"/>
      <c r="F509" s="174"/>
      <c r="G509" s="174"/>
      <c r="H509" s="174"/>
      <c r="I509" s="174"/>
      <c r="J509" s="174"/>
      <c r="K509" s="174"/>
      <c r="L509" s="174"/>
      <c r="M509" s="174"/>
      <c r="N509" s="174"/>
      <c r="O509" s="174"/>
    </row>
    <row r="510" spans="1:15" ht="15.75" thickBot="1">
      <c r="A510" s="174"/>
      <c r="B510" s="174"/>
      <c r="C510" s="174"/>
      <c r="D510" s="174"/>
      <c r="E510" s="174"/>
      <c r="F510" s="174"/>
      <c r="G510" s="174"/>
      <c r="H510" s="174"/>
      <c r="I510" s="174"/>
      <c r="J510" s="174"/>
      <c r="K510" s="174"/>
      <c r="L510" s="174"/>
      <c r="M510" s="174"/>
      <c r="N510" s="174"/>
      <c r="O510" s="174"/>
    </row>
    <row r="511" spans="1:15">
      <c r="A511" s="174"/>
      <c r="B511" s="174"/>
      <c r="C511" s="174"/>
      <c r="D511" s="174"/>
      <c r="E511" s="174"/>
      <c r="F511" s="174"/>
      <c r="G511" s="174"/>
      <c r="H511" s="174"/>
      <c r="I511" s="174"/>
      <c r="J511" s="174"/>
      <c r="K511" s="174"/>
      <c r="L511" s="174"/>
      <c r="M511" s="174"/>
      <c r="N511" s="174"/>
      <c r="O511" s="174"/>
    </row>
    <row r="512" spans="1:15">
      <c r="A512" s="175" t="s">
        <v>1</v>
      </c>
      <c r="B512" s="175"/>
      <c r="C512" s="175"/>
      <c r="D512" s="175"/>
      <c r="E512" s="175"/>
      <c r="F512" s="175"/>
      <c r="G512" s="175"/>
      <c r="H512" s="175"/>
      <c r="I512" s="175"/>
      <c r="J512" s="175"/>
      <c r="K512" s="175"/>
      <c r="L512" s="175"/>
      <c r="M512" s="175"/>
      <c r="N512" s="175"/>
      <c r="O512" s="175"/>
    </row>
    <row r="513" spans="1:15">
      <c r="A513" s="175" t="s">
        <v>2</v>
      </c>
      <c r="B513" s="175"/>
      <c r="C513" s="175"/>
      <c r="D513" s="175"/>
      <c r="E513" s="175"/>
      <c r="F513" s="175"/>
      <c r="G513" s="175"/>
      <c r="H513" s="175"/>
      <c r="I513" s="175"/>
      <c r="J513" s="175"/>
      <c r="K513" s="175"/>
      <c r="L513" s="175"/>
      <c r="M513" s="175"/>
      <c r="N513" s="175"/>
      <c r="O513" s="175"/>
    </row>
    <row r="514" spans="1:15" ht="15.75" thickBot="1">
      <c r="A514" s="176" t="s">
        <v>3</v>
      </c>
      <c r="B514" s="176"/>
      <c r="C514" s="176"/>
      <c r="D514" s="176"/>
      <c r="E514" s="176"/>
      <c r="F514" s="176"/>
      <c r="G514" s="176"/>
      <c r="H514" s="176"/>
      <c r="I514" s="176"/>
      <c r="J514" s="176"/>
      <c r="K514" s="176"/>
      <c r="L514" s="176"/>
      <c r="M514" s="176"/>
      <c r="N514" s="176"/>
      <c r="O514" s="176"/>
    </row>
    <row r="515" spans="1:15" ht="16.5">
      <c r="A515" s="156" t="s">
        <v>4</v>
      </c>
      <c r="B515" s="156"/>
      <c r="C515" s="156"/>
      <c r="D515" s="156"/>
      <c r="E515" s="156"/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</row>
    <row r="516" spans="1:15" ht="16.5">
      <c r="A516" s="156" t="s">
        <v>5</v>
      </c>
      <c r="B516" s="156"/>
      <c r="C516" s="156"/>
      <c r="D516" s="156"/>
      <c r="E516" s="156"/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</row>
    <row r="517" spans="1:15" ht="16.5" customHeight="1">
      <c r="A517" s="157" t="s">
        <v>6</v>
      </c>
      <c r="B517" s="158" t="s">
        <v>7</v>
      </c>
      <c r="C517" s="159" t="s">
        <v>8</v>
      </c>
      <c r="D517" s="158" t="s">
        <v>9</v>
      </c>
      <c r="E517" s="157" t="s">
        <v>10</v>
      </c>
      <c r="F517" s="157" t="s">
        <v>11</v>
      </c>
      <c r="G517" s="158" t="s">
        <v>12</v>
      </c>
      <c r="H517" s="158" t="s">
        <v>13</v>
      </c>
      <c r="I517" s="159" t="s">
        <v>14</v>
      </c>
      <c r="J517" s="159" t="s">
        <v>15</v>
      </c>
      <c r="K517" s="159" t="s">
        <v>16</v>
      </c>
      <c r="L517" s="163" t="s">
        <v>17</v>
      </c>
      <c r="M517" s="158" t="s">
        <v>18</v>
      </c>
      <c r="N517" s="158" t="s">
        <v>19</v>
      </c>
      <c r="O517" s="158" t="s">
        <v>20</v>
      </c>
    </row>
    <row r="518" spans="1:15" ht="16.5" customHeight="1">
      <c r="A518" s="157"/>
      <c r="B518" s="158"/>
      <c r="C518" s="159"/>
      <c r="D518" s="158"/>
      <c r="E518" s="157"/>
      <c r="F518" s="157"/>
      <c r="G518" s="158"/>
      <c r="H518" s="158"/>
      <c r="I518" s="159"/>
      <c r="J518" s="159"/>
      <c r="K518" s="159"/>
      <c r="L518" s="163"/>
      <c r="M518" s="158"/>
      <c r="N518" s="158"/>
      <c r="O518" s="158"/>
    </row>
    <row r="519" spans="1:15" ht="16.5" customHeight="1">
      <c r="A519" s="127">
        <v>1</v>
      </c>
      <c r="B519" s="124">
        <v>42958</v>
      </c>
      <c r="C519" s="119">
        <v>280</v>
      </c>
      <c r="D519" s="119" t="s">
        <v>187</v>
      </c>
      <c r="E519" s="119" t="s">
        <v>22</v>
      </c>
      <c r="F519" s="119" t="s">
        <v>49</v>
      </c>
      <c r="G519" s="123">
        <v>9.5</v>
      </c>
      <c r="H519" s="123">
        <v>6.5</v>
      </c>
      <c r="I519" s="123">
        <v>11</v>
      </c>
      <c r="J519" s="123">
        <v>12.5</v>
      </c>
      <c r="K519" s="123">
        <v>14</v>
      </c>
      <c r="L519" s="123">
        <v>6.5</v>
      </c>
      <c r="M519" s="119">
        <v>3000</v>
      </c>
      <c r="N519" s="122">
        <f>IF('HNI OPTION CALLS'!E519="BUY",('HNI OPTION CALLS'!L519-'HNI OPTION CALLS'!G519)*('HNI OPTION CALLS'!M519),('HNI OPTION CALLS'!G519-'HNI OPTION CALLS'!L519)*('HNI OPTION CALLS'!M519))</f>
        <v>-9000</v>
      </c>
      <c r="O519" s="8">
        <f>'HNI OPTION CALLS'!N519/('HNI OPTION CALLS'!M519)/'HNI OPTION CALLS'!G519%</f>
        <v>-31.578947368421051</v>
      </c>
    </row>
    <row r="520" spans="1:15" ht="16.5" customHeight="1">
      <c r="A520" s="127">
        <v>2</v>
      </c>
      <c r="B520" s="124">
        <v>42958</v>
      </c>
      <c r="C520" s="119">
        <v>120</v>
      </c>
      <c r="D520" s="119" t="s">
        <v>187</v>
      </c>
      <c r="E520" s="119" t="s">
        <v>22</v>
      </c>
      <c r="F520" s="119" t="s">
        <v>59</v>
      </c>
      <c r="G520" s="123">
        <v>5</v>
      </c>
      <c r="H520" s="123">
        <v>3</v>
      </c>
      <c r="I520" s="123">
        <v>6</v>
      </c>
      <c r="J520" s="123">
        <v>7</v>
      </c>
      <c r="K520" s="123">
        <v>8</v>
      </c>
      <c r="L520" s="123">
        <v>7</v>
      </c>
      <c r="M520" s="119">
        <v>6000</v>
      </c>
      <c r="N520" s="122">
        <f>IF('HNI OPTION CALLS'!E520="BUY",('HNI OPTION CALLS'!L520-'HNI OPTION CALLS'!G520)*('HNI OPTION CALLS'!M520),('HNI OPTION CALLS'!G520-'HNI OPTION CALLS'!L520)*('HNI OPTION CALLS'!M520))</f>
        <v>12000</v>
      </c>
      <c r="O520" s="8">
        <f>'HNI OPTION CALLS'!N520/('HNI OPTION CALLS'!M520)/'HNI OPTION CALLS'!G520%</f>
        <v>40</v>
      </c>
    </row>
    <row r="521" spans="1:15" ht="16.5" customHeight="1">
      <c r="A521" s="127">
        <v>3</v>
      </c>
      <c r="B521" s="124">
        <v>42957</v>
      </c>
      <c r="C521" s="119">
        <v>160</v>
      </c>
      <c r="D521" s="119" t="s">
        <v>187</v>
      </c>
      <c r="E521" s="119" t="s">
        <v>22</v>
      </c>
      <c r="F521" s="119" t="s">
        <v>64</v>
      </c>
      <c r="G521" s="123">
        <v>5</v>
      </c>
      <c r="H521" s="123">
        <v>4</v>
      </c>
      <c r="I521" s="123">
        <v>6</v>
      </c>
      <c r="J521" s="123">
        <v>7</v>
      </c>
      <c r="K521" s="123">
        <v>8</v>
      </c>
      <c r="L521" s="123">
        <v>6</v>
      </c>
      <c r="M521" s="119">
        <v>6000</v>
      </c>
      <c r="N521" s="122">
        <f>IF('HNI OPTION CALLS'!E521="BUY",('HNI OPTION CALLS'!L521-'HNI OPTION CALLS'!G521)*('HNI OPTION CALLS'!M521),('HNI OPTION CALLS'!G521-'HNI OPTION CALLS'!L521)*('HNI OPTION CALLS'!M521))</f>
        <v>6000</v>
      </c>
      <c r="O521" s="8">
        <f>'HNI OPTION CALLS'!N521/('HNI OPTION CALLS'!M521)/'HNI OPTION CALLS'!G521%</f>
        <v>20</v>
      </c>
    </row>
    <row r="522" spans="1:15" ht="16.5" customHeight="1">
      <c r="A522" s="127">
        <v>4</v>
      </c>
      <c r="B522" s="124">
        <v>42951</v>
      </c>
      <c r="C522" s="119">
        <v>360</v>
      </c>
      <c r="D522" s="119" t="s">
        <v>178</v>
      </c>
      <c r="E522" s="119" t="s">
        <v>22</v>
      </c>
      <c r="F522" s="119" t="s">
        <v>143</v>
      </c>
      <c r="G522" s="123">
        <v>15</v>
      </c>
      <c r="H522" s="123">
        <v>9</v>
      </c>
      <c r="I522" s="123">
        <v>18</v>
      </c>
      <c r="J522" s="123">
        <v>21</v>
      </c>
      <c r="K522" s="123">
        <v>24</v>
      </c>
      <c r="L522" s="123">
        <v>15</v>
      </c>
      <c r="M522" s="119">
        <v>1800</v>
      </c>
      <c r="N522" s="122">
        <f>IF('HNI OPTION CALLS'!E522="BUY",('HNI OPTION CALLS'!L522-'HNI OPTION CALLS'!G522)*('HNI OPTION CALLS'!M522),('HNI OPTION CALLS'!G522-'HNI OPTION CALLS'!L522)*('HNI OPTION CALLS'!M522))</f>
        <v>0</v>
      </c>
      <c r="O522" s="8">
        <f>'HNI OPTION CALLS'!N522/('HNI OPTION CALLS'!M522)/'HNI OPTION CALLS'!G522%</f>
        <v>0</v>
      </c>
    </row>
    <row r="523" spans="1:15" ht="16.5">
      <c r="A523" s="129" t="s">
        <v>95</v>
      </c>
      <c r="B523" s="92"/>
      <c r="C523" s="92"/>
      <c r="D523" s="98"/>
      <c r="E523" s="112"/>
      <c r="F523" s="93"/>
      <c r="G523" s="93"/>
      <c r="H523" s="110"/>
      <c r="I523" s="93"/>
      <c r="J523" s="93"/>
      <c r="K523" s="93"/>
      <c r="L523" s="93"/>
      <c r="N523" s="91"/>
      <c r="O523" s="44"/>
    </row>
    <row r="524" spans="1:15" ht="16.5">
      <c r="A524" s="129" t="s">
        <v>96</v>
      </c>
      <c r="B524" s="92"/>
      <c r="C524" s="92"/>
      <c r="D524" s="98"/>
      <c r="E524" s="112"/>
      <c r="F524" s="93"/>
      <c r="G524" s="93"/>
      <c r="H524" s="110"/>
      <c r="I524" s="93"/>
      <c r="J524" s="93"/>
      <c r="K524" s="93"/>
      <c r="L524" s="93"/>
      <c r="N524" s="91"/>
      <c r="O524" s="91"/>
    </row>
    <row r="525" spans="1:15" ht="16.5">
      <c r="A525" s="129" t="s">
        <v>96</v>
      </c>
      <c r="B525" s="92"/>
      <c r="C525" s="92"/>
      <c r="D525" s="98"/>
      <c r="E525" s="112"/>
      <c r="F525" s="93"/>
      <c r="G525" s="93"/>
      <c r="H525" s="110"/>
      <c r="I525" s="93"/>
      <c r="J525" s="93"/>
      <c r="K525" s="93"/>
      <c r="L525" s="93"/>
    </row>
    <row r="526" spans="1:15" ht="17.25" thickBot="1">
      <c r="A526" s="98"/>
      <c r="B526" s="92"/>
      <c r="C526" s="92"/>
      <c r="D526" s="93"/>
      <c r="E526" s="93"/>
      <c r="F526" s="93"/>
      <c r="G526" s="94"/>
      <c r="H526" s="95"/>
      <c r="I526" s="96" t="s">
        <v>27</v>
      </c>
      <c r="J526" s="96"/>
      <c r="K526" s="97"/>
      <c r="L526" s="97"/>
    </row>
    <row r="527" spans="1:15" ht="16.5">
      <c r="A527" s="98"/>
      <c r="B527" s="92"/>
      <c r="C527" s="92"/>
      <c r="D527" s="160" t="s">
        <v>28</v>
      </c>
      <c r="E527" s="160"/>
      <c r="F527" s="99">
        <v>3</v>
      </c>
      <c r="G527" s="100">
        <f>'NORMAL OPTION CALLS'!G1062+'NORMAL OPTION CALLS'!G1063+'NORMAL OPTION CALLS'!G1064+'NORMAL OPTION CALLS'!G1065+'NORMAL OPTION CALLS'!G1066+'NORMAL OPTION CALLS'!G1067</f>
        <v>36.6</v>
      </c>
      <c r="H527" s="93">
        <v>3</v>
      </c>
      <c r="I527" s="101">
        <f>'HNI OPTION CALLS'!H528/'HNI OPTION CALLS'!H527%</f>
        <v>66.666666666666671</v>
      </c>
      <c r="J527" s="101"/>
      <c r="K527" s="101"/>
      <c r="L527" s="102"/>
      <c r="N527" s="91"/>
      <c r="O527" s="91"/>
    </row>
    <row r="528" spans="1:15" ht="16.5">
      <c r="A528" s="98"/>
      <c r="B528" s="92"/>
      <c r="C528" s="92"/>
      <c r="D528" s="161" t="s">
        <v>29</v>
      </c>
      <c r="E528" s="161"/>
      <c r="F528" s="103">
        <v>2</v>
      </c>
      <c r="G528" s="104">
        <f>('HNI OPTION CALLS'!F528/'HNI OPTION CALLS'!F527)*100</f>
        <v>66.666666666666657</v>
      </c>
      <c r="H528" s="93">
        <v>2</v>
      </c>
      <c r="I528" s="97"/>
      <c r="J528" s="97"/>
      <c r="K528" s="93"/>
      <c r="L528" s="97"/>
      <c r="M528" s="91"/>
      <c r="N528" s="93" t="s">
        <v>30</v>
      </c>
      <c r="O528" s="93"/>
    </row>
    <row r="529" spans="1:15" ht="16.5">
      <c r="A529" s="105"/>
      <c r="B529" s="92"/>
      <c r="C529" s="92"/>
      <c r="D529" s="161" t="s">
        <v>31</v>
      </c>
      <c r="E529" s="161"/>
      <c r="F529" s="103">
        <v>0</v>
      </c>
      <c r="G529" s="104">
        <f>('HNI OPTION CALLS'!F529/'HNI OPTION CALLS'!F527)*100</f>
        <v>0</v>
      </c>
      <c r="H529" s="106"/>
      <c r="I529" s="93"/>
      <c r="J529" s="93"/>
      <c r="K529" s="93"/>
      <c r="L529" s="97"/>
      <c r="N529" s="98"/>
      <c r="O529" s="98"/>
    </row>
    <row r="530" spans="1:15" ht="16.5">
      <c r="A530" s="105"/>
      <c r="B530" s="92"/>
      <c r="C530" s="92"/>
      <c r="D530" s="161" t="s">
        <v>32</v>
      </c>
      <c r="E530" s="161"/>
      <c r="F530" s="103">
        <v>0</v>
      </c>
      <c r="G530" s="104">
        <f>('HNI OPTION CALLS'!F530/'HNI OPTION CALLS'!F527)*100</f>
        <v>0</v>
      </c>
      <c r="H530" s="106"/>
      <c r="I530" s="93"/>
      <c r="J530" s="93"/>
      <c r="K530" s="93"/>
      <c r="L530" s="97"/>
    </row>
    <row r="531" spans="1:15" ht="16.5">
      <c r="A531" s="105"/>
      <c r="B531" s="92"/>
      <c r="C531" s="92"/>
      <c r="D531" s="161" t="s">
        <v>33</v>
      </c>
      <c r="E531" s="161"/>
      <c r="F531" s="103">
        <v>1</v>
      </c>
      <c r="G531" s="104">
        <f>('HNI OPTION CALLS'!F531/'HNI OPTION CALLS'!F527)*100</f>
        <v>33.333333333333329</v>
      </c>
      <c r="H531" s="106"/>
      <c r="I531" s="93" t="s">
        <v>34</v>
      </c>
      <c r="J531" s="93"/>
      <c r="K531" s="97"/>
      <c r="L531" s="97"/>
    </row>
    <row r="532" spans="1:15" ht="16.5">
      <c r="A532" s="105"/>
      <c r="B532" s="92"/>
      <c r="C532" s="92"/>
      <c r="D532" s="161" t="s">
        <v>35</v>
      </c>
      <c r="E532" s="161"/>
      <c r="F532" s="103">
        <v>0</v>
      </c>
      <c r="G532" s="104">
        <f>('HNI OPTION CALLS'!F532/'HNI OPTION CALLS'!F527)*100</f>
        <v>0</v>
      </c>
      <c r="H532" s="106"/>
      <c r="I532" s="93"/>
      <c r="J532" s="93"/>
      <c r="K532" s="97"/>
      <c r="L532" s="97"/>
    </row>
    <row r="533" spans="1:15" ht="17.25" thickBot="1">
      <c r="A533" s="105"/>
      <c r="B533" s="92"/>
      <c r="C533" s="92"/>
      <c r="D533" s="162" t="s">
        <v>36</v>
      </c>
      <c r="E533" s="162"/>
      <c r="F533" s="107"/>
      <c r="G533" s="108">
        <f>('HNI OPTION CALLS'!F533/'HNI OPTION CALLS'!F527)*100</f>
        <v>0</v>
      </c>
      <c r="H533" s="106"/>
      <c r="I533" s="93"/>
      <c r="J533" s="93"/>
      <c r="K533" s="102"/>
      <c r="L533" s="102"/>
      <c r="M533" s="91"/>
    </row>
    <row r="534" spans="1:15" ht="15.75" thickBot="1"/>
    <row r="535" spans="1:15" ht="15.75" thickBot="1">
      <c r="A535" s="174" t="s">
        <v>0</v>
      </c>
      <c r="B535" s="174"/>
      <c r="C535" s="174"/>
      <c r="D535" s="174"/>
      <c r="E535" s="174"/>
      <c r="F535" s="174"/>
      <c r="G535" s="174"/>
      <c r="H535" s="174"/>
      <c r="I535" s="174"/>
      <c r="J535" s="174"/>
      <c r="K535" s="174"/>
      <c r="L535" s="174"/>
      <c r="M535" s="174"/>
      <c r="N535" s="174"/>
      <c r="O535" s="174"/>
    </row>
    <row r="536" spans="1:15" ht="15.75" thickBot="1">
      <c r="A536" s="174"/>
      <c r="B536" s="174"/>
      <c r="C536" s="174"/>
      <c r="D536" s="174"/>
      <c r="E536" s="174"/>
      <c r="F536" s="174"/>
      <c r="G536" s="174"/>
      <c r="H536" s="174"/>
      <c r="I536" s="174"/>
      <c r="J536" s="174"/>
      <c r="K536" s="174"/>
      <c r="L536" s="174"/>
      <c r="M536" s="174"/>
      <c r="N536" s="174"/>
      <c r="O536" s="174"/>
    </row>
    <row r="537" spans="1:15">
      <c r="A537" s="174"/>
      <c r="B537" s="174"/>
      <c r="C537" s="174"/>
      <c r="D537" s="174"/>
      <c r="E537" s="174"/>
      <c r="F537" s="174"/>
      <c r="G537" s="174"/>
      <c r="H537" s="174"/>
      <c r="I537" s="174"/>
      <c r="J537" s="174"/>
      <c r="K537" s="174"/>
      <c r="L537" s="174"/>
      <c r="M537" s="174"/>
      <c r="N537" s="174"/>
      <c r="O537" s="174"/>
    </row>
    <row r="538" spans="1:15">
      <c r="A538" s="175" t="s">
        <v>1</v>
      </c>
      <c r="B538" s="175"/>
      <c r="C538" s="175"/>
      <c r="D538" s="175"/>
      <c r="E538" s="175"/>
      <c r="F538" s="175"/>
      <c r="G538" s="175"/>
      <c r="H538" s="175"/>
      <c r="I538" s="175"/>
      <c r="J538" s="175"/>
      <c r="K538" s="175"/>
      <c r="L538" s="175"/>
      <c r="M538" s="175"/>
      <c r="N538" s="175"/>
      <c r="O538" s="175"/>
    </row>
    <row r="539" spans="1:15">
      <c r="A539" s="175" t="s">
        <v>2</v>
      </c>
      <c r="B539" s="175"/>
      <c r="C539" s="175"/>
      <c r="D539" s="175"/>
      <c r="E539" s="175"/>
      <c r="F539" s="175"/>
      <c r="G539" s="175"/>
      <c r="H539" s="175"/>
      <c r="I539" s="175"/>
      <c r="J539" s="175"/>
      <c r="K539" s="175"/>
      <c r="L539" s="175"/>
      <c r="M539" s="175"/>
      <c r="N539" s="175"/>
      <c r="O539" s="175"/>
    </row>
    <row r="540" spans="1:15" ht="15.75" thickBot="1">
      <c r="A540" s="176" t="s">
        <v>3</v>
      </c>
      <c r="B540" s="176"/>
      <c r="C540" s="176"/>
      <c r="D540" s="176"/>
      <c r="E540" s="176"/>
      <c r="F540" s="176"/>
      <c r="G540" s="176"/>
      <c r="H540" s="176"/>
      <c r="I540" s="176"/>
      <c r="J540" s="176"/>
      <c r="K540" s="176"/>
      <c r="L540" s="176"/>
      <c r="M540" s="176"/>
      <c r="N540" s="176"/>
      <c r="O540" s="176"/>
    </row>
    <row r="541" spans="1:15" ht="16.5">
      <c r="A541" s="156" t="s">
        <v>42</v>
      </c>
      <c r="B541" s="156"/>
      <c r="C541" s="156"/>
      <c r="D541" s="156"/>
      <c r="E541" s="156"/>
      <c r="F541" s="156"/>
      <c r="G541" s="156"/>
      <c r="H541" s="156"/>
      <c r="I541" s="156"/>
      <c r="J541" s="156"/>
      <c r="K541" s="156"/>
      <c r="L541" s="156"/>
      <c r="M541" s="156"/>
      <c r="N541" s="156"/>
      <c r="O541" s="156"/>
    </row>
    <row r="542" spans="1:15" ht="16.5">
      <c r="A542" s="156" t="s">
        <v>5</v>
      </c>
      <c r="B542" s="156"/>
      <c r="C542" s="156"/>
      <c r="D542" s="156"/>
      <c r="E542" s="156"/>
      <c r="F542" s="156"/>
      <c r="G542" s="156"/>
      <c r="H542" s="156"/>
      <c r="I542" s="156"/>
      <c r="J542" s="156"/>
      <c r="K542" s="156"/>
      <c r="L542" s="156"/>
      <c r="M542" s="156"/>
      <c r="N542" s="156"/>
      <c r="O542" s="156"/>
    </row>
    <row r="543" spans="1:15" ht="13.9" customHeight="1">
      <c r="A543" s="157" t="s">
        <v>6</v>
      </c>
      <c r="B543" s="158" t="s">
        <v>7</v>
      </c>
      <c r="C543" s="159" t="s">
        <v>8</v>
      </c>
      <c r="D543" s="158" t="s">
        <v>9</v>
      </c>
      <c r="E543" s="157" t="s">
        <v>10</v>
      </c>
      <c r="F543" s="157" t="s">
        <v>11</v>
      </c>
      <c r="G543" s="158" t="s">
        <v>12</v>
      </c>
      <c r="H543" s="158" t="s">
        <v>13</v>
      </c>
      <c r="I543" s="159" t="s">
        <v>14</v>
      </c>
      <c r="J543" s="159" t="s">
        <v>15</v>
      </c>
      <c r="K543" s="159" t="s">
        <v>16</v>
      </c>
      <c r="L543" s="163" t="s">
        <v>17</v>
      </c>
      <c r="M543" s="158" t="s">
        <v>18</v>
      </c>
      <c r="N543" s="158" t="s">
        <v>19</v>
      </c>
      <c r="O543" s="158" t="s">
        <v>20</v>
      </c>
    </row>
    <row r="544" spans="1:15" ht="15" customHeight="1">
      <c r="A544" s="157"/>
      <c r="B544" s="158"/>
      <c r="C544" s="159"/>
      <c r="D544" s="158"/>
      <c r="E544" s="157"/>
      <c r="F544" s="157"/>
      <c r="G544" s="158"/>
      <c r="H544" s="158"/>
      <c r="I544" s="159"/>
      <c r="J544" s="159"/>
      <c r="K544" s="159"/>
      <c r="L544" s="163"/>
      <c r="M544" s="158"/>
      <c r="N544" s="158"/>
      <c r="O544" s="158"/>
    </row>
    <row r="545" spans="1:15" ht="16.5">
      <c r="A545" s="127">
        <v>1</v>
      </c>
      <c r="B545" s="124">
        <v>42947</v>
      </c>
      <c r="C545" s="119">
        <v>220</v>
      </c>
      <c r="D545" s="119" t="s">
        <v>178</v>
      </c>
      <c r="E545" s="119" t="s">
        <v>22</v>
      </c>
      <c r="F545" s="119" t="s">
        <v>43</v>
      </c>
      <c r="G545" s="123">
        <v>12</v>
      </c>
      <c r="H545" s="123">
        <v>9</v>
      </c>
      <c r="I545" s="123">
        <v>13.5</v>
      </c>
      <c r="J545" s="123">
        <v>15</v>
      </c>
      <c r="K545" s="123">
        <v>16.5</v>
      </c>
      <c r="L545" s="123">
        <v>9</v>
      </c>
      <c r="M545" s="119">
        <v>3000</v>
      </c>
      <c r="N545" s="122">
        <f>IF('HNI OPTION CALLS'!E545="BUY",('HNI OPTION CALLS'!L545-'HNI OPTION CALLS'!G545)*('HNI OPTION CALLS'!M545),('HNI OPTION CALLS'!G545-'HNI OPTION CALLS'!L545)*('HNI OPTION CALLS'!M545))</f>
        <v>-9000</v>
      </c>
      <c r="O545" s="8">
        <f>'HNI OPTION CALLS'!N545/('HNI OPTION CALLS'!M545)/'HNI OPTION CALLS'!G545%</f>
        <v>-25</v>
      </c>
    </row>
    <row r="546" spans="1:15" ht="16.5">
      <c r="A546" s="127">
        <v>2</v>
      </c>
      <c r="B546" s="124">
        <v>42947</v>
      </c>
      <c r="C546" s="119">
        <v>300</v>
      </c>
      <c r="D546" s="119" t="s">
        <v>178</v>
      </c>
      <c r="E546" s="119" t="s">
        <v>22</v>
      </c>
      <c r="F546" s="119" t="s">
        <v>49</v>
      </c>
      <c r="G546" s="123">
        <v>11</v>
      </c>
      <c r="H546" s="123">
        <v>7</v>
      </c>
      <c r="I546" s="123">
        <v>13</v>
      </c>
      <c r="J546" s="123">
        <v>15</v>
      </c>
      <c r="K546" s="123">
        <v>17</v>
      </c>
      <c r="L546" s="123">
        <v>17</v>
      </c>
      <c r="M546" s="119">
        <v>3000</v>
      </c>
      <c r="N546" s="122">
        <f>IF('HNI OPTION CALLS'!E546="BUY",('HNI OPTION CALLS'!L546-'HNI OPTION CALLS'!G546)*('HNI OPTION CALLS'!M546),('HNI OPTION CALLS'!G546-'HNI OPTION CALLS'!L546)*('HNI OPTION CALLS'!M546))</f>
        <v>18000</v>
      </c>
      <c r="O546" s="8">
        <f>'HNI OPTION CALLS'!N546/('HNI OPTION CALLS'!M546)/'HNI OPTION CALLS'!G546%</f>
        <v>54.545454545454547</v>
      </c>
    </row>
    <row r="547" spans="1:15" ht="16.5">
      <c r="A547" s="127">
        <v>3</v>
      </c>
      <c r="B547" s="124">
        <v>42942</v>
      </c>
      <c r="C547" s="119">
        <v>100</v>
      </c>
      <c r="D547" s="119" t="s">
        <v>178</v>
      </c>
      <c r="E547" s="119" t="s">
        <v>22</v>
      </c>
      <c r="F547" s="119" t="s">
        <v>46</v>
      </c>
      <c r="G547" s="123">
        <v>2</v>
      </c>
      <c r="H547" s="123">
        <v>0.1</v>
      </c>
      <c r="I547" s="123">
        <v>3</v>
      </c>
      <c r="J547" s="123">
        <v>4</v>
      </c>
      <c r="K547" s="123">
        <v>5</v>
      </c>
      <c r="L547" s="123">
        <v>4</v>
      </c>
      <c r="M547" s="119">
        <v>7000</v>
      </c>
      <c r="N547" s="122">
        <f>IF('HNI OPTION CALLS'!E547="BUY",('HNI OPTION CALLS'!L547-'HNI OPTION CALLS'!G547)*('HNI OPTION CALLS'!M547),('HNI OPTION CALLS'!G547-'HNI OPTION CALLS'!L547)*('HNI OPTION CALLS'!M547))</f>
        <v>14000</v>
      </c>
      <c r="O547" s="8">
        <f>'HNI OPTION CALLS'!N547/('HNI OPTION CALLS'!M547)/'HNI OPTION CALLS'!G547%</f>
        <v>100</v>
      </c>
    </row>
    <row r="548" spans="1:15" ht="16.5">
      <c r="A548" s="127">
        <v>4</v>
      </c>
      <c r="B548" s="124">
        <v>42941</v>
      </c>
      <c r="C548" s="119">
        <v>660</v>
      </c>
      <c r="D548" s="119" t="s">
        <v>178</v>
      </c>
      <c r="E548" s="119" t="s">
        <v>22</v>
      </c>
      <c r="F548" s="119" t="s">
        <v>141</v>
      </c>
      <c r="G548" s="123">
        <v>6</v>
      </c>
      <c r="H548" s="123">
        <v>0</v>
      </c>
      <c r="I548" s="123">
        <v>10</v>
      </c>
      <c r="J548" s="123">
        <v>14</v>
      </c>
      <c r="K548" s="123">
        <v>18</v>
      </c>
      <c r="L548" s="123">
        <v>14</v>
      </c>
      <c r="M548" s="119">
        <v>1500</v>
      </c>
      <c r="N548" s="122">
        <f>IF('HNI OPTION CALLS'!E548="BUY",('HNI OPTION CALLS'!L548-'HNI OPTION CALLS'!G548)*('HNI OPTION CALLS'!M548),('HNI OPTION CALLS'!G548-'HNI OPTION CALLS'!L548)*('HNI OPTION CALLS'!M548))</f>
        <v>12000</v>
      </c>
      <c r="O548" s="8">
        <f>'HNI OPTION CALLS'!N548/('HNI OPTION CALLS'!M548)/'HNI OPTION CALLS'!G548%</f>
        <v>133.33333333333334</v>
      </c>
    </row>
    <row r="549" spans="1:15" ht="16.5">
      <c r="A549" s="127">
        <v>5</v>
      </c>
      <c r="B549" s="124">
        <v>42940</v>
      </c>
      <c r="C549" s="119">
        <v>860</v>
      </c>
      <c r="D549" s="119" t="s">
        <v>178</v>
      </c>
      <c r="E549" s="119" t="s">
        <v>22</v>
      </c>
      <c r="F549" s="119" t="s">
        <v>54</v>
      </c>
      <c r="G549" s="123">
        <v>12</v>
      </c>
      <c r="H549" s="123">
        <v>1</v>
      </c>
      <c r="I549" s="123">
        <v>18</v>
      </c>
      <c r="J549" s="123">
        <v>24</v>
      </c>
      <c r="K549" s="123">
        <v>30</v>
      </c>
      <c r="L549" s="123">
        <v>30</v>
      </c>
      <c r="M549" s="119">
        <v>1200</v>
      </c>
      <c r="N549" s="122">
        <f>IF('HNI OPTION CALLS'!E549="BUY",('HNI OPTION CALLS'!L549-'HNI OPTION CALLS'!G549)*('HNI OPTION CALLS'!M549),('HNI OPTION CALLS'!G549-'HNI OPTION CALLS'!L549)*('HNI OPTION CALLS'!M549))</f>
        <v>21600</v>
      </c>
      <c r="O549" s="8">
        <f>'HNI OPTION CALLS'!N549/('HNI OPTION CALLS'!M549)/'HNI OPTION CALLS'!G549%</f>
        <v>150</v>
      </c>
    </row>
    <row r="550" spans="1:15" ht="16.5">
      <c r="A550" s="127">
        <v>6</v>
      </c>
      <c r="B550" s="124">
        <v>42936</v>
      </c>
      <c r="C550" s="119">
        <v>400</v>
      </c>
      <c r="D550" s="119" t="s">
        <v>178</v>
      </c>
      <c r="E550" s="119" t="s">
        <v>22</v>
      </c>
      <c r="F550" s="119" t="s">
        <v>179</v>
      </c>
      <c r="G550" s="123">
        <v>5.2</v>
      </c>
      <c r="H550" s="123">
        <v>2.5</v>
      </c>
      <c r="I550" s="123">
        <v>7.2</v>
      </c>
      <c r="J550" s="123">
        <v>9.1999999999999993</v>
      </c>
      <c r="K550" s="123">
        <v>11.2</v>
      </c>
      <c r="L550" s="123">
        <v>7.2</v>
      </c>
      <c r="M550" s="119">
        <v>1200</v>
      </c>
      <c r="N550" s="122">
        <f>IF('HNI OPTION CALLS'!E550="BUY",('HNI OPTION CALLS'!L550-'HNI OPTION CALLS'!G550)*('HNI OPTION CALLS'!M550),('HNI OPTION CALLS'!G550-'HNI OPTION CALLS'!L550)*('HNI OPTION CALLS'!M550))</f>
        <v>2400</v>
      </c>
      <c r="O550" s="8">
        <f>'HNI OPTION CALLS'!N550/('HNI OPTION CALLS'!M550)/'HNI OPTION CALLS'!G550%</f>
        <v>38.46153846153846</v>
      </c>
    </row>
    <row r="551" spans="1:15" ht="16.5">
      <c r="A551" s="127">
        <v>7</v>
      </c>
      <c r="B551" s="124">
        <v>42935</v>
      </c>
      <c r="C551" s="119">
        <v>95</v>
      </c>
      <c r="D551" s="119" t="s">
        <v>178</v>
      </c>
      <c r="E551" s="119" t="s">
        <v>22</v>
      </c>
      <c r="F551" s="119" t="s">
        <v>46</v>
      </c>
      <c r="G551" s="123">
        <v>1.5</v>
      </c>
      <c r="H551" s="123">
        <v>0.5</v>
      </c>
      <c r="I551" s="123">
        <v>2</v>
      </c>
      <c r="J551" s="123">
        <v>2.5</v>
      </c>
      <c r="K551" s="123">
        <v>3</v>
      </c>
      <c r="L551" s="123">
        <v>3</v>
      </c>
      <c r="M551" s="119">
        <v>7000</v>
      </c>
      <c r="N551" s="122">
        <f>IF('HNI OPTION CALLS'!E551="BUY",('HNI OPTION CALLS'!L551-'HNI OPTION CALLS'!G551)*('HNI OPTION CALLS'!M551),('HNI OPTION CALLS'!G551-'HNI OPTION CALLS'!L551)*('HNI OPTION CALLS'!M551))</f>
        <v>10500</v>
      </c>
      <c r="O551" s="8">
        <f>'HNI OPTION CALLS'!N551/('HNI OPTION CALLS'!M551)/'HNI OPTION CALLS'!G551%</f>
        <v>100</v>
      </c>
    </row>
    <row r="552" spans="1:15" ht="16.5">
      <c r="A552" s="127">
        <v>8</v>
      </c>
      <c r="B552" s="124">
        <v>42919</v>
      </c>
      <c r="C552" s="119">
        <v>100</v>
      </c>
      <c r="D552" s="119" t="s">
        <v>178</v>
      </c>
      <c r="E552" s="119" t="s">
        <v>22</v>
      </c>
      <c r="F552" s="119" t="s">
        <v>70</v>
      </c>
      <c r="G552" s="123">
        <v>3.3</v>
      </c>
      <c r="H552" s="123">
        <v>2.4</v>
      </c>
      <c r="I552" s="123">
        <v>3.8</v>
      </c>
      <c r="J552" s="123">
        <v>4.3</v>
      </c>
      <c r="K552" s="123">
        <v>4.8</v>
      </c>
      <c r="L552" s="123">
        <v>3.8</v>
      </c>
      <c r="M552" s="119">
        <v>7000</v>
      </c>
      <c r="N552" s="122">
        <f>IF('HNI OPTION CALLS'!E552="BUY",('HNI OPTION CALLS'!L552-'HNI OPTION CALLS'!G552)*('HNI OPTION CALLS'!M552),('HNI OPTION CALLS'!G552-'HNI OPTION CALLS'!L552)*('HNI OPTION CALLS'!M552))</f>
        <v>3500</v>
      </c>
      <c r="O552" s="8">
        <f>'HNI OPTION CALLS'!N552/('HNI OPTION CALLS'!M552)/'HNI OPTION CALLS'!G552%</f>
        <v>15.15151515151515</v>
      </c>
    </row>
    <row r="553" spans="1:15" ht="16.5">
      <c r="A553" s="127"/>
      <c r="B553" s="124"/>
      <c r="C553" s="119"/>
      <c r="D553" s="119"/>
      <c r="E553" s="119"/>
      <c r="F553" s="119"/>
      <c r="G553" s="123"/>
      <c r="H553" s="123"/>
      <c r="I553" s="123"/>
      <c r="J553" s="123"/>
      <c r="K553" s="123"/>
      <c r="L553" s="123"/>
      <c r="M553" s="119"/>
      <c r="N553" s="122"/>
      <c r="O553" s="8"/>
    </row>
    <row r="554" spans="1:15" ht="16.5">
      <c r="A554" s="129" t="s">
        <v>95</v>
      </c>
      <c r="B554" s="92"/>
      <c r="C554" s="92"/>
      <c r="D554" s="98"/>
      <c r="E554" s="112"/>
      <c r="F554" s="93"/>
      <c r="G554" s="93"/>
      <c r="H554" s="110"/>
      <c r="I554" s="93"/>
      <c r="J554" s="93"/>
      <c r="K554" s="93"/>
      <c r="L554" s="93"/>
      <c r="N554" s="91"/>
      <c r="O554" s="44"/>
    </row>
    <row r="555" spans="1:15" ht="16.5">
      <c r="A555" s="129" t="s">
        <v>96</v>
      </c>
      <c r="B555" s="92"/>
      <c r="C555" s="92"/>
      <c r="D555" s="98"/>
      <c r="E555" s="112"/>
      <c r="F555" s="93"/>
      <c r="G555" s="93"/>
      <c r="H555" s="110"/>
      <c r="I555" s="93"/>
      <c r="J555" s="93"/>
      <c r="K555" s="93"/>
      <c r="L555" s="93"/>
      <c r="N555" s="91"/>
      <c r="O555" s="91"/>
    </row>
    <row r="556" spans="1:15" ht="16.5">
      <c r="A556" s="129" t="s">
        <v>96</v>
      </c>
      <c r="B556" s="92"/>
      <c r="C556" s="92"/>
      <c r="D556" s="98"/>
      <c r="E556" s="112"/>
      <c r="F556" s="93"/>
      <c r="G556" s="93"/>
      <c r="H556" s="110"/>
      <c r="I556" s="93"/>
      <c r="J556" s="93"/>
      <c r="K556" s="93"/>
      <c r="L556" s="93"/>
    </row>
    <row r="557" spans="1:15" ht="17.25" thickBot="1">
      <c r="A557" s="98"/>
      <c r="B557" s="92"/>
      <c r="C557" s="92"/>
      <c r="D557" s="93"/>
      <c r="E557" s="93"/>
      <c r="F557" s="93"/>
      <c r="G557" s="94"/>
      <c r="H557" s="95"/>
      <c r="I557" s="96" t="s">
        <v>27</v>
      </c>
      <c r="J557" s="96"/>
      <c r="K557" s="97"/>
      <c r="L557" s="97"/>
    </row>
    <row r="558" spans="1:15" ht="16.5">
      <c r="A558" s="98"/>
      <c r="B558" s="92"/>
      <c r="C558" s="92"/>
      <c r="D558" s="160" t="s">
        <v>28</v>
      </c>
      <c r="E558" s="160"/>
      <c r="F558" s="99">
        <v>8</v>
      </c>
      <c r="G558" s="100">
        <f>'NORMAL OPTION CALLS'!G1093+'NORMAL OPTION CALLS'!G1094+'NORMAL OPTION CALLS'!G1095+'NORMAL OPTION CALLS'!G1096+'NORMAL OPTION CALLS'!G1097+'NORMAL OPTION CALLS'!G1098</f>
        <v>51.400000000000006</v>
      </c>
      <c r="H558" s="93">
        <v>8</v>
      </c>
      <c r="I558" s="101">
        <f>'HNI OPTION CALLS'!H559/'HNI OPTION CALLS'!H558%</f>
        <v>87.5</v>
      </c>
      <c r="J558" s="101"/>
      <c r="K558" s="101"/>
      <c r="L558" s="102"/>
      <c r="N558" s="91"/>
      <c r="O558" s="91"/>
    </row>
    <row r="559" spans="1:15" ht="16.5">
      <c r="A559" s="98"/>
      <c r="B559" s="92"/>
      <c r="C559" s="92"/>
      <c r="D559" s="161" t="s">
        <v>29</v>
      </c>
      <c r="E559" s="161"/>
      <c r="F559" s="103">
        <v>7</v>
      </c>
      <c r="G559" s="104">
        <f>('HNI OPTION CALLS'!F559/'HNI OPTION CALLS'!F558)*100</f>
        <v>87.5</v>
      </c>
      <c r="H559" s="93">
        <v>7</v>
      </c>
      <c r="I559" s="97"/>
      <c r="J559" s="97"/>
      <c r="K559" s="93"/>
      <c r="L559" s="97"/>
      <c r="M559" s="91"/>
      <c r="N559" s="93" t="s">
        <v>30</v>
      </c>
      <c r="O559" s="93"/>
    </row>
    <row r="560" spans="1:15" ht="16.5">
      <c r="A560" s="105"/>
      <c r="B560" s="92"/>
      <c r="C560" s="92"/>
      <c r="D560" s="161" t="s">
        <v>31</v>
      </c>
      <c r="E560" s="161"/>
      <c r="F560" s="103">
        <v>0</v>
      </c>
      <c r="G560" s="104">
        <f>('HNI OPTION CALLS'!F560/'HNI OPTION CALLS'!F558)*100</f>
        <v>0</v>
      </c>
      <c r="H560" s="106"/>
      <c r="I560" s="93"/>
      <c r="J560" s="93"/>
      <c r="K560" s="93"/>
      <c r="L560" s="97"/>
      <c r="N560" s="98"/>
      <c r="O560" s="98"/>
    </row>
    <row r="561" spans="1:15" ht="16.5">
      <c r="A561" s="105"/>
      <c r="B561" s="92"/>
      <c r="C561" s="92"/>
      <c r="D561" s="161" t="s">
        <v>32</v>
      </c>
      <c r="E561" s="161"/>
      <c r="F561" s="103">
        <v>0</v>
      </c>
      <c r="G561" s="104">
        <f>('HNI OPTION CALLS'!F561/'HNI OPTION CALLS'!F558)*100</f>
        <v>0</v>
      </c>
      <c r="H561" s="106"/>
      <c r="I561" s="93"/>
      <c r="J561" s="93"/>
      <c r="K561" s="93"/>
      <c r="L561" s="97"/>
    </row>
    <row r="562" spans="1:15" ht="16.5">
      <c r="A562" s="105"/>
      <c r="B562" s="92"/>
      <c r="C562" s="92"/>
      <c r="D562" s="161" t="s">
        <v>33</v>
      </c>
      <c r="E562" s="161"/>
      <c r="F562" s="103">
        <v>1</v>
      </c>
      <c r="G562" s="104">
        <f>('HNI OPTION CALLS'!F562/'HNI OPTION CALLS'!F558)*100</f>
        <v>12.5</v>
      </c>
      <c r="H562" s="106"/>
      <c r="I562" s="93" t="s">
        <v>34</v>
      </c>
      <c r="J562" s="93"/>
      <c r="K562" s="97"/>
      <c r="L562" s="97"/>
    </row>
    <row r="563" spans="1:15" ht="16.5">
      <c r="A563" s="105"/>
      <c r="B563" s="92"/>
      <c r="C563" s="92"/>
      <c r="D563" s="161" t="s">
        <v>35</v>
      </c>
      <c r="E563" s="161"/>
      <c r="F563" s="103">
        <v>0</v>
      </c>
      <c r="G563" s="104">
        <f>('HNI OPTION CALLS'!F563/'HNI OPTION CALLS'!F558)*100</f>
        <v>0</v>
      </c>
      <c r="H563" s="106"/>
      <c r="I563" s="93"/>
      <c r="J563" s="93"/>
      <c r="K563" s="97"/>
      <c r="L563" s="97"/>
    </row>
    <row r="564" spans="1:15" ht="17.25" thickBot="1">
      <c r="A564" s="105"/>
      <c r="B564" s="92"/>
      <c r="C564" s="92"/>
      <c r="D564" s="162" t="s">
        <v>36</v>
      </c>
      <c r="E564" s="162"/>
      <c r="F564" s="107"/>
      <c r="G564" s="108">
        <f>('HNI OPTION CALLS'!F564/'HNI OPTION CALLS'!F558)*100</f>
        <v>0</v>
      </c>
      <c r="H564" s="106"/>
      <c r="I564" s="93"/>
      <c r="J564" s="93"/>
      <c r="K564" s="102"/>
      <c r="L564" s="102"/>
      <c r="M564" s="91"/>
    </row>
    <row r="565" spans="1:15" ht="15.75" thickBot="1"/>
    <row r="566" spans="1:15" ht="15.75" thickBot="1">
      <c r="A566" s="174" t="s">
        <v>0</v>
      </c>
      <c r="B566" s="174"/>
      <c r="C566" s="174"/>
      <c r="D566" s="174"/>
      <c r="E566" s="174"/>
      <c r="F566" s="174"/>
      <c r="G566" s="174"/>
      <c r="H566" s="174"/>
      <c r="I566" s="174"/>
      <c r="J566" s="174"/>
      <c r="K566" s="174"/>
      <c r="L566" s="174"/>
      <c r="M566" s="174"/>
      <c r="N566" s="174"/>
      <c r="O566" s="174"/>
    </row>
    <row r="567" spans="1:15" ht="15.75" thickBot="1">
      <c r="A567" s="174"/>
      <c r="B567" s="174"/>
      <c r="C567" s="174"/>
      <c r="D567" s="174"/>
      <c r="E567" s="174"/>
      <c r="F567" s="174"/>
      <c r="G567" s="174"/>
      <c r="H567" s="174"/>
      <c r="I567" s="174"/>
      <c r="J567" s="174"/>
      <c r="K567" s="174"/>
      <c r="L567" s="174"/>
      <c r="M567" s="174"/>
      <c r="N567" s="174"/>
      <c r="O567" s="174"/>
    </row>
    <row r="568" spans="1:15">
      <c r="A568" s="174"/>
      <c r="B568" s="174"/>
      <c r="C568" s="174"/>
      <c r="D568" s="174"/>
      <c r="E568" s="174"/>
      <c r="F568" s="174"/>
      <c r="G568" s="174"/>
      <c r="H568" s="174"/>
      <c r="I568" s="174"/>
      <c r="J568" s="174"/>
      <c r="K568" s="174"/>
      <c r="L568" s="174"/>
      <c r="M568" s="174"/>
      <c r="N568" s="174"/>
      <c r="O568" s="174"/>
    </row>
    <row r="569" spans="1:15">
      <c r="A569" s="175" t="s">
        <v>1</v>
      </c>
      <c r="B569" s="175"/>
      <c r="C569" s="175"/>
      <c r="D569" s="175"/>
      <c r="E569" s="175"/>
      <c r="F569" s="175"/>
      <c r="G569" s="175"/>
      <c r="H569" s="175"/>
      <c r="I569" s="175"/>
      <c r="J569" s="175"/>
      <c r="K569" s="175"/>
      <c r="L569" s="175"/>
      <c r="M569" s="175"/>
      <c r="N569" s="175"/>
      <c r="O569" s="175"/>
    </row>
    <row r="570" spans="1:15">
      <c r="A570" s="175" t="s">
        <v>2</v>
      </c>
      <c r="B570" s="175"/>
      <c r="C570" s="175"/>
      <c r="D570" s="175"/>
      <c r="E570" s="175"/>
      <c r="F570" s="175"/>
      <c r="G570" s="175"/>
      <c r="H570" s="175"/>
      <c r="I570" s="175"/>
      <c r="J570" s="175"/>
      <c r="K570" s="175"/>
      <c r="L570" s="175"/>
      <c r="M570" s="175"/>
      <c r="N570" s="175"/>
      <c r="O570" s="175"/>
    </row>
    <row r="571" spans="1:15" ht="15.75" thickBot="1">
      <c r="A571" s="176" t="s">
        <v>3</v>
      </c>
      <c r="B571" s="176"/>
      <c r="C571" s="176"/>
      <c r="D571" s="176"/>
      <c r="E571" s="176"/>
      <c r="F571" s="176"/>
      <c r="G571" s="176"/>
      <c r="H571" s="176"/>
      <c r="I571" s="176"/>
      <c r="J571" s="176"/>
      <c r="K571" s="176"/>
      <c r="L571" s="176"/>
      <c r="M571" s="176"/>
      <c r="N571" s="176"/>
      <c r="O571" s="176"/>
    </row>
    <row r="572" spans="1:15" ht="16.5">
      <c r="A572" s="156" t="s">
        <v>73</v>
      </c>
      <c r="B572" s="156"/>
      <c r="C572" s="156"/>
      <c r="D572" s="156"/>
      <c r="E572" s="156"/>
      <c r="F572" s="156"/>
      <c r="G572" s="156"/>
      <c r="H572" s="156"/>
      <c r="I572" s="156"/>
      <c r="J572" s="156"/>
      <c r="K572" s="156"/>
      <c r="L572" s="156"/>
      <c r="M572" s="156"/>
      <c r="N572" s="156"/>
      <c r="O572" s="156"/>
    </row>
    <row r="573" spans="1:15" ht="16.5">
      <c r="A573" s="156" t="s">
        <v>5</v>
      </c>
      <c r="B573" s="156"/>
      <c r="C573" s="156"/>
      <c r="D573" s="156"/>
      <c r="E573" s="156"/>
      <c r="F573" s="156"/>
      <c r="G573" s="156"/>
      <c r="H573" s="156"/>
      <c r="I573" s="156"/>
      <c r="J573" s="156"/>
      <c r="K573" s="156"/>
      <c r="L573" s="156"/>
      <c r="M573" s="156"/>
      <c r="N573" s="156"/>
      <c r="O573" s="156"/>
    </row>
    <row r="574" spans="1:15" ht="13.9" customHeight="1">
      <c r="A574" s="157" t="s">
        <v>6</v>
      </c>
      <c r="B574" s="158" t="s">
        <v>7</v>
      </c>
      <c r="C574" s="159" t="s">
        <v>8</v>
      </c>
      <c r="D574" s="158" t="s">
        <v>9</v>
      </c>
      <c r="E574" s="157" t="s">
        <v>10</v>
      </c>
      <c r="F574" s="157" t="s">
        <v>11</v>
      </c>
      <c r="G574" s="164" t="s">
        <v>12</v>
      </c>
      <c r="H574" s="164" t="s">
        <v>13</v>
      </c>
      <c r="I574" s="159" t="s">
        <v>14</v>
      </c>
      <c r="J574" s="159" t="s">
        <v>15</v>
      </c>
      <c r="K574" s="159" t="s">
        <v>16</v>
      </c>
      <c r="L574" s="165" t="s">
        <v>17</v>
      </c>
      <c r="M574" s="158" t="s">
        <v>18</v>
      </c>
      <c r="N574" s="158" t="s">
        <v>19</v>
      </c>
      <c r="O574" s="158" t="s">
        <v>20</v>
      </c>
    </row>
    <row r="575" spans="1:15" ht="15" customHeight="1">
      <c r="A575" s="157"/>
      <c r="B575" s="158"/>
      <c r="C575" s="159"/>
      <c r="D575" s="158"/>
      <c r="E575" s="157"/>
      <c r="F575" s="157"/>
      <c r="G575" s="164"/>
      <c r="H575" s="164"/>
      <c r="I575" s="159"/>
      <c r="J575" s="159"/>
      <c r="K575" s="159"/>
      <c r="L575" s="165"/>
      <c r="M575" s="158"/>
      <c r="N575" s="158"/>
      <c r="O575" s="158"/>
    </row>
    <row r="576" spans="1:15" ht="16.5">
      <c r="A576" s="127">
        <v>1</v>
      </c>
      <c r="B576" s="124">
        <v>42916</v>
      </c>
      <c r="C576" s="119">
        <v>530</v>
      </c>
      <c r="D576" s="119" t="s">
        <v>21</v>
      </c>
      <c r="E576" s="119" t="s">
        <v>22</v>
      </c>
      <c r="F576" s="119" t="s">
        <v>44</v>
      </c>
      <c r="G576" s="123">
        <v>19</v>
      </c>
      <c r="H576" s="123">
        <v>15</v>
      </c>
      <c r="I576" s="123">
        <v>22</v>
      </c>
      <c r="J576" s="123">
        <v>24</v>
      </c>
      <c r="K576" s="123">
        <v>26</v>
      </c>
      <c r="L576" s="123">
        <v>22</v>
      </c>
      <c r="M576" s="119">
        <v>2000</v>
      </c>
      <c r="N576" s="122">
        <f>IF('HNI OPTION CALLS'!E576="BUY",('HNI OPTION CALLS'!L576-'HNI OPTION CALLS'!G576)*('HNI OPTION CALLS'!M576),('HNI OPTION CALLS'!G576-'HNI OPTION CALLS'!L576)*('HNI OPTION CALLS'!M576))</f>
        <v>6000</v>
      </c>
      <c r="O576" s="8">
        <f>'HNI OPTION CALLS'!N576/('HNI OPTION CALLS'!M576)/'HNI OPTION CALLS'!G576%</f>
        <v>15.789473684210526</v>
      </c>
    </row>
    <row r="577" spans="1:15" ht="16.5">
      <c r="A577" s="127">
        <v>2</v>
      </c>
      <c r="B577" s="124">
        <v>42906</v>
      </c>
      <c r="C577" s="119">
        <v>780</v>
      </c>
      <c r="D577" s="119" t="s">
        <v>21</v>
      </c>
      <c r="E577" s="119" t="s">
        <v>22</v>
      </c>
      <c r="F577" s="119" t="s">
        <v>77</v>
      </c>
      <c r="G577" s="123">
        <v>16</v>
      </c>
      <c r="H577" s="123">
        <v>10</v>
      </c>
      <c r="I577" s="123">
        <v>21</v>
      </c>
      <c r="J577" s="123">
        <v>26</v>
      </c>
      <c r="K577" s="123">
        <v>31</v>
      </c>
      <c r="L577" s="123">
        <v>21</v>
      </c>
      <c r="M577" s="119">
        <v>1100</v>
      </c>
      <c r="N577" s="122">
        <f>IF('HNI OPTION CALLS'!E577="BUY",('HNI OPTION CALLS'!L577-'HNI OPTION CALLS'!G577)*('HNI OPTION CALLS'!M577),('HNI OPTION CALLS'!G577-'HNI OPTION CALLS'!L577)*('HNI OPTION CALLS'!M577))</f>
        <v>5500</v>
      </c>
      <c r="O577" s="8">
        <f>'HNI OPTION CALLS'!N577/('HNI OPTION CALLS'!M577)/'HNI OPTION CALLS'!G577%</f>
        <v>31.25</v>
      </c>
    </row>
    <row r="578" spans="1:15" ht="16.5">
      <c r="A578" s="127">
        <v>3</v>
      </c>
      <c r="B578" s="124">
        <v>42900</v>
      </c>
      <c r="C578" s="119">
        <v>140</v>
      </c>
      <c r="D578" s="119" t="s">
        <v>21</v>
      </c>
      <c r="E578" s="119" t="s">
        <v>22</v>
      </c>
      <c r="F578" s="119" t="s">
        <v>180</v>
      </c>
      <c r="G578" s="123">
        <v>4</v>
      </c>
      <c r="H578" s="123">
        <v>2.5</v>
      </c>
      <c r="I578" s="123">
        <v>5</v>
      </c>
      <c r="J578" s="123">
        <v>6</v>
      </c>
      <c r="K578" s="123">
        <v>7</v>
      </c>
      <c r="L578" s="123">
        <v>3</v>
      </c>
      <c r="M578" s="119">
        <v>6000</v>
      </c>
      <c r="N578" s="122">
        <f>IF('HNI OPTION CALLS'!E578="BUY",('HNI OPTION CALLS'!L578-'HNI OPTION CALLS'!G578)*('HNI OPTION CALLS'!M578),('HNI OPTION CALLS'!G578-'HNI OPTION CALLS'!L578)*('HNI OPTION CALLS'!M578))</f>
        <v>-6000</v>
      </c>
      <c r="O578" s="8">
        <f>'HNI OPTION CALLS'!N578/('HNI OPTION CALLS'!M578)/'HNI OPTION CALLS'!G578%</f>
        <v>-25</v>
      </c>
    </row>
    <row r="579" spans="1:15" ht="16.5">
      <c r="A579" s="127">
        <v>4</v>
      </c>
      <c r="B579" s="124">
        <v>42887</v>
      </c>
      <c r="C579" s="119">
        <v>860</v>
      </c>
      <c r="D579" s="119" t="s">
        <v>21</v>
      </c>
      <c r="E579" s="119" t="s">
        <v>22</v>
      </c>
      <c r="F579" s="119" t="s">
        <v>181</v>
      </c>
      <c r="G579" s="123">
        <v>34</v>
      </c>
      <c r="H579" s="123">
        <v>29</v>
      </c>
      <c r="I579" s="123">
        <v>37</v>
      </c>
      <c r="J579" s="123">
        <v>40</v>
      </c>
      <c r="K579" s="123">
        <v>43</v>
      </c>
      <c r="L579" s="123">
        <v>29</v>
      </c>
      <c r="M579" s="119">
        <v>1200</v>
      </c>
      <c r="N579" s="122">
        <f>IF('HNI OPTION CALLS'!E579="BUY",('HNI OPTION CALLS'!L579-'HNI OPTION CALLS'!G579)*('HNI OPTION CALLS'!M579),('HNI OPTION CALLS'!G579-'HNI OPTION CALLS'!L579)*('HNI OPTION CALLS'!M579))</f>
        <v>-6000</v>
      </c>
      <c r="O579" s="8">
        <f>'HNI OPTION CALLS'!N579/('HNI OPTION CALLS'!M579)/'HNI OPTION CALLS'!G579%</f>
        <v>-14.705882352941176</v>
      </c>
    </row>
    <row r="581" spans="1:15" ht="16.5">
      <c r="A581" s="129" t="s">
        <v>95</v>
      </c>
      <c r="B581" s="92"/>
      <c r="C581" s="92"/>
      <c r="D581" s="98"/>
      <c r="E581" s="112"/>
      <c r="F581" s="93"/>
      <c r="G581" s="93"/>
      <c r="H581" s="110"/>
      <c r="I581" s="93"/>
      <c r="J581" s="93"/>
      <c r="K581" s="93"/>
      <c r="L581" s="93"/>
      <c r="N581" s="91"/>
      <c r="O581" s="44"/>
    </row>
    <row r="582" spans="1:15" ht="16.5">
      <c r="A582" s="129" t="s">
        <v>96</v>
      </c>
      <c r="B582" s="92"/>
      <c r="C582" s="92"/>
      <c r="D582" s="98"/>
      <c r="E582" s="112"/>
      <c r="F582" s="93"/>
      <c r="G582" s="93"/>
      <c r="H582" s="110"/>
      <c r="I582" s="93"/>
      <c r="J582" s="93"/>
      <c r="K582" s="93"/>
      <c r="L582" s="93"/>
      <c r="N582" s="91"/>
      <c r="O582" s="91"/>
    </row>
    <row r="583" spans="1:15" ht="16.5">
      <c r="A583" s="129" t="s">
        <v>96</v>
      </c>
      <c r="B583" s="92"/>
      <c r="C583" s="92"/>
      <c r="D583" s="98"/>
      <c r="E583" s="112"/>
      <c r="F583" s="93"/>
      <c r="G583" s="93"/>
      <c r="H583" s="110"/>
      <c r="I583" s="93"/>
      <c r="J583" s="93"/>
      <c r="K583" s="93"/>
      <c r="L583" s="93"/>
    </row>
    <row r="584" spans="1:15" ht="17.25" thickBot="1">
      <c r="A584" s="98"/>
      <c r="B584" s="92"/>
      <c r="C584" s="92"/>
      <c r="D584" s="93"/>
      <c r="E584" s="93"/>
      <c r="F584" s="93"/>
      <c r="G584" s="94"/>
      <c r="H584" s="95"/>
      <c r="I584" s="96" t="s">
        <v>27</v>
      </c>
      <c r="J584" s="96"/>
      <c r="K584" s="97"/>
      <c r="L584" s="97"/>
    </row>
    <row r="585" spans="1:15" ht="16.5">
      <c r="A585" s="98"/>
      <c r="B585" s="92"/>
      <c r="C585" s="92"/>
      <c r="D585" s="160" t="s">
        <v>28</v>
      </c>
      <c r="E585" s="160"/>
      <c r="F585" s="99">
        <v>4</v>
      </c>
      <c r="G585" s="100">
        <f>'NORMAL OPTION CALLS'!G1120+'NORMAL OPTION CALLS'!G1121+'NORMAL OPTION CALLS'!G1122+'NORMAL OPTION CALLS'!G1123+'NORMAL OPTION CALLS'!G1124+'NORMAL OPTION CALLS'!G1125</f>
        <v>99.999999999999986</v>
      </c>
      <c r="H585" s="93">
        <v>4</v>
      </c>
      <c r="I585" s="101">
        <f>'HNI OPTION CALLS'!H586/'HNI OPTION CALLS'!H585%</f>
        <v>50</v>
      </c>
      <c r="J585" s="101"/>
      <c r="K585" s="101"/>
      <c r="L585" s="102"/>
      <c r="N585" s="91"/>
      <c r="O585" s="91"/>
    </row>
    <row r="586" spans="1:15" ht="16.5">
      <c r="A586" s="98"/>
      <c r="B586" s="92"/>
      <c r="C586" s="92"/>
      <c r="D586" s="161" t="s">
        <v>29</v>
      </c>
      <c r="E586" s="161"/>
      <c r="F586" s="103">
        <v>2</v>
      </c>
      <c r="G586" s="104">
        <f>('HNI OPTION CALLS'!F586/'HNI OPTION CALLS'!F585)*100</f>
        <v>50</v>
      </c>
      <c r="H586" s="93">
        <v>2</v>
      </c>
      <c r="I586" s="97"/>
      <c r="J586" s="97"/>
      <c r="K586" s="93"/>
      <c r="L586" s="97"/>
      <c r="M586" s="91"/>
      <c r="N586" s="93" t="s">
        <v>30</v>
      </c>
      <c r="O586" s="93"/>
    </row>
    <row r="587" spans="1:15" ht="16.5">
      <c r="A587" s="105"/>
      <c r="B587" s="92"/>
      <c r="C587" s="92"/>
      <c r="D587" s="161" t="s">
        <v>31</v>
      </c>
      <c r="E587" s="161"/>
      <c r="F587" s="103">
        <v>0</v>
      </c>
      <c r="G587" s="104">
        <f>('HNI OPTION CALLS'!F587/'HNI OPTION CALLS'!F585)*100</f>
        <v>0</v>
      </c>
      <c r="H587" s="106"/>
      <c r="I587" s="93"/>
      <c r="J587" s="93"/>
      <c r="K587" s="93"/>
      <c r="L587" s="97"/>
      <c r="N587" s="98"/>
      <c r="O587" s="98"/>
    </row>
    <row r="588" spans="1:15" ht="16.5">
      <c r="A588" s="105"/>
      <c r="B588" s="92"/>
      <c r="C588" s="92"/>
      <c r="D588" s="161" t="s">
        <v>32</v>
      </c>
      <c r="E588" s="161"/>
      <c r="F588" s="103">
        <v>1</v>
      </c>
      <c r="G588" s="104">
        <f>('HNI OPTION CALLS'!F588/'HNI OPTION CALLS'!F585)*100</f>
        <v>25</v>
      </c>
      <c r="H588" s="106"/>
      <c r="I588" s="93"/>
      <c r="J588" s="93"/>
      <c r="K588" s="93"/>
      <c r="L588" s="97"/>
    </row>
    <row r="589" spans="1:15" ht="16.5">
      <c r="A589" s="105"/>
      <c r="B589" s="92"/>
      <c r="C589" s="92"/>
      <c r="D589" s="161" t="s">
        <v>33</v>
      </c>
      <c r="E589" s="161"/>
      <c r="F589" s="103">
        <v>1</v>
      </c>
      <c r="G589" s="104">
        <f>('HNI OPTION CALLS'!F589/'HNI OPTION CALLS'!F585)*100</f>
        <v>25</v>
      </c>
      <c r="H589" s="106"/>
      <c r="I589" s="93" t="s">
        <v>34</v>
      </c>
      <c r="J589" s="93"/>
      <c r="K589" s="97"/>
      <c r="L589" s="97"/>
    </row>
    <row r="590" spans="1:15" ht="16.5">
      <c r="A590" s="105"/>
      <c r="B590" s="92"/>
      <c r="C590" s="92"/>
      <c r="D590" s="161" t="s">
        <v>35</v>
      </c>
      <c r="E590" s="161"/>
      <c r="F590" s="103">
        <v>0</v>
      </c>
      <c r="G590" s="104">
        <f>('HNI OPTION CALLS'!F590/'HNI OPTION CALLS'!F585)*100</f>
        <v>0</v>
      </c>
      <c r="H590" s="106"/>
      <c r="I590" s="93"/>
      <c r="J590" s="93"/>
      <c r="K590" s="97"/>
      <c r="L590" s="97"/>
    </row>
    <row r="591" spans="1:15" ht="17.25" thickBot="1">
      <c r="A591" s="105"/>
      <c r="B591" s="92"/>
      <c r="C591" s="92"/>
      <c r="D591" s="162" t="s">
        <v>36</v>
      </c>
      <c r="E591" s="162"/>
      <c r="F591" s="107"/>
      <c r="G591" s="108">
        <f>('HNI OPTION CALLS'!F591/'HNI OPTION CALLS'!F585)*100</f>
        <v>0</v>
      </c>
      <c r="H591" s="106"/>
      <c r="I591" s="93"/>
      <c r="J591" s="93"/>
      <c r="K591" s="102"/>
      <c r="L591" s="102"/>
      <c r="M591" s="91"/>
    </row>
  </sheetData>
  <mergeCells count="448">
    <mergeCell ref="D22:E22"/>
    <mergeCell ref="D23:E23"/>
    <mergeCell ref="D24:E24"/>
    <mergeCell ref="D25:E25"/>
    <mergeCell ref="D26:E26"/>
    <mergeCell ref="D27:E27"/>
    <mergeCell ref="D28:E28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D111:E111"/>
    <mergeCell ref="D112:E112"/>
    <mergeCell ref="D113:E113"/>
    <mergeCell ref="D114:E114"/>
    <mergeCell ref="A74:O76"/>
    <mergeCell ref="A77:O77"/>
    <mergeCell ref="A78:O78"/>
    <mergeCell ref="A79:O79"/>
    <mergeCell ref="A80:O80"/>
    <mergeCell ref="A81:O81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211:L212"/>
    <mergeCell ref="M211:M212"/>
    <mergeCell ref="N211:N212"/>
    <mergeCell ref="O211:O212"/>
    <mergeCell ref="D154:E154"/>
    <mergeCell ref="D155:E155"/>
    <mergeCell ref="A121:O123"/>
    <mergeCell ref="A124:O124"/>
    <mergeCell ref="A125:O125"/>
    <mergeCell ref="A126:O126"/>
    <mergeCell ref="A127:O127"/>
    <mergeCell ref="A128:O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A169:O169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N170:N171"/>
    <mergeCell ref="O170:O171"/>
    <mergeCell ref="K293:K294"/>
    <mergeCell ref="L293:L294"/>
    <mergeCell ref="M293:M294"/>
    <mergeCell ref="N293:N294"/>
    <mergeCell ref="O293:O294"/>
    <mergeCell ref="L170:L171"/>
    <mergeCell ref="M170:M171"/>
    <mergeCell ref="A288:O288"/>
    <mergeCell ref="A289:O289"/>
    <mergeCell ref="A290:O290"/>
    <mergeCell ref="A291:O291"/>
    <mergeCell ref="L255:L256"/>
    <mergeCell ref="M255:M256"/>
    <mergeCell ref="N255:N256"/>
    <mergeCell ref="O255:O256"/>
    <mergeCell ref="D272:E272"/>
    <mergeCell ref="D273:E273"/>
    <mergeCell ref="D274:E274"/>
    <mergeCell ref="D275:E275"/>
    <mergeCell ref="D276:E276"/>
    <mergeCell ref="D277:E277"/>
    <mergeCell ref="D278:E278"/>
    <mergeCell ref="A252:O252"/>
    <mergeCell ref="D235:E235"/>
    <mergeCell ref="A285:O287"/>
    <mergeCell ref="A321:O323"/>
    <mergeCell ref="A324:O324"/>
    <mergeCell ref="A325:O325"/>
    <mergeCell ref="A326:O326"/>
    <mergeCell ref="A327:O327"/>
    <mergeCell ref="D308:E308"/>
    <mergeCell ref="D309:E309"/>
    <mergeCell ref="D310:E310"/>
    <mergeCell ref="D311:E311"/>
    <mergeCell ref="D312:E312"/>
    <mergeCell ref="D313:E313"/>
    <mergeCell ref="D314:E314"/>
    <mergeCell ref="A292:O292"/>
    <mergeCell ref="A293:A294"/>
    <mergeCell ref="B293:B294"/>
    <mergeCell ref="C293:C294"/>
    <mergeCell ref="D293:D294"/>
    <mergeCell ref="E293:E294"/>
    <mergeCell ref="F293:F294"/>
    <mergeCell ref="G293:G294"/>
    <mergeCell ref="H293:H294"/>
    <mergeCell ref="I293:I294"/>
    <mergeCell ref="J293:J294"/>
    <mergeCell ref="A328:O328"/>
    <mergeCell ref="A329:A330"/>
    <mergeCell ref="B329:B330"/>
    <mergeCell ref="C329:C330"/>
    <mergeCell ref="D329:D330"/>
    <mergeCell ref="E329:E330"/>
    <mergeCell ref="F329:F330"/>
    <mergeCell ref="G329:G330"/>
    <mergeCell ref="H329:H330"/>
    <mergeCell ref="I329:I330"/>
    <mergeCell ref="J329:J330"/>
    <mergeCell ref="K329:K330"/>
    <mergeCell ref="D470:E470"/>
    <mergeCell ref="D471:E471"/>
    <mergeCell ref="D472:E472"/>
    <mergeCell ref="A479:O481"/>
    <mergeCell ref="A482:O482"/>
    <mergeCell ref="D395:E395"/>
    <mergeCell ref="D396:E396"/>
    <mergeCell ref="A365:O367"/>
    <mergeCell ref="A368:O368"/>
    <mergeCell ref="A369:O369"/>
    <mergeCell ref="A370:O370"/>
    <mergeCell ref="A371:O371"/>
    <mergeCell ref="A372:O372"/>
    <mergeCell ref="A373:A374"/>
    <mergeCell ref="B373:B374"/>
    <mergeCell ref="C373:C374"/>
    <mergeCell ref="D373:D374"/>
    <mergeCell ref="E373:E374"/>
    <mergeCell ref="F373:F374"/>
    <mergeCell ref="G373:G374"/>
    <mergeCell ref="H373:H374"/>
    <mergeCell ref="I373:I374"/>
    <mergeCell ref="J373:J374"/>
    <mergeCell ref="K373:K374"/>
    <mergeCell ref="A440:O442"/>
    <mergeCell ref="A443:O443"/>
    <mergeCell ref="A444:O444"/>
    <mergeCell ref="A445:O445"/>
    <mergeCell ref="A446:O446"/>
    <mergeCell ref="A447:O447"/>
    <mergeCell ref="A448:A449"/>
    <mergeCell ref="B448:B449"/>
    <mergeCell ref="L448:L449"/>
    <mergeCell ref="M448:M449"/>
    <mergeCell ref="N448:N449"/>
    <mergeCell ref="O448:O449"/>
    <mergeCell ref="A509:O511"/>
    <mergeCell ref="A512:O512"/>
    <mergeCell ref="A513:O513"/>
    <mergeCell ref="A514:O514"/>
    <mergeCell ref="A515:O515"/>
    <mergeCell ref="D497:E497"/>
    <mergeCell ref="D498:E498"/>
    <mergeCell ref="D496:E496"/>
    <mergeCell ref="C448:C449"/>
    <mergeCell ref="D448:D449"/>
    <mergeCell ref="E448:E449"/>
    <mergeCell ref="F448:F449"/>
    <mergeCell ref="G448:G449"/>
    <mergeCell ref="H448:H449"/>
    <mergeCell ref="I448:I449"/>
    <mergeCell ref="J448:J449"/>
    <mergeCell ref="K448:K449"/>
    <mergeCell ref="A483:O483"/>
    <mergeCell ref="A484:O484"/>
    <mergeCell ref="A485:O485"/>
    <mergeCell ref="D466:E466"/>
    <mergeCell ref="D467:E467"/>
    <mergeCell ref="D468:E468"/>
    <mergeCell ref="D469:E469"/>
    <mergeCell ref="A516:O516"/>
    <mergeCell ref="A517:A518"/>
    <mergeCell ref="B517:B518"/>
    <mergeCell ref="C517:C518"/>
    <mergeCell ref="D517:D518"/>
    <mergeCell ref="E517:E518"/>
    <mergeCell ref="F517:F518"/>
    <mergeCell ref="G517:G518"/>
    <mergeCell ref="H517:H518"/>
    <mergeCell ref="I517:I518"/>
    <mergeCell ref="J517:J518"/>
    <mergeCell ref="K517:K518"/>
    <mergeCell ref="L517:L518"/>
    <mergeCell ref="M517:M518"/>
    <mergeCell ref="N517:N518"/>
    <mergeCell ref="O517:O518"/>
    <mergeCell ref="D532:E532"/>
    <mergeCell ref="D533:E533"/>
    <mergeCell ref="A535:O537"/>
    <mergeCell ref="A538:O538"/>
    <mergeCell ref="A539:O539"/>
    <mergeCell ref="D527:E527"/>
    <mergeCell ref="D528:E528"/>
    <mergeCell ref="D529:E529"/>
    <mergeCell ref="D530:E530"/>
    <mergeCell ref="D531:E531"/>
    <mergeCell ref="N543:N544"/>
    <mergeCell ref="O543:O544"/>
    <mergeCell ref="D558:E558"/>
    <mergeCell ref="D559:E559"/>
    <mergeCell ref="D560:E560"/>
    <mergeCell ref="A540:O540"/>
    <mergeCell ref="A541:O541"/>
    <mergeCell ref="A542:O542"/>
    <mergeCell ref="A543:A544"/>
    <mergeCell ref="B543:B544"/>
    <mergeCell ref="C543:C544"/>
    <mergeCell ref="D543:D544"/>
    <mergeCell ref="E543:E544"/>
    <mergeCell ref="F543:F544"/>
    <mergeCell ref="G543:G544"/>
    <mergeCell ref="H543:H544"/>
    <mergeCell ref="I543:I544"/>
    <mergeCell ref="J543:J544"/>
    <mergeCell ref="K543:K544"/>
    <mergeCell ref="L543:L544"/>
    <mergeCell ref="M543:M544"/>
    <mergeCell ref="D561:E561"/>
    <mergeCell ref="D562:E562"/>
    <mergeCell ref="D563:E563"/>
    <mergeCell ref="D564:E564"/>
    <mergeCell ref="A566:O568"/>
    <mergeCell ref="A572:O572"/>
    <mergeCell ref="A573:O573"/>
    <mergeCell ref="A574:A575"/>
    <mergeCell ref="B574:B575"/>
    <mergeCell ref="C574:C575"/>
    <mergeCell ref="A569:O569"/>
    <mergeCell ref="A570:O570"/>
    <mergeCell ref="A571:O571"/>
    <mergeCell ref="D588:E588"/>
    <mergeCell ref="D589:E589"/>
    <mergeCell ref="D590:E590"/>
    <mergeCell ref="D591:E591"/>
    <mergeCell ref="O574:O575"/>
    <mergeCell ref="K574:K575"/>
    <mergeCell ref="L574:L575"/>
    <mergeCell ref="M574:M575"/>
    <mergeCell ref="N574:N575"/>
    <mergeCell ref="D587:E587"/>
    <mergeCell ref="D574:D575"/>
    <mergeCell ref="E574:E575"/>
    <mergeCell ref="F574:F575"/>
    <mergeCell ref="G574:G575"/>
    <mergeCell ref="H574:H575"/>
    <mergeCell ref="I574:I575"/>
    <mergeCell ref="J574:J575"/>
    <mergeCell ref="D585:E585"/>
    <mergeCell ref="D586:E586"/>
    <mergeCell ref="D499:E499"/>
    <mergeCell ref="D500:E500"/>
    <mergeCell ref="D501:E501"/>
    <mergeCell ref="D502:E502"/>
    <mergeCell ref="A486:O486"/>
    <mergeCell ref="A487:A488"/>
    <mergeCell ref="B487:B488"/>
    <mergeCell ref="C487:C488"/>
    <mergeCell ref="D487:D488"/>
    <mergeCell ref="E487:E488"/>
    <mergeCell ref="F487:F488"/>
    <mergeCell ref="G487:G488"/>
    <mergeCell ref="H487:H488"/>
    <mergeCell ref="I487:I488"/>
    <mergeCell ref="J487:J488"/>
    <mergeCell ref="K487:K488"/>
    <mergeCell ref="L487:L488"/>
    <mergeCell ref="M487:M488"/>
    <mergeCell ref="N487:N488"/>
    <mergeCell ref="O487:O488"/>
    <mergeCell ref="D432:E432"/>
    <mergeCell ref="D433:E433"/>
    <mergeCell ref="A403:O405"/>
    <mergeCell ref="A406:O406"/>
    <mergeCell ref="A407:O407"/>
    <mergeCell ref="A408:O408"/>
    <mergeCell ref="A409:O409"/>
    <mergeCell ref="A410:O410"/>
    <mergeCell ref="A411:A412"/>
    <mergeCell ref="B411:B412"/>
    <mergeCell ref="C411:C412"/>
    <mergeCell ref="D411:D412"/>
    <mergeCell ref="E411:E412"/>
    <mergeCell ref="F411:F412"/>
    <mergeCell ref="G411:G412"/>
    <mergeCell ref="H411:H412"/>
    <mergeCell ref="I411:I412"/>
    <mergeCell ref="J411:J412"/>
    <mergeCell ref="K411:K412"/>
    <mergeCell ref="L411:L412"/>
    <mergeCell ref="M411:M412"/>
    <mergeCell ref="N411:N412"/>
    <mergeCell ref="O411:O412"/>
    <mergeCell ref="D427:E427"/>
    <mergeCell ref="D428:E428"/>
    <mergeCell ref="D429:E429"/>
    <mergeCell ref="D430:E430"/>
    <mergeCell ref="D431:E431"/>
    <mergeCell ref="L373:L374"/>
    <mergeCell ref="M373:M374"/>
    <mergeCell ref="N373:N374"/>
    <mergeCell ref="O373:O374"/>
    <mergeCell ref="L329:L330"/>
    <mergeCell ref="M329:M330"/>
    <mergeCell ref="N329:N330"/>
    <mergeCell ref="O329:O330"/>
    <mergeCell ref="D390:E390"/>
    <mergeCell ref="D391:E391"/>
    <mergeCell ref="D392:E392"/>
    <mergeCell ref="D393:E393"/>
    <mergeCell ref="D394:E394"/>
    <mergeCell ref="D352:E352"/>
    <mergeCell ref="D353:E353"/>
    <mergeCell ref="D354:E354"/>
    <mergeCell ref="D355:E355"/>
    <mergeCell ref="D356:E356"/>
    <mergeCell ref="D357:E357"/>
    <mergeCell ref="D358:E358"/>
    <mergeCell ref="A247:O249"/>
    <mergeCell ref="A250:O250"/>
    <mergeCell ref="A251:O251"/>
    <mergeCell ref="D191:E191"/>
    <mergeCell ref="D192:E192"/>
    <mergeCell ref="D193:E193"/>
    <mergeCell ref="D194:E194"/>
    <mergeCell ref="D195:E195"/>
    <mergeCell ref="D196:E196"/>
    <mergeCell ref="D197:E197"/>
    <mergeCell ref="D236:E236"/>
    <mergeCell ref="D237:E237"/>
    <mergeCell ref="D238:E238"/>
    <mergeCell ref="D239:E239"/>
    <mergeCell ref="D240:E240"/>
    <mergeCell ref="D241:E241"/>
    <mergeCell ref="A203:O205"/>
    <mergeCell ref="A206:O206"/>
    <mergeCell ref="A207:O207"/>
    <mergeCell ref="A208:O208"/>
    <mergeCell ref="A209:O209"/>
    <mergeCell ref="A210:O210"/>
    <mergeCell ref="A211:A212"/>
    <mergeCell ref="B211:B212"/>
    <mergeCell ref="A253:O253"/>
    <mergeCell ref="A254:O254"/>
    <mergeCell ref="A255:A256"/>
    <mergeCell ref="B255:B256"/>
    <mergeCell ref="C255:C256"/>
    <mergeCell ref="D255:D256"/>
    <mergeCell ref="E255:E256"/>
    <mergeCell ref="F255:F256"/>
    <mergeCell ref="G255:G256"/>
    <mergeCell ref="H255:H256"/>
    <mergeCell ref="I255:I256"/>
    <mergeCell ref="J255:J256"/>
    <mergeCell ref="K255:K256"/>
    <mergeCell ref="L42:L43"/>
    <mergeCell ref="M42:M43"/>
    <mergeCell ref="N42:N43"/>
    <mergeCell ref="O42:O43"/>
    <mergeCell ref="A162:O164"/>
    <mergeCell ref="A165:O165"/>
    <mergeCell ref="A166:O166"/>
    <mergeCell ref="A167:O167"/>
    <mergeCell ref="A168:O168"/>
    <mergeCell ref="M129:M130"/>
    <mergeCell ref="N129:N130"/>
    <mergeCell ref="O129:O130"/>
    <mergeCell ref="L82:L83"/>
    <mergeCell ref="M82:M83"/>
    <mergeCell ref="N82:N83"/>
    <mergeCell ref="O82:O83"/>
    <mergeCell ref="D149:E149"/>
    <mergeCell ref="D150:E150"/>
    <mergeCell ref="D151:E151"/>
    <mergeCell ref="D152:E152"/>
    <mergeCell ref="D153:E153"/>
    <mergeCell ref="D108:E108"/>
    <mergeCell ref="D109:E109"/>
    <mergeCell ref="D110:E110"/>
    <mergeCell ref="D61:E61"/>
    <mergeCell ref="D62:E62"/>
    <mergeCell ref="D63:E63"/>
    <mergeCell ref="D64:E64"/>
    <mergeCell ref="D65:E65"/>
    <mergeCell ref="D66:E66"/>
    <mergeCell ref="D67:E67"/>
    <mergeCell ref="A34:O36"/>
    <mergeCell ref="A37:O37"/>
    <mergeCell ref="A38:O38"/>
    <mergeCell ref="A39:O39"/>
    <mergeCell ref="A40:O40"/>
    <mergeCell ref="A41:O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</mergeCells>
  <conditionalFormatting sqref="O576:O579 O587:O589 O545:O553 O489:O494 O450:O464 O413:O425 O375:O388 O331:O346 O295:O303 O519:O522 O257:O268 O213:O231 O172:O187 O131:O145 O84:O103 O44:O55 O12:O17">
    <cfRule type="cellIs" dxfId="3" priority="142" operator="lessThan">
      <formula>0</formula>
    </cfRule>
    <cfRule type="cellIs" dxfId="2" priority="143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11"/>
  <sheetViews>
    <sheetView workbookViewId="0">
      <selection activeCell="O19" sqref="O19"/>
    </sheetView>
  </sheetViews>
  <sheetFormatPr defaultRowHeight="15"/>
  <cols>
    <col min="1" max="1" width="7.42578125"/>
    <col min="2" max="2" width="8" bestFit="1" customWidth="1"/>
    <col min="3" max="3" width="13.42578125"/>
    <col min="4" max="4" width="10.85546875"/>
    <col min="5" max="5" width="10.42578125"/>
    <col min="6" max="6" width="19.7109375"/>
    <col min="7" max="7" width="11"/>
    <col min="8" max="10" width="10.42578125"/>
    <col min="11" max="11" width="11.140625"/>
    <col min="12" max="12" width="10.85546875"/>
    <col min="13" max="13" width="10.42578125"/>
    <col min="14" max="15" width="13.42578125"/>
    <col min="16" max="1025" width="8.5703125"/>
  </cols>
  <sheetData>
    <row r="2" spans="1:1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>
      <c r="A5" s="153" t="s">
        <v>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5">
      <c r="A6" s="153" t="s">
        <v>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5">
      <c r="A7" s="154" t="s">
        <v>3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</row>
    <row r="8" spans="1:15" ht="16.5">
      <c r="A8" s="155" t="s">
        <v>319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</row>
    <row r="9" spans="1:15" ht="16.5">
      <c r="A9" s="156" t="s">
        <v>5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</row>
    <row r="10" spans="1:15">
      <c r="A10" s="157" t="s">
        <v>6</v>
      </c>
      <c r="B10" s="158" t="s">
        <v>7</v>
      </c>
      <c r="C10" s="159" t="s">
        <v>8</v>
      </c>
      <c r="D10" s="158" t="s">
        <v>9</v>
      </c>
      <c r="E10" s="157" t="s">
        <v>10</v>
      </c>
      <c r="F10" s="157" t="s">
        <v>11</v>
      </c>
      <c r="G10" s="158" t="s">
        <v>12</v>
      </c>
      <c r="H10" s="158" t="s">
        <v>13</v>
      </c>
      <c r="I10" s="159" t="s">
        <v>14</v>
      </c>
      <c r="J10" s="159" t="s">
        <v>15</v>
      </c>
      <c r="K10" s="159" t="s">
        <v>16</v>
      </c>
      <c r="L10" s="163" t="s">
        <v>17</v>
      </c>
      <c r="M10" s="158" t="s">
        <v>18</v>
      </c>
      <c r="N10" s="158" t="s">
        <v>19</v>
      </c>
      <c r="O10" s="158" t="s">
        <v>20</v>
      </c>
    </row>
    <row r="11" spans="1:15">
      <c r="A11" s="157"/>
      <c r="B11" s="158"/>
      <c r="C11" s="159"/>
      <c r="D11" s="158"/>
      <c r="E11" s="157"/>
      <c r="F11" s="157"/>
      <c r="G11" s="158"/>
      <c r="H11" s="158"/>
      <c r="I11" s="159"/>
      <c r="J11" s="159"/>
      <c r="K11" s="159"/>
      <c r="L11" s="163"/>
      <c r="M11" s="158"/>
      <c r="N11" s="158"/>
      <c r="O11" s="158"/>
    </row>
    <row r="12" spans="1:15" s="76" customFormat="1">
      <c r="A12" s="120">
        <v>1</v>
      </c>
      <c r="B12" s="78">
        <v>43355</v>
      </c>
      <c r="C12" s="120">
        <v>230</v>
      </c>
      <c r="D12" s="70" t="s">
        <v>267</v>
      </c>
      <c r="E12" s="120" t="s">
        <v>22</v>
      </c>
      <c r="F12" s="70" t="s">
        <v>51</v>
      </c>
      <c r="G12" s="70">
        <v>7</v>
      </c>
      <c r="H12" s="120">
        <v>3.5</v>
      </c>
      <c r="I12" s="120">
        <v>9</v>
      </c>
      <c r="J12" s="120">
        <v>11</v>
      </c>
      <c r="K12" s="120">
        <v>13</v>
      </c>
      <c r="L12" s="70">
        <v>11</v>
      </c>
      <c r="M12" s="120">
        <v>2250</v>
      </c>
      <c r="N12" s="122">
        <f>IF('BTST OPTION CALLS'!E12="BUY",('BTST OPTION CALLS'!L12-'BTST OPTION CALLS'!G12)*('BTST OPTION CALLS'!M12),('BTST OPTION CALLS'!G12-'BTST OPTION CALLS'!L12)*('BTST OPTION CALLS'!M12))</f>
        <v>9000</v>
      </c>
      <c r="O12" s="8">
        <f>'BTST OPTION CALLS'!N12/('BTST OPTION CALLS'!M12)/'BTST OPTION CALLS'!G12%</f>
        <v>57.142857142857139</v>
      </c>
    </row>
    <row r="13" spans="1:15" s="76" customFormat="1">
      <c r="A13" s="120">
        <v>1</v>
      </c>
      <c r="B13" s="78">
        <v>43354</v>
      </c>
      <c r="C13" s="120">
        <v>280</v>
      </c>
      <c r="D13" s="70" t="s">
        <v>282</v>
      </c>
      <c r="E13" s="120" t="s">
        <v>22</v>
      </c>
      <c r="F13" s="70" t="s">
        <v>49</v>
      </c>
      <c r="G13" s="70">
        <v>6.1</v>
      </c>
      <c r="H13" s="120">
        <v>3</v>
      </c>
      <c r="I13" s="120">
        <v>7.5</v>
      </c>
      <c r="J13" s="120">
        <v>9</v>
      </c>
      <c r="K13" s="120">
        <v>10.5</v>
      </c>
      <c r="L13" s="70">
        <v>7.5</v>
      </c>
      <c r="M13" s="120">
        <v>3000</v>
      </c>
      <c r="N13" s="122">
        <f>IF('BTST OPTION CALLS'!E13="BUY",('BTST OPTION CALLS'!L13-'BTST OPTION CALLS'!G13)*('BTST OPTION CALLS'!M13),('BTST OPTION CALLS'!G13-'BTST OPTION CALLS'!L13)*('BTST OPTION CALLS'!M13))</f>
        <v>4200.0000000000009</v>
      </c>
      <c r="O13" s="8">
        <f>'BTST OPTION CALLS'!N13/('BTST OPTION CALLS'!M13)/'BTST OPTION CALLS'!G13%</f>
        <v>22.950819672131153</v>
      </c>
    </row>
    <row r="14" spans="1:15">
      <c r="A14" s="77">
        <v>2</v>
      </c>
      <c r="B14" s="78">
        <v>43349</v>
      </c>
      <c r="C14" s="79">
        <v>130</v>
      </c>
      <c r="D14" s="77" t="s">
        <v>267</v>
      </c>
      <c r="E14" s="77" t="s">
        <v>22</v>
      </c>
      <c r="F14" s="77" t="s">
        <v>25</v>
      </c>
      <c r="G14" s="77">
        <v>5.3</v>
      </c>
      <c r="H14" s="77">
        <v>3.3</v>
      </c>
      <c r="I14" s="77">
        <v>6.3</v>
      </c>
      <c r="J14" s="77">
        <v>7.3</v>
      </c>
      <c r="K14" s="77">
        <v>8.3000000000000007</v>
      </c>
      <c r="L14" s="77">
        <v>7.3</v>
      </c>
      <c r="M14" s="77">
        <v>4000</v>
      </c>
      <c r="N14" s="122">
        <f>IF('BTST OPTION CALLS'!E14="BUY",('BTST OPTION CALLS'!L14-'BTST OPTION CALLS'!G14)*('BTST OPTION CALLS'!M14),('BTST OPTION CALLS'!G14-'BTST OPTION CALLS'!L14)*('BTST OPTION CALLS'!M14))</f>
        <v>8000</v>
      </c>
      <c r="O14" s="8">
        <f>'BTST OPTION CALLS'!N14/('BTST OPTION CALLS'!M14)/'BTST OPTION CALLS'!G14%</f>
        <v>37.735849056603776</v>
      </c>
    </row>
    <row r="15" spans="1:15" ht="16.5">
      <c r="A15" s="82" t="s">
        <v>95</v>
      </c>
      <c r="B15" s="83"/>
      <c r="C15" s="84"/>
      <c r="D15" s="85"/>
      <c r="E15" s="86"/>
      <c r="F15" s="86"/>
      <c r="G15" s="87"/>
      <c r="H15" s="88"/>
      <c r="I15" s="88"/>
      <c r="J15" s="88"/>
      <c r="K15" s="86"/>
      <c r="L15" s="89"/>
      <c r="M15" s="90"/>
      <c r="N15" s="66"/>
    </row>
    <row r="16" spans="1:15" ht="16.5">
      <c r="A16" s="82" t="s">
        <v>96</v>
      </c>
      <c r="B16" s="83"/>
      <c r="C16" s="84"/>
      <c r="D16" s="85"/>
      <c r="E16" s="86"/>
      <c r="F16" s="86"/>
      <c r="G16" s="87"/>
      <c r="H16" s="86"/>
      <c r="I16" s="86"/>
      <c r="J16" s="86"/>
      <c r="K16" s="86"/>
      <c r="L16" s="89"/>
      <c r="M16" s="90"/>
    </row>
    <row r="17" spans="1:15" ht="16.5">
      <c r="A17" s="82" t="s">
        <v>96</v>
      </c>
      <c r="B17" s="83"/>
      <c r="C17" s="84"/>
      <c r="D17" s="85"/>
      <c r="E17" s="86"/>
      <c r="F17" s="86"/>
      <c r="G17" s="87"/>
      <c r="H17" s="86"/>
      <c r="I17" s="86"/>
      <c r="J17" s="86"/>
      <c r="K17" s="86"/>
      <c r="L17" s="76"/>
      <c r="M17" s="76"/>
      <c r="N17" s="76"/>
    </row>
    <row r="18" spans="1:15" ht="17.25" thickBot="1">
      <c r="A18" s="98"/>
      <c r="B18" s="92"/>
      <c r="C18" s="92"/>
      <c r="D18" s="93"/>
      <c r="E18" s="93"/>
      <c r="F18" s="93"/>
      <c r="G18" s="94"/>
      <c r="H18" s="95"/>
      <c r="I18" s="96" t="s">
        <v>27</v>
      </c>
      <c r="J18" s="96"/>
      <c r="K18" s="97"/>
      <c r="L18" s="89"/>
      <c r="M18" s="76"/>
      <c r="N18" s="76"/>
      <c r="O18" t="s">
        <v>30</v>
      </c>
    </row>
    <row r="19" spans="1:15" ht="16.5">
      <c r="A19" s="98"/>
      <c r="B19" s="92"/>
      <c r="C19" s="92"/>
      <c r="D19" s="160" t="s">
        <v>28</v>
      </c>
      <c r="E19" s="160"/>
      <c r="F19" s="99">
        <v>2</v>
      </c>
      <c r="G19" s="100">
        <f>'BTST OPTION CALLS'!G20+'BTST OPTION CALLS'!G21+'BTST OPTION CALLS'!G22+'BTST OPTION CALLS'!G23+'BTST OPTION CALLS'!G24+'BTST OPTION CALLS'!G25</f>
        <v>250</v>
      </c>
      <c r="H19" s="93">
        <v>2</v>
      </c>
      <c r="I19" s="101">
        <f>'BTST OPTION CALLS'!H20/'BTST OPTION CALLS'!H19%</f>
        <v>100</v>
      </c>
      <c r="J19" s="101"/>
      <c r="K19" s="76"/>
      <c r="L19" s="102"/>
      <c r="M19" s="76"/>
      <c r="N19" s="76"/>
    </row>
    <row r="20" spans="1:15" ht="16.5">
      <c r="A20" s="98"/>
      <c r="B20" s="92"/>
      <c r="C20" s="92"/>
      <c r="D20" s="161" t="s">
        <v>29</v>
      </c>
      <c r="E20" s="161"/>
      <c r="F20" s="103">
        <v>2</v>
      </c>
      <c r="G20" s="104">
        <f>('BTST OPTION CALLS'!F20/'BTST OPTION CALLS'!F19)*100</f>
        <v>100</v>
      </c>
      <c r="H20" s="93">
        <v>2</v>
      </c>
      <c r="I20" s="97"/>
      <c r="J20" s="97"/>
      <c r="K20" s="101"/>
      <c r="L20" s="97"/>
      <c r="M20" s="76"/>
    </row>
    <row r="21" spans="1:15" ht="16.5">
      <c r="A21" s="105"/>
      <c r="B21" s="92"/>
      <c r="C21" s="92"/>
      <c r="D21" s="161" t="s">
        <v>31</v>
      </c>
      <c r="E21" s="161"/>
      <c r="F21" s="103">
        <v>0</v>
      </c>
      <c r="G21" s="104">
        <f>('BTST OPTION CALLS'!F21/'BTST OPTION CALLS'!F19)*100</f>
        <v>0</v>
      </c>
      <c r="H21" s="106"/>
      <c r="I21" s="93"/>
      <c r="J21" s="93"/>
      <c r="K21" s="93"/>
      <c r="L21" s="97"/>
      <c r="M21" s="76"/>
    </row>
    <row r="22" spans="1:15" ht="16.5">
      <c r="A22" s="105"/>
      <c r="B22" s="92"/>
      <c r="C22" s="92"/>
      <c r="D22" s="161" t="s">
        <v>32</v>
      </c>
      <c r="E22" s="161"/>
      <c r="F22" s="103">
        <v>0</v>
      </c>
      <c r="G22" s="104">
        <f>('BTST OPTION CALLS'!F22/'BTST OPTION CALLS'!F19)*100</f>
        <v>0</v>
      </c>
      <c r="H22" s="106"/>
      <c r="I22" s="93"/>
      <c r="J22" s="93"/>
      <c r="K22" s="93"/>
      <c r="L22" s="97"/>
      <c r="M22" s="76"/>
      <c r="O22" s="76"/>
    </row>
    <row r="23" spans="1:15" ht="16.5">
      <c r="A23" s="105"/>
      <c r="B23" s="92"/>
      <c r="C23" s="92"/>
      <c r="D23" s="161" t="s">
        <v>33</v>
      </c>
      <c r="E23" s="161"/>
      <c r="F23" s="103">
        <v>3</v>
      </c>
      <c r="G23" s="104">
        <f>('BTST OPTION CALLS'!F23/'BTST OPTION CALLS'!F19)*100</f>
        <v>150</v>
      </c>
      <c r="H23" s="106"/>
      <c r="I23" s="93" t="s">
        <v>34</v>
      </c>
      <c r="J23" s="93"/>
      <c r="K23" s="97"/>
      <c r="L23" s="97"/>
      <c r="M23" s="76"/>
      <c r="O23" s="76"/>
    </row>
    <row r="24" spans="1:15" ht="16.5">
      <c r="A24" s="105"/>
      <c r="B24" s="92"/>
      <c r="C24" s="92"/>
      <c r="D24" s="161" t="s">
        <v>35</v>
      </c>
      <c r="E24" s="161"/>
      <c r="F24" s="103">
        <v>0</v>
      </c>
      <c r="G24" s="104">
        <f>('BTST OPTION CALLS'!F24/'BTST OPTION CALLS'!F19)*100</f>
        <v>0</v>
      </c>
      <c r="H24" s="106"/>
      <c r="I24" s="93"/>
      <c r="J24" s="93"/>
      <c r="K24" s="97"/>
      <c r="L24" s="97"/>
      <c r="M24" s="76"/>
    </row>
    <row r="25" spans="1:15" ht="17.25" thickBot="1">
      <c r="A25" s="105"/>
      <c r="B25" s="92"/>
      <c r="C25" s="92"/>
      <c r="D25" s="162" t="s">
        <v>36</v>
      </c>
      <c r="E25" s="162"/>
      <c r="F25" s="107"/>
      <c r="G25" s="108">
        <f>('BTST OPTION CALLS'!F25/'BTST OPTION CALLS'!F19)*100</f>
        <v>0</v>
      </c>
      <c r="H25" s="106"/>
      <c r="I25" s="93"/>
      <c r="J25" s="93"/>
      <c r="K25" s="102"/>
      <c r="L25" s="102"/>
      <c r="M25" s="76"/>
    </row>
    <row r="26" spans="1:15" ht="16.5">
      <c r="A26" s="109" t="s">
        <v>37</v>
      </c>
      <c r="B26" s="92"/>
      <c r="C26" s="92"/>
      <c r="D26" s="98"/>
      <c r="E26" s="98"/>
      <c r="F26" s="93"/>
      <c r="G26" s="93"/>
      <c r="H26" s="110"/>
      <c r="I26" s="111"/>
      <c r="J26" s="111"/>
      <c r="K26" s="111"/>
      <c r="L26" s="93"/>
      <c r="M26" s="76"/>
      <c r="O26" s="98"/>
    </row>
    <row r="27" spans="1:15" ht="16.5">
      <c r="A27" s="112" t="s">
        <v>38</v>
      </c>
      <c r="B27" s="92"/>
      <c r="C27" s="92"/>
      <c r="D27" s="113"/>
      <c r="E27" s="114"/>
      <c r="F27" s="98"/>
      <c r="G27" s="111"/>
      <c r="H27" s="110"/>
      <c r="I27" s="111"/>
      <c r="J27" s="111"/>
      <c r="K27" s="111"/>
      <c r="L27" s="93"/>
      <c r="M27" s="76"/>
      <c r="N27" s="93" t="s">
        <v>30</v>
      </c>
      <c r="O27" s="76"/>
    </row>
    <row r="28" spans="1:15" ht="16.5">
      <c r="A28" s="112" t="s">
        <v>39</v>
      </c>
      <c r="B28" s="92"/>
      <c r="C28" s="92"/>
      <c r="D28" s="98"/>
      <c r="E28" s="114"/>
      <c r="F28" s="98"/>
      <c r="G28" s="111"/>
      <c r="H28" s="110"/>
      <c r="I28" s="97"/>
      <c r="J28" s="97"/>
      <c r="K28" s="97"/>
      <c r="L28" s="93"/>
      <c r="M28" s="76"/>
      <c r="N28" s="76"/>
      <c r="O28" s="76"/>
    </row>
    <row r="29" spans="1:15" ht="16.5">
      <c r="A29" s="112" t="s">
        <v>40</v>
      </c>
      <c r="B29" s="113"/>
      <c r="C29" s="92"/>
      <c r="D29" s="98"/>
      <c r="E29" s="114"/>
      <c r="F29" s="98"/>
      <c r="G29" s="111"/>
      <c r="H29" s="95"/>
      <c r="I29" s="97"/>
      <c r="J29" s="97"/>
      <c r="K29" s="97"/>
      <c r="L29" s="93"/>
      <c r="M29" s="76"/>
      <c r="N29" s="76"/>
      <c r="O29" s="98"/>
    </row>
    <row r="30" spans="1:15" ht="16.5">
      <c r="A30" s="112" t="s">
        <v>41</v>
      </c>
      <c r="B30" s="105"/>
      <c r="C30" s="113"/>
      <c r="D30" s="98"/>
      <c r="E30" s="116"/>
      <c r="F30" s="111"/>
      <c r="G30" s="111"/>
      <c r="H30" s="95"/>
      <c r="I30" s="97"/>
      <c r="J30" s="97"/>
      <c r="K30" s="97"/>
      <c r="L30" s="111"/>
      <c r="M30" s="76"/>
      <c r="N30" s="76"/>
      <c r="O30" s="76"/>
    </row>
    <row r="31" spans="1:15">
      <c r="A31" s="152" t="s">
        <v>0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</row>
    <row r="32" spans="1:15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</row>
    <row r="33" spans="1:15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>
      <c r="A34" s="153" t="s">
        <v>1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>
      <c r="A35" s="153" t="s">
        <v>2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5">
      <c r="A36" s="154" t="s">
        <v>3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</row>
    <row r="37" spans="1:15" ht="16.5">
      <c r="A37" s="155" t="s">
        <v>311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</row>
    <row r="38" spans="1:15" ht="16.5">
      <c r="A38" s="156" t="s">
        <v>5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</row>
    <row r="39" spans="1:15">
      <c r="A39" s="157" t="s">
        <v>6</v>
      </c>
      <c r="B39" s="158" t="s">
        <v>7</v>
      </c>
      <c r="C39" s="159" t="s">
        <v>8</v>
      </c>
      <c r="D39" s="158" t="s">
        <v>9</v>
      </c>
      <c r="E39" s="157" t="s">
        <v>10</v>
      </c>
      <c r="F39" s="157" t="s">
        <v>11</v>
      </c>
      <c r="G39" s="158" t="s">
        <v>12</v>
      </c>
      <c r="H39" s="158" t="s">
        <v>13</v>
      </c>
      <c r="I39" s="159" t="s">
        <v>14</v>
      </c>
      <c r="J39" s="159" t="s">
        <v>15</v>
      </c>
      <c r="K39" s="159" t="s">
        <v>16</v>
      </c>
      <c r="L39" s="163" t="s">
        <v>17</v>
      </c>
      <c r="M39" s="158" t="s">
        <v>18</v>
      </c>
      <c r="N39" s="158" t="s">
        <v>19</v>
      </c>
      <c r="O39" s="158" t="s">
        <v>20</v>
      </c>
    </row>
    <row r="40" spans="1:15">
      <c r="A40" s="157"/>
      <c r="B40" s="158"/>
      <c r="C40" s="159"/>
      <c r="D40" s="158"/>
      <c r="E40" s="157"/>
      <c r="F40" s="157"/>
      <c r="G40" s="158"/>
      <c r="H40" s="158"/>
      <c r="I40" s="159"/>
      <c r="J40" s="159"/>
      <c r="K40" s="159"/>
      <c r="L40" s="163"/>
      <c r="M40" s="158"/>
      <c r="N40" s="158"/>
      <c r="O40" s="158"/>
    </row>
    <row r="41" spans="1:15" ht="16.5" customHeight="1">
      <c r="A41" s="77">
        <v>1</v>
      </c>
      <c r="B41" s="78">
        <v>43342</v>
      </c>
      <c r="C41" s="79">
        <v>170</v>
      </c>
      <c r="D41" s="77" t="s">
        <v>267</v>
      </c>
      <c r="E41" s="77" t="s">
        <v>22</v>
      </c>
      <c r="F41" s="77" t="s">
        <v>317</v>
      </c>
      <c r="G41" s="77">
        <v>3.4</v>
      </c>
      <c r="H41" s="77">
        <v>1.4</v>
      </c>
      <c r="I41" s="77">
        <v>4.4000000000000004</v>
      </c>
      <c r="J41" s="77">
        <v>5.4</v>
      </c>
      <c r="K41" s="77">
        <v>6.4</v>
      </c>
      <c r="L41" s="77">
        <v>4.4000000000000004</v>
      </c>
      <c r="M41" s="77">
        <v>4000</v>
      </c>
      <c r="N41" s="122">
        <f>IF('BTST OPTION CALLS'!E41="BUY",('BTST OPTION CALLS'!L41-'BTST OPTION CALLS'!G41)*('BTST OPTION CALLS'!M41),('BTST OPTION CALLS'!G41-'BTST OPTION CALLS'!L41)*('BTST OPTION CALLS'!M41))</f>
        <v>4000.0000000000018</v>
      </c>
      <c r="O41" s="8">
        <f>'BTST OPTION CALLS'!N41/('BTST OPTION CALLS'!M41)/'BTST OPTION CALLS'!G41%</f>
        <v>29.411764705882362</v>
      </c>
    </row>
    <row r="42" spans="1:15" ht="16.5" customHeight="1">
      <c r="A42" s="77">
        <v>2</v>
      </c>
      <c r="B42" s="78">
        <v>43339</v>
      </c>
      <c r="C42" s="79">
        <v>230</v>
      </c>
      <c r="D42" s="77" t="s">
        <v>267</v>
      </c>
      <c r="E42" s="77" t="s">
        <v>22</v>
      </c>
      <c r="F42" s="77" t="s">
        <v>24</v>
      </c>
      <c r="G42" s="77">
        <v>4</v>
      </c>
      <c r="H42" s="77">
        <v>2</v>
      </c>
      <c r="I42" s="77">
        <v>5</v>
      </c>
      <c r="J42" s="77">
        <v>6</v>
      </c>
      <c r="K42" s="77">
        <v>7</v>
      </c>
      <c r="L42" s="77">
        <v>7</v>
      </c>
      <c r="M42" s="77">
        <v>3500</v>
      </c>
      <c r="N42" s="122">
        <f>IF('BTST OPTION CALLS'!E42="BUY",('BTST OPTION CALLS'!L42-'BTST OPTION CALLS'!G42)*('BTST OPTION CALLS'!M42),('BTST OPTION CALLS'!G42-'BTST OPTION CALLS'!L42)*('BTST OPTION CALLS'!M42))</f>
        <v>10500</v>
      </c>
      <c r="O42" s="8">
        <f>'BTST OPTION CALLS'!N42/('BTST OPTION CALLS'!M42)/'BTST OPTION CALLS'!G42%</f>
        <v>75</v>
      </c>
    </row>
    <row r="43" spans="1:15" ht="16.5" customHeight="1">
      <c r="A43" s="77">
        <v>3</v>
      </c>
      <c r="B43" s="78">
        <v>43333</v>
      </c>
      <c r="C43" s="79">
        <v>640</v>
      </c>
      <c r="D43" s="77" t="s">
        <v>267</v>
      </c>
      <c r="E43" s="77" t="s">
        <v>22</v>
      </c>
      <c r="F43" s="77" t="s">
        <v>58</v>
      </c>
      <c r="G43" s="77">
        <v>15</v>
      </c>
      <c r="H43" s="77">
        <v>7</v>
      </c>
      <c r="I43" s="77">
        <v>20</v>
      </c>
      <c r="J43" s="77">
        <v>25</v>
      </c>
      <c r="K43" s="77">
        <v>30</v>
      </c>
      <c r="L43" s="77">
        <v>25</v>
      </c>
      <c r="M43" s="77">
        <v>1200</v>
      </c>
      <c r="N43" s="122">
        <f>IF('BTST OPTION CALLS'!E43="BUY",('BTST OPTION CALLS'!L43-'BTST OPTION CALLS'!G43)*('BTST OPTION CALLS'!M43),('BTST OPTION CALLS'!G43-'BTST OPTION CALLS'!L43)*('BTST OPTION CALLS'!M43))</f>
        <v>12000</v>
      </c>
      <c r="O43" s="8">
        <f>'BTST OPTION CALLS'!N43/('BTST OPTION CALLS'!M43)/'BTST OPTION CALLS'!G43%</f>
        <v>66.666666666666671</v>
      </c>
    </row>
    <row r="44" spans="1:15" ht="16.5" customHeight="1">
      <c r="A44" s="77">
        <v>4</v>
      </c>
      <c r="B44" s="78">
        <v>43332</v>
      </c>
      <c r="C44" s="79">
        <v>320</v>
      </c>
      <c r="D44" s="77" t="s">
        <v>267</v>
      </c>
      <c r="E44" s="77" t="s">
        <v>22</v>
      </c>
      <c r="F44" s="77" t="s">
        <v>90</v>
      </c>
      <c r="G44" s="77">
        <v>7</v>
      </c>
      <c r="H44" s="77">
        <v>3</v>
      </c>
      <c r="I44" s="77">
        <v>9.5</v>
      </c>
      <c r="J44" s="77">
        <v>12</v>
      </c>
      <c r="K44" s="77">
        <v>14.5</v>
      </c>
      <c r="L44" s="77">
        <v>3</v>
      </c>
      <c r="M44" s="77">
        <v>1600</v>
      </c>
      <c r="N44" s="122">
        <f>IF('BTST OPTION CALLS'!E44="BUY",('BTST OPTION CALLS'!L44-'BTST OPTION CALLS'!G44)*('BTST OPTION CALLS'!M44),('BTST OPTION CALLS'!G44-'BTST OPTION CALLS'!L44)*('BTST OPTION CALLS'!M44))</f>
        <v>-6400</v>
      </c>
      <c r="O44" s="8">
        <f>'BTST OPTION CALLS'!N44/('BTST OPTION CALLS'!M44)/'BTST OPTION CALLS'!G44%</f>
        <v>-57.142857142857139</v>
      </c>
    </row>
    <row r="45" spans="1:15" ht="16.5" customHeight="1">
      <c r="A45" s="77">
        <v>5</v>
      </c>
      <c r="B45" s="78">
        <v>43329</v>
      </c>
      <c r="C45" s="79">
        <v>2000</v>
      </c>
      <c r="D45" s="77" t="s">
        <v>267</v>
      </c>
      <c r="E45" s="77" t="s">
        <v>22</v>
      </c>
      <c r="F45" s="77" t="s">
        <v>314</v>
      </c>
      <c r="G45" s="77">
        <v>58</v>
      </c>
      <c r="H45" s="77">
        <v>42</v>
      </c>
      <c r="I45" s="77">
        <v>66</v>
      </c>
      <c r="J45" s="77">
        <v>74</v>
      </c>
      <c r="K45" s="77">
        <v>82</v>
      </c>
      <c r="L45" s="77">
        <v>42</v>
      </c>
      <c r="M45" s="77">
        <v>500</v>
      </c>
      <c r="N45" s="122">
        <f>IF('BTST OPTION CALLS'!E45="BUY",('BTST OPTION CALLS'!L45-'BTST OPTION CALLS'!G45)*('BTST OPTION CALLS'!M45),('BTST OPTION CALLS'!G45-'BTST OPTION CALLS'!L45)*('BTST OPTION CALLS'!M45))</f>
        <v>-8000</v>
      </c>
      <c r="O45" s="8">
        <f>'BTST OPTION CALLS'!N45/('BTST OPTION CALLS'!M45)/'BTST OPTION CALLS'!G45%</f>
        <v>-27.586206896551726</v>
      </c>
    </row>
    <row r="46" spans="1:15" ht="16.5" customHeight="1">
      <c r="A46" s="77">
        <v>6</v>
      </c>
      <c r="B46" s="78">
        <v>43321</v>
      </c>
      <c r="C46" s="79">
        <v>130</v>
      </c>
      <c r="D46" s="77" t="s">
        <v>267</v>
      </c>
      <c r="E46" s="77" t="s">
        <v>22</v>
      </c>
      <c r="F46" s="77" t="s">
        <v>25</v>
      </c>
      <c r="G46" s="77">
        <v>4</v>
      </c>
      <c r="H46" s="77">
        <v>2</v>
      </c>
      <c r="I46" s="77">
        <v>5</v>
      </c>
      <c r="J46" s="77">
        <v>6</v>
      </c>
      <c r="K46" s="77">
        <v>7</v>
      </c>
      <c r="L46" s="77">
        <v>5</v>
      </c>
      <c r="M46" s="77">
        <v>4000</v>
      </c>
      <c r="N46" s="122">
        <f>IF('BTST OPTION CALLS'!E46="BUY",('BTST OPTION CALLS'!L46-'BTST OPTION CALLS'!G46)*('BTST OPTION CALLS'!M46),('BTST OPTION CALLS'!G46-'BTST OPTION CALLS'!L46)*('BTST OPTION CALLS'!M46))</f>
        <v>4000</v>
      </c>
      <c r="O46" s="8">
        <f>'BTST OPTION CALLS'!N46/('BTST OPTION CALLS'!M46)/'BTST OPTION CALLS'!G46%</f>
        <v>25</v>
      </c>
    </row>
    <row r="47" spans="1:15" ht="15" customHeight="1">
      <c r="A47" s="77">
        <v>7</v>
      </c>
      <c r="B47" s="78">
        <v>43315</v>
      </c>
      <c r="C47" s="79">
        <v>215</v>
      </c>
      <c r="D47" s="77" t="s">
        <v>267</v>
      </c>
      <c r="E47" s="77" t="s">
        <v>22</v>
      </c>
      <c r="F47" s="77" t="s">
        <v>24</v>
      </c>
      <c r="G47" s="77">
        <v>8.8000000000000007</v>
      </c>
      <c r="H47" s="77">
        <v>7</v>
      </c>
      <c r="I47" s="77">
        <v>10</v>
      </c>
      <c r="J47" s="77">
        <v>11</v>
      </c>
      <c r="K47" s="77">
        <v>12</v>
      </c>
      <c r="L47" s="77">
        <v>10</v>
      </c>
      <c r="M47" s="77">
        <v>3500</v>
      </c>
      <c r="N47" s="122">
        <f>IF('BTST OPTION CALLS'!E47="BUY",('BTST OPTION CALLS'!L47-'BTST OPTION CALLS'!G47)*('BTST OPTION CALLS'!M47),('BTST OPTION CALLS'!G47-'BTST OPTION CALLS'!L47)*('BTST OPTION CALLS'!M47))</f>
        <v>4199.9999999999973</v>
      </c>
      <c r="O47" s="8">
        <f>'BTST OPTION CALLS'!N47/('BTST OPTION CALLS'!M47)/'BTST OPTION CALLS'!G47%</f>
        <v>13.636363636363628</v>
      </c>
    </row>
    <row r="48" spans="1:15" ht="15" customHeight="1">
      <c r="A48" s="77">
        <v>8</v>
      </c>
      <c r="B48" s="78">
        <v>43314</v>
      </c>
      <c r="C48" s="79">
        <v>340</v>
      </c>
      <c r="D48" s="77" t="s">
        <v>267</v>
      </c>
      <c r="E48" s="77" t="s">
        <v>22</v>
      </c>
      <c r="F48" s="77" t="s">
        <v>213</v>
      </c>
      <c r="G48" s="77">
        <v>18</v>
      </c>
      <c r="H48" s="77">
        <v>11</v>
      </c>
      <c r="I48" s="77">
        <v>21</v>
      </c>
      <c r="J48" s="77">
        <v>24</v>
      </c>
      <c r="K48" s="77">
        <v>27</v>
      </c>
      <c r="L48" s="77">
        <v>21</v>
      </c>
      <c r="M48" s="77">
        <v>1200</v>
      </c>
      <c r="N48" s="122">
        <f>IF('BTST OPTION CALLS'!E48="BUY",('BTST OPTION CALLS'!L48-'BTST OPTION CALLS'!G48)*('BTST OPTION CALLS'!M48),('BTST OPTION CALLS'!G48-'BTST OPTION CALLS'!L48)*('BTST OPTION CALLS'!M48))</f>
        <v>3600</v>
      </c>
      <c r="O48" s="8">
        <f>'BTST OPTION CALLS'!N48/('BTST OPTION CALLS'!M48)/'BTST OPTION CALLS'!G48%</f>
        <v>16.666666666666668</v>
      </c>
    </row>
    <row r="49" spans="1:15">
      <c r="A49" s="77">
        <v>9</v>
      </c>
      <c r="B49" s="78">
        <v>43313</v>
      </c>
      <c r="C49" s="79">
        <v>90</v>
      </c>
      <c r="D49" s="77" t="s">
        <v>267</v>
      </c>
      <c r="E49" s="77" t="s">
        <v>22</v>
      </c>
      <c r="F49" s="77" t="s">
        <v>116</v>
      </c>
      <c r="G49" s="77">
        <v>5.5</v>
      </c>
      <c r="H49" s="77">
        <v>4</v>
      </c>
      <c r="I49" s="77">
        <v>6.3</v>
      </c>
      <c r="J49" s="77">
        <v>7.1</v>
      </c>
      <c r="K49" s="77">
        <v>8</v>
      </c>
      <c r="L49" s="77">
        <v>4</v>
      </c>
      <c r="M49" s="77">
        <v>5500</v>
      </c>
      <c r="N49" s="122">
        <f>IF('BTST OPTION CALLS'!E49="BUY",('BTST OPTION CALLS'!L49-'BTST OPTION CALLS'!G49)*('BTST OPTION CALLS'!M49),('BTST OPTION CALLS'!G49-'BTST OPTION CALLS'!L49)*('BTST OPTION CALLS'!M49))</f>
        <v>-8250</v>
      </c>
      <c r="O49" s="8">
        <f>'BTST OPTION CALLS'!N49/('BTST OPTION CALLS'!M49)/'BTST OPTION CALLS'!G49%</f>
        <v>-27.272727272727273</v>
      </c>
    </row>
    <row r="50" spans="1:15" ht="16.5">
      <c r="A50" s="82" t="s">
        <v>95</v>
      </c>
      <c r="B50" s="83"/>
      <c r="C50" s="84"/>
      <c r="D50" s="85"/>
      <c r="E50" s="86"/>
      <c r="F50" s="86"/>
      <c r="G50" s="87"/>
      <c r="H50" s="88"/>
      <c r="I50" s="88"/>
      <c r="J50" s="88"/>
      <c r="K50" s="86"/>
      <c r="L50" s="89"/>
      <c r="M50" s="90"/>
      <c r="N50" s="66"/>
    </row>
    <row r="51" spans="1:15" ht="16.5">
      <c r="A51" s="82" t="s">
        <v>96</v>
      </c>
      <c r="B51" s="83"/>
      <c r="C51" s="84"/>
      <c r="D51" s="85"/>
      <c r="E51" s="86"/>
      <c r="F51" s="86"/>
      <c r="G51" s="87"/>
      <c r="H51" s="86"/>
      <c r="I51" s="86"/>
      <c r="J51" s="86"/>
      <c r="K51" s="86"/>
      <c r="L51" s="89"/>
      <c r="M51" s="90"/>
    </row>
    <row r="52" spans="1:15" ht="16.5">
      <c r="A52" s="82" t="s">
        <v>96</v>
      </c>
      <c r="B52" s="83"/>
      <c r="C52" s="84"/>
      <c r="D52" s="85"/>
      <c r="E52" s="86"/>
      <c r="F52" s="86"/>
      <c r="G52" s="87"/>
      <c r="H52" s="86"/>
      <c r="I52" s="86"/>
      <c r="J52" s="86"/>
      <c r="K52" s="86"/>
      <c r="L52" s="76"/>
      <c r="M52" s="76"/>
      <c r="N52" s="76"/>
      <c r="O52" t="s">
        <v>30</v>
      </c>
    </row>
    <row r="53" spans="1:15" ht="17.25" thickBot="1">
      <c r="A53" s="98"/>
      <c r="B53" s="92"/>
      <c r="C53" s="92"/>
      <c r="D53" s="93"/>
      <c r="E53" s="93"/>
      <c r="F53" s="93"/>
      <c r="G53" s="94"/>
      <c r="H53" s="95"/>
      <c r="I53" s="96" t="s">
        <v>27</v>
      </c>
      <c r="J53" s="96"/>
      <c r="K53" s="97"/>
      <c r="L53" s="89"/>
      <c r="M53" s="76"/>
      <c r="N53" s="76"/>
    </row>
    <row r="54" spans="1:15" ht="16.5">
      <c r="A54" s="98"/>
      <c r="B54" s="92"/>
      <c r="C54" s="92"/>
      <c r="D54" s="160" t="s">
        <v>28</v>
      </c>
      <c r="E54" s="160"/>
      <c r="F54" s="99">
        <v>9</v>
      </c>
      <c r="G54" s="100">
        <f>'BTST OPTION CALLS'!G55+'BTST OPTION CALLS'!G56+'BTST OPTION CALLS'!G57+'BTST OPTION CALLS'!G58+'BTST OPTION CALLS'!G59+'BTST OPTION CALLS'!G60</f>
        <v>99.999999999999986</v>
      </c>
      <c r="H54" s="93">
        <v>9</v>
      </c>
      <c r="I54" s="101">
        <f>'BTST OPTION CALLS'!H55/'BTST OPTION CALLS'!H54%</f>
        <v>66.666666666666671</v>
      </c>
      <c r="J54" s="101"/>
      <c r="K54" s="76"/>
      <c r="L54" s="102"/>
      <c r="M54" s="76"/>
      <c r="N54" s="76"/>
    </row>
    <row r="55" spans="1:15" ht="16.5">
      <c r="A55" s="98"/>
      <c r="B55" s="92"/>
      <c r="C55" s="92"/>
      <c r="D55" s="161" t="s">
        <v>29</v>
      </c>
      <c r="E55" s="161"/>
      <c r="F55" s="103">
        <v>6</v>
      </c>
      <c r="G55" s="104">
        <f>('BTST OPTION CALLS'!F55/'BTST OPTION CALLS'!F54)*100</f>
        <v>66.666666666666657</v>
      </c>
      <c r="H55" s="93">
        <v>6</v>
      </c>
      <c r="I55" s="97"/>
      <c r="J55" s="97"/>
      <c r="K55" s="101"/>
      <c r="L55" s="97"/>
      <c r="M55" s="76"/>
    </row>
    <row r="56" spans="1:15" ht="16.5">
      <c r="A56" s="105"/>
      <c r="B56" s="92"/>
      <c r="C56" s="92"/>
      <c r="D56" s="161" t="s">
        <v>31</v>
      </c>
      <c r="E56" s="161"/>
      <c r="F56" s="103">
        <v>0</v>
      </c>
      <c r="G56" s="104">
        <f>('BTST OPTION CALLS'!F56/'BTST OPTION CALLS'!F54)*100</f>
        <v>0</v>
      </c>
      <c r="H56" s="106"/>
      <c r="I56" s="93"/>
      <c r="J56" s="93"/>
      <c r="K56" s="93"/>
      <c r="L56" s="97"/>
      <c r="M56" s="76"/>
      <c r="O56" s="76"/>
    </row>
    <row r="57" spans="1:15" ht="16.5">
      <c r="A57" s="105"/>
      <c r="B57" s="92"/>
      <c r="C57" s="92"/>
      <c r="D57" s="161" t="s">
        <v>32</v>
      </c>
      <c r="E57" s="161"/>
      <c r="F57" s="103">
        <v>0</v>
      </c>
      <c r="G57" s="104">
        <f>('BTST OPTION CALLS'!F57/'BTST OPTION CALLS'!F54)*100</f>
        <v>0</v>
      </c>
      <c r="H57" s="106"/>
      <c r="I57" s="93"/>
      <c r="J57" s="93"/>
      <c r="K57" s="93"/>
      <c r="L57" s="97"/>
      <c r="M57" s="76"/>
      <c r="O57" s="76"/>
    </row>
    <row r="58" spans="1:15" ht="16.5">
      <c r="A58" s="105"/>
      <c r="B58" s="92"/>
      <c r="C58" s="92"/>
      <c r="D58" s="161" t="s">
        <v>33</v>
      </c>
      <c r="E58" s="161"/>
      <c r="F58" s="103">
        <v>3</v>
      </c>
      <c r="G58" s="104">
        <f>('BTST OPTION CALLS'!F58/'BTST OPTION CALLS'!F54)*100</f>
        <v>33.333333333333329</v>
      </c>
      <c r="H58" s="106"/>
      <c r="I58" s="93" t="s">
        <v>34</v>
      </c>
      <c r="J58" s="93"/>
      <c r="K58" s="97"/>
      <c r="L58" s="97"/>
      <c r="M58" s="76"/>
      <c r="N58" s="93" t="s">
        <v>30</v>
      </c>
      <c r="O58" s="76"/>
    </row>
    <row r="59" spans="1:15" ht="16.5">
      <c r="A59" s="105"/>
      <c r="B59" s="92"/>
      <c r="C59" s="92"/>
      <c r="D59" s="161" t="s">
        <v>35</v>
      </c>
      <c r="E59" s="161"/>
      <c r="F59" s="103">
        <v>0</v>
      </c>
      <c r="G59" s="104">
        <f>('BTST OPTION CALLS'!F59/'BTST OPTION CALLS'!F54)*100</f>
        <v>0</v>
      </c>
      <c r="H59" s="106"/>
      <c r="I59" s="93"/>
      <c r="J59" s="93"/>
      <c r="K59" s="97"/>
      <c r="L59" s="97"/>
      <c r="M59" s="76"/>
      <c r="N59" s="76"/>
      <c r="O59" s="98"/>
    </row>
    <row r="60" spans="1:15" ht="17.25" thickBot="1">
      <c r="A60" s="105"/>
      <c r="B60" s="92"/>
      <c r="C60" s="92"/>
      <c r="D60" s="162" t="s">
        <v>36</v>
      </c>
      <c r="E60" s="162"/>
      <c r="F60" s="107"/>
      <c r="G60" s="108">
        <f>('BTST OPTION CALLS'!F60/'BTST OPTION CALLS'!F54)*100</f>
        <v>0</v>
      </c>
      <c r="H60" s="106"/>
      <c r="I60" s="93"/>
      <c r="J60" s="93"/>
      <c r="K60" s="102"/>
      <c r="L60" s="102"/>
      <c r="M60" s="76"/>
      <c r="N60" s="76"/>
      <c r="O60" s="76"/>
    </row>
    <row r="61" spans="1:15" ht="16.5">
      <c r="A61" s="109" t="s">
        <v>37</v>
      </c>
      <c r="B61" s="92"/>
      <c r="C61" s="92"/>
      <c r="D61" s="98"/>
      <c r="E61" s="98"/>
      <c r="F61" s="93"/>
      <c r="G61" s="93"/>
      <c r="H61" s="110"/>
      <c r="I61" s="111"/>
      <c r="J61" s="111"/>
      <c r="K61" s="111"/>
      <c r="L61" s="93"/>
      <c r="M61" s="76"/>
      <c r="N61" s="76"/>
      <c r="O61" s="76"/>
    </row>
    <row r="62" spans="1:15" ht="16.5">
      <c r="A62" s="112" t="s">
        <v>38</v>
      </c>
      <c r="B62" s="92"/>
      <c r="C62" s="92"/>
      <c r="D62" s="113"/>
      <c r="E62" s="114"/>
      <c r="F62" s="98"/>
      <c r="G62" s="111"/>
      <c r="H62" s="110"/>
      <c r="I62" s="111"/>
      <c r="J62" s="111"/>
      <c r="K62" s="111"/>
      <c r="L62" s="93"/>
      <c r="M62" s="76"/>
      <c r="N62" s="98"/>
      <c r="O62" s="98"/>
    </row>
    <row r="63" spans="1:15" ht="16.5">
      <c r="A63" s="112" t="s">
        <v>39</v>
      </c>
      <c r="B63" s="92"/>
      <c r="C63" s="92"/>
      <c r="D63" s="98"/>
      <c r="E63" s="114"/>
      <c r="F63" s="98"/>
      <c r="G63" s="111"/>
      <c r="H63" s="110"/>
      <c r="I63" s="97"/>
      <c r="J63" s="97"/>
      <c r="K63" s="97"/>
      <c r="L63" s="93"/>
      <c r="M63" s="76"/>
      <c r="N63" s="76"/>
      <c r="O63" s="76"/>
    </row>
    <row r="64" spans="1:15" ht="16.5">
      <c r="A64" s="112" t="s">
        <v>40</v>
      </c>
      <c r="B64" s="113"/>
      <c r="C64" s="92"/>
      <c r="D64" s="98"/>
      <c r="E64" s="114"/>
      <c r="F64" s="98"/>
      <c r="G64" s="111"/>
      <c r="H64" s="95"/>
      <c r="I64" s="97"/>
      <c r="J64" s="97"/>
      <c r="K64" s="97"/>
      <c r="L64" s="93"/>
      <c r="M64" s="76"/>
      <c r="N64" s="76"/>
      <c r="O64" s="76"/>
    </row>
    <row r="65" spans="1:16" ht="16.5">
      <c r="A65" s="112" t="s">
        <v>41</v>
      </c>
      <c r="B65" s="105"/>
      <c r="C65" s="113"/>
      <c r="D65" s="98"/>
      <c r="E65" s="116"/>
      <c r="F65" s="111"/>
      <c r="G65" s="111"/>
      <c r="H65" s="95"/>
      <c r="I65" s="97"/>
      <c r="J65" s="97"/>
      <c r="K65" s="97"/>
      <c r="L65" s="111"/>
      <c r="M65" s="76"/>
      <c r="N65" s="76"/>
      <c r="O65" s="76"/>
    </row>
    <row r="67" spans="1:16">
      <c r="A67" s="178" t="s">
        <v>0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</row>
    <row r="68" spans="1:16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</row>
    <row r="69" spans="1:16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</row>
    <row r="70" spans="1:16" ht="15.75">
      <c r="A70" s="179" t="s">
        <v>1</v>
      </c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</row>
    <row r="71" spans="1:16" ht="15.75">
      <c r="A71" s="179" t="s">
        <v>2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</row>
    <row r="72" spans="1:16" ht="15.75">
      <c r="A72" s="180" t="s">
        <v>3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</row>
    <row r="73" spans="1:16" ht="15.75">
      <c r="A73" s="181" t="s">
        <v>305</v>
      </c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</row>
    <row r="74" spans="1:16" ht="15.75">
      <c r="A74" s="184" t="s">
        <v>5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</row>
    <row r="75" spans="1:16">
      <c r="A75" s="185" t="s">
        <v>6</v>
      </c>
      <c r="B75" s="186" t="s">
        <v>7</v>
      </c>
      <c r="C75" s="187" t="s">
        <v>8</v>
      </c>
      <c r="D75" s="186" t="s">
        <v>9</v>
      </c>
      <c r="E75" s="185" t="s">
        <v>10</v>
      </c>
      <c r="F75" s="185" t="s">
        <v>11</v>
      </c>
      <c r="G75" s="186" t="s">
        <v>12</v>
      </c>
      <c r="H75" s="186" t="s">
        <v>13</v>
      </c>
      <c r="I75" s="187" t="s">
        <v>14</v>
      </c>
      <c r="J75" s="187" t="s">
        <v>15</v>
      </c>
      <c r="K75" s="187" t="s">
        <v>16</v>
      </c>
      <c r="L75" s="188" t="s">
        <v>17</v>
      </c>
      <c r="M75" s="186" t="s">
        <v>18</v>
      </c>
      <c r="N75" s="186" t="s">
        <v>19</v>
      </c>
      <c r="O75" s="186" t="s">
        <v>20</v>
      </c>
    </row>
    <row r="76" spans="1:16">
      <c r="A76" s="185"/>
      <c r="B76" s="186"/>
      <c r="C76" s="187"/>
      <c r="D76" s="186"/>
      <c r="E76" s="185"/>
      <c r="F76" s="185"/>
      <c r="G76" s="186"/>
      <c r="H76" s="186"/>
      <c r="I76" s="187"/>
      <c r="J76" s="187"/>
      <c r="K76" s="187"/>
      <c r="L76" s="188"/>
      <c r="M76" s="186"/>
      <c r="N76" s="186"/>
      <c r="O76" s="186"/>
    </row>
    <row r="77" spans="1:16" ht="15.75" customHeight="1">
      <c r="A77" s="73">
        <v>1</v>
      </c>
      <c r="B77" s="68">
        <v>43307</v>
      </c>
      <c r="C77" s="74">
        <v>140</v>
      </c>
      <c r="D77" s="73" t="s">
        <v>267</v>
      </c>
      <c r="E77" s="73" t="s">
        <v>22</v>
      </c>
      <c r="F77" s="73" t="s">
        <v>124</v>
      </c>
      <c r="G77" s="73">
        <v>8.5</v>
      </c>
      <c r="H77" s="73">
        <v>6.5</v>
      </c>
      <c r="I77" s="73">
        <v>9.5</v>
      </c>
      <c r="J77" s="73">
        <v>10.5</v>
      </c>
      <c r="K77" s="73">
        <v>11.5</v>
      </c>
      <c r="L77" s="73">
        <v>9.5</v>
      </c>
      <c r="M77" s="73">
        <v>4000</v>
      </c>
      <c r="N77" s="7">
        <f>IF('BTST OPTION CALLS'!E77="BUY",('BTST OPTION CALLS'!L77-'BTST OPTION CALLS'!G77)*('BTST OPTION CALLS'!M77),('BTST OPTION CALLS'!G77-'BTST OPTION CALLS'!L77)*('BTST OPTION CALLS'!M77))</f>
        <v>4000</v>
      </c>
      <c r="O77" s="8">
        <f>'BTST OPTION CALLS'!N77/('BTST OPTION CALLS'!M77)/'BTST OPTION CALLS'!G77%</f>
        <v>11.76470588235294</v>
      </c>
      <c r="P77" s="75"/>
    </row>
    <row r="78" spans="1:16" ht="15.75" customHeight="1">
      <c r="A78" s="73">
        <v>2</v>
      </c>
      <c r="B78" s="68">
        <v>43306</v>
      </c>
      <c r="C78" s="74">
        <v>270</v>
      </c>
      <c r="D78" s="73" t="s">
        <v>267</v>
      </c>
      <c r="E78" s="73" t="s">
        <v>22</v>
      </c>
      <c r="F78" s="73" t="s">
        <v>49</v>
      </c>
      <c r="G78" s="73">
        <v>13</v>
      </c>
      <c r="H78" s="73">
        <v>10</v>
      </c>
      <c r="I78" s="73">
        <v>14.5</v>
      </c>
      <c r="J78" s="73">
        <v>16</v>
      </c>
      <c r="K78" s="73">
        <v>17.5</v>
      </c>
      <c r="L78" s="73">
        <v>16</v>
      </c>
      <c r="M78" s="73">
        <v>3000</v>
      </c>
      <c r="N78" s="7">
        <f>IF('BTST OPTION CALLS'!E78="BUY",('BTST OPTION CALLS'!L78-'BTST OPTION CALLS'!G78)*('BTST OPTION CALLS'!M78),('BTST OPTION CALLS'!G78-'BTST OPTION CALLS'!L78)*('BTST OPTION CALLS'!M78))</f>
        <v>9000</v>
      </c>
      <c r="O78" s="8">
        <f>'BTST OPTION CALLS'!N78/('BTST OPTION CALLS'!M78)/'BTST OPTION CALLS'!G78%</f>
        <v>23.076923076923077</v>
      </c>
      <c r="P78" s="75"/>
    </row>
    <row r="79" spans="1:16" ht="15.75" customHeight="1">
      <c r="A79" s="73">
        <v>3</v>
      </c>
      <c r="B79" s="68">
        <v>43305</v>
      </c>
      <c r="C79" s="74">
        <v>180</v>
      </c>
      <c r="D79" s="73" t="s">
        <v>267</v>
      </c>
      <c r="E79" s="73" t="s">
        <v>22</v>
      </c>
      <c r="F79" s="73" t="s">
        <v>309</v>
      </c>
      <c r="G79" s="73">
        <v>6.5</v>
      </c>
      <c r="H79" s="73">
        <v>4.5</v>
      </c>
      <c r="I79" s="73">
        <v>7.5</v>
      </c>
      <c r="J79" s="73">
        <v>8.5</v>
      </c>
      <c r="K79" s="73">
        <v>9.5</v>
      </c>
      <c r="L79" s="73">
        <v>9.5</v>
      </c>
      <c r="M79" s="73">
        <v>4000</v>
      </c>
      <c r="N79" s="7">
        <f>IF('BTST OPTION CALLS'!E79="BUY",('BTST OPTION CALLS'!L79-'BTST OPTION CALLS'!G79)*('BTST OPTION CALLS'!M79),('BTST OPTION CALLS'!G79-'BTST OPTION CALLS'!L79)*('BTST OPTION CALLS'!M79))</f>
        <v>12000</v>
      </c>
      <c r="O79" s="8">
        <f>'BTST OPTION CALLS'!N79/('BTST OPTION CALLS'!M79)/'BTST OPTION CALLS'!G79%</f>
        <v>46.153846153846153</v>
      </c>
      <c r="P79" s="75"/>
    </row>
    <row r="80" spans="1:16" ht="15.75" customHeight="1">
      <c r="A80" s="73">
        <v>4</v>
      </c>
      <c r="B80" s="68">
        <v>43304</v>
      </c>
      <c r="C80" s="74">
        <v>520</v>
      </c>
      <c r="D80" s="73" t="s">
        <v>267</v>
      </c>
      <c r="E80" s="73" t="s">
        <v>22</v>
      </c>
      <c r="F80" s="73" t="s">
        <v>99</v>
      </c>
      <c r="G80" s="73">
        <v>6</v>
      </c>
      <c r="H80" s="73">
        <v>1</v>
      </c>
      <c r="I80" s="73">
        <v>10</v>
      </c>
      <c r="J80" s="73">
        <v>14</v>
      </c>
      <c r="K80" s="73">
        <v>18</v>
      </c>
      <c r="L80" s="73">
        <v>10</v>
      </c>
      <c r="M80" s="73">
        <v>1061</v>
      </c>
      <c r="N80" s="7">
        <f>IF('BTST OPTION CALLS'!E80="BUY",('BTST OPTION CALLS'!L80-'BTST OPTION CALLS'!G80)*('BTST OPTION CALLS'!M80),('BTST OPTION CALLS'!G80-'BTST OPTION CALLS'!L80)*('BTST OPTION CALLS'!M80))</f>
        <v>4244</v>
      </c>
      <c r="O80" s="8">
        <f>'BTST OPTION CALLS'!N80/('BTST OPTION CALLS'!M80)/'BTST OPTION CALLS'!G80%</f>
        <v>66.666666666666671</v>
      </c>
    </row>
    <row r="81" spans="1:15" ht="15.75" customHeight="1">
      <c r="A81" s="73">
        <v>5</v>
      </c>
      <c r="B81" s="68">
        <v>43300</v>
      </c>
      <c r="C81" s="74">
        <v>1100</v>
      </c>
      <c r="D81" s="73" t="s">
        <v>267</v>
      </c>
      <c r="E81" s="73" t="s">
        <v>22</v>
      </c>
      <c r="F81" s="73" t="s">
        <v>225</v>
      </c>
      <c r="G81" s="73">
        <v>22</v>
      </c>
      <c r="H81" s="73">
        <v>14</v>
      </c>
      <c r="I81" s="73">
        <v>26</v>
      </c>
      <c r="J81" s="73">
        <v>30</v>
      </c>
      <c r="K81" s="73">
        <v>34</v>
      </c>
      <c r="L81" s="73">
        <v>26</v>
      </c>
      <c r="M81" s="73">
        <v>1000</v>
      </c>
      <c r="N81" s="7">
        <f>IF('BTST OPTION CALLS'!E81="BUY",('BTST OPTION CALLS'!L81-'BTST OPTION CALLS'!G81)*('BTST OPTION CALLS'!M81),('BTST OPTION CALLS'!G81-'BTST OPTION CALLS'!L81)*('BTST OPTION CALLS'!M81))</f>
        <v>4000</v>
      </c>
      <c r="O81" s="8">
        <f>'BTST OPTION CALLS'!N81/('BTST OPTION CALLS'!M81)/'BTST OPTION CALLS'!G81%</f>
        <v>18.181818181818183</v>
      </c>
    </row>
    <row r="82" spans="1:15" ht="15.75" customHeight="1">
      <c r="A82" s="73">
        <v>6</v>
      </c>
      <c r="B82" s="68">
        <v>43299</v>
      </c>
      <c r="C82" s="74">
        <v>300</v>
      </c>
      <c r="D82" s="73" t="s">
        <v>267</v>
      </c>
      <c r="E82" s="73" t="s">
        <v>22</v>
      </c>
      <c r="F82" s="73" t="s">
        <v>247</v>
      </c>
      <c r="G82" s="73">
        <v>6.5</v>
      </c>
      <c r="H82" s="73">
        <v>5</v>
      </c>
      <c r="I82" s="73">
        <v>7.3</v>
      </c>
      <c r="J82" s="73">
        <v>8.1</v>
      </c>
      <c r="K82" s="73">
        <v>9</v>
      </c>
      <c r="L82" s="73">
        <v>8.1</v>
      </c>
      <c r="M82" s="73">
        <v>4500</v>
      </c>
      <c r="N82" s="7">
        <f>IF('BTST OPTION CALLS'!E82="BUY",('BTST OPTION CALLS'!L82-'BTST OPTION CALLS'!G82)*('BTST OPTION CALLS'!M82),('BTST OPTION CALLS'!G82-'BTST OPTION CALLS'!L82)*('BTST OPTION CALLS'!M82))</f>
        <v>7199.9999999999982</v>
      </c>
      <c r="O82" s="8">
        <f>'BTST OPTION CALLS'!N82/('BTST OPTION CALLS'!M82)/'BTST OPTION CALLS'!G82%</f>
        <v>24.61538461538461</v>
      </c>
    </row>
    <row r="83" spans="1:15" ht="17.25" customHeight="1">
      <c r="A83" s="73">
        <v>7</v>
      </c>
      <c r="B83" s="68">
        <v>43297</v>
      </c>
      <c r="C83" s="74">
        <v>80</v>
      </c>
      <c r="D83" s="73" t="s">
        <v>282</v>
      </c>
      <c r="E83" s="73" t="s">
        <v>22</v>
      </c>
      <c r="F83" s="73" t="s">
        <v>270</v>
      </c>
      <c r="G83" s="73">
        <v>9</v>
      </c>
      <c r="H83" s="73">
        <v>5</v>
      </c>
      <c r="I83" s="73">
        <v>11.5</v>
      </c>
      <c r="J83" s="73">
        <v>14</v>
      </c>
      <c r="K83" s="73">
        <v>16.5</v>
      </c>
      <c r="L83" s="73">
        <v>11.5</v>
      </c>
      <c r="M83" s="73">
        <v>1500</v>
      </c>
      <c r="N83" s="7">
        <f>IF('BTST OPTION CALLS'!E83="BUY",('BTST OPTION CALLS'!L83-'BTST OPTION CALLS'!G83)*('BTST OPTION CALLS'!M83),('BTST OPTION CALLS'!G83-'BTST OPTION CALLS'!L83)*('BTST OPTION CALLS'!M83))</f>
        <v>3750</v>
      </c>
      <c r="O83" s="8">
        <f>'BTST OPTION CALLS'!N83/('BTST OPTION CALLS'!M83)/'BTST OPTION CALLS'!G83%</f>
        <v>27.777777777777779</v>
      </c>
    </row>
    <row r="84" spans="1:15" ht="15.75" customHeight="1">
      <c r="A84" s="73">
        <v>8</v>
      </c>
      <c r="B84" s="68">
        <v>43292</v>
      </c>
      <c r="C84" s="74">
        <v>300</v>
      </c>
      <c r="D84" s="73" t="s">
        <v>267</v>
      </c>
      <c r="E84" s="73" t="s">
        <v>22</v>
      </c>
      <c r="F84" s="73" t="s">
        <v>247</v>
      </c>
      <c r="G84" s="73">
        <v>7.5</v>
      </c>
      <c r="H84" s="73">
        <v>5.8</v>
      </c>
      <c r="I84" s="73">
        <v>8.5</v>
      </c>
      <c r="J84" s="73">
        <v>9.5</v>
      </c>
      <c r="K84" s="73">
        <v>10.5</v>
      </c>
      <c r="L84" s="73">
        <v>8.4</v>
      </c>
      <c r="M84" s="73">
        <v>4500</v>
      </c>
      <c r="N84" s="7">
        <f>IF('BTST OPTION CALLS'!E84="BUY",('BTST OPTION CALLS'!L84-'BTST OPTION CALLS'!G84)*('BTST OPTION CALLS'!M84),('BTST OPTION CALLS'!G84-'BTST OPTION CALLS'!L84)*('BTST OPTION CALLS'!M84))</f>
        <v>4050.0000000000018</v>
      </c>
      <c r="O84" s="8">
        <f>'BTST OPTION CALLS'!N84/('BTST OPTION CALLS'!M84)/'BTST OPTION CALLS'!G84%</f>
        <v>12.000000000000005</v>
      </c>
    </row>
    <row r="85" spans="1:15" ht="15.75">
      <c r="A85" s="73">
        <v>9</v>
      </c>
      <c r="B85" s="68">
        <v>43285</v>
      </c>
      <c r="C85" s="74">
        <v>600</v>
      </c>
      <c r="D85" s="73" t="s">
        <v>267</v>
      </c>
      <c r="E85" s="73" t="s">
        <v>22</v>
      </c>
      <c r="F85" s="73" t="s">
        <v>26</v>
      </c>
      <c r="G85" s="73">
        <v>10</v>
      </c>
      <c r="H85" s="73">
        <v>3</v>
      </c>
      <c r="I85" s="73">
        <v>14</v>
      </c>
      <c r="J85" s="73">
        <v>18</v>
      </c>
      <c r="K85" s="73">
        <v>22</v>
      </c>
      <c r="L85" s="73">
        <v>22</v>
      </c>
      <c r="M85" s="73">
        <v>1000</v>
      </c>
      <c r="N85" s="7">
        <f>IF('BTST OPTION CALLS'!E85="BUY",('BTST OPTION CALLS'!L85-'BTST OPTION CALLS'!G85)*('BTST OPTION CALLS'!M85),('BTST OPTION CALLS'!G85-'BTST OPTION CALLS'!L85)*('BTST OPTION CALLS'!M85))</f>
        <v>12000</v>
      </c>
      <c r="O85" s="8">
        <f>'BTST OPTION CALLS'!N85/('BTST OPTION CALLS'!M85)/'BTST OPTION CALLS'!G85%</f>
        <v>120</v>
      </c>
    </row>
    <row r="86" spans="1:15" ht="15.75">
      <c r="A86" s="73">
        <v>10</v>
      </c>
      <c r="B86" s="68">
        <v>43284</v>
      </c>
      <c r="C86" s="74">
        <v>470</v>
      </c>
      <c r="D86" s="73" t="s">
        <v>267</v>
      </c>
      <c r="E86" s="73" t="s">
        <v>22</v>
      </c>
      <c r="F86" s="73" t="s">
        <v>307</v>
      </c>
      <c r="G86" s="73">
        <v>15</v>
      </c>
      <c r="H86" s="73">
        <v>10</v>
      </c>
      <c r="I86" s="73">
        <v>17.5</v>
      </c>
      <c r="J86" s="73">
        <v>20</v>
      </c>
      <c r="K86" s="73">
        <v>22.5</v>
      </c>
      <c r="L86" s="73">
        <v>10</v>
      </c>
      <c r="M86" s="73">
        <v>1500</v>
      </c>
      <c r="N86" s="7">
        <f>IF('BTST OPTION CALLS'!E86="BUY",('BTST OPTION CALLS'!L86-'BTST OPTION CALLS'!G86)*('BTST OPTION CALLS'!M86),('BTST OPTION CALLS'!G86-'BTST OPTION CALLS'!L86)*('BTST OPTION CALLS'!M86))</f>
        <v>-7500</v>
      </c>
      <c r="O86" s="8">
        <f>'BTST OPTION CALLS'!N86/('BTST OPTION CALLS'!M86)/'BTST OPTION CALLS'!G86%</f>
        <v>-33.333333333333336</v>
      </c>
    </row>
    <row r="87" spans="1:15" ht="15.75">
      <c r="A87" s="73">
        <v>11</v>
      </c>
      <c r="B87" s="68">
        <v>43283</v>
      </c>
      <c r="C87" s="74">
        <v>1340</v>
      </c>
      <c r="D87" s="73" t="s">
        <v>267</v>
      </c>
      <c r="E87" s="73" t="s">
        <v>22</v>
      </c>
      <c r="F87" s="73" t="s">
        <v>151</v>
      </c>
      <c r="G87" s="73">
        <v>38</v>
      </c>
      <c r="H87" s="73">
        <v>26</v>
      </c>
      <c r="I87" s="73">
        <v>46</v>
      </c>
      <c r="J87" s="73">
        <v>54</v>
      </c>
      <c r="K87" s="73">
        <v>60</v>
      </c>
      <c r="L87" s="73">
        <v>46</v>
      </c>
      <c r="M87" s="73">
        <v>600</v>
      </c>
      <c r="N87" s="7">
        <f>IF('BTST OPTION CALLS'!E87="BUY",('BTST OPTION CALLS'!L87-'BTST OPTION CALLS'!G87)*('BTST OPTION CALLS'!M87),('BTST OPTION CALLS'!G87-'BTST OPTION CALLS'!L87)*('BTST OPTION CALLS'!M87))</f>
        <v>4800</v>
      </c>
      <c r="O87" s="8">
        <f>'BTST OPTION CALLS'!N87/('BTST OPTION CALLS'!M87)/'BTST OPTION CALLS'!G87%</f>
        <v>21.05263157894737</v>
      </c>
    </row>
    <row r="88" spans="1:15" ht="15.75">
      <c r="A88" s="62" t="s">
        <v>95</v>
      </c>
      <c r="B88" s="52"/>
      <c r="C88" s="53"/>
      <c r="D88" s="54"/>
      <c r="E88" s="55"/>
      <c r="F88" s="55"/>
      <c r="G88" s="63"/>
      <c r="H88" s="56"/>
      <c r="I88" s="56"/>
      <c r="J88" s="56"/>
      <c r="K88" s="57"/>
      <c r="L88" s="64"/>
      <c r="M88" s="65"/>
      <c r="N88" s="66"/>
    </row>
    <row r="89" spans="1:15" ht="15.75">
      <c r="A89" s="62" t="s">
        <v>96</v>
      </c>
      <c r="B89" s="58"/>
      <c r="C89" s="53"/>
      <c r="D89" s="54"/>
      <c r="E89" s="55"/>
      <c r="F89" s="55"/>
      <c r="G89" s="63"/>
      <c r="H89" s="55"/>
      <c r="I89" s="55"/>
      <c r="J89" s="55"/>
      <c r="K89" s="57"/>
      <c r="L89" s="64"/>
      <c r="M89" s="65"/>
      <c r="O89" s="64"/>
    </row>
    <row r="90" spans="1:15" ht="15.75">
      <c r="A90" s="62" t="s">
        <v>96</v>
      </c>
      <c r="B90" s="58"/>
      <c r="C90" s="59"/>
      <c r="D90" s="60"/>
      <c r="E90" s="61"/>
      <c r="F90" s="61"/>
      <c r="G90" s="67"/>
      <c r="H90" s="61"/>
      <c r="I90" s="61"/>
      <c r="J90" s="61"/>
      <c r="K90" s="61"/>
    </row>
    <row r="91" spans="1:15" ht="16.5" thickBot="1">
      <c r="A91" s="17"/>
      <c r="B91" s="10"/>
      <c r="C91" s="10"/>
      <c r="D91" s="11"/>
      <c r="E91" s="11"/>
      <c r="F91" s="11"/>
      <c r="G91" s="12"/>
      <c r="H91" s="13"/>
      <c r="I91" s="14" t="s">
        <v>27</v>
      </c>
      <c r="J91" s="14"/>
      <c r="K91" s="15"/>
      <c r="L91" s="64"/>
      <c r="M91" s="16"/>
      <c r="O91" s="65"/>
    </row>
    <row r="92" spans="1:15" ht="15.75">
      <c r="A92" s="17"/>
      <c r="B92" s="10"/>
      <c r="C92" s="10"/>
      <c r="D92" s="189" t="s">
        <v>28</v>
      </c>
      <c r="E92" s="189"/>
      <c r="F92" s="18">
        <v>11</v>
      </c>
      <c r="G92" s="19">
        <f>'BTST OPTION CALLS'!G93+'BTST OPTION CALLS'!G94+'BTST OPTION CALLS'!G95+'BTST OPTION CALLS'!G96+'BTST OPTION CALLS'!G97+'BTST OPTION CALLS'!G98</f>
        <v>100</v>
      </c>
      <c r="H92" s="11">
        <v>11</v>
      </c>
      <c r="I92" s="20">
        <f>'BTST OPTION CALLS'!H93/'BTST OPTION CALLS'!H92%</f>
        <v>90.909090909090907</v>
      </c>
      <c r="J92" s="20"/>
      <c r="L92" s="21"/>
    </row>
    <row r="93" spans="1:15" ht="15.75">
      <c r="A93" s="17"/>
      <c r="B93" s="10"/>
      <c r="C93" s="10"/>
      <c r="D93" s="182" t="s">
        <v>29</v>
      </c>
      <c r="E93" s="182"/>
      <c r="F93" s="22">
        <v>10</v>
      </c>
      <c r="G93" s="23">
        <f>('BTST OPTION CALLS'!F93/'BTST OPTION CALLS'!F92)*100</f>
        <v>90.909090909090907</v>
      </c>
      <c r="H93" s="11">
        <v>10</v>
      </c>
      <c r="I93" s="15"/>
      <c r="J93" s="15"/>
      <c r="K93" s="20"/>
      <c r="L93" s="15"/>
    </row>
    <row r="94" spans="1:15" ht="15.75">
      <c r="A94" s="24"/>
      <c r="B94" s="10"/>
      <c r="C94" s="10"/>
      <c r="D94" s="182" t="s">
        <v>31</v>
      </c>
      <c r="E94" s="182"/>
      <c r="F94" s="22">
        <v>0</v>
      </c>
      <c r="G94" s="23">
        <f>('BTST OPTION CALLS'!F94/'BTST OPTION CALLS'!F92)*100</f>
        <v>0</v>
      </c>
      <c r="H94" s="25"/>
      <c r="I94" s="11"/>
      <c r="J94" s="11"/>
      <c r="K94" s="11"/>
      <c r="L94" s="15"/>
      <c r="M94" s="16"/>
      <c r="N94" s="11" t="s">
        <v>30</v>
      </c>
    </row>
    <row r="95" spans="1:15" ht="15.75">
      <c r="A95" s="24"/>
      <c r="B95" s="10"/>
      <c r="C95" s="10"/>
      <c r="D95" s="182" t="s">
        <v>32</v>
      </c>
      <c r="E95" s="182"/>
      <c r="F95" s="22">
        <v>0</v>
      </c>
      <c r="G95" s="23">
        <f>('BTST OPTION CALLS'!F95/'BTST OPTION CALLS'!F92)*100</f>
        <v>0</v>
      </c>
      <c r="H95" s="25"/>
      <c r="I95" s="11"/>
      <c r="J95" s="11"/>
      <c r="K95" s="11"/>
      <c r="L95" s="15"/>
      <c r="M95" s="16"/>
      <c r="N95" s="16"/>
    </row>
    <row r="96" spans="1:15" ht="15.75">
      <c r="A96" s="24"/>
      <c r="B96" s="10"/>
      <c r="C96" s="10"/>
      <c r="D96" s="182" t="s">
        <v>33</v>
      </c>
      <c r="E96" s="182"/>
      <c r="F96" s="22">
        <v>1</v>
      </c>
      <c r="G96" s="23">
        <f>('BTST OPTION CALLS'!F96/'BTST OPTION CALLS'!F92)*100</f>
        <v>9.0909090909090917</v>
      </c>
      <c r="H96" s="25"/>
      <c r="I96" s="11" t="s">
        <v>34</v>
      </c>
      <c r="J96" s="11"/>
      <c r="K96" s="15"/>
      <c r="L96" s="15"/>
      <c r="M96" s="16"/>
    </row>
    <row r="97" spans="1:15" ht="15.75">
      <c r="A97" s="24"/>
      <c r="B97" s="10"/>
      <c r="C97" s="10"/>
      <c r="D97" s="182" t="s">
        <v>35</v>
      </c>
      <c r="E97" s="182"/>
      <c r="F97" s="22">
        <v>0</v>
      </c>
      <c r="G97" s="23">
        <f>('BTST OPTION CALLS'!F97/'BTST OPTION CALLS'!F92)*100</f>
        <v>0</v>
      </c>
      <c r="H97" s="25"/>
      <c r="I97" s="11"/>
      <c r="J97" s="11"/>
      <c r="K97" s="15"/>
      <c r="L97" s="15"/>
      <c r="M97" s="16"/>
      <c r="N97" s="16"/>
      <c r="O97" s="17"/>
    </row>
    <row r="98" spans="1:15" ht="16.5" thickBot="1">
      <c r="A98" s="24"/>
      <c r="B98" s="10"/>
      <c r="C98" s="10"/>
      <c r="D98" s="183" t="s">
        <v>36</v>
      </c>
      <c r="E98" s="183"/>
      <c r="F98" s="26"/>
      <c r="G98" s="27">
        <f>('BTST OPTION CALLS'!F98/'BTST OPTION CALLS'!F92)*100</f>
        <v>0</v>
      </c>
      <c r="H98" s="25"/>
      <c r="I98" s="11"/>
      <c r="J98" s="11"/>
      <c r="K98" s="21"/>
      <c r="L98" s="21"/>
      <c r="N98" s="16"/>
    </row>
    <row r="99" spans="1:15" ht="15.75">
      <c r="A99" s="31" t="s">
        <v>37</v>
      </c>
      <c r="B99" s="28"/>
      <c r="C99" s="28"/>
      <c r="D99" s="32"/>
      <c r="E99" s="32"/>
      <c r="F99" s="33"/>
      <c r="G99" s="33"/>
      <c r="H99" s="34"/>
      <c r="I99" s="35"/>
      <c r="J99" s="35"/>
      <c r="K99" s="35"/>
      <c r="L99" s="33"/>
      <c r="M99" s="16"/>
      <c r="N99" s="16"/>
      <c r="O99" s="16"/>
    </row>
    <row r="100" spans="1:15" ht="15.75">
      <c r="A100" s="36" t="s">
        <v>38</v>
      </c>
      <c r="B100" s="28"/>
      <c r="C100" s="28"/>
      <c r="D100" s="37"/>
      <c r="E100" s="38"/>
      <c r="F100" s="32"/>
      <c r="G100" s="35"/>
      <c r="H100" s="34"/>
      <c r="I100" s="35"/>
      <c r="J100" s="35"/>
      <c r="K100" s="35"/>
      <c r="L100" s="33"/>
      <c r="M100" s="16"/>
      <c r="N100" s="17"/>
      <c r="O100" s="17"/>
    </row>
    <row r="101" spans="1:15" ht="15.75">
      <c r="A101" s="36" t="s">
        <v>39</v>
      </c>
      <c r="B101" s="28"/>
      <c r="C101" s="28"/>
      <c r="D101" s="32"/>
      <c r="E101" s="38"/>
      <c r="F101" s="32"/>
      <c r="G101" s="35"/>
      <c r="H101" s="34"/>
      <c r="I101" s="39"/>
      <c r="J101" s="39"/>
      <c r="K101" s="39"/>
      <c r="L101" s="33"/>
      <c r="M101" s="16"/>
      <c r="N101" s="16"/>
      <c r="O101" s="16"/>
    </row>
    <row r="102" spans="1:15" ht="15.75">
      <c r="A102" s="36" t="s">
        <v>40</v>
      </c>
      <c r="B102" s="37"/>
      <c r="C102" s="28"/>
      <c r="D102" s="32"/>
      <c r="E102" s="38"/>
      <c r="F102" s="32"/>
      <c r="G102" s="35"/>
      <c r="H102" s="40"/>
      <c r="I102" s="39"/>
      <c r="J102" s="39"/>
      <c r="K102" s="39"/>
      <c r="L102" s="33"/>
      <c r="M102" s="16"/>
      <c r="N102" s="16"/>
      <c r="O102" s="16"/>
    </row>
    <row r="103" spans="1:15" ht="15.75">
      <c r="A103" s="36" t="s">
        <v>41</v>
      </c>
      <c r="B103" s="24"/>
      <c r="C103" s="37"/>
      <c r="D103" s="32"/>
      <c r="E103" s="41"/>
      <c r="F103" s="35"/>
      <c r="G103" s="35"/>
      <c r="H103" s="40"/>
      <c r="I103" s="39"/>
      <c r="J103" s="39"/>
      <c r="K103" s="39"/>
      <c r="L103" s="35"/>
      <c r="M103" s="16"/>
      <c r="N103" s="16"/>
      <c r="O103" s="16"/>
    </row>
    <row r="105" spans="1:15">
      <c r="A105" s="178" t="s">
        <v>0</v>
      </c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</row>
    <row r="106" spans="1:15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</row>
    <row r="107" spans="1:15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</row>
    <row r="108" spans="1:15" ht="15.75">
      <c r="A108" s="179" t="s">
        <v>1</v>
      </c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</row>
    <row r="109" spans="1:15" ht="15.75">
      <c r="A109" s="179" t="s">
        <v>2</v>
      </c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</row>
    <row r="110" spans="1:15" ht="15.75">
      <c r="A110" s="180" t="s">
        <v>3</v>
      </c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</row>
    <row r="111" spans="1:15" ht="15.75">
      <c r="A111" s="181" t="s">
        <v>299</v>
      </c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</row>
    <row r="112" spans="1:15" ht="15.75">
      <c r="A112" s="184" t="s">
        <v>5</v>
      </c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</row>
    <row r="113" spans="1:15">
      <c r="A113" s="185" t="s">
        <v>6</v>
      </c>
      <c r="B113" s="186" t="s">
        <v>7</v>
      </c>
      <c r="C113" s="187" t="s">
        <v>8</v>
      </c>
      <c r="D113" s="186" t="s">
        <v>9</v>
      </c>
      <c r="E113" s="185" t="s">
        <v>10</v>
      </c>
      <c r="F113" s="185" t="s">
        <v>11</v>
      </c>
      <c r="G113" s="186" t="s">
        <v>12</v>
      </c>
      <c r="H113" s="186" t="s">
        <v>13</v>
      </c>
      <c r="I113" s="187" t="s">
        <v>14</v>
      </c>
      <c r="J113" s="187" t="s">
        <v>15</v>
      </c>
      <c r="K113" s="187" t="s">
        <v>16</v>
      </c>
      <c r="L113" s="188" t="s">
        <v>17</v>
      </c>
      <c r="M113" s="186" t="s">
        <v>18</v>
      </c>
      <c r="N113" s="186" t="s">
        <v>19</v>
      </c>
      <c r="O113" s="186" t="s">
        <v>20</v>
      </c>
    </row>
    <row r="114" spans="1:15">
      <c r="A114" s="185"/>
      <c r="B114" s="186"/>
      <c r="C114" s="187"/>
      <c r="D114" s="186"/>
      <c r="E114" s="185"/>
      <c r="F114" s="185"/>
      <c r="G114" s="186"/>
      <c r="H114" s="186"/>
      <c r="I114" s="187"/>
      <c r="J114" s="187"/>
      <c r="K114" s="187"/>
      <c r="L114" s="188"/>
      <c r="M114" s="186"/>
      <c r="N114" s="186"/>
      <c r="O114" s="186"/>
    </row>
    <row r="115" spans="1:15" ht="15.75">
      <c r="A115" s="73">
        <v>1</v>
      </c>
      <c r="B115" s="68">
        <v>43278</v>
      </c>
      <c r="C115" s="74">
        <v>620</v>
      </c>
      <c r="D115" s="73" t="s">
        <v>267</v>
      </c>
      <c r="E115" s="73" t="s">
        <v>22</v>
      </c>
      <c r="F115" s="73" t="s">
        <v>212</v>
      </c>
      <c r="G115" s="73">
        <v>23</v>
      </c>
      <c r="H115" s="73">
        <v>15</v>
      </c>
      <c r="I115" s="73">
        <v>27</v>
      </c>
      <c r="J115" s="73">
        <v>31</v>
      </c>
      <c r="K115" s="73">
        <v>35</v>
      </c>
      <c r="L115" s="73">
        <v>15</v>
      </c>
      <c r="M115" s="73">
        <v>800</v>
      </c>
      <c r="N115" s="7">
        <f>IF('BTST OPTION CALLS'!E115="BUY",('BTST OPTION CALLS'!L115-'BTST OPTION CALLS'!G115)*('BTST OPTION CALLS'!M115),('BTST OPTION CALLS'!G115-'BTST OPTION CALLS'!L115)*('BTST OPTION CALLS'!M115))</f>
        <v>-6400</v>
      </c>
      <c r="O115" s="8">
        <f>'BTST OPTION CALLS'!N115/('BTST OPTION CALLS'!M115)/'BTST OPTION CALLS'!G115%</f>
        <v>-34.782608695652172</v>
      </c>
    </row>
    <row r="116" spans="1:15" ht="15.75">
      <c r="A116" s="73">
        <v>2</v>
      </c>
      <c r="B116" s="68">
        <v>43276</v>
      </c>
      <c r="C116" s="74">
        <v>560</v>
      </c>
      <c r="D116" s="73" t="s">
        <v>282</v>
      </c>
      <c r="E116" s="73" t="s">
        <v>22</v>
      </c>
      <c r="F116" s="73" t="s">
        <v>124</v>
      </c>
      <c r="G116" s="73">
        <v>1.3</v>
      </c>
      <c r="H116" s="73">
        <v>0.25</v>
      </c>
      <c r="I116" s="73">
        <v>2.2999999999999998</v>
      </c>
      <c r="J116" s="73">
        <v>3.3</v>
      </c>
      <c r="K116" s="73">
        <v>4.3</v>
      </c>
      <c r="L116" s="73">
        <v>2.2999999999999998</v>
      </c>
      <c r="M116" s="73">
        <v>4000</v>
      </c>
      <c r="N116" s="7">
        <f>IF('BTST OPTION CALLS'!E116="BUY",('BTST OPTION CALLS'!L116-'BTST OPTION CALLS'!G116)*('BTST OPTION CALLS'!M116),('BTST OPTION CALLS'!G116-'BTST OPTION CALLS'!L116)*('BTST OPTION CALLS'!M116))</f>
        <v>3999.9999999999991</v>
      </c>
      <c r="O116" s="8">
        <f>'BTST OPTION CALLS'!N116/('BTST OPTION CALLS'!M116)/'BTST OPTION CALLS'!G116%</f>
        <v>76.923076923076906</v>
      </c>
    </row>
    <row r="117" spans="1:15" ht="15.75">
      <c r="A117" s="73">
        <v>3</v>
      </c>
      <c r="B117" s="68">
        <v>43271</v>
      </c>
      <c r="C117" s="74">
        <v>560</v>
      </c>
      <c r="D117" s="73" t="s">
        <v>267</v>
      </c>
      <c r="E117" s="73" t="s">
        <v>22</v>
      </c>
      <c r="F117" s="73" t="s">
        <v>99</v>
      </c>
      <c r="G117" s="73">
        <v>14.5</v>
      </c>
      <c r="H117" s="73">
        <v>7</v>
      </c>
      <c r="I117" s="73">
        <v>18</v>
      </c>
      <c r="J117" s="73">
        <v>21.5</v>
      </c>
      <c r="K117" s="73">
        <v>25</v>
      </c>
      <c r="L117" s="73">
        <v>7</v>
      </c>
      <c r="M117" s="73">
        <v>1061</v>
      </c>
      <c r="N117" s="7">
        <f>IF('BTST OPTION CALLS'!E117="BUY",('BTST OPTION CALLS'!L117-'BTST OPTION CALLS'!G117)*('BTST OPTION CALLS'!M117),('BTST OPTION CALLS'!G117-'BTST OPTION CALLS'!L117)*('BTST OPTION CALLS'!M117))</f>
        <v>-7957.5</v>
      </c>
      <c r="O117" s="8">
        <f>'BTST OPTION CALLS'!N117/('BTST OPTION CALLS'!M117)/'BTST OPTION CALLS'!G117%</f>
        <v>-51.724137931034484</v>
      </c>
    </row>
    <row r="118" spans="1:15" ht="15.75">
      <c r="A118" s="73">
        <v>4</v>
      </c>
      <c r="B118" s="68">
        <v>43270</v>
      </c>
      <c r="C118" s="74">
        <v>580</v>
      </c>
      <c r="D118" s="73" t="s">
        <v>267</v>
      </c>
      <c r="E118" s="73" t="s">
        <v>22</v>
      </c>
      <c r="F118" s="73" t="s">
        <v>45</v>
      </c>
      <c r="G118" s="73">
        <v>17</v>
      </c>
      <c r="H118" s="73">
        <v>11</v>
      </c>
      <c r="I118" s="73">
        <v>20</v>
      </c>
      <c r="J118" s="73">
        <v>23</v>
      </c>
      <c r="K118" s="73">
        <v>26</v>
      </c>
      <c r="L118" s="73">
        <v>20</v>
      </c>
      <c r="M118" s="73">
        <v>1100</v>
      </c>
      <c r="N118" s="7">
        <f>IF('BTST OPTION CALLS'!E118="BUY",('BTST OPTION CALLS'!L118-'BTST OPTION CALLS'!G118)*('BTST OPTION CALLS'!M118),('BTST OPTION CALLS'!G118-'BTST OPTION CALLS'!L118)*('BTST OPTION CALLS'!M118))</f>
        <v>3300</v>
      </c>
      <c r="O118" s="8">
        <f>'BTST OPTION CALLS'!N118/('BTST OPTION CALLS'!M118)/'BTST OPTION CALLS'!G118%</f>
        <v>17.647058823529409</v>
      </c>
    </row>
    <row r="119" spans="1:15" ht="15.75">
      <c r="A119" s="73">
        <v>5</v>
      </c>
      <c r="B119" s="68">
        <v>43265</v>
      </c>
      <c r="C119" s="74">
        <v>280</v>
      </c>
      <c r="D119" s="73" t="s">
        <v>267</v>
      </c>
      <c r="E119" s="73" t="s">
        <v>22</v>
      </c>
      <c r="F119" s="73" t="s">
        <v>195</v>
      </c>
      <c r="G119" s="73">
        <v>5</v>
      </c>
      <c r="H119" s="73">
        <v>1</v>
      </c>
      <c r="I119" s="73">
        <v>7</v>
      </c>
      <c r="J119" s="73">
        <v>9</v>
      </c>
      <c r="K119" s="73">
        <v>11</v>
      </c>
      <c r="L119" s="73">
        <v>1</v>
      </c>
      <c r="M119" s="73">
        <v>2250</v>
      </c>
      <c r="N119" s="7">
        <f>IF('BTST OPTION CALLS'!E119="BUY",('BTST OPTION CALLS'!L119-'BTST OPTION CALLS'!G119)*('BTST OPTION CALLS'!M119),('BTST OPTION CALLS'!G119-'BTST OPTION CALLS'!L119)*('BTST OPTION CALLS'!M119))</f>
        <v>-9000</v>
      </c>
      <c r="O119" s="8">
        <f>'BTST OPTION CALLS'!N119/('BTST OPTION CALLS'!M119)/'BTST OPTION CALLS'!G119%</f>
        <v>-80</v>
      </c>
    </row>
    <row r="120" spans="1:15" ht="15.75">
      <c r="A120" s="73">
        <v>6</v>
      </c>
      <c r="B120" s="68">
        <v>43263</v>
      </c>
      <c r="C120" s="74">
        <v>280</v>
      </c>
      <c r="D120" s="73" t="s">
        <v>267</v>
      </c>
      <c r="E120" s="73" t="s">
        <v>22</v>
      </c>
      <c r="F120" s="73" t="s">
        <v>49</v>
      </c>
      <c r="G120" s="73">
        <v>8</v>
      </c>
      <c r="H120" s="73">
        <v>5</v>
      </c>
      <c r="I120" s="73">
        <v>9.5</v>
      </c>
      <c r="J120" s="73">
        <v>11</v>
      </c>
      <c r="K120" s="73">
        <v>12.5</v>
      </c>
      <c r="L120" s="73">
        <v>9.5</v>
      </c>
      <c r="M120" s="73">
        <v>3000</v>
      </c>
      <c r="N120" s="7">
        <f>IF('BTST OPTION CALLS'!E120="BUY",('BTST OPTION CALLS'!L120-'BTST OPTION CALLS'!G120)*('BTST OPTION CALLS'!M120),('BTST OPTION CALLS'!G120-'BTST OPTION CALLS'!L120)*('BTST OPTION CALLS'!M120))</f>
        <v>4500</v>
      </c>
      <c r="O120" s="8">
        <f>'BTST OPTION CALLS'!N120/('BTST OPTION CALLS'!M120)/'BTST OPTION CALLS'!G120%</f>
        <v>18.75</v>
      </c>
    </row>
    <row r="121" spans="1:15" ht="15.75">
      <c r="A121" s="73">
        <v>7</v>
      </c>
      <c r="B121" s="68">
        <v>43258</v>
      </c>
      <c r="C121" s="74">
        <v>400</v>
      </c>
      <c r="D121" s="73" t="s">
        <v>267</v>
      </c>
      <c r="E121" s="73" t="s">
        <v>22</v>
      </c>
      <c r="F121" s="73" t="s">
        <v>102</v>
      </c>
      <c r="G121" s="73">
        <v>14.5</v>
      </c>
      <c r="H121" s="73">
        <v>11</v>
      </c>
      <c r="I121" s="73">
        <v>16.5</v>
      </c>
      <c r="J121" s="73">
        <v>18.5</v>
      </c>
      <c r="K121" s="73">
        <v>20.5</v>
      </c>
      <c r="L121" s="73">
        <v>16.5</v>
      </c>
      <c r="M121" s="73">
        <v>2000</v>
      </c>
      <c r="N121" s="7">
        <f>IF('BTST OPTION CALLS'!E121="BUY",('BTST OPTION CALLS'!L121-'BTST OPTION CALLS'!G121)*('BTST OPTION CALLS'!M121),('BTST OPTION CALLS'!G121-'BTST OPTION CALLS'!L121)*('BTST OPTION CALLS'!M121))</f>
        <v>4000</v>
      </c>
      <c r="O121" s="8">
        <f>'BTST OPTION CALLS'!N121/('BTST OPTION CALLS'!M121)/'BTST OPTION CALLS'!G121%</f>
        <v>13.793103448275863</v>
      </c>
    </row>
    <row r="122" spans="1:15" ht="15.75">
      <c r="A122" s="73">
        <v>8</v>
      </c>
      <c r="B122" s="68">
        <v>43257</v>
      </c>
      <c r="C122" s="74">
        <v>2700</v>
      </c>
      <c r="D122" s="73" t="s">
        <v>267</v>
      </c>
      <c r="E122" s="73" t="s">
        <v>22</v>
      </c>
      <c r="F122" s="73" t="s">
        <v>300</v>
      </c>
      <c r="G122" s="73">
        <v>60</v>
      </c>
      <c r="H122" s="73">
        <v>35</v>
      </c>
      <c r="I122" s="73">
        <v>75</v>
      </c>
      <c r="J122" s="73">
        <v>90</v>
      </c>
      <c r="K122" s="73">
        <v>105</v>
      </c>
      <c r="L122" s="73">
        <v>75</v>
      </c>
      <c r="M122" s="73">
        <v>250</v>
      </c>
      <c r="N122" s="7">
        <f>IF('BTST OPTION CALLS'!E122="BUY",('BTST OPTION CALLS'!L122-'BTST OPTION CALLS'!G122)*('BTST OPTION CALLS'!M122),('BTST OPTION CALLS'!G122-'BTST OPTION CALLS'!L122)*('BTST OPTION CALLS'!M122))</f>
        <v>3750</v>
      </c>
      <c r="O122" s="8">
        <f>'BTST OPTION CALLS'!N122/('BTST OPTION CALLS'!M122)/'BTST OPTION CALLS'!G122%</f>
        <v>25</v>
      </c>
    </row>
    <row r="123" spans="1:15" ht="15.75">
      <c r="A123" s="73">
        <v>9</v>
      </c>
      <c r="B123" s="68">
        <v>43257</v>
      </c>
      <c r="C123" s="74">
        <v>85</v>
      </c>
      <c r="D123" s="73" t="s">
        <v>267</v>
      </c>
      <c r="E123" s="73" t="s">
        <v>22</v>
      </c>
      <c r="F123" s="73" t="s">
        <v>116</v>
      </c>
      <c r="G123" s="73">
        <v>4.4000000000000004</v>
      </c>
      <c r="H123" s="73">
        <v>3</v>
      </c>
      <c r="I123" s="73">
        <v>5.2</v>
      </c>
      <c r="J123" s="73">
        <v>6</v>
      </c>
      <c r="K123" s="73">
        <v>6.8</v>
      </c>
      <c r="L123" s="73">
        <v>6</v>
      </c>
      <c r="M123" s="73">
        <v>3500</v>
      </c>
      <c r="N123" s="7">
        <f>IF('BTST OPTION CALLS'!E123="BUY",('BTST OPTION CALLS'!L123-'BTST OPTION CALLS'!G123)*('BTST OPTION CALLS'!M123),('BTST OPTION CALLS'!G123-'BTST OPTION CALLS'!L123)*('BTST OPTION CALLS'!M123))</f>
        <v>5599.9999999999991</v>
      </c>
      <c r="O123" s="8">
        <f>'BTST OPTION CALLS'!N123/('BTST OPTION CALLS'!M123)/'BTST OPTION CALLS'!G123%</f>
        <v>36.363636363636353</v>
      </c>
    </row>
    <row r="124" spans="1:15" ht="15.75">
      <c r="A124" s="62" t="s">
        <v>95</v>
      </c>
      <c r="B124" s="52"/>
      <c r="C124" s="53"/>
      <c r="D124" s="54"/>
      <c r="E124" s="55"/>
      <c r="F124" s="55"/>
      <c r="G124" s="63"/>
      <c r="H124" s="56"/>
      <c r="I124" s="56"/>
      <c r="J124" s="56"/>
      <c r="K124" s="57"/>
      <c r="L124" s="64"/>
      <c r="M124" s="65"/>
      <c r="N124" s="66"/>
    </row>
    <row r="125" spans="1:15" ht="15.75">
      <c r="A125" s="62" t="s">
        <v>96</v>
      </c>
      <c r="B125" s="58"/>
      <c r="C125" s="53"/>
      <c r="D125" s="54"/>
      <c r="E125" s="55"/>
      <c r="F125" s="55"/>
      <c r="G125" s="63"/>
      <c r="H125" s="55"/>
      <c r="I125" s="55"/>
      <c r="J125" s="55"/>
      <c r="K125" s="57"/>
      <c r="L125" s="64"/>
      <c r="M125" s="65"/>
      <c r="N125" s="65"/>
      <c r="O125" s="65"/>
    </row>
    <row r="126" spans="1:15" ht="15.75">
      <c r="A126" s="62" t="s">
        <v>96</v>
      </c>
      <c r="B126" s="58"/>
      <c r="C126" s="59"/>
      <c r="D126" s="60"/>
      <c r="E126" s="61"/>
      <c r="F126" s="61"/>
      <c r="G126" s="67"/>
      <c r="H126" s="61"/>
      <c r="I126" s="61"/>
      <c r="J126" s="61"/>
      <c r="K126" s="61"/>
      <c r="M126" s="64"/>
    </row>
    <row r="127" spans="1:15" ht="16.5" thickBot="1">
      <c r="A127" s="17"/>
      <c r="B127" s="10"/>
      <c r="C127" s="10"/>
      <c r="D127" s="11"/>
      <c r="E127" s="11"/>
      <c r="F127" s="11"/>
      <c r="G127" s="12"/>
      <c r="H127" s="13"/>
      <c r="I127" s="14" t="s">
        <v>27</v>
      </c>
      <c r="J127" s="14"/>
      <c r="K127" s="15"/>
      <c r="L127" s="64"/>
      <c r="M127" s="16"/>
      <c r="O127" s="65"/>
    </row>
    <row r="128" spans="1:15" ht="15.75">
      <c r="A128" s="17"/>
      <c r="B128" s="10"/>
      <c r="C128" s="10"/>
      <c r="D128" s="189" t="s">
        <v>28</v>
      </c>
      <c r="E128" s="189"/>
      <c r="F128" s="18">
        <v>9</v>
      </c>
      <c r="G128" s="19">
        <f>'BTST OPTION CALLS'!G129+'BTST OPTION CALLS'!G130+'BTST OPTION CALLS'!G131+'BTST OPTION CALLS'!G132+'BTST OPTION CALLS'!G133+'BTST OPTION CALLS'!G134</f>
        <v>111.1111111111111</v>
      </c>
      <c r="H128" s="11">
        <v>9</v>
      </c>
      <c r="I128" s="20">
        <f>'BTST OPTION CALLS'!H129/'BTST OPTION CALLS'!H128%</f>
        <v>66.666666666666671</v>
      </c>
      <c r="J128" s="20"/>
      <c r="L128" s="21"/>
      <c r="N128" s="64"/>
    </row>
    <row r="129" spans="1:15" ht="15.75">
      <c r="A129" s="17"/>
      <c r="B129" s="10"/>
      <c r="C129" s="10"/>
      <c r="D129" s="182" t="s">
        <v>29</v>
      </c>
      <c r="E129" s="182"/>
      <c r="F129" s="22">
        <v>6</v>
      </c>
      <c r="G129" s="23">
        <f>('BTST OPTION CALLS'!F129/'BTST OPTION CALLS'!F128)*100</f>
        <v>66.666666666666657</v>
      </c>
      <c r="H129" s="11">
        <v>6</v>
      </c>
      <c r="I129" s="15"/>
      <c r="J129" s="15"/>
      <c r="K129" s="20"/>
      <c r="L129" s="15"/>
      <c r="M129" s="16"/>
    </row>
    <row r="130" spans="1:15" ht="15.75">
      <c r="A130" s="24"/>
      <c r="B130" s="10"/>
      <c r="C130" s="10"/>
      <c r="D130" s="182" t="s">
        <v>31</v>
      </c>
      <c r="E130" s="182"/>
      <c r="F130" s="22">
        <v>0</v>
      </c>
      <c r="G130" s="23">
        <f>('BTST OPTION CALLS'!F130/'BTST OPTION CALLS'!F128)*100</f>
        <v>0</v>
      </c>
      <c r="H130" s="25"/>
      <c r="I130" s="11"/>
      <c r="J130" s="11"/>
      <c r="K130" s="11"/>
      <c r="L130" s="15"/>
      <c r="M130" s="16"/>
      <c r="N130" s="11" t="s">
        <v>30</v>
      </c>
    </row>
    <row r="131" spans="1:15" ht="15.75">
      <c r="A131" s="24"/>
      <c r="B131" s="10"/>
      <c r="C131" s="10"/>
      <c r="D131" s="182" t="s">
        <v>32</v>
      </c>
      <c r="E131" s="182"/>
      <c r="F131" s="22">
        <v>0</v>
      </c>
      <c r="G131" s="23">
        <f>('BTST OPTION CALLS'!F131/'BTST OPTION CALLS'!F128)*100</f>
        <v>0</v>
      </c>
      <c r="H131" s="25"/>
      <c r="I131" s="11"/>
      <c r="J131" s="11"/>
      <c r="K131" s="11"/>
      <c r="L131" s="15"/>
      <c r="M131" s="16"/>
      <c r="N131" s="16"/>
      <c r="O131" s="11"/>
    </row>
    <row r="132" spans="1:15" ht="15.75">
      <c r="A132" s="24"/>
      <c r="B132" s="10"/>
      <c r="C132" s="10"/>
      <c r="D132" s="182" t="s">
        <v>33</v>
      </c>
      <c r="E132" s="182"/>
      <c r="F132" s="22">
        <v>4</v>
      </c>
      <c r="G132" s="23">
        <f>('BTST OPTION CALLS'!F132/'BTST OPTION CALLS'!F128)*100</f>
        <v>44.444444444444443</v>
      </c>
      <c r="H132" s="25"/>
      <c r="I132" s="11" t="s">
        <v>34</v>
      </c>
      <c r="J132" s="11"/>
      <c r="K132" s="15"/>
      <c r="L132" s="15"/>
      <c r="M132" s="16"/>
      <c r="N132" s="16"/>
      <c r="O132" s="17"/>
    </row>
    <row r="133" spans="1:15" ht="15.75">
      <c r="A133" s="24"/>
      <c r="B133" s="10"/>
      <c r="C133" s="10"/>
      <c r="D133" s="182" t="s">
        <v>35</v>
      </c>
      <c r="E133" s="182"/>
      <c r="F133" s="22">
        <v>0</v>
      </c>
      <c r="G133" s="23">
        <f>('BTST OPTION CALLS'!F133/'BTST OPTION CALLS'!F128)*100</f>
        <v>0</v>
      </c>
      <c r="H133" s="25"/>
      <c r="I133" s="11"/>
      <c r="J133" s="11"/>
      <c r="K133" s="15"/>
      <c r="L133" s="15"/>
      <c r="M133" s="16"/>
      <c r="N133" s="16"/>
      <c r="O133" s="16"/>
    </row>
    <row r="134" spans="1:15" ht="16.5" thickBot="1">
      <c r="A134" s="24"/>
      <c r="B134" s="10"/>
      <c r="C134" s="10"/>
      <c r="D134" s="183" t="s">
        <v>36</v>
      </c>
      <c r="E134" s="183"/>
      <c r="F134" s="26"/>
      <c r="G134" s="27">
        <f>('BTST OPTION CALLS'!F134/'BTST OPTION CALLS'!F128)*100</f>
        <v>0</v>
      </c>
      <c r="H134" s="25"/>
      <c r="I134" s="11"/>
      <c r="J134" s="11"/>
      <c r="K134" s="21"/>
      <c r="L134" s="21"/>
      <c r="N134" s="16"/>
      <c r="O134" s="16"/>
    </row>
    <row r="135" spans="1:15" ht="15.75">
      <c r="A135" s="31" t="s">
        <v>37</v>
      </c>
      <c r="B135" s="28"/>
      <c r="C135" s="28"/>
      <c r="D135" s="32"/>
      <c r="E135" s="32"/>
      <c r="F135" s="33"/>
      <c r="G135" s="33"/>
      <c r="H135" s="34"/>
      <c r="I135" s="35"/>
      <c r="J135" s="35"/>
      <c r="K135" s="35"/>
      <c r="L135" s="33"/>
      <c r="M135" s="16"/>
      <c r="N135" s="29"/>
      <c r="O135" s="29"/>
    </row>
    <row r="136" spans="1:15" ht="15.75">
      <c r="A136" s="36" t="s">
        <v>38</v>
      </c>
      <c r="B136" s="28"/>
      <c r="C136" s="28"/>
      <c r="D136" s="37"/>
      <c r="E136" s="38"/>
      <c r="F136" s="32"/>
      <c r="G136" s="35"/>
      <c r="H136" s="34"/>
      <c r="I136" s="35"/>
      <c r="J136" s="35"/>
      <c r="K136" s="35"/>
      <c r="L136" s="33"/>
      <c r="M136" s="16"/>
      <c r="N136" s="17"/>
      <c r="O136" s="17"/>
    </row>
    <row r="137" spans="1:15" ht="15.75">
      <c r="A137" s="36" t="s">
        <v>39</v>
      </c>
      <c r="B137" s="28"/>
      <c r="C137" s="28"/>
      <c r="D137" s="32"/>
      <c r="E137" s="38"/>
      <c r="F137" s="32"/>
      <c r="G137" s="35"/>
      <c r="H137" s="34"/>
      <c r="I137" s="39"/>
      <c r="J137" s="39"/>
      <c r="K137" s="39"/>
      <c r="L137" s="33"/>
      <c r="M137" s="16"/>
      <c r="N137" s="16"/>
      <c r="O137" s="16"/>
    </row>
    <row r="138" spans="1:15" ht="15.75">
      <c r="A138" s="36" t="s">
        <v>40</v>
      </c>
      <c r="B138" s="37"/>
      <c r="C138" s="28"/>
      <c r="D138" s="32"/>
      <c r="E138" s="38"/>
      <c r="F138" s="32"/>
      <c r="G138" s="35"/>
      <c r="H138" s="40"/>
      <c r="I138" s="39"/>
      <c r="J138" s="39"/>
      <c r="K138" s="39"/>
      <c r="L138" s="33"/>
      <c r="M138" s="16"/>
      <c r="N138" s="16"/>
      <c r="O138" s="16"/>
    </row>
    <row r="139" spans="1:15" ht="15.75">
      <c r="A139" s="36" t="s">
        <v>41</v>
      </c>
      <c r="B139" s="24"/>
      <c r="C139" s="37"/>
      <c r="D139" s="32"/>
      <c r="E139" s="41"/>
      <c r="F139" s="35"/>
      <c r="G139" s="35"/>
      <c r="H139" s="40"/>
      <c r="I139" s="39"/>
      <c r="J139" s="39"/>
      <c r="K139" s="39"/>
      <c r="L139" s="35"/>
      <c r="M139" s="16"/>
      <c r="N139" s="16"/>
      <c r="O139" s="16"/>
    </row>
    <row r="140" spans="1:15">
      <c r="A140" s="178" t="s">
        <v>0</v>
      </c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</row>
    <row r="141" spans="1:15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</row>
    <row r="142" spans="1:15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</row>
    <row r="143" spans="1:15" ht="15.75">
      <c r="A143" s="179" t="s">
        <v>1</v>
      </c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</row>
    <row r="144" spans="1:15" ht="15.75">
      <c r="A144" s="179" t="s">
        <v>2</v>
      </c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</row>
    <row r="145" spans="1:15" ht="15.75">
      <c r="A145" s="180" t="s">
        <v>3</v>
      </c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</row>
    <row r="146" spans="1:15" ht="15.75">
      <c r="A146" s="181" t="s">
        <v>290</v>
      </c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</row>
    <row r="147" spans="1:15" ht="15.75">
      <c r="A147" s="184" t="s">
        <v>5</v>
      </c>
      <c r="B147" s="184"/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</row>
    <row r="148" spans="1:15">
      <c r="A148" s="185" t="s">
        <v>6</v>
      </c>
      <c r="B148" s="186" t="s">
        <v>7</v>
      </c>
      <c r="C148" s="187" t="s">
        <v>8</v>
      </c>
      <c r="D148" s="186" t="s">
        <v>9</v>
      </c>
      <c r="E148" s="185" t="s">
        <v>10</v>
      </c>
      <c r="F148" s="185" t="s">
        <v>11</v>
      </c>
      <c r="G148" s="186" t="s">
        <v>12</v>
      </c>
      <c r="H148" s="186" t="s">
        <v>13</v>
      </c>
      <c r="I148" s="187" t="s">
        <v>14</v>
      </c>
      <c r="J148" s="187" t="s">
        <v>15</v>
      </c>
      <c r="K148" s="187" t="s">
        <v>16</v>
      </c>
      <c r="L148" s="188" t="s">
        <v>17</v>
      </c>
      <c r="M148" s="186" t="s">
        <v>18</v>
      </c>
      <c r="N148" s="186" t="s">
        <v>19</v>
      </c>
      <c r="O148" s="186" t="s">
        <v>20</v>
      </c>
    </row>
    <row r="149" spans="1:15">
      <c r="A149" s="185"/>
      <c r="B149" s="186"/>
      <c r="C149" s="187"/>
      <c r="D149" s="186"/>
      <c r="E149" s="185"/>
      <c r="F149" s="185"/>
      <c r="G149" s="186"/>
      <c r="H149" s="186"/>
      <c r="I149" s="187"/>
      <c r="J149" s="187"/>
      <c r="K149" s="187"/>
      <c r="L149" s="188"/>
      <c r="M149" s="186"/>
      <c r="N149" s="186"/>
      <c r="O149" s="186"/>
    </row>
    <row r="150" spans="1:15" ht="15.75">
      <c r="A150" s="73">
        <v>1</v>
      </c>
      <c r="B150" s="68">
        <v>43248</v>
      </c>
      <c r="C150" s="74">
        <v>580</v>
      </c>
      <c r="D150" s="73" t="s">
        <v>267</v>
      </c>
      <c r="E150" s="73" t="s">
        <v>22</v>
      </c>
      <c r="F150" s="73" t="s">
        <v>94</v>
      </c>
      <c r="G150" s="73">
        <v>7</v>
      </c>
      <c r="H150" s="73">
        <v>3</v>
      </c>
      <c r="I150" s="73">
        <v>10.5</v>
      </c>
      <c r="J150" s="73">
        <v>14</v>
      </c>
      <c r="K150" s="73">
        <v>17.5</v>
      </c>
      <c r="L150" s="73">
        <v>3</v>
      </c>
      <c r="M150" s="73">
        <v>1000</v>
      </c>
      <c r="N150" s="7">
        <f>IF('BTST OPTION CALLS'!E150="BUY",('BTST OPTION CALLS'!L150-'BTST OPTION CALLS'!G150)*('BTST OPTION CALLS'!M150),('BTST OPTION CALLS'!G150-'BTST OPTION CALLS'!L150)*('BTST OPTION CALLS'!M150))</f>
        <v>-4000</v>
      </c>
      <c r="O150" s="8">
        <f>'BTST OPTION CALLS'!N150/('BTST OPTION CALLS'!M150)/'BTST OPTION CALLS'!G150%</f>
        <v>-57.142857142857139</v>
      </c>
    </row>
    <row r="151" spans="1:15" ht="15.75">
      <c r="A151" s="73">
        <v>2</v>
      </c>
      <c r="B151" s="68">
        <v>43243</v>
      </c>
      <c r="C151" s="74">
        <v>145</v>
      </c>
      <c r="D151" s="73" t="s">
        <v>267</v>
      </c>
      <c r="E151" s="73" t="s">
        <v>22</v>
      </c>
      <c r="F151" s="73" t="s">
        <v>25</v>
      </c>
      <c r="G151" s="73">
        <v>3.2</v>
      </c>
      <c r="H151" s="73">
        <v>2</v>
      </c>
      <c r="I151" s="73">
        <v>3.9</v>
      </c>
      <c r="J151" s="73">
        <v>4.5</v>
      </c>
      <c r="K151" s="73">
        <v>5.0999999999999996</v>
      </c>
      <c r="L151" s="73">
        <v>5.0999999999999996</v>
      </c>
      <c r="M151" s="73">
        <v>7000</v>
      </c>
      <c r="N151" s="7">
        <f>IF('BTST OPTION CALLS'!E151="BUY",('BTST OPTION CALLS'!L151-'BTST OPTION CALLS'!G151)*('BTST OPTION CALLS'!M151),('BTST OPTION CALLS'!G151-'BTST OPTION CALLS'!L151)*('BTST OPTION CALLS'!M151))</f>
        <v>13299.999999999996</v>
      </c>
      <c r="O151" s="8">
        <f>'BTST OPTION CALLS'!N151/('BTST OPTION CALLS'!M151)/'BTST OPTION CALLS'!G151%</f>
        <v>59.374999999999979</v>
      </c>
    </row>
    <row r="152" spans="1:15" ht="15.75">
      <c r="A152" s="73">
        <v>3</v>
      </c>
      <c r="B152" s="68">
        <v>43231</v>
      </c>
      <c r="C152" s="74">
        <v>560</v>
      </c>
      <c r="D152" s="73" t="s">
        <v>267</v>
      </c>
      <c r="E152" s="73" t="s">
        <v>22</v>
      </c>
      <c r="F152" s="73" t="s">
        <v>58</v>
      </c>
      <c r="G152" s="73">
        <v>13</v>
      </c>
      <c r="H152" s="73">
        <v>6</v>
      </c>
      <c r="I152" s="73">
        <v>17</v>
      </c>
      <c r="J152" s="73">
        <v>21</v>
      </c>
      <c r="K152" s="73">
        <v>25</v>
      </c>
      <c r="L152" s="73">
        <v>16</v>
      </c>
      <c r="M152" s="73">
        <v>1200</v>
      </c>
      <c r="N152" s="7">
        <f>IF('BTST OPTION CALLS'!E152="BUY",('BTST OPTION CALLS'!L152-'BTST OPTION CALLS'!G152)*('BTST OPTION CALLS'!M152),('BTST OPTION CALLS'!G152-'BTST OPTION CALLS'!L152)*('BTST OPTION CALLS'!M152))</f>
        <v>3600</v>
      </c>
      <c r="O152" s="8">
        <f>'BTST OPTION CALLS'!N152/('BTST OPTION CALLS'!M152)/'BTST OPTION CALLS'!G152%</f>
        <v>23.076923076923077</v>
      </c>
    </row>
    <row r="153" spans="1:15" ht="15.75">
      <c r="A153" s="73">
        <v>4</v>
      </c>
      <c r="B153" s="68">
        <v>43230</v>
      </c>
      <c r="C153" s="74">
        <v>250</v>
      </c>
      <c r="D153" s="73" t="s">
        <v>282</v>
      </c>
      <c r="E153" s="73" t="s">
        <v>22</v>
      </c>
      <c r="F153" s="73" t="s">
        <v>82</v>
      </c>
      <c r="G153" s="73">
        <v>15.5</v>
      </c>
      <c r="H153" s="73">
        <v>11.5</v>
      </c>
      <c r="I153" s="73">
        <v>18</v>
      </c>
      <c r="J153" s="73">
        <v>20.5</v>
      </c>
      <c r="K153" s="73">
        <v>23</v>
      </c>
      <c r="L153" s="73">
        <v>18</v>
      </c>
      <c r="M153" s="73">
        <v>1600</v>
      </c>
      <c r="N153" s="7">
        <f>IF('BTST OPTION CALLS'!E153="BUY",('BTST OPTION CALLS'!L153-'BTST OPTION CALLS'!G153)*('BTST OPTION CALLS'!M153),('BTST OPTION CALLS'!G153-'BTST OPTION CALLS'!L153)*('BTST OPTION CALLS'!M153))</f>
        <v>4000</v>
      </c>
      <c r="O153" s="8">
        <f>'BTST OPTION CALLS'!N153/('BTST OPTION CALLS'!M153)/'BTST OPTION CALLS'!G153%</f>
        <v>16.129032258064516</v>
      </c>
    </row>
    <row r="154" spans="1:15" ht="15.75">
      <c r="A154" s="73">
        <v>5</v>
      </c>
      <c r="B154" s="68">
        <v>43224</v>
      </c>
      <c r="C154" s="74">
        <v>2000</v>
      </c>
      <c r="D154" s="73" t="s">
        <v>267</v>
      </c>
      <c r="E154" s="73" t="s">
        <v>22</v>
      </c>
      <c r="F154" s="73" t="s">
        <v>159</v>
      </c>
      <c r="G154" s="73">
        <v>25</v>
      </c>
      <c r="H154" s="73">
        <v>10</v>
      </c>
      <c r="I154" s="73">
        <v>33</v>
      </c>
      <c r="J154" s="73">
        <v>41</v>
      </c>
      <c r="K154" s="73">
        <v>49</v>
      </c>
      <c r="L154" s="73">
        <v>33</v>
      </c>
      <c r="M154" s="73">
        <v>500</v>
      </c>
      <c r="N154" s="7">
        <f>IF('BTST OPTION CALLS'!E154="BUY",('BTST OPTION CALLS'!L154-'BTST OPTION CALLS'!G154)*('BTST OPTION CALLS'!M154),('BTST OPTION CALLS'!G154-'BTST OPTION CALLS'!L154)*('BTST OPTION CALLS'!M154))</f>
        <v>4000</v>
      </c>
      <c r="O154" s="8">
        <f>'BTST OPTION CALLS'!N154/('BTST OPTION CALLS'!M154)/'BTST OPTION CALLS'!G154%</f>
        <v>32</v>
      </c>
    </row>
    <row r="155" spans="1:15" ht="15.75">
      <c r="A155" s="62" t="s">
        <v>95</v>
      </c>
      <c r="B155" s="52"/>
      <c r="C155" s="53"/>
      <c r="D155" s="54"/>
      <c r="E155" s="55"/>
      <c r="F155" s="55"/>
      <c r="G155" s="63"/>
      <c r="H155" s="56"/>
      <c r="I155" s="56"/>
      <c r="J155" s="56"/>
      <c r="K155" s="57"/>
      <c r="L155" s="64"/>
      <c r="M155" s="65"/>
      <c r="N155" s="66"/>
    </row>
    <row r="156" spans="1:15" ht="15.75">
      <c r="A156" s="62" t="s">
        <v>96</v>
      </c>
      <c r="B156" s="58"/>
      <c r="C156" s="53"/>
      <c r="D156" s="54"/>
      <c r="E156" s="55"/>
      <c r="F156" s="55"/>
      <c r="G156" s="63"/>
      <c r="H156" s="55"/>
      <c r="I156" s="55"/>
      <c r="J156" s="55"/>
      <c r="K156" s="57"/>
      <c r="L156" s="64"/>
      <c r="M156" s="65"/>
      <c r="N156" s="65"/>
      <c r="O156" s="65"/>
    </row>
    <row r="157" spans="1:15" ht="15.75">
      <c r="A157" s="62" t="s">
        <v>96</v>
      </c>
      <c r="B157" s="58"/>
      <c r="C157" s="59"/>
      <c r="D157" s="60"/>
      <c r="E157" s="61"/>
      <c r="F157" s="61"/>
      <c r="G157" s="67"/>
      <c r="H157" s="61"/>
      <c r="I157" s="61"/>
      <c r="J157" s="61"/>
      <c r="K157" s="61"/>
      <c r="M157" s="64"/>
    </row>
    <row r="158" spans="1:15" ht="16.5" thickBot="1">
      <c r="A158" s="17"/>
      <c r="B158" s="10"/>
      <c r="C158" s="10"/>
      <c r="D158" s="11"/>
      <c r="E158" s="11"/>
      <c r="F158" s="11"/>
      <c r="G158" s="12"/>
      <c r="H158" s="13"/>
      <c r="I158" s="14" t="s">
        <v>27</v>
      </c>
      <c r="J158" s="14"/>
      <c r="K158" s="15"/>
      <c r="L158" s="64"/>
      <c r="M158" s="16"/>
      <c r="N158" s="64"/>
      <c r="O158" s="65"/>
    </row>
    <row r="159" spans="1:15" ht="15.75">
      <c r="A159" s="17"/>
      <c r="B159" s="10"/>
      <c r="C159" s="10"/>
      <c r="D159" s="189" t="s">
        <v>28</v>
      </c>
      <c r="E159" s="189"/>
      <c r="F159" s="18">
        <v>5</v>
      </c>
      <c r="G159" s="19">
        <f>'BTST OPTION CALLS'!G160+'BTST OPTION CALLS'!G161+'BTST OPTION CALLS'!G162+'BTST OPTION CALLS'!G163+'BTST OPTION CALLS'!G164+'BTST OPTION CALLS'!G165</f>
        <v>100</v>
      </c>
      <c r="H159" s="11">
        <v>5</v>
      </c>
      <c r="I159" s="20">
        <f>'BTST OPTION CALLS'!H160/'BTST OPTION CALLS'!H159%</f>
        <v>80</v>
      </c>
      <c r="J159" s="20"/>
      <c r="L159" s="21"/>
    </row>
    <row r="160" spans="1:15" ht="15.75">
      <c r="A160" s="17"/>
      <c r="B160" s="10"/>
      <c r="C160" s="10"/>
      <c r="D160" s="182" t="s">
        <v>29</v>
      </c>
      <c r="E160" s="182"/>
      <c r="F160" s="22">
        <v>4</v>
      </c>
      <c r="G160" s="23">
        <f>('BTST OPTION CALLS'!F160/'BTST OPTION CALLS'!F159)*100</f>
        <v>80</v>
      </c>
      <c r="H160" s="11">
        <v>4</v>
      </c>
      <c r="I160" s="15"/>
      <c r="J160" s="15"/>
      <c r="K160" s="20"/>
      <c r="L160" s="15"/>
      <c r="M160" s="16"/>
      <c r="N160" s="16"/>
    </row>
    <row r="161" spans="1:15" ht="15.75">
      <c r="A161" s="24"/>
      <c r="B161" s="10"/>
      <c r="C161" s="10"/>
      <c r="D161" s="182" t="s">
        <v>31</v>
      </c>
      <c r="E161" s="182"/>
      <c r="F161" s="22">
        <v>0</v>
      </c>
      <c r="G161" s="23">
        <f>('BTST OPTION CALLS'!F161/'BTST OPTION CALLS'!F159)*100</f>
        <v>0</v>
      </c>
      <c r="H161" s="25"/>
      <c r="I161" s="11"/>
      <c r="J161" s="11"/>
      <c r="K161" s="11"/>
      <c r="L161" s="15"/>
      <c r="M161" s="16"/>
      <c r="N161" s="11" t="s">
        <v>30</v>
      </c>
    </row>
    <row r="162" spans="1:15" ht="15.75">
      <c r="A162" s="24"/>
      <c r="B162" s="10"/>
      <c r="C162" s="10"/>
      <c r="D162" s="182" t="s">
        <v>32</v>
      </c>
      <c r="E162" s="182"/>
      <c r="F162" s="22">
        <v>0</v>
      </c>
      <c r="G162" s="23">
        <f>('BTST OPTION CALLS'!F162/'BTST OPTION CALLS'!F159)*100</f>
        <v>0</v>
      </c>
      <c r="H162" s="25"/>
      <c r="I162" s="11"/>
      <c r="J162" s="11"/>
      <c r="K162" s="11"/>
      <c r="L162" s="15"/>
      <c r="M162" s="16"/>
      <c r="N162" s="16"/>
      <c r="O162" s="11"/>
    </row>
    <row r="163" spans="1:15" ht="15.75">
      <c r="A163" s="24"/>
      <c r="B163" s="10"/>
      <c r="C163" s="10"/>
      <c r="D163" s="182" t="s">
        <v>33</v>
      </c>
      <c r="E163" s="182"/>
      <c r="F163" s="22">
        <v>1</v>
      </c>
      <c r="G163" s="23">
        <f>('BTST OPTION CALLS'!F163/'BTST OPTION CALLS'!F159)*100</f>
        <v>20</v>
      </c>
      <c r="H163" s="25"/>
      <c r="I163" s="11" t="s">
        <v>34</v>
      </c>
      <c r="J163" s="11"/>
      <c r="K163" s="15"/>
      <c r="L163" s="15"/>
      <c r="M163" s="16"/>
      <c r="N163" s="16"/>
      <c r="O163" s="17"/>
    </row>
    <row r="164" spans="1:15" ht="15.75">
      <c r="A164" s="24"/>
      <c r="B164" s="10"/>
      <c r="C164" s="10"/>
      <c r="D164" s="182" t="s">
        <v>35</v>
      </c>
      <c r="E164" s="182"/>
      <c r="F164" s="22">
        <v>0</v>
      </c>
      <c r="G164" s="23">
        <f>('BTST OPTION CALLS'!F164/'BTST OPTION CALLS'!F159)*100</f>
        <v>0</v>
      </c>
      <c r="H164" s="25"/>
      <c r="I164" s="11"/>
      <c r="J164" s="11"/>
      <c r="K164" s="15"/>
      <c r="L164" s="15"/>
      <c r="M164" s="16"/>
      <c r="N164" s="16"/>
      <c r="O164" s="16"/>
    </row>
    <row r="165" spans="1:15" ht="16.5" thickBot="1">
      <c r="A165" s="24"/>
      <c r="B165" s="10"/>
      <c r="C165" s="10"/>
      <c r="D165" s="183" t="s">
        <v>36</v>
      </c>
      <c r="E165" s="183"/>
      <c r="F165" s="26"/>
      <c r="G165" s="27">
        <f>('BTST OPTION CALLS'!F165/'BTST OPTION CALLS'!F159)*100</f>
        <v>0</v>
      </c>
      <c r="H165" s="25"/>
      <c r="I165" s="11"/>
      <c r="J165" s="11"/>
      <c r="K165" s="21"/>
      <c r="L165" s="21"/>
      <c r="N165" s="16"/>
      <c r="O165" s="16"/>
    </row>
    <row r="166" spans="1:15" ht="15.75">
      <c r="A166" s="31" t="s">
        <v>37</v>
      </c>
      <c r="B166" s="28"/>
      <c r="C166" s="28"/>
      <c r="D166" s="32"/>
      <c r="E166" s="32"/>
      <c r="F166" s="33"/>
      <c r="G166" s="33"/>
      <c r="H166" s="34"/>
      <c r="I166" s="35"/>
      <c r="J166" s="35"/>
      <c r="K166" s="35"/>
      <c r="L166" s="33"/>
      <c r="M166" s="16"/>
      <c r="N166" s="29"/>
      <c r="O166" s="29"/>
    </row>
    <row r="167" spans="1:15" ht="14.25" customHeight="1">
      <c r="A167" s="36" t="s">
        <v>38</v>
      </c>
      <c r="B167" s="28"/>
      <c r="C167" s="28"/>
      <c r="D167" s="37"/>
      <c r="E167" s="38"/>
      <c r="F167" s="32"/>
      <c r="G167" s="35"/>
      <c r="H167" s="34"/>
      <c r="I167" s="35"/>
      <c r="J167" s="35"/>
      <c r="K167" s="35"/>
      <c r="L167" s="33"/>
      <c r="M167" s="16"/>
      <c r="N167" s="17"/>
      <c r="O167" s="17"/>
    </row>
    <row r="168" spans="1:15" ht="14.25" customHeight="1">
      <c r="A168" s="36" t="s">
        <v>39</v>
      </c>
      <c r="B168" s="28"/>
      <c r="C168" s="28"/>
      <c r="D168" s="32"/>
      <c r="E168" s="38"/>
      <c r="F168" s="32"/>
      <c r="G168" s="35"/>
      <c r="H168" s="34"/>
      <c r="I168" s="39"/>
      <c r="J168" s="39"/>
      <c r="K168" s="39"/>
      <c r="L168" s="33"/>
      <c r="M168" s="16"/>
      <c r="N168" s="16"/>
      <c r="O168" s="16"/>
    </row>
    <row r="169" spans="1:15" ht="14.25" customHeight="1">
      <c r="A169" s="36" t="s">
        <v>40</v>
      </c>
      <c r="B169" s="37"/>
      <c r="C169" s="28"/>
      <c r="D169" s="32"/>
      <c r="E169" s="38"/>
      <c r="F169" s="32"/>
      <c r="G169" s="35"/>
      <c r="H169" s="40"/>
      <c r="I169" s="39"/>
      <c r="J169" s="39"/>
      <c r="K169" s="39"/>
      <c r="L169" s="33"/>
      <c r="M169" s="16"/>
      <c r="N169" s="16"/>
      <c r="O169" s="16"/>
    </row>
    <row r="170" spans="1:15" ht="14.25" customHeight="1">
      <c r="A170" s="36" t="s">
        <v>41</v>
      </c>
      <c r="B170" s="24"/>
      <c r="C170" s="37"/>
      <c r="D170" s="32"/>
      <c r="E170" s="41"/>
      <c r="F170" s="35"/>
      <c r="G170" s="35"/>
      <c r="H170" s="40"/>
      <c r="I170" s="39"/>
      <c r="J170" s="39"/>
      <c r="K170" s="39"/>
      <c r="L170" s="35"/>
      <c r="M170" s="16"/>
      <c r="N170" s="16"/>
      <c r="O170" s="16"/>
    </row>
    <row r="171" spans="1:15">
      <c r="A171" s="178" t="s">
        <v>0</v>
      </c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</row>
    <row r="172" spans="1:15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</row>
    <row r="173" spans="1:15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</row>
    <row r="174" spans="1:15" ht="15.75">
      <c r="A174" s="179" t="s">
        <v>1</v>
      </c>
      <c r="B174" s="179"/>
      <c r="C174" s="179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</row>
    <row r="175" spans="1:15" ht="15.75">
      <c r="A175" s="179" t="s">
        <v>2</v>
      </c>
      <c r="B175" s="179"/>
      <c r="C175" s="179"/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</row>
    <row r="176" spans="1:15" ht="15.75">
      <c r="A176" s="180" t="s">
        <v>3</v>
      </c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</row>
    <row r="177" spans="1:15" ht="15.75">
      <c r="A177" s="181" t="s">
        <v>280</v>
      </c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</row>
    <row r="178" spans="1:15" ht="15.75">
      <c r="A178" s="184" t="s">
        <v>5</v>
      </c>
      <c r="B178" s="184"/>
      <c r="C178" s="184"/>
      <c r="D178" s="184"/>
      <c r="E178" s="184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</row>
    <row r="179" spans="1:15">
      <c r="A179" s="185" t="s">
        <v>6</v>
      </c>
      <c r="B179" s="186" t="s">
        <v>7</v>
      </c>
      <c r="C179" s="187" t="s">
        <v>8</v>
      </c>
      <c r="D179" s="186" t="s">
        <v>9</v>
      </c>
      <c r="E179" s="185" t="s">
        <v>10</v>
      </c>
      <c r="F179" s="185" t="s">
        <v>11</v>
      </c>
      <c r="G179" s="186" t="s">
        <v>12</v>
      </c>
      <c r="H179" s="186" t="s">
        <v>13</v>
      </c>
      <c r="I179" s="187" t="s">
        <v>14</v>
      </c>
      <c r="J179" s="187" t="s">
        <v>15</v>
      </c>
      <c r="K179" s="187" t="s">
        <v>16</v>
      </c>
      <c r="L179" s="188" t="s">
        <v>17</v>
      </c>
      <c r="M179" s="186" t="s">
        <v>18</v>
      </c>
      <c r="N179" s="186" t="s">
        <v>19</v>
      </c>
      <c r="O179" s="186" t="s">
        <v>20</v>
      </c>
    </row>
    <row r="180" spans="1:15">
      <c r="A180" s="185"/>
      <c r="B180" s="186"/>
      <c r="C180" s="187"/>
      <c r="D180" s="186"/>
      <c r="E180" s="185"/>
      <c r="F180" s="185"/>
      <c r="G180" s="186"/>
      <c r="H180" s="186"/>
      <c r="I180" s="187"/>
      <c r="J180" s="187"/>
      <c r="K180" s="187"/>
      <c r="L180" s="188"/>
      <c r="M180" s="186"/>
      <c r="N180" s="186"/>
      <c r="O180" s="186"/>
    </row>
    <row r="181" spans="1:15" ht="16.5" customHeight="1">
      <c r="A181" s="47">
        <v>1</v>
      </c>
      <c r="B181" s="68">
        <v>43186</v>
      </c>
      <c r="C181" s="5">
        <v>250</v>
      </c>
      <c r="D181" s="5" t="s">
        <v>267</v>
      </c>
      <c r="E181" s="5" t="s">
        <v>22</v>
      </c>
      <c r="F181" s="5" t="s">
        <v>49</v>
      </c>
      <c r="G181" s="6">
        <v>5</v>
      </c>
      <c r="H181" s="6">
        <v>2</v>
      </c>
      <c r="I181" s="6">
        <v>6.5</v>
      </c>
      <c r="J181" s="6">
        <v>8</v>
      </c>
      <c r="K181" s="6">
        <v>9.5</v>
      </c>
      <c r="L181" s="6">
        <v>2</v>
      </c>
      <c r="M181" s="5">
        <v>3000</v>
      </c>
      <c r="N181" s="7">
        <f>IF('BTST OPTION CALLS'!E181="BUY",('BTST OPTION CALLS'!L181-'BTST OPTION CALLS'!G181)*('BTST OPTION CALLS'!M181),('BTST OPTION CALLS'!G181-'BTST OPTION CALLS'!L181)*('BTST OPTION CALLS'!M181))</f>
        <v>-9000</v>
      </c>
      <c r="O181" s="8">
        <f>'BTST OPTION CALLS'!N181/('BTST OPTION CALLS'!M181)/'BTST OPTION CALLS'!G181%</f>
        <v>-60</v>
      </c>
    </row>
    <row r="182" spans="1:15" ht="16.5" customHeight="1">
      <c r="A182" s="47">
        <v>2</v>
      </c>
      <c r="B182" s="68">
        <v>43185</v>
      </c>
      <c r="C182" s="5">
        <v>550</v>
      </c>
      <c r="D182" s="5" t="s">
        <v>267</v>
      </c>
      <c r="E182" s="5" t="s">
        <v>22</v>
      </c>
      <c r="F182" s="5" t="s">
        <v>77</v>
      </c>
      <c r="G182" s="6">
        <v>3</v>
      </c>
      <c r="H182" s="6">
        <v>0.5</v>
      </c>
      <c r="I182" s="6">
        <v>6</v>
      </c>
      <c r="J182" s="6">
        <v>9</v>
      </c>
      <c r="K182" s="6">
        <v>12</v>
      </c>
      <c r="L182" s="6">
        <v>12</v>
      </c>
      <c r="M182" s="5">
        <v>1100</v>
      </c>
      <c r="N182" s="7">
        <f>IF('BTST OPTION CALLS'!E182="BUY",('BTST OPTION CALLS'!L182-'BTST OPTION CALLS'!G182)*('BTST OPTION CALLS'!M182),('BTST OPTION CALLS'!G182-'BTST OPTION CALLS'!L182)*('BTST OPTION CALLS'!M182))</f>
        <v>9900</v>
      </c>
      <c r="O182" s="8">
        <f>'BTST OPTION CALLS'!N182/('BTST OPTION CALLS'!M182)/'BTST OPTION CALLS'!G182%</f>
        <v>300</v>
      </c>
    </row>
    <row r="183" spans="1:15" ht="16.5" customHeight="1">
      <c r="A183" s="47">
        <v>3</v>
      </c>
      <c r="B183" s="68">
        <v>43181</v>
      </c>
      <c r="C183" s="5">
        <v>280</v>
      </c>
      <c r="D183" s="5" t="s">
        <v>282</v>
      </c>
      <c r="E183" s="5" t="s">
        <v>22</v>
      </c>
      <c r="F183" s="5" t="s">
        <v>91</v>
      </c>
      <c r="G183" s="6">
        <v>3.3</v>
      </c>
      <c r="H183" s="6">
        <v>1</v>
      </c>
      <c r="I183" s="6">
        <v>4.5</v>
      </c>
      <c r="J183" s="6">
        <v>5.7</v>
      </c>
      <c r="K183" s="6">
        <v>7</v>
      </c>
      <c r="L183" s="6">
        <v>7</v>
      </c>
      <c r="M183" s="5">
        <v>2750</v>
      </c>
      <c r="N183" s="7">
        <f>IF('BTST OPTION CALLS'!E183="BUY",('BTST OPTION CALLS'!L183-'BTST OPTION CALLS'!G183)*('BTST OPTION CALLS'!M183),('BTST OPTION CALLS'!G183-'BTST OPTION CALLS'!L183)*('BTST OPTION CALLS'!M183))</f>
        <v>10175</v>
      </c>
      <c r="O183" s="8">
        <f>'BTST OPTION CALLS'!N183/('BTST OPTION CALLS'!M183)/'BTST OPTION CALLS'!G183%</f>
        <v>112.12121212121212</v>
      </c>
    </row>
    <row r="184" spans="1:15" ht="16.5" customHeight="1">
      <c r="A184" s="47">
        <v>4</v>
      </c>
      <c r="B184" s="68">
        <v>43180</v>
      </c>
      <c r="C184" s="5">
        <v>290</v>
      </c>
      <c r="D184" s="5" t="s">
        <v>282</v>
      </c>
      <c r="E184" s="5" t="s">
        <v>22</v>
      </c>
      <c r="F184" s="5" t="s">
        <v>91</v>
      </c>
      <c r="G184" s="6">
        <v>4.5</v>
      </c>
      <c r="H184" s="6">
        <v>3</v>
      </c>
      <c r="I184" s="6">
        <v>5.7</v>
      </c>
      <c r="J184" s="6">
        <v>7</v>
      </c>
      <c r="K184" s="6">
        <v>7.8</v>
      </c>
      <c r="L184" s="6">
        <v>5.7</v>
      </c>
      <c r="M184" s="5">
        <v>2750</v>
      </c>
      <c r="N184" s="7">
        <f>IF('BTST OPTION CALLS'!E184="BUY",('BTST OPTION CALLS'!L184-'BTST OPTION CALLS'!G184)*('BTST OPTION CALLS'!M184),('BTST OPTION CALLS'!G184-'BTST OPTION CALLS'!L184)*('BTST OPTION CALLS'!M184))</f>
        <v>3300.0000000000005</v>
      </c>
      <c r="O184" s="8">
        <f>'BTST OPTION CALLS'!N184/('BTST OPTION CALLS'!M184)/'BTST OPTION CALLS'!G184%</f>
        <v>26.666666666666671</v>
      </c>
    </row>
    <row r="185" spans="1:15" ht="16.5" customHeight="1">
      <c r="A185" s="47">
        <v>5</v>
      </c>
      <c r="B185" s="68">
        <v>43171</v>
      </c>
      <c r="C185" s="5">
        <v>230</v>
      </c>
      <c r="D185" s="5" t="s">
        <v>267</v>
      </c>
      <c r="E185" s="5" t="s">
        <v>22</v>
      </c>
      <c r="F185" s="5" t="s">
        <v>247</v>
      </c>
      <c r="G185" s="6">
        <v>8</v>
      </c>
      <c r="H185" s="6">
        <v>6</v>
      </c>
      <c r="I185" s="6">
        <v>9</v>
      </c>
      <c r="J185" s="6">
        <v>10</v>
      </c>
      <c r="K185" s="6">
        <v>11</v>
      </c>
      <c r="L185" s="6">
        <v>6</v>
      </c>
      <c r="M185" s="5">
        <v>4500</v>
      </c>
      <c r="N185" s="7">
        <f>IF('BTST OPTION CALLS'!E185="BUY",('BTST OPTION CALLS'!L185-'BTST OPTION CALLS'!G185)*('BTST OPTION CALLS'!M185),('BTST OPTION CALLS'!G185-'BTST OPTION CALLS'!L185)*('BTST OPTION CALLS'!M185))</f>
        <v>-9000</v>
      </c>
      <c r="O185" s="8">
        <f>'BTST OPTION CALLS'!N185/('BTST OPTION CALLS'!M185)/'BTST OPTION CALLS'!G185%</f>
        <v>-25</v>
      </c>
    </row>
    <row r="186" spans="1:15" ht="16.5" customHeight="1">
      <c r="A186" s="47">
        <v>6</v>
      </c>
      <c r="B186" s="68">
        <v>43171</v>
      </c>
      <c r="C186" s="5">
        <v>400</v>
      </c>
      <c r="D186" s="5" t="s">
        <v>267</v>
      </c>
      <c r="E186" s="5" t="s">
        <v>22</v>
      </c>
      <c r="F186" s="5" t="s">
        <v>56</v>
      </c>
      <c r="G186" s="6">
        <v>5</v>
      </c>
      <c r="H186" s="6">
        <v>1</v>
      </c>
      <c r="I186" s="6">
        <v>7.5</v>
      </c>
      <c r="J186" s="6">
        <v>10</v>
      </c>
      <c r="K186" s="6">
        <v>12.5</v>
      </c>
      <c r="L186" s="6">
        <v>7.5</v>
      </c>
      <c r="M186" s="5">
        <v>1500</v>
      </c>
      <c r="N186" s="7">
        <f>IF('BTST OPTION CALLS'!E186="BUY",('BTST OPTION CALLS'!L186-'BTST OPTION CALLS'!G186)*('BTST OPTION CALLS'!M186),('BTST OPTION CALLS'!G186-'BTST OPTION CALLS'!L186)*('BTST OPTION CALLS'!M186))</f>
        <v>3750</v>
      </c>
      <c r="O186" s="8">
        <f>'BTST OPTION CALLS'!N186/('BTST OPTION CALLS'!M186)/'BTST OPTION CALLS'!G186%</f>
        <v>50</v>
      </c>
    </row>
    <row r="187" spans="1:15" ht="15.75">
      <c r="A187" s="47">
        <v>7</v>
      </c>
      <c r="B187" s="68">
        <v>43165</v>
      </c>
      <c r="C187" s="5">
        <v>225</v>
      </c>
      <c r="D187" s="5" t="s">
        <v>282</v>
      </c>
      <c r="E187" s="5" t="s">
        <v>22</v>
      </c>
      <c r="F187" s="5" t="s">
        <v>24</v>
      </c>
      <c r="G187" s="6">
        <v>8</v>
      </c>
      <c r="H187" s="6">
        <v>6</v>
      </c>
      <c r="I187" s="6">
        <v>9</v>
      </c>
      <c r="J187" s="6">
        <v>10</v>
      </c>
      <c r="K187" s="6">
        <v>11</v>
      </c>
      <c r="L187" s="6">
        <v>11</v>
      </c>
      <c r="M187" s="5">
        <v>3500</v>
      </c>
      <c r="N187" s="7">
        <f>IF('BTST OPTION CALLS'!E187="BUY",('BTST OPTION CALLS'!L187-'BTST OPTION CALLS'!G187)*('BTST OPTION CALLS'!M187),('BTST OPTION CALLS'!G187-'BTST OPTION CALLS'!L187)*('BTST OPTION CALLS'!M187))</f>
        <v>10500</v>
      </c>
      <c r="O187" s="8">
        <f>'BTST OPTION CALLS'!N187/('BTST OPTION CALLS'!M187)/'BTST OPTION CALLS'!G187%</f>
        <v>37.5</v>
      </c>
    </row>
    <row r="188" spans="1:15" ht="15.75">
      <c r="A188" s="47">
        <v>8</v>
      </c>
      <c r="B188" s="68">
        <v>43164</v>
      </c>
      <c r="C188" s="5">
        <v>860</v>
      </c>
      <c r="D188" s="5" t="s">
        <v>267</v>
      </c>
      <c r="E188" s="5" t="s">
        <v>22</v>
      </c>
      <c r="F188" s="5" t="s">
        <v>275</v>
      </c>
      <c r="G188" s="6">
        <v>28</v>
      </c>
      <c r="H188" s="6">
        <v>22</v>
      </c>
      <c r="I188" s="6">
        <v>32</v>
      </c>
      <c r="J188" s="6">
        <v>35</v>
      </c>
      <c r="K188" s="6">
        <v>38</v>
      </c>
      <c r="L188" s="6">
        <v>22</v>
      </c>
      <c r="M188" s="5">
        <v>1500</v>
      </c>
      <c r="N188" s="7">
        <f>IF('BTST OPTION CALLS'!E188="BUY",('BTST OPTION CALLS'!L188-'BTST OPTION CALLS'!G188)*('BTST OPTION CALLS'!M188),('BTST OPTION CALLS'!G188-'BTST OPTION CALLS'!L188)*('BTST OPTION CALLS'!M188))</f>
        <v>-9000</v>
      </c>
      <c r="O188" s="8">
        <f>'BTST OPTION CALLS'!N188/('BTST OPTION CALLS'!M188)/'BTST OPTION CALLS'!G188%</f>
        <v>-21.428571428571427</v>
      </c>
    </row>
    <row r="190" spans="1:15" ht="15.75">
      <c r="A190" s="62" t="s">
        <v>95</v>
      </c>
      <c r="B190" s="52"/>
      <c r="C190" s="53"/>
      <c r="D190" s="54"/>
      <c r="E190" s="55"/>
      <c r="F190" s="55"/>
      <c r="G190" s="63"/>
      <c r="H190" s="56"/>
      <c r="I190" s="56"/>
      <c r="J190" s="56"/>
      <c r="K190" s="57"/>
      <c r="L190" s="64"/>
      <c r="M190" s="65"/>
      <c r="N190" s="66"/>
    </row>
    <row r="191" spans="1:15" ht="15.75">
      <c r="A191" s="62" t="s">
        <v>96</v>
      </c>
      <c r="B191" s="58"/>
      <c r="C191" s="53"/>
      <c r="D191" s="54"/>
      <c r="E191" s="55"/>
      <c r="F191" s="55"/>
      <c r="G191" s="63"/>
      <c r="H191" s="55"/>
      <c r="I191" s="55"/>
      <c r="J191" s="55"/>
      <c r="K191" s="57"/>
      <c r="L191" s="64"/>
      <c r="M191" s="65"/>
      <c r="N191" s="65"/>
      <c r="O191" s="65"/>
    </row>
    <row r="192" spans="1:15" ht="15.75">
      <c r="A192" s="62" t="s">
        <v>96</v>
      </c>
      <c r="B192" s="58"/>
      <c r="C192" s="59"/>
      <c r="D192" s="60"/>
      <c r="E192" s="61"/>
      <c r="F192" s="61"/>
      <c r="G192" s="67"/>
      <c r="H192" s="61"/>
      <c r="I192" s="61"/>
      <c r="J192" s="61"/>
      <c r="K192" s="61"/>
      <c r="M192" s="64"/>
      <c r="N192" s="64"/>
      <c r="O192" s="65"/>
    </row>
    <row r="193" spans="1:15" ht="16.5" thickBot="1">
      <c r="A193" s="17"/>
      <c r="B193" s="10"/>
      <c r="C193" s="10"/>
      <c r="D193" s="11"/>
      <c r="E193" s="11"/>
      <c r="F193" s="11"/>
      <c r="G193" s="12"/>
      <c r="H193" s="13"/>
      <c r="I193" s="14" t="s">
        <v>27</v>
      </c>
      <c r="J193" s="14"/>
      <c r="K193" s="15"/>
      <c r="L193" s="64"/>
      <c r="M193" s="16"/>
      <c r="N193" s="16"/>
      <c r="O193" s="16"/>
    </row>
    <row r="194" spans="1:15" ht="15.75">
      <c r="A194" s="17"/>
      <c r="B194" s="10"/>
      <c r="C194" s="10"/>
      <c r="D194" s="189" t="s">
        <v>28</v>
      </c>
      <c r="E194" s="189"/>
      <c r="F194" s="18">
        <v>8</v>
      </c>
      <c r="G194" s="19">
        <f>'BTST OPTION CALLS'!G195+'BTST OPTION CALLS'!G196+'BTST OPTION CALLS'!G197+'BTST OPTION CALLS'!G198+'BTST OPTION CALLS'!G199+'BTST OPTION CALLS'!G200</f>
        <v>100</v>
      </c>
      <c r="H194" s="11">
        <v>5</v>
      </c>
      <c r="I194" s="20">
        <f>'BTST OPTION CALLS'!H195/'BTST OPTION CALLS'!H194%</f>
        <v>60</v>
      </c>
      <c r="J194" s="20"/>
      <c r="L194" s="21"/>
    </row>
    <row r="195" spans="1:15" ht="15.75">
      <c r="A195" s="17"/>
      <c r="B195" s="10"/>
      <c r="C195" s="10"/>
      <c r="D195" s="182" t="s">
        <v>29</v>
      </c>
      <c r="E195" s="182"/>
      <c r="F195" s="22">
        <v>5</v>
      </c>
      <c r="G195" s="23">
        <f>('BTST OPTION CALLS'!F195/'BTST OPTION CALLS'!F194)*100</f>
        <v>62.5</v>
      </c>
      <c r="H195" s="11">
        <v>3</v>
      </c>
      <c r="I195" s="15"/>
      <c r="J195" s="15"/>
      <c r="K195" s="20"/>
      <c r="L195" s="15"/>
      <c r="M195" s="16"/>
      <c r="N195" s="11" t="s">
        <v>30</v>
      </c>
      <c r="O195" s="11"/>
    </row>
    <row r="196" spans="1:15" ht="15.75">
      <c r="A196" s="24"/>
      <c r="B196" s="10"/>
      <c r="C196" s="10"/>
      <c r="D196" s="182" t="s">
        <v>31</v>
      </c>
      <c r="E196" s="182"/>
      <c r="F196" s="22">
        <v>0</v>
      </c>
      <c r="G196" s="23">
        <f>('BTST OPTION CALLS'!F196/'BTST OPTION CALLS'!F194)*100</f>
        <v>0</v>
      </c>
      <c r="H196" s="25"/>
      <c r="I196" s="11"/>
      <c r="J196" s="11"/>
      <c r="K196" s="11"/>
      <c r="L196" s="15"/>
      <c r="M196" s="16"/>
      <c r="N196" s="17"/>
      <c r="O196" s="17"/>
    </row>
    <row r="197" spans="1:15" ht="15.75">
      <c r="A197" s="24"/>
      <c r="B197" s="10"/>
      <c r="C197" s="10"/>
      <c r="D197" s="182" t="s">
        <v>32</v>
      </c>
      <c r="E197" s="182"/>
      <c r="F197" s="22">
        <v>0</v>
      </c>
      <c r="G197" s="23">
        <f>('BTST OPTION CALLS'!F197/'BTST OPTION CALLS'!F194)*100</f>
        <v>0</v>
      </c>
      <c r="H197" s="25"/>
      <c r="I197" s="11"/>
      <c r="J197" s="11"/>
      <c r="K197" s="11"/>
      <c r="L197" s="15"/>
      <c r="M197" s="16"/>
      <c r="N197" s="16"/>
      <c r="O197" s="16"/>
    </row>
    <row r="198" spans="1:15" ht="15.75">
      <c r="A198" s="24"/>
      <c r="B198" s="10"/>
      <c r="C198" s="10"/>
      <c r="D198" s="182" t="s">
        <v>33</v>
      </c>
      <c r="E198" s="182"/>
      <c r="F198" s="22">
        <v>3</v>
      </c>
      <c r="G198" s="23">
        <f>('BTST OPTION CALLS'!F198/'BTST OPTION CALLS'!F194)*100</f>
        <v>37.5</v>
      </c>
      <c r="H198" s="25"/>
      <c r="I198" s="11" t="s">
        <v>34</v>
      </c>
      <c r="J198" s="11"/>
      <c r="K198" s="15"/>
      <c r="L198" s="15"/>
      <c r="M198" s="16"/>
      <c r="N198" s="16"/>
      <c r="O198" s="16"/>
    </row>
    <row r="199" spans="1:15" ht="15.75">
      <c r="A199" s="24"/>
      <c r="B199" s="10"/>
      <c r="C199" s="10"/>
      <c r="D199" s="182" t="s">
        <v>35</v>
      </c>
      <c r="E199" s="182"/>
      <c r="F199" s="22">
        <v>0</v>
      </c>
      <c r="G199" s="23">
        <f>('BTST OPTION CALLS'!F199/'BTST OPTION CALLS'!F194)*100</f>
        <v>0</v>
      </c>
      <c r="H199" s="25"/>
      <c r="I199" s="11"/>
      <c r="J199" s="11"/>
      <c r="K199" s="15"/>
      <c r="L199" s="15"/>
      <c r="M199" s="16"/>
      <c r="N199" s="16"/>
      <c r="O199" s="16"/>
    </row>
    <row r="200" spans="1:15" ht="16.5" thickBot="1">
      <c r="A200" s="24"/>
      <c r="B200" s="10"/>
      <c r="C200" s="10"/>
      <c r="D200" s="183" t="s">
        <v>36</v>
      </c>
      <c r="E200" s="183"/>
      <c r="F200" s="26"/>
      <c r="G200" s="27">
        <f>('BTST OPTION CALLS'!F200/'BTST OPTION CALLS'!F194)*100</f>
        <v>0</v>
      </c>
      <c r="H200" s="25"/>
      <c r="I200" s="11"/>
      <c r="J200" s="11"/>
      <c r="K200" s="21"/>
      <c r="L200" s="21"/>
      <c r="N200" s="16"/>
      <c r="O200" s="16"/>
    </row>
    <row r="201" spans="1:15" ht="15.75">
      <c r="A201" s="31" t="s">
        <v>37</v>
      </c>
      <c r="B201" s="28"/>
      <c r="C201" s="28"/>
      <c r="D201" s="32"/>
      <c r="E201" s="32"/>
      <c r="F201" s="33"/>
      <c r="G201" s="33"/>
      <c r="H201" s="34"/>
      <c r="I201" s="35"/>
      <c r="J201" s="35"/>
      <c r="K201" s="35"/>
      <c r="L201" s="33"/>
      <c r="M201" s="16"/>
      <c r="N201" s="29"/>
      <c r="O201" s="29"/>
    </row>
    <row r="202" spans="1:15" ht="15.75">
      <c r="A202" s="36" t="s">
        <v>38</v>
      </c>
      <c r="B202" s="28"/>
      <c r="C202" s="28"/>
      <c r="D202" s="37"/>
      <c r="E202" s="38"/>
      <c r="F202" s="32"/>
      <c r="G202" s="35"/>
      <c r="H202" s="34"/>
      <c r="I202" s="35"/>
      <c r="J202" s="35"/>
      <c r="K202" s="35"/>
      <c r="L202" s="33"/>
      <c r="M202" s="16"/>
      <c r="N202" s="17"/>
      <c r="O202" s="17"/>
    </row>
    <row r="203" spans="1:15" ht="15.75">
      <c r="A203" s="36" t="s">
        <v>39</v>
      </c>
      <c r="B203" s="28"/>
      <c r="C203" s="28"/>
      <c r="D203" s="32"/>
      <c r="E203" s="38"/>
      <c r="F203" s="32"/>
      <c r="G203" s="35"/>
      <c r="H203" s="34"/>
      <c r="I203" s="39"/>
      <c r="J203" s="39"/>
      <c r="K203" s="39"/>
      <c r="L203" s="33"/>
      <c r="M203" s="16"/>
      <c r="N203" s="16"/>
      <c r="O203" s="16"/>
    </row>
    <row r="204" spans="1:15" ht="15.75">
      <c r="A204" s="36" t="s">
        <v>40</v>
      </c>
      <c r="B204" s="37"/>
      <c r="C204" s="28"/>
      <c r="D204" s="32"/>
      <c r="E204" s="38"/>
      <c r="F204" s="32"/>
      <c r="G204" s="35"/>
      <c r="H204" s="40"/>
      <c r="I204" s="39"/>
      <c r="J204" s="39"/>
      <c r="K204" s="39"/>
      <c r="L204" s="33"/>
      <c r="M204" s="16"/>
      <c r="N204" s="16"/>
      <c r="O204" s="16"/>
    </row>
    <row r="205" spans="1:15" ht="15.75">
      <c r="A205" s="36" t="s">
        <v>41</v>
      </c>
      <c r="B205" s="24"/>
      <c r="C205" s="37"/>
      <c r="D205" s="32"/>
      <c r="E205" s="41"/>
      <c r="F205" s="35"/>
      <c r="G205" s="35"/>
      <c r="H205" s="40"/>
      <c r="I205" s="39"/>
      <c r="J205" s="39"/>
      <c r="K205" s="39"/>
      <c r="L205" s="35"/>
      <c r="M205" s="16"/>
      <c r="N205" s="16"/>
      <c r="O205" s="16"/>
    </row>
    <row r="207" spans="1:15">
      <c r="A207" s="178" t="s">
        <v>0</v>
      </c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</row>
    <row r="208" spans="1:15">
      <c r="A208" s="178"/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</row>
    <row r="209" spans="1:15">
      <c r="A209" s="178"/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</row>
    <row r="210" spans="1:15" ht="15.75">
      <c r="A210" s="179" t="s">
        <v>1</v>
      </c>
      <c r="B210" s="179"/>
      <c r="C210" s="179"/>
      <c r="D210" s="179"/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  <c r="O210" s="179"/>
    </row>
    <row r="211" spans="1:15" ht="15.75">
      <c r="A211" s="179" t="s">
        <v>2</v>
      </c>
      <c r="B211" s="179"/>
      <c r="C211" s="179"/>
      <c r="D211" s="179"/>
      <c r="E211" s="179"/>
      <c r="F211" s="179"/>
      <c r="G211" s="179"/>
      <c r="H211" s="179"/>
      <c r="I211" s="179"/>
      <c r="J211" s="179"/>
      <c r="K211" s="179"/>
      <c r="L211" s="179"/>
      <c r="M211" s="179"/>
      <c r="N211" s="179"/>
      <c r="O211" s="179"/>
    </row>
    <row r="212" spans="1:15" ht="15.75">
      <c r="A212" s="180" t="s">
        <v>3</v>
      </c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</row>
    <row r="213" spans="1:15" ht="15.75">
      <c r="A213" s="181" t="s">
        <v>278</v>
      </c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</row>
    <row r="214" spans="1:15" ht="15.75">
      <c r="A214" s="184" t="s">
        <v>5</v>
      </c>
      <c r="B214" s="184"/>
      <c r="C214" s="184"/>
      <c r="D214" s="184"/>
      <c r="E214" s="184"/>
      <c r="F214" s="184"/>
      <c r="G214" s="184"/>
      <c r="H214" s="184"/>
      <c r="I214" s="184"/>
      <c r="J214" s="184"/>
      <c r="K214" s="184"/>
      <c r="L214" s="184"/>
      <c r="M214" s="184"/>
      <c r="N214" s="184"/>
      <c r="O214" s="184"/>
    </row>
    <row r="215" spans="1:15">
      <c r="A215" s="185" t="s">
        <v>6</v>
      </c>
      <c r="B215" s="186" t="s">
        <v>7</v>
      </c>
      <c r="C215" s="187" t="s">
        <v>8</v>
      </c>
      <c r="D215" s="186" t="s">
        <v>9</v>
      </c>
      <c r="E215" s="185" t="s">
        <v>10</v>
      </c>
      <c r="F215" s="185" t="s">
        <v>11</v>
      </c>
      <c r="G215" s="186" t="s">
        <v>12</v>
      </c>
      <c r="H215" s="186" t="s">
        <v>13</v>
      </c>
      <c r="I215" s="187" t="s">
        <v>14</v>
      </c>
      <c r="J215" s="187" t="s">
        <v>15</v>
      </c>
      <c r="K215" s="187" t="s">
        <v>16</v>
      </c>
      <c r="L215" s="188" t="s">
        <v>17</v>
      </c>
      <c r="M215" s="186" t="s">
        <v>18</v>
      </c>
      <c r="N215" s="186" t="s">
        <v>19</v>
      </c>
      <c r="O215" s="186" t="s">
        <v>20</v>
      </c>
    </row>
    <row r="216" spans="1:15">
      <c r="A216" s="185"/>
      <c r="B216" s="186"/>
      <c r="C216" s="187"/>
      <c r="D216" s="186"/>
      <c r="E216" s="185"/>
      <c r="F216" s="185"/>
      <c r="G216" s="186"/>
      <c r="H216" s="186"/>
      <c r="I216" s="187"/>
      <c r="J216" s="187"/>
      <c r="K216" s="187"/>
      <c r="L216" s="188"/>
      <c r="M216" s="186"/>
      <c r="N216" s="186"/>
      <c r="O216" s="186"/>
    </row>
    <row r="217" spans="1:15" ht="15.75">
      <c r="A217" s="47">
        <v>1</v>
      </c>
      <c r="B217" s="68">
        <v>43159</v>
      </c>
      <c r="C217" s="5">
        <v>140</v>
      </c>
      <c r="D217" s="5" t="s">
        <v>267</v>
      </c>
      <c r="E217" s="5" t="s">
        <v>22</v>
      </c>
      <c r="F217" s="5" t="s">
        <v>25</v>
      </c>
      <c r="G217" s="6">
        <v>6.3</v>
      </c>
      <c r="H217" s="6">
        <v>5.3</v>
      </c>
      <c r="I217" s="6">
        <v>6.8</v>
      </c>
      <c r="J217" s="6">
        <v>7.3</v>
      </c>
      <c r="K217" s="6">
        <v>7.8</v>
      </c>
      <c r="L217" s="6">
        <v>6.8</v>
      </c>
      <c r="M217" s="5">
        <v>7000</v>
      </c>
      <c r="N217" s="7">
        <f>IF('BTST OPTION CALLS'!E217="BUY",('BTST OPTION CALLS'!L217-'BTST OPTION CALLS'!G217)*('BTST OPTION CALLS'!M217),('BTST OPTION CALLS'!G217-'BTST OPTION CALLS'!L217)*('BTST OPTION CALLS'!M217))</f>
        <v>3500</v>
      </c>
      <c r="O217" s="8">
        <f>'BTST OPTION CALLS'!N217/('BTST OPTION CALLS'!M217)/'BTST OPTION CALLS'!G217%</f>
        <v>7.9365079365079367</v>
      </c>
    </row>
    <row r="218" spans="1:15" ht="15.75">
      <c r="A218" s="47">
        <v>2</v>
      </c>
      <c r="B218" s="68">
        <v>43157</v>
      </c>
      <c r="C218" s="5">
        <v>620</v>
      </c>
      <c r="D218" s="5" t="s">
        <v>267</v>
      </c>
      <c r="E218" s="5" t="s">
        <v>22</v>
      </c>
      <c r="F218" s="5" t="s">
        <v>94</v>
      </c>
      <c r="G218" s="6">
        <v>19</v>
      </c>
      <c r="H218" s="6">
        <v>12</v>
      </c>
      <c r="I218" s="6">
        <v>23</v>
      </c>
      <c r="J218" s="6">
        <v>27</v>
      </c>
      <c r="K218" s="6">
        <v>30</v>
      </c>
      <c r="L218" s="6">
        <v>23</v>
      </c>
      <c r="M218" s="5">
        <v>1000</v>
      </c>
      <c r="N218" s="7">
        <f>IF('BTST OPTION CALLS'!E218="BUY",('BTST OPTION CALLS'!L218-'BTST OPTION CALLS'!G218)*('BTST OPTION CALLS'!M218),('BTST OPTION CALLS'!G218-'BTST OPTION CALLS'!L218)*('BTST OPTION CALLS'!M218))</f>
        <v>4000</v>
      </c>
      <c r="O218" s="8">
        <f>'BTST OPTION CALLS'!N218/('BTST OPTION CALLS'!M218)/'BTST OPTION CALLS'!G218%</f>
        <v>21.05263157894737</v>
      </c>
    </row>
    <row r="219" spans="1:15" ht="15.75">
      <c r="A219" s="47">
        <v>3</v>
      </c>
      <c r="B219" s="68">
        <v>43154</v>
      </c>
      <c r="C219" s="5">
        <v>580</v>
      </c>
      <c r="D219" s="5" t="s">
        <v>267</v>
      </c>
      <c r="E219" s="5" t="s">
        <v>22</v>
      </c>
      <c r="F219" s="5" t="s">
        <v>78</v>
      </c>
      <c r="G219" s="6">
        <v>23</v>
      </c>
      <c r="H219" s="6">
        <v>17</v>
      </c>
      <c r="I219" s="6">
        <v>26</v>
      </c>
      <c r="J219" s="6">
        <v>29</v>
      </c>
      <c r="K219" s="6">
        <v>32</v>
      </c>
      <c r="L219" s="6">
        <v>26</v>
      </c>
      <c r="M219" s="5">
        <v>1500</v>
      </c>
      <c r="N219" s="7">
        <f>IF('BTST OPTION CALLS'!E219="BUY",('BTST OPTION CALLS'!L219-'BTST OPTION CALLS'!G219)*('BTST OPTION CALLS'!M219),('BTST OPTION CALLS'!G219-'BTST OPTION CALLS'!L219)*('BTST OPTION CALLS'!M219))</f>
        <v>4500</v>
      </c>
      <c r="O219" s="8">
        <f>'BTST OPTION CALLS'!N219/('BTST OPTION CALLS'!M219)/'BTST OPTION CALLS'!G219%</f>
        <v>13.043478260869565</v>
      </c>
    </row>
    <row r="220" spans="1:15" ht="15.75">
      <c r="A220" s="47">
        <v>4</v>
      </c>
      <c r="B220" s="68">
        <v>43151</v>
      </c>
      <c r="C220" s="5">
        <v>370</v>
      </c>
      <c r="D220" s="5" t="s">
        <v>267</v>
      </c>
      <c r="E220" s="5" t="s">
        <v>22</v>
      </c>
      <c r="F220" s="5" t="s">
        <v>56</v>
      </c>
      <c r="G220" s="6">
        <v>5</v>
      </c>
      <c r="H220" s="6">
        <v>1</v>
      </c>
      <c r="I220" s="6">
        <v>8</v>
      </c>
      <c r="J220" s="6">
        <v>11</v>
      </c>
      <c r="K220" s="6">
        <v>14</v>
      </c>
      <c r="L220" s="6">
        <v>7.5</v>
      </c>
      <c r="M220" s="5">
        <v>1500</v>
      </c>
      <c r="N220" s="7">
        <f>IF('BTST OPTION CALLS'!E220="BUY",('BTST OPTION CALLS'!L220-'BTST OPTION CALLS'!G220)*('BTST OPTION CALLS'!M220),('BTST OPTION CALLS'!G220-'BTST OPTION CALLS'!L220)*('BTST OPTION CALLS'!M220))</f>
        <v>3750</v>
      </c>
      <c r="O220" s="8">
        <f>'BTST OPTION CALLS'!N220/('BTST OPTION CALLS'!M220)/'BTST OPTION CALLS'!G220%</f>
        <v>50</v>
      </c>
    </row>
    <row r="221" spans="1:15" ht="15.75">
      <c r="A221" s="47">
        <v>5</v>
      </c>
      <c r="B221" s="68">
        <v>43139</v>
      </c>
      <c r="C221" s="5">
        <v>160</v>
      </c>
      <c r="D221" s="5" t="s">
        <v>267</v>
      </c>
      <c r="E221" s="5" t="s">
        <v>22</v>
      </c>
      <c r="F221" s="5" t="s">
        <v>83</v>
      </c>
      <c r="G221" s="6">
        <v>7</v>
      </c>
      <c r="H221" s="6">
        <v>5</v>
      </c>
      <c r="I221" s="6">
        <v>8</v>
      </c>
      <c r="J221" s="6">
        <v>9</v>
      </c>
      <c r="K221" s="6">
        <v>10</v>
      </c>
      <c r="L221" s="6">
        <v>8</v>
      </c>
      <c r="M221" s="5">
        <v>3500</v>
      </c>
      <c r="N221" s="7">
        <f>IF('BTST OPTION CALLS'!E221="BUY",('BTST OPTION CALLS'!L221-'BTST OPTION CALLS'!G221)*('BTST OPTION CALLS'!M221),('BTST OPTION CALLS'!G221-'BTST OPTION CALLS'!L221)*('BTST OPTION CALLS'!M221))</f>
        <v>3500</v>
      </c>
      <c r="O221" s="8">
        <f>'BTST OPTION CALLS'!N221/('BTST OPTION CALLS'!M221)/'BTST OPTION CALLS'!G221%</f>
        <v>14.285714285714285</v>
      </c>
    </row>
    <row r="222" spans="1:15" ht="15.75">
      <c r="A222" s="47">
        <v>6</v>
      </c>
      <c r="B222" s="68">
        <v>43138</v>
      </c>
      <c r="C222" s="5">
        <v>135</v>
      </c>
      <c r="D222" s="5" t="s">
        <v>267</v>
      </c>
      <c r="E222" s="5" t="s">
        <v>22</v>
      </c>
      <c r="F222" s="5" t="s">
        <v>25</v>
      </c>
      <c r="G222" s="6">
        <v>4</v>
      </c>
      <c r="H222" s="6">
        <v>2.5</v>
      </c>
      <c r="I222" s="6">
        <v>4.7</v>
      </c>
      <c r="J222" s="6">
        <v>5.4</v>
      </c>
      <c r="K222" s="6">
        <v>6.1</v>
      </c>
      <c r="L222" s="6">
        <v>5.4</v>
      </c>
      <c r="M222" s="5">
        <v>7000</v>
      </c>
      <c r="N222" s="7">
        <f>IF('BTST OPTION CALLS'!E222="BUY",('BTST OPTION CALLS'!L222-'BTST OPTION CALLS'!G222)*('BTST OPTION CALLS'!M222),('BTST OPTION CALLS'!G222-'BTST OPTION CALLS'!L222)*('BTST OPTION CALLS'!M222))</f>
        <v>9800.0000000000018</v>
      </c>
      <c r="O222" s="8">
        <f>'BTST OPTION CALLS'!N222/('BTST OPTION CALLS'!M222)/'BTST OPTION CALLS'!G222%</f>
        <v>35.000000000000007</v>
      </c>
    </row>
    <row r="223" spans="1:15" ht="15.75">
      <c r="A223" s="49"/>
      <c r="B223" s="69"/>
      <c r="C223" s="29"/>
      <c r="D223" s="29"/>
      <c r="E223" s="29"/>
      <c r="F223" s="29"/>
      <c r="G223" s="12"/>
      <c r="H223" s="12"/>
      <c r="I223" s="12"/>
      <c r="J223" s="12"/>
      <c r="K223" s="12"/>
      <c r="L223" s="12"/>
      <c r="M223" s="29"/>
      <c r="N223" s="50"/>
      <c r="O223" s="51"/>
    </row>
    <row r="224" spans="1:15" ht="15.75">
      <c r="A224" s="62" t="s">
        <v>95</v>
      </c>
      <c r="B224" s="52"/>
      <c r="C224" s="53"/>
      <c r="D224" s="54"/>
      <c r="E224" s="55"/>
      <c r="F224" s="55"/>
      <c r="G224" s="63"/>
      <c r="H224" s="56"/>
      <c r="I224" s="56"/>
      <c r="J224" s="56"/>
      <c r="K224" s="57"/>
      <c r="L224" s="64"/>
      <c r="M224" s="65"/>
      <c r="N224" s="66"/>
    </row>
    <row r="225" spans="1:15" ht="15.75">
      <c r="A225" s="62" t="s">
        <v>96</v>
      </c>
      <c r="B225" s="58"/>
      <c r="C225" s="53"/>
      <c r="D225" s="54"/>
      <c r="E225" s="55"/>
      <c r="F225" s="55"/>
      <c r="G225" s="63"/>
      <c r="H225" s="55"/>
      <c r="I225" s="55"/>
      <c r="J225" s="55"/>
      <c r="K225" s="57"/>
      <c r="L225" s="64"/>
      <c r="M225" s="65"/>
      <c r="N225" s="65"/>
      <c r="O225" s="65"/>
    </row>
    <row r="226" spans="1:15" ht="15.75">
      <c r="A226" s="62" t="s">
        <v>96</v>
      </c>
      <c r="B226" s="58"/>
      <c r="C226" s="59"/>
      <c r="D226" s="60"/>
      <c r="E226" s="61"/>
      <c r="F226" s="61"/>
      <c r="G226" s="67"/>
      <c r="H226" s="61"/>
      <c r="I226" s="61"/>
      <c r="J226" s="61"/>
      <c r="K226" s="61"/>
      <c r="L226" s="64"/>
      <c r="M226" s="64"/>
      <c r="N226" s="64"/>
      <c r="O226" s="65"/>
    </row>
    <row r="227" spans="1:15" ht="16.5" thickBot="1">
      <c r="A227" s="17"/>
      <c r="B227" s="10"/>
      <c r="C227" s="10"/>
      <c r="D227" s="11"/>
      <c r="E227" s="11"/>
      <c r="F227" s="11"/>
      <c r="G227" s="12"/>
      <c r="H227" s="13"/>
      <c r="I227" s="14" t="s">
        <v>27</v>
      </c>
      <c r="J227" s="14"/>
      <c r="K227" s="15"/>
      <c r="L227" s="15"/>
      <c r="M227" s="16"/>
      <c r="N227" s="16"/>
      <c r="O227" s="16"/>
    </row>
    <row r="228" spans="1:15" ht="15.75">
      <c r="A228" s="17"/>
      <c r="B228" s="10"/>
      <c r="C228" s="10"/>
      <c r="D228" s="189" t="s">
        <v>28</v>
      </c>
      <c r="E228" s="189"/>
      <c r="F228" s="18">
        <v>6</v>
      </c>
      <c r="G228" s="19">
        <f>'BTST OPTION CALLS'!G229+'BTST OPTION CALLS'!G230+'BTST OPTION CALLS'!G231+'BTST OPTION CALLS'!G232+'BTST OPTION CALLS'!G233+'BTST OPTION CALLS'!G234</f>
        <v>100</v>
      </c>
      <c r="H228" s="11">
        <v>6</v>
      </c>
      <c r="I228" s="20">
        <f>'BTST OPTION CALLS'!H229/'BTST OPTION CALLS'!H228%</f>
        <v>100</v>
      </c>
      <c r="J228" s="20"/>
      <c r="L228" s="21"/>
    </row>
    <row r="229" spans="1:15" ht="15.75">
      <c r="A229" s="17"/>
      <c r="B229" s="10"/>
      <c r="C229" s="10"/>
      <c r="D229" s="182" t="s">
        <v>29</v>
      </c>
      <c r="E229" s="182"/>
      <c r="F229" s="22">
        <v>6</v>
      </c>
      <c r="G229" s="23">
        <f>('BTST OPTION CALLS'!F229/'BTST OPTION CALLS'!F228)*100</f>
        <v>100</v>
      </c>
      <c r="H229" s="11">
        <v>6</v>
      </c>
      <c r="I229" s="15"/>
      <c r="J229" s="15"/>
      <c r="K229" s="20"/>
      <c r="L229" s="15"/>
      <c r="M229" s="16"/>
      <c r="N229" s="11" t="s">
        <v>30</v>
      </c>
      <c r="O229" s="11"/>
    </row>
    <row r="230" spans="1:15" ht="15.75">
      <c r="A230" s="24"/>
      <c r="B230" s="10"/>
      <c r="C230" s="10"/>
      <c r="D230" s="182" t="s">
        <v>31</v>
      </c>
      <c r="E230" s="182"/>
      <c r="F230" s="22">
        <v>0</v>
      </c>
      <c r="G230" s="23">
        <f>('BTST OPTION CALLS'!F230/'BTST OPTION CALLS'!F228)*100</f>
        <v>0</v>
      </c>
      <c r="H230" s="25"/>
      <c r="I230" s="11"/>
      <c r="J230" s="11"/>
      <c r="K230" s="11"/>
      <c r="L230" s="15"/>
      <c r="M230" s="16"/>
      <c r="N230" s="17"/>
      <c r="O230" s="17"/>
    </row>
    <row r="231" spans="1:15" ht="15.75">
      <c r="A231" s="24"/>
      <c r="B231" s="10"/>
      <c r="C231" s="10"/>
      <c r="D231" s="182" t="s">
        <v>32</v>
      </c>
      <c r="E231" s="182"/>
      <c r="F231" s="22">
        <v>0</v>
      </c>
      <c r="G231" s="23">
        <f>('BTST OPTION CALLS'!F231/'BTST OPTION CALLS'!F228)*100</f>
        <v>0</v>
      </c>
      <c r="H231" s="25"/>
      <c r="I231" s="11"/>
      <c r="J231" s="11"/>
      <c r="K231" s="11"/>
      <c r="L231" s="15"/>
      <c r="M231" s="16"/>
      <c r="N231" s="16"/>
      <c r="O231" s="16"/>
    </row>
    <row r="232" spans="1:15" ht="15.75">
      <c r="A232" s="24"/>
      <c r="B232" s="10"/>
      <c r="C232" s="10"/>
      <c r="D232" s="182" t="s">
        <v>33</v>
      </c>
      <c r="E232" s="182"/>
      <c r="F232" s="22">
        <v>0</v>
      </c>
      <c r="G232" s="23">
        <f>('BTST OPTION CALLS'!F232/'BTST OPTION CALLS'!F228)*100</f>
        <v>0</v>
      </c>
      <c r="H232" s="25"/>
      <c r="I232" s="11" t="s">
        <v>34</v>
      </c>
      <c r="J232" s="11"/>
      <c r="K232" s="15"/>
      <c r="L232" s="15"/>
      <c r="M232" s="16"/>
      <c r="N232" s="16"/>
      <c r="O232" s="16"/>
    </row>
    <row r="233" spans="1:15" ht="15.75">
      <c r="A233" s="24"/>
      <c r="B233" s="10"/>
      <c r="C233" s="10"/>
      <c r="D233" s="182" t="s">
        <v>35</v>
      </c>
      <c r="E233" s="182"/>
      <c r="F233" s="22">
        <v>0</v>
      </c>
      <c r="G233" s="23">
        <f>('BTST OPTION CALLS'!F233/'BTST OPTION CALLS'!F228)*100</f>
        <v>0</v>
      </c>
      <c r="H233" s="25"/>
      <c r="I233" s="11"/>
      <c r="J233" s="11"/>
      <c r="K233" s="15"/>
      <c r="L233" s="15"/>
      <c r="M233" s="16"/>
      <c r="N233" s="16"/>
      <c r="O233" s="16"/>
    </row>
    <row r="234" spans="1:15" ht="16.5" thickBot="1">
      <c r="A234" s="24"/>
      <c r="B234" s="10"/>
      <c r="C234" s="10"/>
      <c r="D234" s="183" t="s">
        <v>36</v>
      </c>
      <c r="E234" s="183"/>
      <c r="F234" s="26"/>
      <c r="G234" s="27">
        <f>('BTST OPTION CALLS'!F234/'BTST OPTION CALLS'!F228)*100</f>
        <v>0</v>
      </c>
      <c r="H234" s="25"/>
      <c r="I234" s="11"/>
      <c r="J234" s="11"/>
      <c r="K234" s="21"/>
      <c r="L234" s="21"/>
      <c r="N234" s="16"/>
      <c r="O234" s="16"/>
    </row>
    <row r="235" spans="1:15" ht="15.75">
      <c r="A235" s="31" t="s">
        <v>37</v>
      </c>
      <c r="B235" s="28"/>
      <c r="C235" s="28"/>
      <c r="D235" s="32"/>
      <c r="E235" s="32"/>
      <c r="F235" s="33"/>
      <c r="G235" s="33"/>
      <c r="H235" s="34"/>
      <c r="I235" s="35"/>
      <c r="J235" s="35"/>
      <c r="K235" s="35"/>
      <c r="L235" s="33"/>
      <c r="M235" s="16"/>
      <c r="N235" s="29"/>
      <c r="O235" s="29"/>
    </row>
    <row r="236" spans="1:15" ht="15.75">
      <c r="A236" s="36" t="s">
        <v>38</v>
      </c>
      <c r="B236" s="28"/>
      <c r="C236" s="28"/>
      <c r="D236" s="37"/>
      <c r="E236" s="38"/>
      <c r="F236" s="32"/>
      <c r="G236" s="35"/>
      <c r="H236" s="34"/>
      <c r="I236" s="35"/>
      <c r="J236" s="35"/>
      <c r="K236" s="35"/>
      <c r="L236" s="33"/>
      <c r="M236" s="16"/>
      <c r="N236" s="17"/>
      <c r="O236" s="17"/>
    </row>
    <row r="237" spans="1:15" ht="15.75">
      <c r="A237" s="36" t="s">
        <v>39</v>
      </c>
      <c r="B237" s="28"/>
      <c r="C237" s="28"/>
      <c r="D237" s="32"/>
      <c r="E237" s="38"/>
      <c r="F237" s="32"/>
      <c r="G237" s="35"/>
      <c r="H237" s="34"/>
      <c r="I237" s="39"/>
      <c r="J237" s="39"/>
      <c r="K237" s="39"/>
      <c r="L237" s="33"/>
      <c r="M237" s="16"/>
      <c r="N237" s="16"/>
      <c r="O237" s="16"/>
    </row>
    <row r="238" spans="1:15" ht="15.75">
      <c r="A238" s="36" t="s">
        <v>40</v>
      </c>
      <c r="B238" s="37"/>
      <c r="C238" s="28"/>
      <c r="D238" s="32"/>
      <c r="E238" s="38"/>
      <c r="F238" s="32"/>
      <c r="G238" s="35"/>
      <c r="H238" s="40"/>
      <c r="I238" s="39"/>
      <c r="J238" s="39"/>
      <c r="K238" s="39"/>
      <c r="L238" s="33"/>
      <c r="M238" s="16"/>
      <c r="N238" s="16"/>
      <c r="O238" s="16"/>
    </row>
    <row r="239" spans="1:15" ht="15.75">
      <c r="A239" s="36" t="s">
        <v>41</v>
      </c>
      <c r="B239" s="24"/>
      <c r="C239" s="37"/>
      <c r="D239" s="32"/>
      <c r="E239" s="41"/>
      <c r="F239" s="35"/>
      <c r="G239" s="35"/>
      <c r="H239" s="40"/>
      <c r="I239" s="39"/>
      <c r="J239" s="39"/>
      <c r="K239" s="39"/>
      <c r="L239" s="35"/>
      <c r="M239" s="16"/>
      <c r="N239" s="16"/>
      <c r="O239" s="16"/>
    </row>
    <row r="241" spans="1:15">
      <c r="A241" s="178" t="s">
        <v>0</v>
      </c>
      <c r="B241" s="178"/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  <c r="N241" s="178"/>
      <c r="O241" s="178"/>
    </row>
    <row r="242" spans="1:15">
      <c r="A242" s="178"/>
      <c r="B242" s="178"/>
      <c r="C242" s="178"/>
      <c r="D242" s="178"/>
      <c r="E242" s="178"/>
      <c r="F242" s="178"/>
      <c r="G242" s="178"/>
      <c r="H242" s="178"/>
      <c r="I242" s="178"/>
      <c r="J242" s="178"/>
      <c r="K242" s="178"/>
      <c r="L242" s="178"/>
      <c r="M242" s="178"/>
      <c r="N242" s="178"/>
      <c r="O242" s="178"/>
    </row>
    <row r="243" spans="1:15">
      <c r="A243" s="178"/>
      <c r="B243" s="178"/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  <c r="N243" s="178"/>
      <c r="O243" s="178"/>
    </row>
    <row r="244" spans="1:15" ht="15.75">
      <c r="A244" s="179" t="s">
        <v>1</v>
      </c>
      <c r="B244" s="179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</row>
    <row r="245" spans="1:15" ht="15.75">
      <c r="A245" s="179" t="s">
        <v>2</v>
      </c>
      <c r="B245" s="179"/>
      <c r="C245" s="179"/>
      <c r="D245" s="179"/>
      <c r="E245" s="179"/>
      <c r="F245" s="179"/>
      <c r="G245" s="179"/>
      <c r="H245" s="179"/>
      <c r="I245" s="179"/>
      <c r="J245" s="179"/>
      <c r="K245" s="179"/>
      <c r="L245" s="179"/>
      <c r="M245" s="179"/>
      <c r="N245" s="179"/>
      <c r="O245" s="179"/>
    </row>
    <row r="246" spans="1:15" ht="15.75">
      <c r="A246" s="180" t="s">
        <v>3</v>
      </c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</row>
    <row r="247" spans="1:15" ht="15.75">
      <c r="A247" s="181" t="s">
        <v>263</v>
      </c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</row>
    <row r="248" spans="1:15" ht="15.75">
      <c r="A248" s="184" t="s">
        <v>5</v>
      </c>
      <c r="B248" s="184"/>
      <c r="C248" s="184"/>
      <c r="D248" s="184"/>
      <c r="E248" s="184"/>
      <c r="F248" s="184"/>
      <c r="G248" s="184"/>
      <c r="H248" s="184"/>
      <c r="I248" s="184"/>
      <c r="J248" s="184"/>
      <c r="K248" s="184"/>
      <c r="L248" s="184"/>
      <c r="M248" s="184"/>
      <c r="N248" s="184"/>
      <c r="O248" s="184"/>
    </row>
    <row r="249" spans="1:15">
      <c r="A249" s="185" t="s">
        <v>6</v>
      </c>
      <c r="B249" s="186" t="s">
        <v>7</v>
      </c>
      <c r="C249" s="187" t="s">
        <v>8</v>
      </c>
      <c r="D249" s="186" t="s">
        <v>9</v>
      </c>
      <c r="E249" s="185" t="s">
        <v>10</v>
      </c>
      <c r="F249" s="185" t="s">
        <v>11</v>
      </c>
      <c r="G249" s="186" t="s">
        <v>12</v>
      </c>
      <c r="H249" s="186" t="s">
        <v>13</v>
      </c>
      <c r="I249" s="187" t="s">
        <v>14</v>
      </c>
      <c r="J249" s="187" t="s">
        <v>15</v>
      </c>
      <c r="K249" s="187" t="s">
        <v>16</v>
      </c>
      <c r="L249" s="188" t="s">
        <v>17</v>
      </c>
      <c r="M249" s="186" t="s">
        <v>18</v>
      </c>
      <c r="N249" s="186" t="s">
        <v>19</v>
      </c>
      <c r="O249" s="186" t="s">
        <v>20</v>
      </c>
    </row>
    <row r="250" spans="1:15">
      <c r="A250" s="185"/>
      <c r="B250" s="186"/>
      <c r="C250" s="187"/>
      <c r="D250" s="186"/>
      <c r="E250" s="185"/>
      <c r="F250" s="185"/>
      <c r="G250" s="186"/>
      <c r="H250" s="186"/>
      <c r="I250" s="187"/>
      <c r="J250" s="187"/>
      <c r="K250" s="187"/>
      <c r="L250" s="188"/>
      <c r="M250" s="186"/>
      <c r="N250" s="186"/>
      <c r="O250" s="186"/>
    </row>
    <row r="251" spans="1:15" ht="15" customHeight="1">
      <c r="A251" s="47">
        <v>2</v>
      </c>
      <c r="B251" s="68">
        <v>43123</v>
      </c>
      <c r="C251" s="5">
        <v>1720</v>
      </c>
      <c r="D251" s="5" t="s">
        <v>267</v>
      </c>
      <c r="E251" s="5" t="s">
        <v>22</v>
      </c>
      <c r="F251" s="5" t="s">
        <v>68</v>
      </c>
      <c r="G251" s="6">
        <v>11</v>
      </c>
      <c r="H251" s="6">
        <v>3</v>
      </c>
      <c r="I251" s="6">
        <v>25</v>
      </c>
      <c r="J251" s="6">
        <v>40</v>
      </c>
      <c r="K251" s="6">
        <v>55</v>
      </c>
      <c r="L251" s="6">
        <v>3</v>
      </c>
      <c r="M251" s="5">
        <v>300</v>
      </c>
      <c r="N251" s="7">
        <f>IF('BTST OPTION CALLS'!E251="BUY",('BTST OPTION CALLS'!L251-'BTST OPTION CALLS'!G251)*('BTST OPTION CALLS'!M251),('BTST OPTION CALLS'!G251-'BTST OPTION CALLS'!L251)*('BTST OPTION CALLS'!M251))</f>
        <v>-2400</v>
      </c>
      <c r="O251" s="8">
        <f>'BTST OPTION CALLS'!N251/('BTST OPTION CALLS'!M251)/'BTST OPTION CALLS'!G251%</f>
        <v>-72.727272727272734</v>
      </c>
    </row>
    <row r="252" spans="1:15" ht="15" customHeight="1">
      <c r="A252" s="47">
        <v>3</v>
      </c>
      <c r="B252" s="68">
        <v>43123</v>
      </c>
      <c r="C252" s="5">
        <v>185</v>
      </c>
      <c r="D252" s="5" t="s">
        <v>267</v>
      </c>
      <c r="E252" s="5" t="s">
        <v>22</v>
      </c>
      <c r="F252" s="5" t="s">
        <v>116</v>
      </c>
      <c r="G252" s="6">
        <v>4</v>
      </c>
      <c r="H252" s="6">
        <v>2</v>
      </c>
      <c r="I252" s="6">
        <v>5</v>
      </c>
      <c r="J252" s="6">
        <v>6</v>
      </c>
      <c r="K252" s="6">
        <v>7</v>
      </c>
      <c r="L252" s="6">
        <v>6</v>
      </c>
      <c r="M252" s="5">
        <v>3500</v>
      </c>
      <c r="N252" s="7">
        <f>IF('BTST OPTION CALLS'!E252="BUY",('BTST OPTION CALLS'!L252-'BTST OPTION CALLS'!G252)*('BTST OPTION CALLS'!M252),('BTST OPTION CALLS'!G252-'BTST OPTION CALLS'!L252)*('BTST OPTION CALLS'!M252))</f>
        <v>7000</v>
      </c>
      <c r="O252" s="8">
        <f>'BTST OPTION CALLS'!N252/('BTST OPTION CALLS'!M252)/'BTST OPTION CALLS'!G252%</f>
        <v>50</v>
      </c>
    </row>
    <row r="253" spans="1:15" ht="15" customHeight="1">
      <c r="A253" s="47">
        <v>4</v>
      </c>
      <c r="B253" s="68">
        <v>43122</v>
      </c>
      <c r="C253" s="5">
        <v>900</v>
      </c>
      <c r="D253" s="5" t="s">
        <v>267</v>
      </c>
      <c r="E253" s="5" t="s">
        <v>22</v>
      </c>
      <c r="F253" s="5" t="s">
        <v>169</v>
      </c>
      <c r="G253" s="6">
        <v>20</v>
      </c>
      <c r="H253" s="6">
        <v>16</v>
      </c>
      <c r="I253" s="6">
        <v>22.5</v>
      </c>
      <c r="J253" s="6">
        <v>25</v>
      </c>
      <c r="K253" s="6">
        <v>27.5</v>
      </c>
      <c r="L253" s="6">
        <v>16</v>
      </c>
      <c r="M253" s="5">
        <v>1500</v>
      </c>
      <c r="N253" s="7">
        <f>IF('BTST OPTION CALLS'!E253="BUY",('BTST OPTION CALLS'!L253-'BTST OPTION CALLS'!G253)*('BTST OPTION CALLS'!M253),('BTST OPTION CALLS'!G253-'BTST OPTION CALLS'!L253)*('BTST OPTION CALLS'!M253))</f>
        <v>-6000</v>
      </c>
      <c r="O253" s="8">
        <f>'BTST OPTION CALLS'!N253/('BTST OPTION CALLS'!M253)/'BTST OPTION CALLS'!G253%</f>
        <v>-20</v>
      </c>
    </row>
    <row r="254" spans="1:15" ht="15" customHeight="1">
      <c r="A254" s="47">
        <v>5</v>
      </c>
      <c r="B254" s="68">
        <v>43117</v>
      </c>
      <c r="C254" s="5">
        <v>580</v>
      </c>
      <c r="D254" s="5" t="s">
        <v>267</v>
      </c>
      <c r="E254" s="5" t="s">
        <v>22</v>
      </c>
      <c r="F254" s="5" t="s">
        <v>58</v>
      </c>
      <c r="G254" s="6">
        <v>14</v>
      </c>
      <c r="H254" s="6">
        <v>7</v>
      </c>
      <c r="I254" s="6">
        <v>18</v>
      </c>
      <c r="J254" s="6">
        <v>22</v>
      </c>
      <c r="K254" s="6">
        <v>26</v>
      </c>
      <c r="L254" s="6">
        <v>18</v>
      </c>
      <c r="M254" s="5">
        <v>1200</v>
      </c>
      <c r="N254" s="7">
        <f>IF('BTST OPTION CALLS'!E254="BUY",('BTST OPTION CALLS'!L254-'BTST OPTION CALLS'!G254)*('BTST OPTION CALLS'!M254),('BTST OPTION CALLS'!G254-'BTST OPTION CALLS'!L254)*('BTST OPTION CALLS'!M254))</f>
        <v>4800</v>
      </c>
      <c r="O254" s="8">
        <f>'BTST OPTION CALLS'!N254/('BTST OPTION CALLS'!M254)/'BTST OPTION CALLS'!G254%</f>
        <v>28.571428571428569</v>
      </c>
    </row>
    <row r="255" spans="1:15" ht="15.75">
      <c r="A255" s="47">
        <v>6</v>
      </c>
      <c r="B255" s="68">
        <v>43111</v>
      </c>
      <c r="C255" s="5">
        <v>70</v>
      </c>
      <c r="D255" s="5" t="s">
        <v>267</v>
      </c>
      <c r="E255" s="5" t="s">
        <v>22</v>
      </c>
      <c r="F255" s="5" t="s">
        <v>272</v>
      </c>
      <c r="G255" s="6">
        <v>3.3</v>
      </c>
      <c r="H255" s="6">
        <v>2.4</v>
      </c>
      <c r="I255" s="6">
        <v>3.8</v>
      </c>
      <c r="J255" s="6">
        <v>4.3</v>
      </c>
      <c r="K255" s="6">
        <v>4.8</v>
      </c>
      <c r="L255" s="6">
        <v>2.4</v>
      </c>
      <c r="M255" s="5">
        <v>9000</v>
      </c>
      <c r="N255" s="7">
        <f>IF('BTST OPTION CALLS'!E255="BUY",('BTST OPTION CALLS'!L255-'BTST OPTION CALLS'!G255)*('BTST OPTION CALLS'!M255),('BTST OPTION CALLS'!G255-'BTST OPTION CALLS'!L255)*('BTST OPTION CALLS'!M255))</f>
        <v>-8099.9999999999991</v>
      </c>
      <c r="O255" s="8">
        <f>'BTST OPTION CALLS'!N255/('BTST OPTION CALLS'!M255)/'BTST OPTION CALLS'!G255%</f>
        <v>-27.27272727272727</v>
      </c>
    </row>
    <row r="256" spans="1:15" ht="15.75">
      <c r="A256" s="47">
        <v>7</v>
      </c>
      <c r="B256" s="68">
        <v>43108</v>
      </c>
      <c r="C256" s="5">
        <v>115</v>
      </c>
      <c r="D256" s="5" t="s">
        <v>267</v>
      </c>
      <c r="E256" s="5" t="s">
        <v>22</v>
      </c>
      <c r="F256" s="5" t="s">
        <v>53</v>
      </c>
      <c r="G256" s="6">
        <v>4.8</v>
      </c>
      <c r="H256" s="6">
        <v>3</v>
      </c>
      <c r="I256" s="6">
        <v>5.8</v>
      </c>
      <c r="J256" s="6">
        <v>6.8</v>
      </c>
      <c r="K256" s="6">
        <v>7.8</v>
      </c>
      <c r="L256" s="6">
        <v>3</v>
      </c>
      <c r="M256" s="5">
        <v>5500</v>
      </c>
      <c r="N256" s="7">
        <f>IF('BTST OPTION CALLS'!E256="BUY",('BTST OPTION CALLS'!L256-'BTST OPTION CALLS'!G256)*('BTST OPTION CALLS'!M256),('BTST OPTION CALLS'!G256-'BTST OPTION CALLS'!L256)*('BTST OPTION CALLS'!M256))</f>
        <v>-9899.9999999999982</v>
      </c>
      <c r="O256" s="8">
        <f>'BTST OPTION CALLS'!N256/('BTST OPTION CALLS'!M256)/'BTST OPTION CALLS'!G256%</f>
        <v>-37.499999999999993</v>
      </c>
    </row>
    <row r="257" spans="1:15" ht="15.75">
      <c r="A257" s="47">
        <v>8</v>
      </c>
      <c r="B257" s="68">
        <v>43104</v>
      </c>
      <c r="C257" s="5">
        <v>165</v>
      </c>
      <c r="D257" s="5" t="s">
        <v>267</v>
      </c>
      <c r="E257" s="5" t="s">
        <v>22</v>
      </c>
      <c r="F257" s="5" t="s">
        <v>64</v>
      </c>
      <c r="G257" s="6">
        <v>3.65</v>
      </c>
      <c r="H257" s="6">
        <v>2.7</v>
      </c>
      <c r="I257" s="6">
        <v>4.2</v>
      </c>
      <c r="J257" s="6">
        <v>4.7</v>
      </c>
      <c r="K257" s="6">
        <v>5.2</v>
      </c>
      <c r="L257" s="6">
        <v>4.2</v>
      </c>
      <c r="M257" s="5">
        <v>6000</v>
      </c>
      <c r="N257" s="7">
        <f>IF('BTST OPTION CALLS'!E257="BUY",('BTST OPTION CALLS'!L257-'BTST OPTION CALLS'!G257)*('BTST OPTION CALLS'!M257),('BTST OPTION CALLS'!G257-'BTST OPTION CALLS'!L257)*('BTST OPTION CALLS'!M257))</f>
        <v>3300.0000000000018</v>
      </c>
      <c r="O257" s="8">
        <f>'BTST OPTION CALLS'!N257/('BTST OPTION CALLS'!M257)/'BTST OPTION CALLS'!G257%</f>
        <v>15.06849315068494</v>
      </c>
    </row>
    <row r="258" spans="1:15" ht="15.75">
      <c r="A258" s="47">
        <v>9</v>
      </c>
      <c r="B258" s="68">
        <v>43102</v>
      </c>
      <c r="C258" s="5">
        <v>440</v>
      </c>
      <c r="D258" s="5" t="s">
        <v>267</v>
      </c>
      <c r="E258" s="5" t="s">
        <v>22</v>
      </c>
      <c r="F258" s="5" t="s">
        <v>75</v>
      </c>
      <c r="G258" s="6">
        <v>14.5</v>
      </c>
      <c r="H258" s="6">
        <v>10</v>
      </c>
      <c r="I258" s="6">
        <v>17</v>
      </c>
      <c r="J258" s="6">
        <v>19.5</v>
      </c>
      <c r="K258" s="6">
        <v>22</v>
      </c>
      <c r="L258" s="6">
        <v>10</v>
      </c>
      <c r="M258" s="5">
        <v>1500</v>
      </c>
      <c r="N258" s="7">
        <f>IF('BTST OPTION CALLS'!E258="BUY",('BTST OPTION CALLS'!L258-'BTST OPTION CALLS'!G258)*('BTST OPTION CALLS'!M258),('BTST OPTION CALLS'!G258-'BTST OPTION CALLS'!L258)*('BTST OPTION CALLS'!M258))</f>
        <v>-6750</v>
      </c>
      <c r="O258" s="8">
        <f>'BTST OPTION CALLS'!N258/('BTST OPTION CALLS'!M258)/'BTST OPTION CALLS'!G258%</f>
        <v>-31.03448275862069</v>
      </c>
    </row>
    <row r="259" spans="1:15" s="65" customFormat="1" ht="15.75">
      <c r="A259" s="62" t="s">
        <v>95</v>
      </c>
      <c r="B259" s="52"/>
      <c r="C259" s="53"/>
      <c r="D259" s="54"/>
      <c r="E259" s="55"/>
      <c r="F259" s="55"/>
      <c r="G259" s="63"/>
      <c r="H259" s="56"/>
      <c r="I259" s="56"/>
      <c r="J259" s="56"/>
      <c r="K259" s="57"/>
      <c r="L259" s="64"/>
      <c r="N259" s="66"/>
    </row>
    <row r="260" spans="1:15" s="65" customFormat="1" ht="15.75">
      <c r="A260" s="62" t="s">
        <v>96</v>
      </c>
      <c r="B260" s="58"/>
      <c r="C260" s="53"/>
      <c r="D260" s="54"/>
      <c r="E260" s="55"/>
      <c r="F260" s="55"/>
      <c r="G260" s="63"/>
      <c r="H260" s="55"/>
      <c r="I260" s="55"/>
      <c r="J260" s="55"/>
      <c r="K260" s="57"/>
      <c r="L260" s="64"/>
    </row>
    <row r="261" spans="1:15" s="65" customFormat="1" ht="15.75">
      <c r="A261" s="62" t="s">
        <v>96</v>
      </c>
      <c r="B261" s="58"/>
      <c r="C261" s="59"/>
      <c r="D261" s="60"/>
      <c r="E261" s="61"/>
      <c r="F261" s="61"/>
      <c r="G261" s="67"/>
      <c r="H261" s="61"/>
      <c r="I261" s="61"/>
      <c r="J261" s="61"/>
      <c r="K261" s="61"/>
      <c r="L261" s="64"/>
      <c r="M261" s="64"/>
      <c r="N261" s="64"/>
    </row>
    <row r="262" spans="1:15" ht="16.5" thickBot="1">
      <c r="A262" s="17"/>
      <c r="B262" s="10"/>
      <c r="C262" s="10"/>
      <c r="D262" s="11"/>
      <c r="E262" s="11"/>
      <c r="F262" s="11"/>
      <c r="G262" s="12"/>
      <c r="H262" s="13"/>
      <c r="I262" s="14" t="s">
        <v>27</v>
      </c>
      <c r="J262" s="14"/>
      <c r="K262" s="15"/>
      <c r="L262" s="15"/>
      <c r="M262" s="16"/>
      <c r="N262" s="16"/>
      <c r="O262" s="16"/>
    </row>
    <row r="263" spans="1:15" ht="15.75">
      <c r="A263" s="17"/>
      <c r="B263" s="10"/>
      <c r="C263" s="10"/>
      <c r="D263" s="189" t="s">
        <v>28</v>
      </c>
      <c r="E263" s="189"/>
      <c r="F263" s="18">
        <v>7</v>
      </c>
      <c r="G263" s="19">
        <f>'BTST OPTION CALLS'!G264+'BTST OPTION CALLS'!G265+'BTST OPTION CALLS'!G266+'BTST OPTION CALLS'!G267+'BTST OPTION CALLS'!G268+'BTST OPTION CALLS'!G269</f>
        <v>100</v>
      </c>
      <c r="H263" s="11">
        <v>7</v>
      </c>
      <c r="I263" s="20">
        <f>'BTST OPTION CALLS'!H264/'BTST OPTION CALLS'!H263%</f>
        <v>42.857142857142854</v>
      </c>
      <c r="J263" s="20"/>
      <c r="L263" s="21"/>
    </row>
    <row r="264" spans="1:15" ht="15.75">
      <c r="A264" s="17"/>
      <c r="B264" s="10"/>
      <c r="C264" s="10"/>
      <c r="D264" s="182" t="s">
        <v>29</v>
      </c>
      <c r="E264" s="182"/>
      <c r="F264" s="22">
        <v>3</v>
      </c>
      <c r="G264" s="23">
        <f>('BTST OPTION CALLS'!F264/'BTST OPTION CALLS'!F263)*100</f>
        <v>42.857142857142854</v>
      </c>
      <c r="H264" s="11">
        <v>3</v>
      </c>
      <c r="I264" s="15"/>
      <c r="J264" s="15"/>
      <c r="K264" s="20"/>
      <c r="L264" s="15"/>
      <c r="M264" s="16"/>
      <c r="N264" s="11" t="s">
        <v>30</v>
      </c>
      <c r="O264" s="11"/>
    </row>
    <row r="265" spans="1:15" ht="15.75">
      <c r="A265" s="24"/>
      <c r="B265" s="10"/>
      <c r="C265" s="10"/>
      <c r="D265" s="182" t="s">
        <v>31</v>
      </c>
      <c r="E265" s="182"/>
      <c r="F265" s="22">
        <v>0</v>
      </c>
      <c r="G265" s="23">
        <f>('BTST OPTION CALLS'!F265/'BTST OPTION CALLS'!F263)*100</f>
        <v>0</v>
      </c>
      <c r="H265" s="25"/>
      <c r="I265" s="11"/>
      <c r="J265" s="11"/>
      <c r="K265" s="11"/>
      <c r="L265" s="15"/>
      <c r="M265" s="16"/>
      <c r="N265" s="17"/>
      <c r="O265" s="17"/>
    </row>
    <row r="266" spans="1:15" ht="15.75">
      <c r="A266" s="24"/>
      <c r="B266" s="10"/>
      <c r="C266" s="10"/>
      <c r="D266" s="182" t="s">
        <v>32</v>
      </c>
      <c r="E266" s="182"/>
      <c r="F266" s="22">
        <v>0</v>
      </c>
      <c r="G266" s="23">
        <f>('BTST OPTION CALLS'!F266/'BTST OPTION CALLS'!F263)*100</f>
        <v>0</v>
      </c>
      <c r="H266" s="25"/>
      <c r="I266" s="11"/>
      <c r="J266" s="11"/>
      <c r="K266" s="11"/>
      <c r="L266" s="15"/>
      <c r="M266" s="16"/>
      <c r="N266" s="16"/>
      <c r="O266" s="16"/>
    </row>
    <row r="267" spans="1:15" ht="15.75">
      <c r="A267" s="24"/>
      <c r="B267" s="10"/>
      <c r="C267" s="10"/>
      <c r="D267" s="182" t="s">
        <v>33</v>
      </c>
      <c r="E267" s="182"/>
      <c r="F267" s="22">
        <v>4</v>
      </c>
      <c r="G267" s="23">
        <f>('BTST OPTION CALLS'!F267/'BTST OPTION CALLS'!F263)*100</f>
        <v>57.142857142857139</v>
      </c>
      <c r="H267" s="25"/>
      <c r="I267" s="11" t="s">
        <v>34</v>
      </c>
      <c r="J267" s="11"/>
      <c r="K267" s="15"/>
      <c r="L267" s="15"/>
      <c r="M267" s="16"/>
      <c r="N267" s="16"/>
      <c r="O267" s="16"/>
    </row>
    <row r="268" spans="1:15" ht="15.75">
      <c r="A268" s="24"/>
      <c r="B268" s="10"/>
      <c r="C268" s="10"/>
      <c r="D268" s="182" t="s">
        <v>35</v>
      </c>
      <c r="E268" s="182"/>
      <c r="F268" s="22">
        <v>0</v>
      </c>
      <c r="G268" s="23">
        <f>('BTST OPTION CALLS'!F268/'BTST OPTION CALLS'!F263)*100</f>
        <v>0</v>
      </c>
      <c r="H268" s="25"/>
      <c r="I268" s="11"/>
      <c r="J268" s="11"/>
      <c r="K268" s="15"/>
      <c r="L268" s="15"/>
      <c r="M268" s="16"/>
      <c r="N268" s="16"/>
      <c r="O268" s="16"/>
    </row>
    <row r="269" spans="1:15" ht="16.5" thickBot="1">
      <c r="A269" s="24"/>
      <c r="B269" s="10"/>
      <c r="C269" s="10"/>
      <c r="D269" s="183" t="s">
        <v>36</v>
      </c>
      <c r="E269" s="183"/>
      <c r="F269" s="26"/>
      <c r="G269" s="27">
        <f>('BTST OPTION CALLS'!F269/'BTST OPTION CALLS'!F263)*100</f>
        <v>0</v>
      </c>
      <c r="H269" s="25"/>
      <c r="I269" s="11"/>
      <c r="J269" s="11"/>
      <c r="K269" s="21"/>
      <c r="L269" s="21"/>
      <c r="N269" s="16"/>
      <c r="O269" s="16"/>
    </row>
    <row r="270" spans="1:15" ht="15.75">
      <c r="A270" s="31" t="s">
        <v>37</v>
      </c>
      <c r="B270" s="28"/>
      <c r="C270" s="28"/>
      <c r="D270" s="32"/>
      <c r="E270" s="32"/>
      <c r="F270" s="33"/>
      <c r="G270" s="33"/>
      <c r="H270" s="34"/>
      <c r="I270" s="35"/>
      <c r="J270" s="35"/>
      <c r="K270" s="35"/>
      <c r="L270" s="33"/>
      <c r="M270" s="16"/>
      <c r="N270" s="29"/>
      <c r="O270" s="29"/>
    </row>
    <row r="271" spans="1:15" ht="15.75">
      <c r="A271" s="36" t="s">
        <v>38</v>
      </c>
      <c r="B271" s="28"/>
      <c r="C271" s="28"/>
      <c r="D271" s="37"/>
      <c r="E271" s="38"/>
      <c r="F271" s="32"/>
      <c r="G271" s="35"/>
      <c r="H271" s="34"/>
      <c r="I271" s="35"/>
      <c r="J271" s="35"/>
      <c r="K271" s="35"/>
      <c r="L271" s="33"/>
      <c r="M271" s="16"/>
      <c r="N271" s="17"/>
      <c r="O271" s="17"/>
    </row>
    <row r="272" spans="1:15" ht="15.75">
      <c r="A272" s="36" t="s">
        <v>39</v>
      </c>
      <c r="B272" s="28"/>
      <c r="C272" s="28"/>
      <c r="D272" s="32"/>
      <c r="E272" s="38"/>
      <c r="F272" s="32"/>
      <c r="G272" s="35"/>
      <c r="H272" s="34"/>
      <c r="I272" s="39"/>
      <c r="J272" s="39"/>
      <c r="K272" s="39"/>
      <c r="L272" s="33"/>
      <c r="M272" s="16"/>
      <c r="N272" s="16"/>
      <c r="O272" s="16"/>
    </row>
    <row r="273" spans="1:15" ht="15.75">
      <c r="A273" s="36" t="s">
        <v>40</v>
      </c>
      <c r="B273" s="37"/>
      <c r="C273" s="28"/>
      <c r="D273" s="32"/>
      <c r="E273" s="38"/>
      <c r="F273" s="32"/>
      <c r="G273" s="35"/>
      <c r="H273" s="40"/>
      <c r="I273" s="39"/>
      <c r="J273" s="39"/>
      <c r="K273" s="39"/>
      <c r="L273" s="33"/>
      <c r="M273" s="16"/>
      <c r="N273" s="16"/>
      <c r="O273" s="16"/>
    </row>
    <row r="274" spans="1:15" ht="15.75">
      <c r="A274" s="36" t="s">
        <v>41</v>
      </c>
      <c r="B274" s="24"/>
      <c r="C274" s="37"/>
      <c r="D274" s="32"/>
      <c r="E274" s="41"/>
      <c r="F274" s="35"/>
      <c r="G274" s="35"/>
      <c r="H274" s="40"/>
      <c r="I274" s="39"/>
      <c r="J274" s="39"/>
      <c r="K274" s="39"/>
      <c r="L274" s="35"/>
      <c r="M274" s="16"/>
      <c r="N274" s="16"/>
      <c r="O274" s="16"/>
    </row>
    <row r="276" spans="1:15">
      <c r="A276" s="178" t="s">
        <v>0</v>
      </c>
      <c r="B276" s="178"/>
      <c r="C276" s="178"/>
      <c r="D276" s="178"/>
      <c r="E276" s="178"/>
      <c r="F276" s="178"/>
      <c r="G276" s="178"/>
      <c r="H276" s="178"/>
      <c r="I276" s="178"/>
      <c r="J276" s="178"/>
      <c r="K276" s="178"/>
      <c r="L276" s="178"/>
      <c r="M276" s="178"/>
      <c r="N276" s="178"/>
      <c r="O276" s="178"/>
    </row>
    <row r="277" spans="1:15">
      <c r="A277" s="178"/>
      <c r="B277" s="178"/>
      <c r="C277" s="178"/>
      <c r="D277" s="178"/>
      <c r="E277" s="178"/>
      <c r="F277" s="178"/>
      <c r="G277" s="178"/>
      <c r="H277" s="178"/>
      <c r="I277" s="178"/>
      <c r="J277" s="178"/>
      <c r="K277" s="178"/>
      <c r="L277" s="178"/>
      <c r="M277" s="178"/>
      <c r="N277" s="178"/>
      <c r="O277" s="178"/>
    </row>
    <row r="278" spans="1:15">
      <c r="A278" s="178"/>
      <c r="B278" s="178"/>
      <c r="C278" s="178"/>
      <c r="D278" s="178"/>
      <c r="E278" s="178"/>
      <c r="F278" s="178"/>
      <c r="G278" s="178"/>
      <c r="H278" s="178"/>
      <c r="I278" s="178"/>
      <c r="J278" s="178"/>
      <c r="K278" s="178"/>
      <c r="L278" s="178"/>
      <c r="M278" s="178"/>
      <c r="N278" s="178"/>
      <c r="O278" s="178"/>
    </row>
    <row r="279" spans="1:15" ht="15.75">
      <c r="A279" s="179" t="s">
        <v>1</v>
      </c>
      <c r="B279" s="179"/>
      <c r="C279" s="179"/>
      <c r="D279" s="179"/>
      <c r="E279" s="179"/>
      <c r="F279" s="179"/>
      <c r="G279" s="179"/>
      <c r="H279" s="179"/>
      <c r="I279" s="179"/>
      <c r="J279" s="179"/>
      <c r="K279" s="179"/>
      <c r="L279" s="179"/>
      <c r="M279" s="179"/>
      <c r="N279" s="179"/>
      <c r="O279" s="179"/>
    </row>
    <row r="280" spans="1:15" ht="15.75">
      <c r="A280" s="179" t="s">
        <v>2</v>
      </c>
      <c r="B280" s="179"/>
      <c r="C280" s="179"/>
      <c r="D280" s="179"/>
      <c r="E280" s="179"/>
      <c r="F280" s="179"/>
      <c r="G280" s="179"/>
      <c r="H280" s="179"/>
      <c r="I280" s="179"/>
      <c r="J280" s="179"/>
      <c r="K280" s="179"/>
      <c r="L280" s="179"/>
      <c r="M280" s="179"/>
      <c r="N280" s="179"/>
      <c r="O280" s="179"/>
    </row>
    <row r="281" spans="1:15" ht="15.75">
      <c r="A281" s="180" t="s">
        <v>3</v>
      </c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</row>
    <row r="282" spans="1:15" ht="15.75">
      <c r="A282" s="181" t="s">
        <v>248</v>
      </c>
      <c r="B282" s="181"/>
      <c r="C282" s="181"/>
      <c r="D282" s="181"/>
      <c r="E282" s="181"/>
      <c r="F282" s="181"/>
      <c r="G282" s="181"/>
      <c r="H282" s="181"/>
      <c r="I282" s="181"/>
      <c r="J282" s="181"/>
      <c r="K282" s="181"/>
      <c r="L282" s="181"/>
      <c r="M282" s="181"/>
      <c r="N282" s="181"/>
      <c r="O282" s="181"/>
    </row>
    <row r="283" spans="1:15" ht="15.75">
      <c r="A283" s="184" t="s">
        <v>5</v>
      </c>
      <c r="B283" s="184"/>
      <c r="C283" s="184"/>
      <c r="D283" s="184"/>
      <c r="E283" s="184"/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</row>
    <row r="284" spans="1:15">
      <c r="A284" s="185" t="s">
        <v>6</v>
      </c>
      <c r="B284" s="186" t="s">
        <v>7</v>
      </c>
      <c r="C284" s="187" t="s">
        <v>8</v>
      </c>
      <c r="D284" s="186" t="s">
        <v>9</v>
      </c>
      <c r="E284" s="185" t="s">
        <v>10</v>
      </c>
      <c r="F284" s="185" t="s">
        <v>11</v>
      </c>
      <c r="G284" s="186" t="s">
        <v>12</v>
      </c>
      <c r="H284" s="186" t="s">
        <v>13</v>
      </c>
      <c r="I284" s="187" t="s">
        <v>14</v>
      </c>
      <c r="J284" s="187" t="s">
        <v>15</v>
      </c>
      <c r="K284" s="187" t="s">
        <v>16</v>
      </c>
      <c r="L284" s="188" t="s">
        <v>17</v>
      </c>
      <c r="M284" s="186" t="s">
        <v>18</v>
      </c>
      <c r="N284" s="186" t="s">
        <v>19</v>
      </c>
      <c r="O284" s="186" t="s">
        <v>20</v>
      </c>
    </row>
    <row r="285" spans="1:15">
      <c r="A285" s="185"/>
      <c r="B285" s="186"/>
      <c r="C285" s="187"/>
      <c r="D285" s="186"/>
      <c r="E285" s="185"/>
      <c r="F285" s="185"/>
      <c r="G285" s="186"/>
      <c r="H285" s="186"/>
      <c r="I285" s="187"/>
      <c r="J285" s="187"/>
      <c r="K285" s="187"/>
      <c r="L285" s="188"/>
      <c r="M285" s="186"/>
      <c r="N285" s="186"/>
      <c r="O285" s="186"/>
    </row>
    <row r="286" spans="1:15" ht="15.75">
      <c r="A286" s="47">
        <v>1</v>
      </c>
      <c r="B286" s="4">
        <v>43098</v>
      </c>
      <c r="C286" s="5">
        <v>440</v>
      </c>
      <c r="D286" s="5" t="s">
        <v>200</v>
      </c>
      <c r="E286" s="5" t="s">
        <v>22</v>
      </c>
      <c r="F286" s="5" t="s">
        <v>75</v>
      </c>
      <c r="G286" s="6">
        <v>11</v>
      </c>
      <c r="H286" s="6">
        <v>6</v>
      </c>
      <c r="I286" s="6">
        <v>14</v>
      </c>
      <c r="J286" s="6">
        <v>17</v>
      </c>
      <c r="K286" s="6">
        <v>20</v>
      </c>
      <c r="L286" s="6">
        <v>14</v>
      </c>
      <c r="M286" s="5">
        <v>1500</v>
      </c>
      <c r="N286" s="7">
        <f>IF('BTST OPTION CALLS'!E286="BUY",('BTST OPTION CALLS'!L286-'BTST OPTION CALLS'!G286)*('BTST OPTION CALLS'!M286),('BTST OPTION CALLS'!G286-'BTST OPTION CALLS'!L286)*('BTST OPTION CALLS'!M286))</f>
        <v>4500</v>
      </c>
      <c r="O286" s="8">
        <f>'BTST OPTION CALLS'!N286/('BTST OPTION CALLS'!M286)/'BTST OPTION CALLS'!G286%</f>
        <v>27.272727272727273</v>
      </c>
    </row>
    <row r="287" spans="1:15" ht="15.75">
      <c r="A287" s="47">
        <v>2</v>
      </c>
      <c r="B287" s="4">
        <v>43097</v>
      </c>
      <c r="C287" s="5">
        <v>370</v>
      </c>
      <c r="D287" s="5" t="s">
        <v>200</v>
      </c>
      <c r="E287" s="5" t="s">
        <v>22</v>
      </c>
      <c r="F287" s="5" t="s">
        <v>207</v>
      </c>
      <c r="G287" s="6">
        <v>12</v>
      </c>
      <c r="H287" s="6">
        <v>9</v>
      </c>
      <c r="I287" s="6">
        <v>14</v>
      </c>
      <c r="J287" s="6">
        <v>15.5</v>
      </c>
      <c r="K287" s="6">
        <v>17</v>
      </c>
      <c r="L287" s="6">
        <v>14</v>
      </c>
      <c r="M287" s="5">
        <v>2266</v>
      </c>
      <c r="N287" s="7">
        <f>IF('BTST OPTION CALLS'!E287="BUY",('BTST OPTION CALLS'!L287-'BTST OPTION CALLS'!G287)*('BTST OPTION CALLS'!M287),('BTST OPTION CALLS'!G287-'BTST OPTION CALLS'!L287)*('BTST OPTION CALLS'!M287))</f>
        <v>4532</v>
      </c>
      <c r="O287" s="8">
        <f>'BTST OPTION CALLS'!N287/('BTST OPTION CALLS'!M287)/'BTST OPTION CALLS'!G287%</f>
        <v>16.666666666666668</v>
      </c>
    </row>
    <row r="288" spans="1:15" ht="15.75">
      <c r="A288" s="47">
        <v>3</v>
      </c>
      <c r="B288" s="4">
        <v>43095</v>
      </c>
      <c r="C288" s="5">
        <v>2000</v>
      </c>
      <c r="D288" s="5" t="s">
        <v>200</v>
      </c>
      <c r="E288" s="5" t="s">
        <v>22</v>
      </c>
      <c r="F288" s="5" t="s">
        <v>119</v>
      </c>
      <c r="G288" s="6">
        <v>32</v>
      </c>
      <c r="H288" s="6">
        <v>16</v>
      </c>
      <c r="I288" s="6">
        <v>42</v>
      </c>
      <c r="J288" s="6">
        <v>52</v>
      </c>
      <c r="K288" s="6">
        <v>62</v>
      </c>
      <c r="L288" s="6">
        <v>16</v>
      </c>
      <c r="M288" s="5">
        <v>350</v>
      </c>
      <c r="N288" s="7">
        <f>IF('BTST OPTION CALLS'!E288="BUY",('BTST OPTION CALLS'!L288-'BTST OPTION CALLS'!G288)*('BTST OPTION CALLS'!M288),('BTST OPTION CALLS'!G288-'BTST OPTION CALLS'!L288)*('BTST OPTION CALLS'!M288))</f>
        <v>-5600</v>
      </c>
      <c r="O288" s="8">
        <f>'BTST OPTION CALLS'!N288/('BTST OPTION CALLS'!M288)/'BTST OPTION CALLS'!G288%</f>
        <v>-50</v>
      </c>
    </row>
    <row r="289" spans="1:15" ht="15.75">
      <c r="A289" s="47">
        <v>4</v>
      </c>
      <c r="B289" s="4">
        <v>43095</v>
      </c>
      <c r="C289" s="5">
        <v>800</v>
      </c>
      <c r="D289" s="5" t="s">
        <v>200</v>
      </c>
      <c r="E289" s="5" t="s">
        <v>22</v>
      </c>
      <c r="F289" s="5" t="s">
        <v>213</v>
      </c>
      <c r="G289" s="6">
        <v>18</v>
      </c>
      <c r="H289" s="6">
        <v>12</v>
      </c>
      <c r="I289" s="6">
        <v>22</v>
      </c>
      <c r="J289" s="6">
        <v>26</v>
      </c>
      <c r="K289" s="6">
        <v>30</v>
      </c>
      <c r="L289" s="6">
        <v>26</v>
      </c>
      <c r="M289" s="5">
        <v>1200</v>
      </c>
      <c r="N289" s="7">
        <f>IF('BTST OPTION CALLS'!E289="BUY",('BTST OPTION CALLS'!L289-'BTST OPTION CALLS'!G289)*('BTST OPTION CALLS'!M289),('BTST OPTION CALLS'!G289-'BTST OPTION CALLS'!L289)*('BTST OPTION CALLS'!M289))</f>
        <v>9600</v>
      </c>
      <c r="O289" s="8">
        <f>'BTST OPTION CALLS'!N289/('BTST OPTION CALLS'!M289)/'BTST OPTION CALLS'!G289%</f>
        <v>44.444444444444443</v>
      </c>
    </row>
    <row r="290" spans="1:15" ht="15.75">
      <c r="A290" s="47">
        <v>5</v>
      </c>
      <c r="B290" s="4">
        <v>43090</v>
      </c>
      <c r="C290" s="5">
        <v>720</v>
      </c>
      <c r="D290" s="5" t="s">
        <v>200</v>
      </c>
      <c r="E290" s="5" t="s">
        <v>22</v>
      </c>
      <c r="F290" s="5" t="s">
        <v>99</v>
      </c>
      <c r="G290" s="6">
        <v>8</v>
      </c>
      <c r="H290" s="6">
        <v>2</v>
      </c>
      <c r="I290" s="6">
        <v>12</v>
      </c>
      <c r="J290" s="6">
        <v>16</v>
      </c>
      <c r="K290" s="6">
        <v>20</v>
      </c>
      <c r="L290" s="6">
        <v>12</v>
      </c>
      <c r="M290" s="5">
        <v>1100</v>
      </c>
      <c r="N290" s="7">
        <f>IF('BTST OPTION CALLS'!E290="BUY",('BTST OPTION CALLS'!L290-'BTST OPTION CALLS'!G290)*('BTST OPTION CALLS'!M290),('BTST OPTION CALLS'!G290-'BTST OPTION CALLS'!L290)*('BTST OPTION CALLS'!M290))</f>
        <v>4400</v>
      </c>
      <c r="O290" s="8">
        <f>'BTST OPTION CALLS'!N290/('BTST OPTION CALLS'!M290)/'BTST OPTION CALLS'!G290%</f>
        <v>50</v>
      </c>
    </row>
    <row r="291" spans="1:15" ht="15.75">
      <c r="A291" s="47">
        <v>6</v>
      </c>
      <c r="B291" s="4">
        <v>43088</v>
      </c>
      <c r="C291" s="5">
        <v>9800</v>
      </c>
      <c r="D291" s="5" t="s">
        <v>200</v>
      </c>
      <c r="E291" s="5" t="s">
        <v>22</v>
      </c>
      <c r="F291" s="5" t="s">
        <v>253</v>
      </c>
      <c r="G291" s="6">
        <v>150</v>
      </c>
      <c r="H291" s="6">
        <v>60</v>
      </c>
      <c r="I291" s="6">
        <v>200</v>
      </c>
      <c r="J291" s="6">
        <v>250</v>
      </c>
      <c r="K291" s="6">
        <v>300</v>
      </c>
      <c r="L291" s="6">
        <v>250</v>
      </c>
      <c r="M291" s="5">
        <v>75</v>
      </c>
      <c r="N291" s="7">
        <f>IF('BTST OPTION CALLS'!E291="BUY",('BTST OPTION CALLS'!L291-'BTST OPTION CALLS'!G291)*('BTST OPTION CALLS'!M291),('BTST OPTION CALLS'!G291-'BTST OPTION CALLS'!L291)*('BTST OPTION CALLS'!M291))</f>
        <v>7500</v>
      </c>
      <c r="O291" s="8">
        <f>'BTST OPTION CALLS'!N291/('BTST OPTION CALLS'!M291)/'BTST OPTION CALLS'!G291%</f>
        <v>66.666666666666671</v>
      </c>
    </row>
    <row r="292" spans="1:15" ht="15.75">
      <c r="A292" s="47">
        <v>7</v>
      </c>
      <c r="B292" s="4">
        <v>43088</v>
      </c>
      <c r="C292" s="5">
        <v>320</v>
      </c>
      <c r="D292" s="5" t="s">
        <v>200</v>
      </c>
      <c r="E292" s="5" t="s">
        <v>22</v>
      </c>
      <c r="F292" s="5" t="s">
        <v>74</v>
      </c>
      <c r="G292" s="6">
        <v>5.4</v>
      </c>
      <c r="H292" s="6">
        <v>1</v>
      </c>
      <c r="I292" s="6">
        <v>8</v>
      </c>
      <c r="J292" s="6">
        <v>10.5</v>
      </c>
      <c r="K292" s="6">
        <v>13</v>
      </c>
      <c r="L292" s="6">
        <v>8</v>
      </c>
      <c r="M292" s="5">
        <v>3500</v>
      </c>
      <c r="N292" s="7">
        <f>IF('BTST OPTION CALLS'!E292="BUY",('BTST OPTION CALLS'!L292-'BTST OPTION CALLS'!G292)*('BTST OPTION CALLS'!M292),('BTST OPTION CALLS'!G292-'BTST OPTION CALLS'!L292)*('BTST OPTION CALLS'!M292))</f>
        <v>9099.9999999999982</v>
      </c>
      <c r="O292" s="8">
        <f>'BTST OPTION CALLS'!N292/('BTST OPTION CALLS'!M292)/'BTST OPTION CALLS'!G292%</f>
        <v>48.148148148148138</v>
      </c>
    </row>
    <row r="293" spans="1:15" ht="15.75">
      <c r="A293" s="47">
        <v>8</v>
      </c>
      <c r="B293" s="4">
        <v>43080</v>
      </c>
      <c r="C293" s="5">
        <v>300</v>
      </c>
      <c r="D293" s="5" t="s">
        <v>251</v>
      </c>
      <c r="E293" s="5" t="s">
        <v>22</v>
      </c>
      <c r="F293" s="5" t="s">
        <v>195</v>
      </c>
      <c r="G293" s="6">
        <v>10</v>
      </c>
      <c r="H293" s="6">
        <v>8</v>
      </c>
      <c r="I293" s="6">
        <v>11</v>
      </c>
      <c r="J293" s="6">
        <v>12</v>
      </c>
      <c r="K293" s="6">
        <v>13</v>
      </c>
      <c r="L293" s="6">
        <v>8</v>
      </c>
      <c r="M293" s="5">
        <v>4500</v>
      </c>
      <c r="N293" s="7">
        <f>IF('BTST OPTION CALLS'!E293="BUY",('BTST OPTION CALLS'!L293-'BTST OPTION CALLS'!G293)*('BTST OPTION CALLS'!M293),('BTST OPTION CALLS'!G293-'BTST OPTION CALLS'!L293)*('BTST OPTION CALLS'!M293))</f>
        <v>-9000</v>
      </c>
      <c r="O293" s="8">
        <f>'BTST OPTION CALLS'!N293/('BTST OPTION CALLS'!M293)/'BTST OPTION CALLS'!G293%</f>
        <v>-20</v>
      </c>
    </row>
    <row r="294" spans="1:15" ht="16.5" customHeight="1">
      <c r="A294" s="47">
        <v>9</v>
      </c>
      <c r="B294" s="4">
        <v>43077</v>
      </c>
      <c r="C294" s="5">
        <v>920</v>
      </c>
      <c r="D294" s="5" t="s">
        <v>251</v>
      </c>
      <c r="E294" s="5" t="s">
        <v>22</v>
      </c>
      <c r="F294" s="5" t="s">
        <v>188</v>
      </c>
      <c r="G294" s="6">
        <v>25</v>
      </c>
      <c r="H294" s="6">
        <v>17</v>
      </c>
      <c r="I294" s="6">
        <v>30</v>
      </c>
      <c r="J294" s="6">
        <v>35</v>
      </c>
      <c r="K294" s="6">
        <v>40</v>
      </c>
      <c r="L294" s="6">
        <v>30</v>
      </c>
      <c r="M294" s="5">
        <v>1000</v>
      </c>
      <c r="N294" s="7">
        <f>IF('BTST OPTION CALLS'!E294="BUY",('BTST OPTION CALLS'!L294-'BTST OPTION CALLS'!G294)*('BTST OPTION CALLS'!M294),('BTST OPTION CALLS'!G294-'BTST OPTION CALLS'!L294)*('BTST OPTION CALLS'!M294))</f>
        <v>5000</v>
      </c>
      <c r="O294" s="8">
        <f>'BTST OPTION CALLS'!N294/('BTST OPTION CALLS'!M294)/'BTST OPTION CALLS'!G294%</f>
        <v>20</v>
      </c>
    </row>
    <row r="295" spans="1:15" ht="15.75">
      <c r="A295" s="47">
        <v>10</v>
      </c>
      <c r="B295" s="4">
        <v>43076</v>
      </c>
      <c r="C295" s="5">
        <v>260</v>
      </c>
      <c r="D295" s="5" t="s">
        <v>251</v>
      </c>
      <c r="E295" s="5" t="s">
        <v>22</v>
      </c>
      <c r="F295" s="5" t="s">
        <v>254</v>
      </c>
      <c r="G295" s="6">
        <v>6</v>
      </c>
      <c r="H295" s="6">
        <v>3</v>
      </c>
      <c r="I295" s="6">
        <v>7.5</v>
      </c>
      <c r="J295" s="6">
        <v>9</v>
      </c>
      <c r="K295" s="6">
        <v>10.5</v>
      </c>
      <c r="L295" s="6">
        <v>3</v>
      </c>
      <c r="M295" s="5">
        <v>3000</v>
      </c>
      <c r="N295" s="7">
        <f>IF('BTST OPTION CALLS'!E295="BUY",('BTST OPTION CALLS'!L295-'BTST OPTION CALLS'!G295)*('BTST OPTION CALLS'!M295),('BTST OPTION CALLS'!G295-'BTST OPTION CALLS'!L295)*('BTST OPTION CALLS'!M295))</f>
        <v>-9000</v>
      </c>
      <c r="O295" s="8">
        <f>'BTST OPTION CALLS'!N295/('BTST OPTION CALLS'!M295)/'BTST OPTION CALLS'!G295%</f>
        <v>-50</v>
      </c>
    </row>
    <row r="297" spans="1:15" ht="16.5" thickBot="1">
      <c r="A297" s="17"/>
      <c r="B297" s="10"/>
      <c r="C297" s="10"/>
      <c r="D297" s="11"/>
      <c r="E297" s="11"/>
      <c r="F297" s="11"/>
      <c r="G297" s="12"/>
      <c r="H297" s="13"/>
      <c r="I297" s="14" t="s">
        <v>27</v>
      </c>
      <c r="J297" s="14"/>
      <c r="K297" s="15"/>
      <c r="L297" s="15"/>
      <c r="M297" s="16"/>
      <c r="N297" s="16"/>
      <c r="O297" s="16"/>
    </row>
    <row r="298" spans="1:15" ht="15.75">
      <c r="A298" s="17"/>
      <c r="B298" s="10"/>
      <c r="C298" s="10"/>
      <c r="D298" s="189" t="s">
        <v>28</v>
      </c>
      <c r="E298" s="189"/>
      <c r="F298" s="18">
        <v>10</v>
      </c>
      <c r="G298" s="19">
        <f>'BTST OPTION CALLS'!G299+'BTST OPTION CALLS'!G300+'BTST OPTION CALLS'!G301+'BTST OPTION CALLS'!G302+'BTST OPTION CALLS'!G303+'BTST OPTION CALLS'!G304</f>
        <v>100</v>
      </c>
      <c r="H298" s="11">
        <v>10</v>
      </c>
      <c r="I298" s="20">
        <f>'BTST OPTION CALLS'!H299/'BTST OPTION CALLS'!H298%</f>
        <v>70</v>
      </c>
      <c r="J298" s="20"/>
      <c r="L298" s="21"/>
    </row>
    <row r="299" spans="1:15" ht="15.75">
      <c r="A299" s="17"/>
      <c r="B299" s="10"/>
      <c r="C299" s="10"/>
      <c r="D299" s="182" t="s">
        <v>29</v>
      </c>
      <c r="E299" s="182"/>
      <c r="F299" s="22">
        <v>7</v>
      </c>
      <c r="G299" s="23">
        <f>('BTST OPTION CALLS'!F299/'BTST OPTION CALLS'!F298)*100</f>
        <v>70</v>
      </c>
      <c r="H299" s="11">
        <v>7</v>
      </c>
      <c r="I299" s="15"/>
      <c r="J299" s="15"/>
      <c r="K299" s="20"/>
      <c r="L299" s="15"/>
      <c r="M299" s="16"/>
      <c r="N299" s="11" t="s">
        <v>30</v>
      </c>
      <c r="O299" s="11"/>
    </row>
    <row r="300" spans="1:15" ht="15.75">
      <c r="A300" s="24"/>
      <c r="B300" s="10"/>
      <c r="C300" s="10"/>
      <c r="D300" s="182" t="s">
        <v>31</v>
      </c>
      <c r="E300" s="182"/>
      <c r="F300" s="22">
        <v>0</v>
      </c>
      <c r="G300" s="23">
        <f>('BTST OPTION CALLS'!F300/'BTST OPTION CALLS'!F298)*100</f>
        <v>0</v>
      </c>
      <c r="H300" s="25"/>
      <c r="I300" s="11"/>
      <c r="J300" s="11"/>
      <c r="K300" s="11"/>
      <c r="L300" s="15"/>
      <c r="M300" s="16"/>
      <c r="N300" s="17"/>
      <c r="O300" s="17"/>
    </row>
    <row r="301" spans="1:15" ht="15.75">
      <c r="A301" s="24"/>
      <c r="B301" s="10"/>
      <c r="C301" s="10"/>
      <c r="D301" s="182" t="s">
        <v>32</v>
      </c>
      <c r="E301" s="182"/>
      <c r="F301" s="22">
        <v>0</v>
      </c>
      <c r="G301" s="23">
        <f>('BTST OPTION CALLS'!F301/'BTST OPTION CALLS'!F298)*100</f>
        <v>0</v>
      </c>
      <c r="H301" s="25"/>
      <c r="I301" s="11"/>
      <c r="J301" s="11"/>
      <c r="K301" s="11"/>
      <c r="L301" s="15"/>
      <c r="M301" s="16"/>
      <c r="N301" s="16"/>
      <c r="O301" s="16"/>
    </row>
    <row r="302" spans="1:15" ht="15.75">
      <c r="A302" s="24"/>
      <c r="B302" s="10"/>
      <c r="C302" s="10"/>
      <c r="D302" s="182" t="s">
        <v>33</v>
      </c>
      <c r="E302" s="182"/>
      <c r="F302" s="22">
        <v>3</v>
      </c>
      <c r="G302" s="23">
        <f>('BTST OPTION CALLS'!F302/'BTST OPTION CALLS'!F298)*100</f>
        <v>30</v>
      </c>
      <c r="H302" s="25"/>
      <c r="I302" s="11" t="s">
        <v>34</v>
      </c>
      <c r="J302" s="11"/>
      <c r="K302" s="15"/>
      <c r="L302" s="15"/>
      <c r="M302" s="16"/>
      <c r="N302" s="16"/>
      <c r="O302" s="16"/>
    </row>
    <row r="303" spans="1:15" ht="15.75">
      <c r="A303" s="24"/>
      <c r="B303" s="10"/>
      <c r="C303" s="10"/>
      <c r="D303" s="182" t="s">
        <v>35</v>
      </c>
      <c r="E303" s="182"/>
      <c r="F303" s="22">
        <v>0</v>
      </c>
      <c r="G303" s="23">
        <f>('BTST OPTION CALLS'!F303/'BTST OPTION CALLS'!F298)*100</f>
        <v>0</v>
      </c>
      <c r="H303" s="25"/>
      <c r="I303" s="11"/>
      <c r="J303" s="11"/>
      <c r="K303" s="15"/>
      <c r="L303" s="15"/>
      <c r="M303" s="16"/>
      <c r="N303" s="16"/>
      <c r="O303" s="16"/>
    </row>
    <row r="304" spans="1:15" ht="16.5" thickBot="1">
      <c r="A304" s="24"/>
      <c r="B304" s="10"/>
      <c r="C304" s="10"/>
      <c r="D304" s="183" t="s">
        <v>36</v>
      </c>
      <c r="E304" s="183"/>
      <c r="F304" s="26"/>
      <c r="G304" s="27">
        <f>('BTST OPTION CALLS'!F304/'BTST OPTION CALLS'!F298)*100</f>
        <v>0</v>
      </c>
      <c r="H304" s="25"/>
      <c r="I304" s="11"/>
      <c r="J304" s="11"/>
      <c r="K304" s="21"/>
      <c r="L304" s="21"/>
      <c r="N304" s="16"/>
      <c r="O304" s="16"/>
    </row>
    <row r="305" spans="1:15" ht="15.75">
      <c r="A305" s="31" t="s">
        <v>37</v>
      </c>
      <c r="B305" s="28"/>
      <c r="C305" s="28"/>
      <c r="D305" s="32"/>
      <c r="E305" s="32"/>
      <c r="F305" s="33"/>
      <c r="G305" s="33"/>
      <c r="H305" s="34"/>
      <c r="I305" s="35"/>
      <c r="J305" s="35"/>
      <c r="K305" s="35"/>
      <c r="L305" s="33"/>
      <c r="M305" s="16"/>
      <c r="N305" s="29"/>
      <c r="O305" s="29"/>
    </row>
    <row r="306" spans="1:15" ht="15.75">
      <c r="A306" s="36" t="s">
        <v>38</v>
      </c>
      <c r="B306" s="28"/>
      <c r="C306" s="28"/>
      <c r="D306" s="37"/>
      <c r="E306" s="38"/>
      <c r="F306" s="32"/>
      <c r="G306" s="35"/>
      <c r="H306" s="34"/>
      <c r="I306" s="35"/>
      <c r="J306" s="35"/>
      <c r="K306" s="35"/>
      <c r="L306" s="33"/>
      <c r="M306" s="16"/>
      <c r="N306" s="17"/>
      <c r="O306" s="17"/>
    </row>
    <row r="307" spans="1:15" ht="15.75">
      <c r="A307" s="36" t="s">
        <v>39</v>
      </c>
      <c r="B307" s="28"/>
      <c r="C307" s="28"/>
      <c r="D307" s="32"/>
      <c r="E307" s="38"/>
      <c r="F307" s="32"/>
      <c r="G307" s="35"/>
      <c r="H307" s="34"/>
      <c r="I307" s="39"/>
      <c r="J307" s="39"/>
      <c r="K307" s="39"/>
      <c r="L307" s="33"/>
      <c r="M307" s="16"/>
      <c r="N307" s="16"/>
      <c r="O307" s="16"/>
    </row>
    <row r="308" spans="1:15" ht="15.75">
      <c r="A308" s="36" t="s">
        <v>40</v>
      </c>
      <c r="B308" s="37"/>
      <c r="C308" s="28"/>
      <c r="D308" s="32"/>
      <c r="E308" s="38"/>
      <c r="F308" s="32"/>
      <c r="G308" s="35"/>
      <c r="H308" s="40"/>
      <c r="I308" s="39"/>
      <c r="J308" s="39"/>
      <c r="K308" s="39"/>
      <c r="L308" s="33"/>
      <c r="M308" s="16"/>
      <c r="N308" s="16"/>
      <c r="O308" s="16"/>
    </row>
    <row r="309" spans="1:15" ht="15.75">
      <c r="A309" s="36" t="s">
        <v>41</v>
      </c>
      <c r="B309" s="24"/>
      <c r="C309" s="37"/>
      <c r="D309" s="32"/>
      <c r="E309" s="41"/>
      <c r="F309" s="35"/>
      <c r="G309" s="35"/>
      <c r="H309" s="40"/>
      <c r="I309" s="39"/>
      <c r="J309" s="39"/>
      <c r="K309" s="39"/>
      <c r="L309" s="35"/>
      <c r="M309" s="16"/>
      <c r="N309" s="16"/>
      <c r="O309" s="16"/>
    </row>
    <row r="311" spans="1:15">
      <c r="A311" s="178" t="s">
        <v>0</v>
      </c>
      <c r="B311" s="178"/>
      <c r="C311" s="178"/>
      <c r="D311" s="178"/>
      <c r="E311" s="178"/>
      <c r="F311" s="178"/>
      <c r="G311" s="178"/>
      <c r="H311" s="178"/>
      <c r="I311" s="178"/>
      <c r="J311" s="178"/>
      <c r="K311" s="178"/>
      <c r="L311" s="178"/>
      <c r="M311" s="178"/>
      <c r="N311" s="178"/>
      <c r="O311" s="178"/>
    </row>
    <row r="312" spans="1:15">
      <c r="A312" s="178"/>
      <c r="B312" s="178"/>
      <c r="C312" s="178"/>
      <c r="D312" s="178"/>
      <c r="E312" s="178"/>
      <c r="F312" s="178"/>
      <c r="G312" s="178"/>
      <c r="H312" s="178"/>
      <c r="I312" s="178"/>
      <c r="J312" s="178"/>
      <c r="K312" s="178"/>
      <c r="L312" s="178"/>
      <c r="M312" s="178"/>
      <c r="N312" s="178"/>
      <c r="O312" s="178"/>
    </row>
    <row r="313" spans="1:15">
      <c r="A313" s="178"/>
      <c r="B313" s="178"/>
      <c r="C313" s="178"/>
      <c r="D313" s="178"/>
      <c r="E313" s="178"/>
      <c r="F313" s="178"/>
      <c r="G313" s="178"/>
      <c r="H313" s="178"/>
      <c r="I313" s="178"/>
      <c r="J313" s="178"/>
      <c r="K313" s="178"/>
      <c r="L313" s="178"/>
      <c r="M313" s="178"/>
      <c r="N313" s="178"/>
      <c r="O313" s="178"/>
    </row>
    <row r="314" spans="1:15" ht="15.75">
      <c r="A314" s="179" t="s">
        <v>1</v>
      </c>
      <c r="B314" s="179"/>
      <c r="C314" s="179"/>
      <c r="D314" s="179"/>
      <c r="E314" s="179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</row>
    <row r="315" spans="1:15" ht="15.75">
      <c r="A315" s="179" t="s">
        <v>2</v>
      </c>
      <c r="B315" s="179"/>
      <c r="C315" s="179"/>
      <c r="D315" s="179"/>
      <c r="E315" s="179"/>
      <c r="F315" s="179"/>
      <c r="G315" s="179"/>
      <c r="H315" s="179"/>
      <c r="I315" s="179"/>
      <c r="J315" s="179"/>
      <c r="K315" s="179"/>
      <c r="L315" s="179"/>
      <c r="M315" s="179"/>
      <c r="N315" s="179"/>
      <c r="O315" s="179"/>
    </row>
    <row r="316" spans="1:15" ht="15.75">
      <c r="A316" s="180" t="s">
        <v>3</v>
      </c>
      <c r="B316" s="180"/>
      <c r="C316" s="180"/>
      <c r="D316" s="180"/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</row>
    <row r="317" spans="1:15" ht="15.75">
      <c r="A317" s="181" t="s">
        <v>233</v>
      </c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1"/>
      <c r="N317" s="181"/>
      <c r="O317" s="181"/>
    </row>
    <row r="318" spans="1:15" ht="15.75">
      <c r="A318" s="184" t="s">
        <v>5</v>
      </c>
      <c r="B318" s="184"/>
      <c r="C318" s="184"/>
      <c r="D318" s="184"/>
      <c r="E318" s="184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</row>
    <row r="319" spans="1:15">
      <c r="A319" s="185" t="s">
        <v>6</v>
      </c>
      <c r="B319" s="186" t="s">
        <v>7</v>
      </c>
      <c r="C319" s="187" t="s">
        <v>8</v>
      </c>
      <c r="D319" s="186" t="s">
        <v>9</v>
      </c>
      <c r="E319" s="185" t="s">
        <v>10</v>
      </c>
      <c r="F319" s="185" t="s">
        <v>11</v>
      </c>
      <c r="G319" s="186" t="s">
        <v>12</v>
      </c>
      <c r="H319" s="186" t="s">
        <v>13</v>
      </c>
      <c r="I319" s="187" t="s">
        <v>14</v>
      </c>
      <c r="J319" s="187" t="s">
        <v>15</v>
      </c>
      <c r="K319" s="187" t="s">
        <v>16</v>
      </c>
      <c r="L319" s="188" t="s">
        <v>17</v>
      </c>
      <c r="M319" s="186" t="s">
        <v>18</v>
      </c>
      <c r="N319" s="186" t="s">
        <v>19</v>
      </c>
      <c r="O319" s="186" t="s">
        <v>20</v>
      </c>
    </row>
    <row r="320" spans="1:15">
      <c r="A320" s="185"/>
      <c r="B320" s="186"/>
      <c r="C320" s="187"/>
      <c r="D320" s="186"/>
      <c r="E320" s="185"/>
      <c r="F320" s="185"/>
      <c r="G320" s="186"/>
      <c r="H320" s="186"/>
      <c r="I320" s="187"/>
      <c r="J320" s="187"/>
      <c r="K320" s="187"/>
      <c r="L320" s="188"/>
      <c r="M320" s="186"/>
      <c r="N320" s="186"/>
      <c r="O320" s="186"/>
    </row>
    <row r="321" spans="1:15" ht="15.75">
      <c r="A321" s="47">
        <v>1</v>
      </c>
      <c r="B321" s="4">
        <v>43062</v>
      </c>
      <c r="C321" s="5">
        <v>180</v>
      </c>
      <c r="D321" s="5" t="s">
        <v>200</v>
      </c>
      <c r="E321" s="5" t="s">
        <v>22</v>
      </c>
      <c r="F321" s="5" t="s">
        <v>241</v>
      </c>
      <c r="G321" s="6">
        <v>8</v>
      </c>
      <c r="H321" s="6">
        <v>6</v>
      </c>
      <c r="I321" s="6">
        <v>9</v>
      </c>
      <c r="J321" s="6">
        <v>10</v>
      </c>
      <c r="K321" s="6">
        <v>11</v>
      </c>
      <c r="L321" s="6">
        <v>9</v>
      </c>
      <c r="M321" s="5">
        <v>4950</v>
      </c>
      <c r="N321" s="7">
        <f>IF('BTST OPTION CALLS'!E321="BUY",('BTST OPTION CALLS'!L321-'BTST OPTION CALLS'!G321)*('BTST OPTION CALLS'!M321),('BTST OPTION CALLS'!G321-'BTST OPTION CALLS'!L321)*('BTST OPTION CALLS'!M321))</f>
        <v>4950</v>
      </c>
      <c r="O321" s="8">
        <f>'BTST OPTION CALLS'!N321/('BTST OPTION CALLS'!M321)/'BTST OPTION CALLS'!G321%</f>
        <v>12.5</v>
      </c>
    </row>
    <row r="322" spans="1:15" ht="15.75">
      <c r="A322" s="47">
        <v>2</v>
      </c>
      <c r="B322" s="4">
        <v>43055</v>
      </c>
      <c r="C322" s="5">
        <v>320</v>
      </c>
      <c r="D322" s="5" t="s">
        <v>200</v>
      </c>
      <c r="E322" s="5" t="s">
        <v>22</v>
      </c>
      <c r="F322" s="5" t="s">
        <v>91</v>
      </c>
      <c r="G322" s="6">
        <v>7</v>
      </c>
      <c r="H322" s="6">
        <v>4</v>
      </c>
      <c r="I322" s="6">
        <v>8.5</v>
      </c>
      <c r="J322" s="6">
        <v>10</v>
      </c>
      <c r="K322" s="6">
        <v>11.5</v>
      </c>
      <c r="L322" s="6">
        <v>11.5</v>
      </c>
      <c r="M322" s="5">
        <v>2700</v>
      </c>
      <c r="N322" s="7">
        <f>IF('BTST OPTION CALLS'!E322="BUY",('BTST OPTION CALLS'!L322-'BTST OPTION CALLS'!G322)*('BTST OPTION CALLS'!M322),('BTST OPTION CALLS'!G322-'BTST OPTION CALLS'!L322)*('BTST OPTION CALLS'!M322))</f>
        <v>12150</v>
      </c>
      <c r="O322" s="8">
        <f>'BTST OPTION CALLS'!N322/('BTST OPTION CALLS'!M322)/'BTST OPTION CALLS'!G322%</f>
        <v>64.285714285714278</v>
      </c>
    </row>
    <row r="323" spans="1:15" ht="15.75">
      <c r="A323" s="47">
        <v>3</v>
      </c>
      <c r="B323" s="4">
        <v>43049</v>
      </c>
      <c r="C323" s="5">
        <v>1280</v>
      </c>
      <c r="D323" s="5" t="s">
        <v>200</v>
      </c>
      <c r="E323" s="5" t="s">
        <v>22</v>
      </c>
      <c r="F323" s="5" t="s">
        <v>131</v>
      </c>
      <c r="G323" s="6">
        <v>34</v>
      </c>
      <c r="H323" s="6">
        <v>26</v>
      </c>
      <c r="I323" s="6">
        <v>38</v>
      </c>
      <c r="J323" s="6">
        <v>42</v>
      </c>
      <c r="K323" s="6">
        <v>46</v>
      </c>
      <c r="L323" s="6">
        <v>26</v>
      </c>
      <c r="M323" s="5">
        <v>750</v>
      </c>
      <c r="N323" s="7">
        <f>IF('BTST OPTION CALLS'!E323="BUY",('BTST OPTION CALLS'!L323-'BTST OPTION CALLS'!G323)*('BTST OPTION CALLS'!M323),('BTST OPTION CALLS'!G323-'BTST OPTION CALLS'!L323)*('BTST OPTION CALLS'!M323))</f>
        <v>-6000</v>
      </c>
      <c r="O323" s="8">
        <f>'BTST OPTION CALLS'!N323/('BTST OPTION CALLS'!M323)/'BTST OPTION CALLS'!G323%</f>
        <v>-23.52941176470588</v>
      </c>
    </row>
    <row r="324" spans="1:15" ht="15.75">
      <c r="A324" s="47">
        <v>4</v>
      </c>
      <c r="B324" s="4">
        <v>43048</v>
      </c>
      <c r="C324" s="5">
        <v>770</v>
      </c>
      <c r="D324" s="5" t="s">
        <v>200</v>
      </c>
      <c r="E324" s="5" t="s">
        <v>22</v>
      </c>
      <c r="F324" s="5" t="s">
        <v>169</v>
      </c>
      <c r="G324" s="6">
        <v>30</v>
      </c>
      <c r="H324" s="6">
        <v>24</v>
      </c>
      <c r="I324" s="6">
        <v>33</v>
      </c>
      <c r="J324" s="6">
        <v>36</v>
      </c>
      <c r="K324" s="6">
        <v>39</v>
      </c>
      <c r="L324" s="6">
        <v>33</v>
      </c>
      <c r="M324" s="5">
        <v>1500</v>
      </c>
      <c r="N324" s="7">
        <f>IF('BTST OPTION CALLS'!E324="BUY",('BTST OPTION CALLS'!L324-'BTST OPTION CALLS'!G324)*('BTST OPTION CALLS'!M324),('BTST OPTION CALLS'!G324-'BTST OPTION CALLS'!L324)*('BTST OPTION CALLS'!M324))</f>
        <v>4500</v>
      </c>
      <c r="O324" s="8">
        <f>'BTST OPTION CALLS'!N324/('BTST OPTION CALLS'!M324)/'BTST OPTION CALLS'!G324%</f>
        <v>10</v>
      </c>
    </row>
    <row r="325" spans="1:15" ht="15.75">
      <c r="A325" s="47">
        <v>5</v>
      </c>
      <c r="B325" s="4">
        <v>43045</v>
      </c>
      <c r="C325" s="5">
        <v>720</v>
      </c>
      <c r="D325" s="5" t="s">
        <v>200</v>
      </c>
      <c r="E325" s="5" t="s">
        <v>22</v>
      </c>
      <c r="F325" s="5" t="s">
        <v>157</v>
      </c>
      <c r="G325" s="6">
        <v>36</v>
      </c>
      <c r="H325" s="6">
        <v>26</v>
      </c>
      <c r="I325" s="6">
        <v>41</v>
      </c>
      <c r="J325" s="6">
        <v>46</v>
      </c>
      <c r="K325" s="6">
        <v>51</v>
      </c>
      <c r="L325" s="6">
        <v>26</v>
      </c>
      <c r="M325" s="5">
        <v>800</v>
      </c>
      <c r="N325" s="7">
        <f>IF('BTST OPTION CALLS'!E325="BUY",('BTST OPTION CALLS'!L325-'BTST OPTION CALLS'!G325)*('BTST OPTION CALLS'!M325),('BTST OPTION CALLS'!G325-'BTST OPTION CALLS'!L325)*('BTST OPTION CALLS'!M325))</f>
        <v>-8000</v>
      </c>
      <c r="O325" s="8">
        <f>'BTST OPTION CALLS'!N325/('BTST OPTION CALLS'!M325)/'BTST OPTION CALLS'!G325%</f>
        <v>-27.777777777777779</v>
      </c>
    </row>
    <row r="326" spans="1:15" ht="15.75">
      <c r="A326" s="47">
        <v>6</v>
      </c>
      <c r="B326" s="4">
        <v>43042</v>
      </c>
      <c r="C326" s="5">
        <v>450</v>
      </c>
      <c r="D326" s="5" t="s">
        <v>200</v>
      </c>
      <c r="E326" s="5" t="s">
        <v>22</v>
      </c>
      <c r="F326" s="5" t="s">
        <v>75</v>
      </c>
      <c r="G326" s="6">
        <v>19</v>
      </c>
      <c r="H326" s="6">
        <v>13</v>
      </c>
      <c r="I326" s="6">
        <v>22</v>
      </c>
      <c r="J326" s="6">
        <v>25</v>
      </c>
      <c r="K326" s="6">
        <v>28</v>
      </c>
      <c r="L326" s="6">
        <v>28</v>
      </c>
      <c r="M326" s="5">
        <v>1500</v>
      </c>
      <c r="N326" s="7">
        <f>IF('BTST OPTION CALLS'!E326="BUY",('BTST OPTION CALLS'!L326-'BTST OPTION CALLS'!G326)*('BTST OPTION CALLS'!M326),('BTST OPTION CALLS'!G326-'BTST OPTION CALLS'!L326)*('BTST OPTION CALLS'!M326))</f>
        <v>13500</v>
      </c>
      <c r="O326" s="8">
        <f>'BTST OPTION CALLS'!N326/('BTST OPTION CALLS'!M326)/'BTST OPTION CALLS'!G326%</f>
        <v>47.368421052631575</v>
      </c>
    </row>
    <row r="327" spans="1:15" ht="15.75">
      <c r="A327" s="47">
        <v>7</v>
      </c>
      <c r="B327" s="4">
        <v>43041</v>
      </c>
      <c r="C327" s="5">
        <v>180</v>
      </c>
      <c r="D327" s="5" t="s">
        <v>200</v>
      </c>
      <c r="E327" s="5" t="s">
        <v>22</v>
      </c>
      <c r="F327" s="5" t="s">
        <v>64</v>
      </c>
      <c r="G327" s="6">
        <v>9</v>
      </c>
      <c r="H327" s="6">
        <v>8</v>
      </c>
      <c r="I327" s="6">
        <v>9.5</v>
      </c>
      <c r="J327" s="6">
        <v>10</v>
      </c>
      <c r="K327" s="6">
        <v>10.5</v>
      </c>
      <c r="L327" s="6">
        <v>9.5</v>
      </c>
      <c r="M327" s="5">
        <v>6000</v>
      </c>
      <c r="N327" s="7">
        <f>IF('BTST OPTION CALLS'!E327="BUY",('BTST OPTION CALLS'!L327-'BTST OPTION CALLS'!G327)*('BTST OPTION CALLS'!M327),('BTST OPTION CALLS'!G327-'BTST OPTION CALLS'!L327)*('BTST OPTION CALLS'!M327))</f>
        <v>3000</v>
      </c>
      <c r="O327" s="8">
        <f>'BTST OPTION CALLS'!N327/('BTST OPTION CALLS'!M327)/'BTST OPTION CALLS'!G327%</f>
        <v>5.5555555555555554</v>
      </c>
    </row>
    <row r="328" spans="1:15" ht="15.75">
      <c r="A328" s="47">
        <v>8</v>
      </c>
      <c r="B328" s="4">
        <v>43040</v>
      </c>
      <c r="C328" s="5">
        <v>100</v>
      </c>
      <c r="D328" s="5" t="s">
        <v>200</v>
      </c>
      <c r="E328" s="5" t="s">
        <v>22</v>
      </c>
      <c r="F328" s="5" t="s">
        <v>89</v>
      </c>
      <c r="G328" s="6">
        <v>5.3</v>
      </c>
      <c r="H328" s="6">
        <v>3.3</v>
      </c>
      <c r="I328" s="6">
        <v>6.3</v>
      </c>
      <c r="J328" s="6">
        <v>7.3</v>
      </c>
      <c r="K328" s="6">
        <v>8.3000000000000007</v>
      </c>
      <c r="L328" s="6">
        <v>6.3</v>
      </c>
      <c r="M328" s="5">
        <v>7500</v>
      </c>
      <c r="N328" s="7">
        <f>IF('BTST OPTION CALLS'!E328="BUY",('BTST OPTION CALLS'!L328-'BTST OPTION CALLS'!G328)*('BTST OPTION CALLS'!M328),('BTST OPTION CALLS'!G328-'BTST OPTION CALLS'!L328)*('BTST OPTION CALLS'!M328))</f>
        <v>7500</v>
      </c>
      <c r="O328" s="8">
        <f>'BTST OPTION CALLS'!N328/('BTST OPTION CALLS'!M328)/'BTST OPTION CALLS'!G328%</f>
        <v>18.867924528301888</v>
      </c>
    </row>
    <row r="330" spans="1:15" ht="16.5" thickBot="1">
      <c r="A330" s="17"/>
      <c r="B330" s="10"/>
      <c r="C330" s="10"/>
      <c r="D330" s="11"/>
      <c r="E330" s="11"/>
      <c r="F330" s="11"/>
      <c r="G330" s="12"/>
      <c r="H330" s="13"/>
      <c r="I330" s="14" t="s">
        <v>27</v>
      </c>
      <c r="J330" s="14"/>
      <c r="K330" s="15"/>
      <c r="L330" s="15"/>
      <c r="M330" s="16"/>
      <c r="N330" s="16"/>
      <c r="O330" s="16"/>
    </row>
    <row r="331" spans="1:15" ht="15.75">
      <c r="A331" s="17"/>
      <c r="B331" s="10"/>
      <c r="C331" s="10"/>
      <c r="D331" s="189" t="s">
        <v>28</v>
      </c>
      <c r="E331" s="189"/>
      <c r="F331" s="18">
        <v>8</v>
      </c>
      <c r="G331" s="19">
        <f>'BTST OPTION CALLS'!G332+'BTST OPTION CALLS'!G333+'BTST OPTION CALLS'!G334+'BTST OPTION CALLS'!G335+'BTST OPTION CALLS'!G336+'BTST OPTION CALLS'!G337</f>
        <v>100</v>
      </c>
      <c r="H331" s="11">
        <v>8</v>
      </c>
      <c r="I331" s="20">
        <f>'BTST OPTION CALLS'!H332/'BTST OPTION CALLS'!H331%</f>
        <v>75</v>
      </c>
      <c r="J331" s="20"/>
      <c r="L331" s="21"/>
    </row>
    <row r="332" spans="1:15" ht="15.75">
      <c r="A332" s="17"/>
      <c r="B332" s="10"/>
      <c r="C332" s="10"/>
      <c r="D332" s="182" t="s">
        <v>29</v>
      </c>
      <c r="E332" s="182"/>
      <c r="F332" s="22">
        <v>6</v>
      </c>
      <c r="G332" s="23">
        <f>('BTST OPTION CALLS'!F332/'BTST OPTION CALLS'!F331)*100</f>
        <v>75</v>
      </c>
      <c r="H332" s="11">
        <v>6</v>
      </c>
      <c r="I332" s="15"/>
      <c r="J332" s="15"/>
      <c r="K332" s="20"/>
      <c r="L332" s="15"/>
      <c r="M332" s="16"/>
      <c r="N332" s="11" t="s">
        <v>30</v>
      </c>
      <c r="O332" s="11"/>
    </row>
    <row r="333" spans="1:15" ht="15.75">
      <c r="A333" s="24"/>
      <c r="B333" s="10"/>
      <c r="C333" s="10"/>
      <c r="D333" s="182" t="s">
        <v>31</v>
      </c>
      <c r="E333" s="182"/>
      <c r="F333" s="22">
        <v>0</v>
      </c>
      <c r="G333" s="23">
        <f>('BTST OPTION CALLS'!F333/'BTST OPTION CALLS'!F331)*100</f>
        <v>0</v>
      </c>
      <c r="H333" s="25"/>
      <c r="I333" s="11"/>
      <c r="J333" s="11"/>
      <c r="K333" s="11"/>
      <c r="L333" s="15"/>
      <c r="M333" s="16"/>
      <c r="N333" s="17"/>
      <c r="O333" s="17"/>
    </row>
    <row r="334" spans="1:15" ht="15.75">
      <c r="A334" s="24"/>
      <c r="B334" s="10"/>
      <c r="C334" s="10"/>
      <c r="D334" s="182" t="s">
        <v>32</v>
      </c>
      <c r="E334" s="182"/>
      <c r="F334" s="22">
        <v>0</v>
      </c>
      <c r="G334" s="23">
        <f>('BTST OPTION CALLS'!F334/'BTST OPTION CALLS'!F331)*100</f>
        <v>0</v>
      </c>
      <c r="H334" s="25"/>
      <c r="I334" s="11"/>
      <c r="J334" s="11"/>
      <c r="K334" s="11"/>
      <c r="L334" s="15"/>
      <c r="M334" s="16"/>
      <c r="N334" s="16"/>
      <c r="O334" s="16"/>
    </row>
    <row r="335" spans="1:15" ht="15.75">
      <c r="A335" s="24"/>
      <c r="B335" s="10"/>
      <c r="C335" s="10"/>
      <c r="D335" s="182" t="s">
        <v>33</v>
      </c>
      <c r="E335" s="182"/>
      <c r="F335" s="22">
        <v>2</v>
      </c>
      <c r="G335" s="23">
        <f>('BTST OPTION CALLS'!F335/'BTST OPTION CALLS'!F331)*100</f>
        <v>25</v>
      </c>
      <c r="H335" s="25"/>
      <c r="I335" s="11" t="s">
        <v>34</v>
      </c>
      <c r="J335" s="11"/>
      <c r="K335" s="15"/>
      <c r="L335" s="15"/>
      <c r="M335" s="16"/>
      <c r="N335" s="16"/>
      <c r="O335" s="16"/>
    </row>
    <row r="336" spans="1:15" ht="15.75">
      <c r="A336" s="24"/>
      <c r="B336" s="10"/>
      <c r="C336" s="10"/>
      <c r="D336" s="182" t="s">
        <v>35</v>
      </c>
      <c r="E336" s="182"/>
      <c r="F336" s="22">
        <v>0</v>
      </c>
      <c r="G336" s="23">
        <f>('BTST OPTION CALLS'!F336/'BTST OPTION CALLS'!F331)*100</f>
        <v>0</v>
      </c>
      <c r="H336" s="25"/>
      <c r="I336" s="11"/>
      <c r="J336" s="11"/>
      <c r="K336" s="15"/>
      <c r="L336" s="15"/>
      <c r="M336" s="16"/>
      <c r="N336" s="16"/>
      <c r="O336" s="16"/>
    </row>
    <row r="337" spans="1:15" ht="16.5" thickBot="1">
      <c r="A337" s="24"/>
      <c r="B337" s="10"/>
      <c r="C337" s="10"/>
      <c r="D337" s="183" t="s">
        <v>36</v>
      </c>
      <c r="E337" s="183"/>
      <c r="F337" s="26"/>
      <c r="G337" s="27">
        <f>('BTST OPTION CALLS'!F337/'BTST OPTION CALLS'!F331)*100</f>
        <v>0</v>
      </c>
      <c r="H337" s="25"/>
      <c r="I337" s="11"/>
      <c r="J337" s="11"/>
      <c r="K337" s="21"/>
      <c r="L337" s="21"/>
      <c r="N337" s="16"/>
      <c r="O337" s="16"/>
    </row>
    <row r="338" spans="1:15" ht="15.75">
      <c r="A338" s="31" t="s">
        <v>37</v>
      </c>
      <c r="B338" s="28"/>
      <c r="C338" s="28"/>
      <c r="D338" s="32"/>
      <c r="E338" s="32"/>
      <c r="F338" s="33"/>
      <c r="G338" s="33"/>
      <c r="H338" s="34"/>
      <c r="I338" s="35"/>
      <c r="J338" s="35"/>
      <c r="K338" s="35"/>
      <c r="L338" s="33"/>
      <c r="M338" s="16"/>
      <c r="N338" s="29"/>
      <c r="O338" s="29"/>
    </row>
    <row r="339" spans="1:15" ht="15.75">
      <c r="A339" s="36" t="s">
        <v>38</v>
      </c>
      <c r="B339" s="28"/>
      <c r="C339" s="28"/>
      <c r="D339" s="37"/>
      <c r="E339" s="38"/>
      <c r="F339" s="32"/>
      <c r="G339" s="35"/>
      <c r="H339" s="34"/>
      <c r="I339" s="35"/>
      <c r="J339" s="35"/>
      <c r="K339" s="35"/>
      <c r="L339" s="33"/>
      <c r="M339" s="16"/>
      <c r="N339" s="17"/>
      <c r="O339" s="17"/>
    </row>
    <row r="340" spans="1:15" ht="15.75">
      <c r="A340" s="36" t="s">
        <v>39</v>
      </c>
      <c r="B340" s="28"/>
      <c r="C340" s="28"/>
      <c r="D340" s="32"/>
      <c r="E340" s="38"/>
      <c r="F340" s="32"/>
      <c r="G340" s="35"/>
      <c r="H340" s="34"/>
      <c r="I340" s="39"/>
      <c r="J340" s="39"/>
      <c r="K340" s="39"/>
      <c r="L340" s="33"/>
      <c r="M340" s="16"/>
      <c r="N340" s="16"/>
      <c r="O340" s="16"/>
    </row>
    <row r="341" spans="1:15" ht="15.75">
      <c r="A341" s="36" t="s">
        <v>40</v>
      </c>
      <c r="B341" s="37"/>
      <c r="C341" s="28"/>
      <c r="D341" s="32"/>
      <c r="E341" s="38"/>
      <c r="F341" s="32"/>
      <c r="G341" s="35"/>
      <c r="H341" s="40"/>
      <c r="I341" s="39"/>
      <c r="J341" s="39"/>
      <c r="K341" s="39"/>
      <c r="L341" s="33"/>
      <c r="M341" s="16"/>
      <c r="N341" s="16"/>
      <c r="O341" s="16"/>
    </row>
    <row r="342" spans="1:15" ht="15.75">
      <c r="A342" s="36" t="s">
        <v>41</v>
      </c>
      <c r="B342" s="24"/>
      <c r="C342" s="37"/>
      <c r="D342" s="32"/>
      <c r="E342" s="41"/>
      <c r="F342" s="35"/>
      <c r="G342" s="35"/>
      <c r="H342" s="40"/>
      <c r="I342" s="39"/>
      <c r="J342" s="39"/>
      <c r="K342" s="39"/>
      <c r="L342" s="35"/>
      <c r="M342" s="16"/>
      <c r="N342" s="16"/>
      <c r="O342" s="16"/>
    </row>
    <row r="344" spans="1:15">
      <c r="A344" s="178" t="s">
        <v>0</v>
      </c>
      <c r="B344" s="178"/>
      <c r="C344" s="178"/>
      <c r="D344" s="178"/>
      <c r="E344" s="178"/>
      <c r="F344" s="178"/>
      <c r="G344" s="178"/>
      <c r="H344" s="178"/>
      <c r="I344" s="178"/>
      <c r="J344" s="178"/>
      <c r="K344" s="178"/>
      <c r="L344" s="178"/>
      <c r="M344" s="178"/>
      <c r="N344" s="178"/>
      <c r="O344" s="178"/>
    </row>
    <row r="345" spans="1:15">
      <c r="A345" s="178"/>
      <c r="B345" s="178"/>
      <c r="C345" s="178"/>
      <c r="D345" s="178"/>
      <c r="E345" s="178"/>
      <c r="F345" s="178"/>
      <c r="G345" s="178"/>
      <c r="H345" s="178"/>
      <c r="I345" s="178"/>
      <c r="J345" s="178"/>
      <c r="K345" s="178"/>
      <c r="L345" s="178"/>
      <c r="M345" s="178"/>
      <c r="N345" s="178"/>
      <c r="O345" s="178"/>
    </row>
    <row r="346" spans="1:15">
      <c r="A346" s="178"/>
      <c r="B346" s="178"/>
      <c r="C346" s="178"/>
      <c r="D346" s="178"/>
      <c r="E346" s="178"/>
      <c r="F346" s="178"/>
      <c r="G346" s="178"/>
      <c r="H346" s="178"/>
      <c r="I346" s="178"/>
      <c r="J346" s="178"/>
      <c r="K346" s="178"/>
      <c r="L346" s="178"/>
      <c r="M346" s="178"/>
      <c r="N346" s="178"/>
      <c r="O346" s="178"/>
    </row>
    <row r="347" spans="1:15" ht="15.75">
      <c r="A347" s="179" t="s">
        <v>1</v>
      </c>
      <c r="B347" s="179"/>
      <c r="C347" s="179"/>
      <c r="D347" s="179"/>
      <c r="E347" s="179"/>
      <c r="F347" s="179"/>
      <c r="G347" s="179"/>
      <c r="H347" s="179"/>
      <c r="I347" s="179"/>
      <c r="J347" s="179"/>
      <c r="K347" s="179"/>
      <c r="L347" s="179"/>
      <c r="M347" s="179"/>
      <c r="N347" s="179"/>
      <c r="O347" s="179"/>
    </row>
    <row r="348" spans="1:15" ht="15.75">
      <c r="A348" s="179" t="s">
        <v>2</v>
      </c>
      <c r="B348" s="179"/>
      <c r="C348" s="179"/>
      <c r="D348" s="179"/>
      <c r="E348" s="179"/>
      <c r="F348" s="179"/>
      <c r="G348" s="179"/>
      <c r="H348" s="179"/>
      <c r="I348" s="179"/>
      <c r="J348" s="179"/>
      <c r="K348" s="179"/>
      <c r="L348" s="179"/>
      <c r="M348" s="179"/>
      <c r="N348" s="179"/>
      <c r="O348" s="179"/>
    </row>
    <row r="349" spans="1:15" ht="15.75">
      <c r="A349" s="180" t="s">
        <v>3</v>
      </c>
      <c r="B349" s="180"/>
      <c r="C349" s="180"/>
      <c r="D349" s="180"/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</row>
    <row r="350" spans="1:15" ht="15.75">
      <c r="A350" s="181" t="s">
        <v>209</v>
      </c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1"/>
      <c r="N350" s="181"/>
      <c r="O350" s="181"/>
    </row>
    <row r="351" spans="1:15" ht="15.75">
      <c r="A351" s="184" t="s">
        <v>5</v>
      </c>
      <c r="B351" s="184"/>
      <c r="C351" s="184"/>
      <c r="D351" s="184"/>
      <c r="E351" s="184"/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</row>
    <row r="352" spans="1:15">
      <c r="A352" s="185" t="s">
        <v>6</v>
      </c>
      <c r="B352" s="186" t="s">
        <v>7</v>
      </c>
      <c r="C352" s="187" t="s">
        <v>8</v>
      </c>
      <c r="D352" s="186" t="s">
        <v>9</v>
      </c>
      <c r="E352" s="185" t="s">
        <v>10</v>
      </c>
      <c r="F352" s="185" t="s">
        <v>11</v>
      </c>
      <c r="G352" s="186" t="s">
        <v>12</v>
      </c>
      <c r="H352" s="186" t="s">
        <v>13</v>
      </c>
      <c r="I352" s="187" t="s">
        <v>14</v>
      </c>
      <c r="J352" s="187" t="s">
        <v>15</v>
      </c>
      <c r="K352" s="187" t="s">
        <v>16</v>
      </c>
      <c r="L352" s="188" t="s">
        <v>17</v>
      </c>
      <c r="M352" s="186" t="s">
        <v>18</v>
      </c>
      <c r="N352" s="186" t="s">
        <v>19</v>
      </c>
      <c r="O352" s="186" t="s">
        <v>20</v>
      </c>
    </row>
    <row r="353" spans="1:15">
      <c r="A353" s="185"/>
      <c r="B353" s="186"/>
      <c r="C353" s="187"/>
      <c r="D353" s="186"/>
      <c r="E353" s="185"/>
      <c r="F353" s="185"/>
      <c r="G353" s="186"/>
      <c r="H353" s="186"/>
      <c r="I353" s="187"/>
      <c r="J353" s="187"/>
      <c r="K353" s="187"/>
      <c r="L353" s="188"/>
      <c r="M353" s="186"/>
      <c r="N353" s="186"/>
      <c r="O353" s="186"/>
    </row>
    <row r="354" spans="1:15" ht="14.25" customHeight="1">
      <c r="A354" s="47">
        <v>1</v>
      </c>
      <c r="B354" s="4">
        <v>43039</v>
      </c>
      <c r="C354" s="5">
        <v>200</v>
      </c>
      <c r="D354" s="5" t="s">
        <v>200</v>
      </c>
      <c r="E354" s="5" t="s">
        <v>22</v>
      </c>
      <c r="F354" s="5" t="s">
        <v>69</v>
      </c>
      <c r="G354" s="6">
        <v>9.5</v>
      </c>
      <c r="H354" s="6">
        <v>7.5</v>
      </c>
      <c r="I354" s="6">
        <v>10.5</v>
      </c>
      <c r="J354" s="6">
        <v>11.5</v>
      </c>
      <c r="K354" s="6">
        <v>12.5</v>
      </c>
      <c r="L354" s="6">
        <v>11.5</v>
      </c>
      <c r="M354" s="5">
        <v>5000</v>
      </c>
      <c r="N354" s="7">
        <f>IF('NORMAL OPTION CALLS'!E875="BUY",('NORMAL OPTION CALLS'!L875-'NORMAL OPTION CALLS'!G875)*('NORMAL OPTION CALLS'!M875),('NORMAL OPTION CALLS'!G875-'NORMAL OPTION CALLS'!L875)*('NORMAL OPTION CALLS'!M875))</f>
        <v>10000</v>
      </c>
      <c r="O354" s="8">
        <f>'NORMAL OPTION CALLS'!N875/('NORMAL OPTION CALLS'!M875)/'NORMAL OPTION CALLS'!G875%</f>
        <v>21.05263157894737</v>
      </c>
    </row>
    <row r="355" spans="1:15" ht="14.25" customHeight="1">
      <c r="A355" s="47">
        <v>2</v>
      </c>
      <c r="B355" s="4">
        <v>43038</v>
      </c>
      <c r="C355" s="5">
        <v>640</v>
      </c>
      <c r="D355" s="5" t="s">
        <v>200</v>
      </c>
      <c r="E355" s="5" t="s">
        <v>22</v>
      </c>
      <c r="F355" s="5" t="s">
        <v>78</v>
      </c>
      <c r="G355" s="6">
        <v>26</v>
      </c>
      <c r="H355" s="6">
        <v>20</v>
      </c>
      <c r="I355" s="6">
        <v>29</v>
      </c>
      <c r="J355" s="6">
        <v>32</v>
      </c>
      <c r="K355" s="6">
        <v>35</v>
      </c>
      <c r="L355" s="6">
        <v>35</v>
      </c>
      <c r="M355" s="5">
        <v>1500</v>
      </c>
      <c r="N355" s="7">
        <f>IF('BTST OPTION CALLS'!E355="BUY",('BTST OPTION CALLS'!L355-'BTST OPTION CALLS'!G355)*('BTST OPTION CALLS'!M355),('BTST OPTION CALLS'!G355-'BTST OPTION CALLS'!L355)*('BTST OPTION CALLS'!M355))</f>
        <v>13500</v>
      </c>
      <c r="O355" s="8">
        <f>'BTST OPTION CALLS'!N355/('BTST OPTION CALLS'!M355)/'BTST OPTION CALLS'!G355%</f>
        <v>34.615384615384613</v>
      </c>
    </row>
    <row r="356" spans="1:15" ht="14.25" customHeight="1">
      <c r="A356" s="47">
        <v>3</v>
      </c>
      <c r="B356" s="4">
        <v>43033</v>
      </c>
      <c r="C356" s="5">
        <v>200</v>
      </c>
      <c r="D356" s="5" t="s">
        <v>200</v>
      </c>
      <c r="E356" s="5" t="s">
        <v>22</v>
      </c>
      <c r="F356" s="5" t="s">
        <v>116</v>
      </c>
      <c r="G356" s="6">
        <v>5.5</v>
      </c>
      <c r="H356" s="6">
        <v>2.5</v>
      </c>
      <c r="I356" s="6">
        <v>7</v>
      </c>
      <c r="J356" s="6">
        <v>8.5</v>
      </c>
      <c r="K356" s="6">
        <v>10</v>
      </c>
      <c r="L356" s="6">
        <v>7</v>
      </c>
      <c r="M356" s="5">
        <v>3500</v>
      </c>
      <c r="N356" s="7">
        <f>IF('BTST OPTION CALLS'!E356="BUY",('BTST OPTION CALLS'!L356-'BTST OPTION CALLS'!G356)*('BTST OPTION CALLS'!M356),('BTST OPTION CALLS'!G356-'BTST OPTION CALLS'!L356)*('BTST OPTION CALLS'!M356))</f>
        <v>5250</v>
      </c>
      <c r="O356" s="8">
        <f>'BTST OPTION CALLS'!N356/('BTST OPTION CALLS'!M356)/'BTST OPTION CALLS'!G356%</f>
        <v>27.272727272727273</v>
      </c>
    </row>
    <row r="357" spans="1:15" ht="14.25" customHeight="1">
      <c r="A357" s="47">
        <v>4</v>
      </c>
      <c r="B357" s="4">
        <v>43032</v>
      </c>
      <c r="C357" s="5">
        <v>140</v>
      </c>
      <c r="D357" s="5" t="s">
        <v>200</v>
      </c>
      <c r="E357" s="5" t="s">
        <v>22</v>
      </c>
      <c r="F357" s="5" t="s">
        <v>124</v>
      </c>
      <c r="G357" s="6">
        <v>5.5</v>
      </c>
      <c r="H357" s="6">
        <v>2.5</v>
      </c>
      <c r="I357" s="6">
        <v>7</v>
      </c>
      <c r="J357" s="6">
        <v>8.5</v>
      </c>
      <c r="K357" s="6">
        <v>10</v>
      </c>
      <c r="L357" s="6">
        <v>10</v>
      </c>
      <c r="M357" s="5">
        <v>3500</v>
      </c>
      <c r="N357" s="7">
        <f>IF('BTST OPTION CALLS'!E357="BUY",('BTST OPTION CALLS'!L357-'BTST OPTION CALLS'!G357)*('BTST OPTION CALLS'!M357),('BTST OPTION CALLS'!G357-'BTST OPTION CALLS'!L357)*('BTST OPTION CALLS'!M357))</f>
        <v>15750</v>
      </c>
      <c r="O357" s="8">
        <f>'BTST OPTION CALLS'!N357/('BTST OPTION CALLS'!M357)/'BTST OPTION CALLS'!G357%</f>
        <v>81.818181818181813</v>
      </c>
    </row>
    <row r="358" spans="1:15" ht="16.5" customHeight="1">
      <c r="A358" s="47">
        <v>5</v>
      </c>
      <c r="B358" s="4">
        <v>43025</v>
      </c>
      <c r="C358" s="5">
        <v>125</v>
      </c>
      <c r="D358" s="5" t="s">
        <v>200</v>
      </c>
      <c r="E358" s="5" t="s">
        <v>22</v>
      </c>
      <c r="F358" s="5" t="s">
        <v>59</v>
      </c>
      <c r="G358" s="6">
        <v>5.2</v>
      </c>
      <c r="H358" s="6">
        <v>4</v>
      </c>
      <c r="I358" s="6">
        <v>5.9</v>
      </c>
      <c r="J358" s="6">
        <v>6.5</v>
      </c>
      <c r="K358" s="6">
        <v>7.2</v>
      </c>
      <c r="L358" s="6">
        <v>7.2</v>
      </c>
      <c r="M358" s="5">
        <v>6000</v>
      </c>
      <c r="N358" s="7">
        <f>IF('BTST OPTION CALLS'!E358="BUY",('BTST OPTION CALLS'!L358-'BTST OPTION CALLS'!G358)*('BTST OPTION CALLS'!M358),('BTST OPTION CALLS'!G358-'BTST OPTION CALLS'!L358)*('BTST OPTION CALLS'!M358))</f>
        <v>12000</v>
      </c>
      <c r="O358" s="8">
        <f>'BTST OPTION CALLS'!N358/('BTST OPTION CALLS'!M358)/'BTST OPTION CALLS'!G358%</f>
        <v>38.46153846153846</v>
      </c>
    </row>
    <row r="359" spans="1:15" ht="16.5" customHeight="1">
      <c r="A359" s="47">
        <v>6</v>
      </c>
      <c r="B359" s="4">
        <v>43024</v>
      </c>
      <c r="C359" s="5">
        <v>330</v>
      </c>
      <c r="D359" s="5" t="s">
        <v>200</v>
      </c>
      <c r="E359" s="5" t="s">
        <v>22</v>
      </c>
      <c r="F359" s="5" t="s">
        <v>74</v>
      </c>
      <c r="G359" s="6">
        <v>8</v>
      </c>
      <c r="H359" s="6">
        <v>6</v>
      </c>
      <c r="I359" s="6">
        <v>9</v>
      </c>
      <c r="J359" s="6">
        <v>10</v>
      </c>
      <c r="K359" s="6">
        <v>11</v>
      </c>
      <c r="L359" s="6">
        <v>10</v>
      </c>
      <c r="M359" s="5">
        <v>3500</v>
      </c>
      <c r="N359" s="7">
        <f>IF('BTST OPTION CALLS'!E359="BUY",('BTST OPTION CALLS'!L359-'BTST OPTION CALLS'!G359)*('BTST OPTION CALLS'!M359),('BTST OPTION CALLS'!G359-'BTST OPTION CALLS'!L359)*('BTST OPTION CALLS'!M359))</f>
        <v>7000</v>
      </c>
      <c r="O359" s="8">
        <f>'BTST OPTION CALLS'!N359/('BTST OPTION CALLS'!M359)/'BTST OPTION CALLS'!G359%</f>
        <v>25</v>
      </c>
    </row>
    <row r="360" spans="1:15" ht="16.5" customHeight="1">
      <c r="A360" s="47">
        <v>7</v>
      </c>
      <c r="B360" s="4">
        <v>43020</v>
      </c>
      <c r="C360" s="5">
        <v>870</v>
      </c>
      <c r="D360" s="5" t="s">
        <v>200</v>
      </c>
      <c r="E360" s="5" t="s">
        <v>22</v>
      </c>
      <c r="F360" s="5" t="s">
        <v>220</v>
      </c>
      <c r="G360" s="6">
        <v>20</v>
      </c>
      <c r="H360" s="6">
        <v>12</v>
      </c>
      <c r="I360" s="6">
        <v>24</v>
      </c>
      <c r="J360" s="6">
        <v>28</v>
      </c>
      <c r="K360" s="6">
        <v>32</v>
      </c>
      <c r="L360" s="6">
        <v>24</v>
      </c>
      <c r="M360" s="5">
        <v>1000</v>
      </c>
      <c r="N360" s="7">
        <f>IF('BTST OPTION CALLS'!E360="BUY",('BTST OPTION CALLS'!L360-'BTST OPTION CALLS'!G360)*('BTST OPTION CALLS'!M360),('BTST OPTION CALLS'!G360-'BTST OPTION CALLS'!L360)*('BTST OPTION CALLS'!M360))</f>
        <v>4000</v>
      </c>
      <c r="O360" s="8">
        <f>'BTST OPTION CALLS'!N360/('BTST OPTION CALLS'!M360)/'BTST OPTION CALLS'!G360%</f>
        <v>20</v>
      </c>
    </row>
    <row r="361" spans="1:15" ht="16.5" customHeight="1">
      <c r="A361" s="47">
        <v>8</v>
      </c>
      <c r="B361" s="4">
        <v>43019</v>
      </c>
      <c r="C361" s="5">
        <v>150</v>
      </c>
      <c r="D361" s="5" t="s">
        <v>219</v>
      </c>
      <c r="E361" s="5" t="s">
        <v>22</v>
      </c>
      <c r="F361" s="5" t="s">
        <v>51</v>
      </c>
      <c r="G361" s="6">
        <v>4.3</v>
      </c>
      <c r="H361" s="6">
        <v>2.7</v>
      </c>
      <c r="I361" s="6">
        <v>5.0999999999999996</v>
      </c>
      <c r="J361" s="6">
        <v>6</v>
      </c>
      <c r="K361" s="6">
        <v>6.8</v>
      </c>
      <c r="L361" s="6">
        <v>2.7</v>
      </c>
      <c r="M361" s="5">
        <v>4500</v>
      </c>
      <c r="N361" s="7">
        <f>IF('BTST OPTION CALLS'!E361="BUY",('BTST OPTION CALLS'!L361-'BTST OPTION CALLS'!G361)*('BTST OPTION CALLS'!M361),('BTST OPTION CALLS'!G361-'BTST OPTION CALLS'!L361)*('BTST OPTION CALLS'!M361))</f>
        <v>-7199.9999999999982</v>
      </c>
      <c r="O361" s="8">
        <f>'BTST OPTION CALLS'!N361/('BTST OPTION CALLS'!M361)/'BTST OPTION CALLS'!G361%</f>
        <v>-37.20930232558139</v>
      </c>
    </row>
    <row r="362" spans="1:15" ht="16.5" customHeight="1">
      <c r="A362" s="47">
        <v>9</v>
      </c>
      <c r="B362" s="4">
        <v>43018</v>
      </c>
      <c r="C362" s="5">
        <v>600</v>
      </c>
      <c r="D362" s="5" t="s">
        <v>200</v>
      </c>
      <c r="E362" s="5" t="s">
        <v>22</v>
      </c>
      <c r="F362" s="5" t="s">
        <v>216</v>
      </c>
      <c r="G362" s="6">
        <v>22</v>
      </c>
      <c r="H362" s="6">
        <v>16</v>
      </c>
      <c r="I362" s="6">
        <v>25</v>
      </c>
      <c r="J362" s="6">
        <v>28</v>
      </c>
      <c r="K362" s="6">
        <v>31</v>
      </c>
      <c r="L362" s="6">
        <v>25</v>
      </c>
      <c r="M362" s="5">
        <v>1500</v>
      </c>
      <c r="N362" s="7">
        <f>IF('BTST OPTION CALLS'!E362="BUY",('BTST OPTION CALLS'!L362-'BTST OPTION CALLS'!G362)*('BTST OPTION CALLS'!M362),('BTST OPTION CALLS'!G362-'BTST OPTION CALLS'!L362)*('BTST OPTION CALLS'!M362))</f>
        <v>4500</v>
      </c>
      <c r="O362" s="8">
        <f>'BTST OPTION CALLS'!N362/('BTST OPTION CALLS'!M362)/'BTST OPTION CALLS'!G362%</f>
        <v>13.636363636363637</v>
      </c>
    </row>
    <row r="363" spans="1:15" ht="15" customHeight="1">
      <c r="A363" s="47">
        <v>10</v>
      </c>
      <c r="B363" s="4">
        <v>43011</v>
      </c>
      <c r="C363" s="5">
        <v>180</v>
      </c>
      <c r="D363" s="5" t="s">
        <v>200</v>
      </c>
      <c r="E363" s="5" t="s">
        <v>22</v>
      </c>
      <c r="F363" s="5" t="s">
        <v>83</v>
      </c>
      <c r="G363" s="6">
        <v>7</v>
      </c>
      <c r="H363" s="6">
        <v>5</v>
      </c>
      <c r="I363" s="6">
        <v>8</v>
      </c>
      <c r="J363" s="6">
        <v>9</v>
      </c>
      <c r="K363" s="6">
        <v>10</v>
      </c>
      <c r="L363" s="6">
        <v>9</v>
      </c>
      <c r="M363" s="5">
        <v>3500</v>
      </c>
      <c r="N363" s="7">
        <f>IF('BTST OPTION CALLS'!E363="BUY",('BTST OPTION CALLS'!L363-'BTST OPTION CALLS'!G363)*('BTST OPTION CALLS'!M363),('BTST OPTION CALLS'!G363-'BTST OPTION CALLS'!L363)*('BTST OPTION CALLS'!M363))</f>
        <v>7000</v>
      </c>
      <c r="O363" s="8">
        <f>'BTST OPTION CALLS'!N363/('BTST OPTION CALLS'!M363)/'BTST OPTION CALLS'!G363%</f>
        <v>28.571428571428569</v>
      </c>
    </row>
    <row r="364" spans="1:15" ht="16.5" thickBot="1">
      <c r="A364" s="17"/>
      <c r="B364" s="10"/>
      <c r="C364" s="10"/>
      <c r="D364" s="11"/>
      <c r="E364" s="11"/>
      <c r="F364" s="11"/>
      <c r="G364" s="12"/>
      <c r="H364" s="13"/>
      <c r="I364" s="14" t="s">
        <v>27</v>
      </c>
      <c r="J364" s="14"/>
      <c r="K364" s="15"/>
      <c r="L364" s="15"/>
      <c r="M364" s="16"/>
      <c r="N364" s="16"/>
      <c r="O364" s="16"/>
    </row>
    <row r="365" spans="1:15" ht="15.75">
      <c r="A365" s="17"/>
      <c r="B365" s="10"/>
      <c r="C365" s="10"/>
      <c r="D365" s="189" t="s">
        <v>28</v>
      </c>
      <c r="E365" s="189"/>
      <c r="F365" s="18">
        <v>10</v>
      </c>
      <c r="G365" s="19">
        <f>'BTST OPTION CALLS'!G366+'BTST OPTION CALLS'!G367+'BTST OPTION CALLS'!G368+'BTST OPTION CALLS'!G369+'BTST OPTION CALLS'!G370+'BTST OPTION CALLS'!G371</f>
        <v>100</v>
      </c>
      <c r="H365" s="11">
        <v>10</v>
      </c>
      <c r="I365" s="20">
        <f>'BTST OPTION CALLS'!H366/'BTST OPTION CALLS'!H365%</f>
        <v>90</v>
      </c>
      <c r="J365" s="20"/>
      <c r="K365" s="20"/>
      <c r="L365" s="21"/>
    </row>
    <row r="366" spans="1:15" ht="15.75">
      <c r="A366" s="17"/>
      <c r="B366" s="10"/>
      <c r="C366" s="10"/>
      <c r="D366" s="182" t="s">
        <v>29</v>
      </c>
      <c r="E366" s="182"/>
      <c r="F366" s="22">
        <v>9</v>
      </c>
      <c r="G366" s="23">
        <f>('BTST OPTION CALLS'!F366/'BTST OPTION CALLS'!F365)*100</f>
        <v>90</v>
      </c>
      <c r="H366" s="11">
        <v>9</v>
      </c>
      <c r="I366" s="15"/>
      <c r="J366" s="15"/>
      <c r="K366" s="11"/>
      <c r="L366" s="15"/>
      <c r="M366" s="16"/>
      <c r="N366" s="11" t="s">
        <v>30</v>
      </c>
      <c r="O366" s="11"/>
    </row>
    <row r="367" spans="1:15" ht="15.75">
      <c r="A367" s="24"/>
      <c r="B367" s="10"/>
      <c r="C367" s="10"/>
      <c r="D367" s="182" t="s">
        <v>31</v>
      </c>
      <c r="E367" s="182"/>
      <c r="F367" s="22">
        <v>0</v>
      </c>
      <c r="G367" s="23">
        <f>('BTST OPTION CALLS'!F367/'BTST OPTION CALLS'!F365)*100</f>
        <v>0</v>
      </c>
      <c r="H367" s="25"/>
      <c r="I367" s="11"/>
      <c r="J367" s="11"/>
      <c r="K367" s="11"/>
      <c r="L367" s="15"/>
      <c r="M367" s="16"/>
      <c r="N367" s="17"/>
      <c r="O367" s="17"/>
    </row>
    <row r="368" spans="1:15" ht="15.75">
      <c r="A368" s="24"/>
      <c r="B368" s="10"/>
      <c r="C368" s="10"/>
      <c r="D368" s="182" t="s">
        <v>32</v>
      </c>
      <c r="E368" s="182"/>
      <c r="F368" s="22">
        <v>0</v>
      </c>
      <c r="G368" s="23">
        <f>('BTST OPTION CALLS'!F368/'BTST OPTION CALLS'!F365)*100</f>
        <v>0</v>
      </c>
      <c r="H368" s="25"/>
      <c r="I368" s="11"/>
      <c r="J368" s="11"/>
      <c r="K368" s="11"/>
      <c r="L368" s="15"/>
      <c r="M368" s="16"/>
      <c r="N368" s="16"/>
      <c r="O368" s="16"/>
    </row>
    <row r="369" spans="1:15" ht="15.75">
      <c r="A369" s="24"/>
      <c r="B369" s="10"/>
      <c r="C369" s="10"/>
      <c r="D369" s="182" t="s">
        <v>33</v>
      </c>
      <c r="E369" s="182"/>
      <c r="F369" s="22">
        <v>1</v>
      </c>
      <c r="G369" s="23">
        <f>('BTST OPTION CALLS'!F369/'BTST OPTION CALLS'!F365)*100</f>
        <v>10</v>
      </c>
      <c r="H369" s="25"/>
      <c r="I369" s="11" t="s">
        <v>34</v>
      </c>
      <c r="J369" s="11"/>
      <c r="K369" s="15"/>
      <c r="L369" s="15"/>
      <c r="M369" s="16"/>
      <c r="N369" s="16"/>
      <c r="O369" s="16"/>
    </row>
    <row r="370" spans="1:15" ht="15.75">
      <c r="A370" s="24"/>
      <c r="B370" s="10"/>
      <c r="C370" s="10"/>
      <c r="D370" s="182" t="s">
        <v>35</v>
      </c>
      <c r="E370" s="182"/>
      <c r="F370" s="22">
        <v>0</v>
      </c>
      <c r="G370" s="23">
        <f>('BTST OPTION CALLS'!F370/'BTST OPTION CALLS'!F365)*100</f>
        <v>0</v>
      </c>
      <c r="H370" s="25"/>
      <c r="I370" s="11"/>
      <c r="J370" s="11"/>
      <c r="K370" s="15"/>
      <c r="L370" s="15"/>
      <c r="M370" s="16"/>
      <c r="N370" s="16"/>
      <c r="O370" s="16"/>
    </row>
    <row r="371" spans="1:15" ht="16.5" thickBot="1">
      <c r="A371" s="24"/>
      <c r="B371" s="10"/>
      <c r="C371" s="10"/>
      <c r="D371" s="183" t="s">
        <v>36</v>
      </c>
      <c r="E371" s="183"/>
      <c r="F371" s="26"/>
      <c r="G371" s="27">
        <f>('BTST OPTION CALLS'!F371/'BTST OPTION CALLS'!F365)*100</f>
        <v>0</v>
      </c>
      <c r="H371" s="25"/>
      <c r="I371" s="11"/>
      <c r="J371" s="11"/>
      <c r="K371" s="21"/>
      <c r="L371" s="21"/>
      <c r="N371" s="16"/>
      <c r="O371" s="16"/>
    </row>
    <row r="372" spans="1:15" ht="15.75">
      <c r="A372" s="31" t="s">
        <v>37</v>
      </c>
      <c r="B372" s="28"/>
      <c r="C372" s="28"/>
      <c r="D372" s="32"/>
      <c r="E372" s="32"/>
      <c r="F372" s="33"/>
      <c r="G372" s="33"/>
      <c r="H372" s="34"/>
      <c r="I372" s="35"/>
      <c r="J372" s="35"/>
      <c r="K372" s="35"/>
      <c r="L372" s="33"/>
      <c r="M372" s="16"/>
      <c r="N372" s="29"/>
      <c r="O372" s="29"/>
    </row>
    <row r="373" spans="1:15" ht="15.75">
      <c r="A373" s="36" t="s">
        <v>38</v>
      </c>
      <c r="B373" s="28"/>
      <c r="C373" s="28"/>
      <c r="D373" s="37"/>
      <c r="E373" s="38"/>
      <c r="F373" s="32"/>
      <c r="G373" s="35"/>
      <c r="H373" s="34"/>
      <c r="I373" s="35"/>
      <c r="J373" s="35"/>
      <c r="K373" s="35"/>
      <c r="L373" s="33"/>
      <c r="M373" s="16"/>
      <c r="N373" s="17"/>
      <c r="O373" s="17"/>
    </row>
    <row r="374" spans="1:15" ht="15.75">
      <c r="A374" s="36" t="s">
        <v>39</v>
      </c>
      <c r="B374" s="28"/>
      <c r="C374" s="28"/>
      <c r="D374" s="32"/>
      <c r="E374" s="38"/>
      <c r="F374" s="32"/>
      <c r="G374" s="35"/>
      <c r="H374" s="34"/>
      <c r="I374" s="39"/>
      <c r="J374" s="39"/>
      <c r="K374" s="39"/>
      <c r="L374" s="33"/>
      <c r="M374" s="16"/>
      <c r="N374" s="16"/>
      <c r="O374" s="16"/>
    </row>
    <row r="375" spans="1:15" ht="15.75">
      <c r="A375" s="36" t="s">
        <v>40</v>
      </c>
      <c r="B375" s="37"/>
      <c r="C375" s="28"/>
      <c r="D375" s="32"/>
      <c r="E375" s="38"/>
      <c r="F375" s="32"/>
      <c r="G375" s="35"/>
      <c r="H375" s="40"/>
      <c r="I375" s="39"/>
      <c r="J375" s="39"/>
      <c r="K375" s="39"/>
      <c r="L375" s="33"/>
      <c r="M375" s="16"/>
      <c r="N375" s="16"/>
      <c r="O375" s="16"/>
    </row>
    <row r="376" spans="1:15" ht="15.75">
      <c r="A376" s="36" t="s">
        <v>41</v>
      </c>
      <c r="B376" s="24"/>
      <c r="C376" s="37"/>
      <c r="D376" s="32"/>
      <c r="E376" s="41"/>
      <c r="F376" s="35"/>
      <c r="G376" s="35"/>
      <c r="H376" s="40"/>
      <c r="I376" s="39"/>
      <c r="J376" s="39"/>
      <c r="K376" s="39"/>
      <c r="L376" s="35"/>
      <c r="M376" s="16"/>
      <c r="N376" s="16"/>
      <c r="O376" s="16"/>
    </row>
    <row r="378" spans="1:15">
      <c r="A378" s="178" t="s">
        <v>0</v>
      </c>
      <c r="B378" s="178"/>
      <c r="C378" s="178"/>
      <c r="D378" s="178"/>
      <c r="E378" s="178"/>
      <c r="F378" s="178"/>
      <c r="G378" s="178"/>
      <c r="H378" s="178"/>
      <c r="I378" s="178"/>
      <c r="J378" s="178"/>
      <c r="K378" s="178"/>
      <c r="L378" s="178"/>
      <c r="M378" s="178"/>
      <c r="N378" s="178"/>
      <c r="O378" s="178"/>
    </row>
    <row r="379" spans="1:15">
      <c r="A379" s="178"/>
      <c r="B379" s="178"/>
      <c r="C379" s="178"/>
      <c r="D379" s="178"/>
      <c r="E379" s="178"/>
      <c r="F379" s="178"/>
      <c r="G379" s="178"/>
      <c r="H379" s="178"/>
      <c r="I379" s="178"/>
      <c r="J379" s="178"/>
      <c r="K379" s="178"/>
      <c r="L379" s="178"/>
      <c r="M379" s="178"/>
      <c r="N379" s="178"/>
      <c r="O379" s="178"/>
    </row>
    <row r="380" spans="1:15">
      <c r="A380" s="178"/>
      <c r="B380" s="178"/>
      <c r="C380" s="178"/>
      <c r="D380" s="178"/>
      <c r="E380" s="178"/>
      <c r="F380" s="178"/>
      <c r="G380" s="178"/>
      <c r="H380" s="178"/>
      <c r="I380" s="178"/>
      <c r="J380" s="178"/>
      <c r="K380" s="178"/>
      <c r="L380" s="178"/>
      <c r="M380" s="178"/>
      <c r="N380" s="178"/>
      <c r="O380" s="178"/>
    </row>
    <row r="381" spans="1:15" ht="15.75">
      <c r="A381" s="179" t="s">
        <v>1</v>
      </c>
      <c r="B381" s="179"/>
      <c r="C381" s="179"/>
      <c r="D381" s="179"/>
      <c r="E381" s="179"/>
      <c r="F381" s="179"/>
      <c r="G381" s="179"/>
      <c r="H381" s="179"/>
      <c r="I381" s="179"/>
      <c r="J381" s="179"/>
      <c r="K381" s="179"/>
      <c r="L381" s="179"/>
      <c r="M381" s="179"/>
      <c r="N381" s="179"/>
      <c r="O381" s="179"/>
    </row>
    <row r="382" spans="1:15" ht="15.75">
      <c r="A382" s="179" t="s">
        <v>2</v>
      </c>
      <c r="B382" s="179"/>
      <c r="C382" s="179"/>
      <c r="D382" s="179"/>
      <c r="E382" s="179"/>
      <c r="F382" s="179"/>
      <c r="G382" s="179"/>
      <c r="H382" s="179"/>
      <c r="I382" s="179"/>
      <c r="J382" s="179"/>
      <c r="K382" s="179"/>
      <c r="L382" s="179"/>
      <c r="M382" s="179"/>
      <c r="N382" s="179"/>
      <c r="O382" s="179"/>
    </row>
    <row r="383" spans="1:15" ht="15.75">
      <c r="A383" s="180" t="s">
        <v>3</v>
      </c>
      <c r="B383" s="180"/>
      <c r="C383" s="180"/>
      <c r="D383" s="180"/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</row>
    <row r="384" spans="1:15" ht="15.75">
      <c r="A384" s="181" t="s">
        <v>191</v>
      </c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1"/>
      <c r="N384" s="181"/>
      <c r="O384" s="181"/>
    </row>
    <row r="385" spans="1:15" ht="15.75">
      <c r="A385" s="184" t="s">
        <v>5</v>
      </c>
      <c r="B385" s="184"/>
      <c r="C385" s="184"/>
      <c r="D385" s="184"/>
      <c r="E385" s="184"/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</row>
    <row r="386" spans="1:15">
      <c r="A386" s="185" t="s">
        <v>6</v>
      </c>
      <c r="B386" s="186" t="s">
        <v>7</v>
      </c>
      <c r="C386" s="187" t="s">
        <v>8</v>
      </c>
      <c r="D386" s="186" t="s">
        <v>9</v>
      </c>
      <c r="E386" s="185" t="s">
        <v>10</v>
      </c>
      <c r="F386" s="185" t="s">
        <v>11</v>
      </c>
      <c r="G386" s="186" t="s">
        <v>12</v>
      </c>
      <c r="H386" s="186" t="s">
        <v>13</v>
      </c>
      <c r="I386" s="187" t="s">
        <v>14</v>
      </c>
      <c r="J386" s="187" t="s">
        <v>15</v>
      </c>
      <c r="K386" s="187" t="s">
        <v>16</v>
      </c>
      <c r="L386" s="188" t="s">
        <v>17</v>
      </c>
      <c r="M386" s="186" t="s">
        <v>18</v>
      </c>
      <c r="N386" s="186" t="s">
        <v>19</v>
      </c>
      <c r="O386" s="186" t="s">
        <v>20</v>
      </c>
    </row>
    <row r="387" spans="1:15">
      <c r="A387" s="185"/>
      <c r="B387" s="186"/>
      <c r="C387" s="187"/>
      <c r="D387" s="186"/>
      <c r="E387" s="185"/>
      <c r="F387" s="185"/>
      <c r="G387" s="186"/>
      <c r="H387" s="186"/>
      <c r="I387" s="187"/>
      <c r="J387" s="187"/>
      <c r="K387" s="187"/>
      <c r="L387" s="188"/>
      <c r="M387" s="186"/>
      <c r="N387" s="186"/>
      <c r="O387" s="186"/>
    </row>
    <row r="388" spans="1:15" ht="15.75">
      <c r="A388" s="47">
        <v>1</v>
      </c>
      <c r="B388" s="4">
        <v>43005</v>
      </c>
      <c r="C388" s="5">
        <v>250</v>
      </c>
      <c r="D388" s="5" t="s">
        <v>200</v>
      </c>
      <c r="E388" s="5" t="s">
        <v>22</v>
      </c>
      <c r="F388" s="5" t="s">
        <v>49</v>
      </c>
      <c r="G388" s="6">
        <v>1.5</v>
      </c>
      <c r="H388" s="6">
        <v>0.1</v>
      </c>
      <c r="I388" s="6">
        <v>3</v>
      </c>
      <c r="J388" s="6">
        <v>4.5</v>
      </c>
      <c r="K388" s="6">
        <v>6</v>
      </c>
      <c r="L388" s="6">
        <v>0.1</v>
      </c>
      <c r="M388" s="5">
        <v>3000</v>
      </c>
      <c r="N388" s="7">
        <f>IF('BTST OPTION CALLS'!E388="BUY",('BTST OPTION CALLS'!L388-'BTST OPTION CALLS'!G388)*('BTST OPTION CALLS'!M388),('BTST OPTION CALLS'!G388-'BTST OPTION CALLS'!L388)*('BTST OPTION CALLS'!M388))</f>
        <v>-4200</v>
      </c>
      <c r="O388" s="8">
        <f>'BTST OPTION CALLS'!N388/('BTST OPTION CALLS'!M388)/'BTST OPTION CALLS'!G388%</f>
        <v>-93.333333333333329</v>
      </c>
    </row>
    <row r="389" spans="1:15" ht="15.75">
      <c r="A389" s="47">
        <v>2</v>
      </c>
      <c r="B389" s="4">
        <v>43003</v>
      </c>
      <c r="C389" s="5">
        <v>240</v>
      </c>
      <c r="D389" s="5" t="s">
        <v>200</v>
      </c>
      <c r="E389" s="5" t="s">
        <v>22</v>
      </c>
      <c r="F389" s="5" t="s">
        <v>43</v>
      </c>
      <c r="G389" s="6">
        <v>3</v>
      </c>
      <c r="H389" s="6">
        <v>0.1</v>
      </c>
      <c r="I389" s="6">
        <v>4.5</v>
      </c>
      <c r="J389" s="6">
        <v>6</v>
      </c>
      <c r="K389" s="6">
        <v>7.5</v>
      </c>
      <c r="L389" s="6">
        <v>6</v>
      </c>
      <c r="M389" s="5">
        <v>3000</v>
      </c>
      <c r="N389" s="7">
        <f>IF('BTST OPTION CALLS'!E389="BUY",('BTST OPTION CALLS'!L389-'BTST OPTION CALLS'!G389)*('BTST OPTION CALLS'!M389),('BTST OPTION CALLS'!G389-'BTST OPTION CALLS'!L389)*('BTST OPTION CALLS'!M389))</f>
        <v>9000</v>
      </c>
      <c r="O389" s="8">
        <f>'BTST OPTION CALLS'!N389/('BTST OPTION CALLS'!M389)/'BTST OPTION CALLS'!G389%</f>
        <v>100</v>
      </c>
    </row>
    <row r="390" spans="1:15" ht="15.75">
      <c r="A390" s="47">
        <v>3</v>
      </c>
      <c r="B390" s="4">
        <v>42998</v>
      </c>
      <c r="C390" s="5">
        <v>2350</v>
      </c>
      <c r="D390" s="5" t="s">
        <v>200</v>
      </c>
      <c r="E390" s="5" t="s">
        <v>22</v>
      </c>
      <c r="F390" s="5" t="s">
        <v>204</v>
      </c>
      <c r="G390" s="6">
        <v>48</v>
      </c>
      <c r="H390" s="6">
        <v>15</v>
      </c>
      <c r="I390" s="6">
        <v>68</v>
      </c>
      <c r="J390" s="6">
        <v>88</v>
      </c>
      <c r="K390" s="6">
        <v>100</v>
      </c>
      <c r="L390" s="6">
        <v>100</v>
      </c>
      <c r="M390" s="5">
        <v>200</v>
      </c>
      <c r="N390" s="7">
        <f>IF('BTST OPTION CALLS'!E390="BUY",('BTST OPTION CALLS'!L390-'BTST OPTION CALLS'!G390)*('BTST OPTION CALLS'!M390),('BTST OPTION CALLS'!G390-'BTST OPTION CALLS'!L390)*('BTST OPTION CALLS'!M390))</f>
        <v>10400</v>
      </c>
      <c r="O390" s="8">
        <f>'BTST OPTION CALLS'!N390/('BTST OPTION CALLS'!M390)/'BTST OPTION CALLS'!G390%</f>
        <v>108.33333333333334</v>
      </c>
    </row>
    <row r="391" spans="1:15" ht="15.75">
      <c r="A391" s="47">
        <v>4</v>
      </c>
      <c r="B391" s="4">
        <v>42997</v>
      </c>
      <c r="C391" s="5">
        <v>135</v>
      </c>
      <c r="D391" s="5" t="s">
        <v>200</v>
      </c>
      <c r="E391" s="5" t="s">
        <v>22</v>
      </c>
      <c r="F391" s="5" t="s">
        <v>59</v>
      </c>
      <c r="G391" s="6">
        <v>2.8</v>
      </c>
      <c r="H391" s="6">
        <v>1.5</v>
      </c>
      <c r="I391" s="6">
        <v>3.5</v>
      </c>
      <c r="J391" s="6">
        <v>4.5</v>
      </c>
      <c r="K391" s="6">
        <v>5</v>
      </c>
      <c r="L391" s="6">
        <v>3.5</v>
      </c>
      <c r="M391" s="5">
        <v>6000</v>
      </c>
      <c r="N391" s="7">
        <f>IF('BTST OPTION CALLS'!E391="BUY",('BTST OPTION CALLS'!L391-'BTST OPTION CALLS'!G391)*('BTST OPTION CALLS'!M391),('BTST OPTION CALLS'!G391-'BTST OPTION CALLS'!L391)*('BTST OPTION CALLS'!M391))</f>
        <v>4200.0000000000009</v>
      </c>
      <c r="O391" s="8">
        <f>'BTST OPTION CALLS'!N391/('BTST OPTION CALLS'!M391)/'BTST OPTION CALLS'!G391%</f>
        <v>25.000000000000011</v>
      </c>
    </row>
    <row r="392" spans="1:15" ht="15.75">
      <c r="A392" s="47">
        <v>5</v>
      </c>
      <c r="B392" s="4">
        <v>42996</v>
      </c>
      <c r="C392" s="5">
        <v>360</v>
      </c>
      <c r="D392" s="5" t="s">
        <v>200</v>
      </c>
      <c r="E392" s="5" t="s">
        <v>22</v>
      </c>
      <c r="F392" s="5" t="s">
        <v>143</v>
      </c>
      <c r="G392" s="6">
        <v>9</v>
      </c>
      <c r="H392" s="6">
        <v>4</v>
      </c>
      <c r="I392" s="6">
        <v>12</v>
      </c>
      <c r="J392" s="6">
        <v>15</v>
      </c>
      <c r="K392" s="6">
        <v>18</v>
      </c>
      <c r="L392" s="6">
        <v>18</v>
      </c>
      <c r="M392" s="5">
        <v>350</v>
      </c>
      <c r="N392" s="7">
        <f>IF('BTST OPTION CALLS'!E392="BUY",('BTST OPTION CALLS'!L392-'BTST OPTION CALLS'!G392)*('BTST OPTION CALLS'!M392),('BTST OPTION CALLS'!G392-'BTST OPTION CALLS'!L392)*('BTST OPTION CALLS'!M392))</f>
        <v>3150</v>
      </c>
      <c r="O392" s="8">
        <f>'BTST OPTION CALLS'!N392/('BTST OPTION CALLS'!M392)/'BTST OPTION CALLS'!G392%</f>
        <v>100</v>
      </c>
    </row>
    <row r="393" spans="1:15" ht="15.75">
      <c r="A393" s="47">
        <v>6</v>
      </c>
      <c r="B393" s="4">
        <v>42992</v>
      </c>
      <c r="C393" s="5">
        <v>500</v>
      </c>
      <c r="D393" s="5" t="s">
        <v>200</v>
      </c>
      <c r="E393" s="5" t="s">
        <v>22</v>
      </c>
      <c r="F393" s="5" t="s">
        <v>58</v>
      </c>
      <c r="G393" s="6">
        <v>11</v>
      </c>
      <c r="H393" s="6">
        <v>4</v>
      </c>
      <c r="I393" s="6">
        <v>15</v>
      </c>
      <c r="J393" s="6">
        <v>19</v>
      </c>
      <c r="K393" s="6">
        <v>23</v>
      </c>
      <c r="L393" s="6">
        <v>23</v>
      </c>
      <c r="M393" s="5">
        <v>1200</v>
      </c>
      <c r="N393" s="7">
        <f>IF('BTST OPTION CALLS'!E393="BUY",('BTST OPTION CALLS'!L393-'BTST OPTION CALLS'!G393)*('BTST OPTION CALLS'!M393),('BTST OPTION CALLS'!G393-'BTST OPTION CALLS'!L393)*('BTST OPTION CALLS'!M393))</f>
        <v>14400</v>
      </c>
      <c r="O393" s="8">
        <f>'BTST OPTION CALLS'!N393/('BTST OPTION CALLS'!M393)/'BTST OPTION CALLS'!G393%</f>
        <v>109.09090909090909</v>
      </c>
    </row>
    <row r="394" spans="1:15" ht="15.75">
      <c r="A394" s="47">
        <v>7</v>
      </c>
      <c r="B394" s="4">
        <v>42989</v>
      </c>
      <c r="C394" s="5">
        <v>660</v>
      </c>
      <c r="D394" s="5" t="s">
        <v>200</v>
      </c>
      <c r="E394" s="5" t="s">
        <v>22</v>
      </c>
      <c r="F394" s="5" t="s">
        <v>199</v>
      </c>
      <c r="G394" s="6">
        <v>16</v>
      </c>
      <c r="H394" s="6">
        <v>13</v>
      </c>
      <c r="I394" s="6">
        <v>18</v>
      </c>
      <c r="J394" s="6">
        <v>20</v>
      </c>
      <c r="K394" s="6">
        <v>22</v>
      </c>
      <c r="L394" s="6">
        <v>22</v>
      </c>
      <c r="M394" s="5">
        <v>2000</v>
      </c>
      <c r="N394" s="7">
        <f>IF('NORMAL OPTION CALLS'!E1022="BUY",('NORMAL OPTION CALLS'!L1022-'NORMAL OPTION CALLS'!G1022)*('NORMAL OPTION CALLS'!M1022),('NORMAL OPTION CALLS'!G1022-'NORMAL OPTION CALLS'!L1022)*('NORMAL OPTION CALLS'!M1022))</f>
        <v>10500</v>
      </c>
      <c r="O394" s="8">
        <f>'NORMAL OPTION CALLS'!N1022/('NORMAL OPTION CALLS'!M1022)/'NORMAL OPTION CALLS'!G1022%</f>
        <v>27.272727272727273</v>
      </c>
    </row>
    <row r="395" spans="1:15" ht="15.75">
      <c r="A395" s="47">
        <v>8</v>
      </c>
      <c r="B395" s="4">
        <v>42985</v>
      </c>
      <c r="C395" s="5">
        <v>320</v>
      </c>
      <c r="D395" s="5" t="s">
        <v>200</v>
      </c>
      <c r="E395" s="5" t="s">
        <v>22</v>
      </c>
      <c r="F395" s="5" t="s">
        <v>74</v>
      </c>
      <c r="G395" s="6">
        <v>11</v>
      </c>
      <c r="H395" s="6">
        <v>9</v>
      </c>
      <c r="I395" s="6">
        <v>12</v>
      </c>
      <c r="J395" s="6">
        <v>13</v>
      </c>
      <c r="K395" s="6">
        <v>14</v>
      </c>
      <c r="L395" s="6">
        <v>14</v>
      </c>
      <c r="M395" s="5">
        <v>3500</v>
      </c>
      <c r="N395" s="7">
        <f>IF('NORMAL OPTION CALLS'!E1023="BUY",('NORMAL OPTION CALLS'!L1023-'NORMAL OPTION CALLS'!G1023)*('NORMAL OPTION CALLS'!M1023),('NORMAL OPTION CALLS'!G1023-'NORMAL OPTION CALLS'!L1023)*('NORMAL OPTION CALLS'!M1023))</f>
        <v>-6000</v>
      </c>
      <c r="O395" s="8">
        <f>'NORMAL OPTION CALLS'!N1023/('NORMAL OPTION CALLS'!M1023)/'NORMAL OPTION CALLS'!G1023%</f>
        <v>-20</v>
      </c>
    </row>
    <row r="396" spans="1:15" ht="15.75">
      <c r="A396" s="47">
        <v>9</v>
      </c>
      <c r="B396" s="4">
        <v>42984</v>
      </c>
      <c r="C396" s="5">
        <v>550</v>
      </c>
      <c r="D396" s="5" t="s">
        <v>200</v>
      </c>
      <c r="E396" s="5" t="s">
        <v>22</v>
      </c>
      <c r="F396" s="5" t="s">
        <v>78</v>
      </c>
      <c r="G396" s="6">
        <v>25</v>
      </c>
      <c r="H396" s="6">
        <v>21</v>
      </c>
      <c r="I396" s="6">
        <v>27.5</v>
      </c>
      <c r="J396" s="6">
        <v>30</v>
      </c>
      <c r="K396" s="6">
        <v>32.5</v>
      </c>
      <c r="L396" s="6">
        <v>1500</v>
      </c>
      <c r="M396" s="5">
        <v>1500</v>
      </c>
      <c r="N396" s="7">
        <f>IF('NORMAL OPTION CALLS'!E1024="BUY",('NORMAL OPTION CALLS'!L1024-'NORMAL OPTION CALLS'!G1024)*('NORMAL OPTION CALLS'!M1024),('NORMAL OPTION CALLS'!G1024-'NORMAL OPTION CALLS'!L1024)*('NORMAL OPTION CALLS'!M1024))</f>
        <v>3750</v>
      </c>
      <c r="O396" s="8">
        <f>'NORMAL OPTION CALLS'!N1024/('NORMAL OPTION CALLS'!M1024)/'NORMAL OPTION CALLS'!G1024%</f>
        <v>10</v>
      </c>
    </row>
    <row r="397" spans="1:15" ht="15.75">
      <c r="A397" s="42" t="s">
        <v>95</v>
      </c>
      <c r="B397" s="28"/>
      <c r="C397" s="28"/>
      <c r="D397" s="32"/>
      <c r="E397" s="36"/>
      <c r="F397" s="33"/>
      <c r="G397" s="33"/>
      <c r="H397" s="34"/>
      <c r="I397" s="33"/>
      <c r="J397" s="33"/>
      <c r="K397" s="33"/>
      <c r="L397" s="43"/>
      <c r="M397" s="16"/>
      <c r="O397" s="44"/>
    </row>
    <row r="398" spans="1:15" ht="15.75">
      <c r="A398" s="42" t="s">
        <v>96</v>
      </c>
      <c r="B398" s="10"/>
      <c r="C398" s="28"/>
      <c r="D398" s="32"/>
      <c r="E398" s="36"/>
      <c r="F398" s="33"/>
      <c r="G398" s="33"/>
      <c r="H398" s="34"/>
      <c r="I398" s="33"/>
      <c r="J398" s="33"/>
      <c r="K398" s="33"/>
      <c r="L398" s="43"/>
      <c r="M398" s="16"/>
    </row>
    <row r="399" spans="1:15" ht="15.75">
      <c r="A399" s="42" t="s">
        <v>96</v>
      </c>
      <c r="B399" s="10"/>
      <c r="C399" s="10"/>
      <c r="D399" s="17"/>
      <c r="E399" s="45"/>
      <c r="F399" s="11"/>
      <c r="G399" s="11"/>
      <c r="H399" s="30"/>
      <c r="I399" s="11"/>
      <c r="J399" s="11"/>
      <c r="K399" s="11"/>
      <c r="L399" s="11"/>
      <c r="M399" s="16"/>
      <c r="N399" s="16"/>
      <c r="O399" s="16"/>
    </row>
    <row r="400" spans="1:15" ht="16.5" thickBot="1">
      <c r="A400" s="17"/>
      <c r="B400" s="10"/>
      <c r="C400" s="10"/>
      <c r="D400" s="11"/>
      <c r="E400" s="11"/>
      <c r="F400" s="11"/>
      <c r="G400" s="12"/>
      <c r="H400" s="13"/>
      <c r="I400" s="14" t="s">
        <v>27</v>
      </c>
      <c r="J400" s="14"/>
      <c r="K400" s="15"/>
      <c r="L400" s="15"/>
      <c r="M400" s="16"/>
      <c r="N400" s="16"/>
      <c r="O400" s="16"/>
    </row>
    <row r="401" spans="1:15" ht="15.75">
      <c r="A401" s="17"/>
      <c r="B401" s="10"/>
      <c r="C401" s="10"/>
      <c r="D401" s="189" t="s">
        <v>28</v>
      </c>
      <c r="E401" s="189"/>
      <c r="F401" s="18">
        <v>9</v>
      </c>
      <c r="G401" s="19">
        <f>'BTST OPTION CALLS'!G402+'BTST OPTION CALLS'!G403+'BTST OPTION CALLS'!G404+'BTST OPTION CALLS'!G405+'BTST OPTION CALLS'!G406+'BTST OPTION CALLS'!G407</f>
        <v>100</v>
      </c>
      <c r="H401" s="11">
        <v>9</v>
      </c>
      <c r="I401" s="20">
        <f>'BTST OPTION CALLS'!H402/'BTST OPTION CALLS'!H401%</f>
        <v>77.777777777777786</v>
      </c>
      <c r="J401" s="20"/>
      <c r="K401" s="20"/>
      <c r="L401" s="21"/>
    </row>
    <row r="402" spans="1:15" ht="15.75">
      <c r="A402" s="17"/>
      <c r="B402" s="10"/>
      <c r="C402" s="10"/>
      <c r="D402" s="182" t="s">
        <v>29</v>
      </c>
      <c r="E402" s="182"/>
      <c r="F402" s="22">
        <v>7</v>
      </c>
      <c r="G402" s="23">
        <f>('BTST OPTION CALLS'!F402/'BTST OPTION CALLS'!F401)*100</f>
        <v>77.777777777777786</v>
      </c>
      <c r="H402" s="11">
        <v>7</v>
      </c>
      <c r="I402" s="15"/>
      <c r="J402" s="15"/>
      <c r="K402" s="11"/>
      <c r="L402" s="15"/>
      <c r="M402" s="16"/>
      <c r="N402" s="11" t="s">
        <v>30</v>
      </c>
      <c r="O402" s="11"/>
    </row>
    <row r="403" spans="1:15" ht="15.75">
      <c r="A403" s="24"/>
      <c r="B403" s="10"/>
      <c r="C403" s="10"/>
      <c r="D403" s="182" t="s">
        <v>31</v>
      </c>
      <c r="E403" s="182"/>
      <c r="F403" s="22">
        <v>0</v>
      </c>
      <c r="G403" s="23">
        <f>('BTST OPTION CALLS'!F403/'BTST OPTION CALLS'!F401)*100</f>
        <v>0</v>
      </c>
      <c r="H403" s="25"/>
      <c r="I403" s="11"/>
      <c r="J403" s="11"/>
      <c r="K403" s="11"/>
      <c r="L403" s="15"/>
      <c r="M403" s="16"/>
      <c r="N403" s="17"/>
      <c r="O403" s="17"/>
    </row>
    <row r="404" spans="1:15" ht="15.75">
      <c r="A404" s="24"/>
      <c r="B404" s="10"/>
      <c r="C404" s="10"/>
      <c r="D404" s="182" t="s">
        <v>32</v>
      </c>
      <c r="E404" s="182"/>
      <c r="F404" s="22">
        <v>0</v>
      </c>
      <c r="G404" s="23">
        <f>('BTST OPTION CALLS'!F404/'BTST OPTION CALLS'!F401)*100</f>
        <v>0</v>
      </c>
      <c r="H404" s="25"/>
      <c r="I404" s="11"/>
      <c r="J404" s="11"/>
      <c r="K404" s="11"/>
      <c r="L404" s="15"/>
      <c r="M404" s="16"/>
      <c r="N404" s="16"/>
      <c r="O404" s="16"/>
    </row>
    <row r="405" spans="1:15" ht="15.75">
      <c r="A405" s="24"/>
      <c r="B405" s="10"/>
      <c r="C405" s="10"/>
      <c r="D405" s="182" t="s">
        <v>33</v>
      </c>
      <c r="E405" s="182"/>
      <c r="F405" s="22">
        <v>2</v>
      </c>
      <c r="G405" s="23">
        <f>('BTST OPTION CALLS'!F405/'BTST OPTION CALLS'!F401)*100</f>
        <v>22.222222222222221</v>
      </c>
      <c r="H405" s="25"/>
      <c r="I405" s="11" t="s">
        <v>34</v>
      </c>
      <c r="J405" s="11"/>
      <c r="K405" s="15"/>
      <c r="L405" s="15"/>
      <c r="M405" s="16"/>
      <c r="N405" s="16"/>
      <c r="O405" s="16"/>
    </row>
    <row r="406" spans="1:15" ht="15.75">
      <c r="A406" s="24"/>
      <c r="B406" s="10"/>
      <c r="C406" s="10"/>
      <c r="D406" s="182" t="s">
        <v>35</v>
      </c>
      <c r="E406" s="182"/>
      <c r="F406" s="22">
        <v>0</v>
      </c>
      <c r="G406" s="23">
        <f>('BTST OPTION CALLS'!F406/'BTST OPTION CALLS'!F401)*100</f>
        <v>0</v>
      </c>
      <c r="H406" s="25"/>
      <c r="I406" s="11"/>
      <c r="J406" s="11"/>
      <c r="K406" s="15"/>
      <c r="L406" s="15"/>
      <c r="M406" s="16"/>
      <c r="N406" s="16"/>
      <c r="O406" s="16"/>
    </row>
    <row r="407" spans="1:15" ht="16.5" thickBot="1">
      <c r="A407" s="24"/>
      <c r="B407" s="10"/>
      <c r="C407" s="10"/>
      <c r="D407" s="183" t="s">
        <v>36</v>
      </c>
      <c r="E407" s="183"/>
      <c r="F407" s="26"/>
      <c r="G407" s="27">
        <f>('BTST OPTION CALLS'!F407/'BTST OPTION CALLS'!F401)*100</f>
        <v>0</v>
      </c>
      <c r="H407" s="25"/>
      <c r="I407" s="11"/>
      <c r="J407" s="11"/>
      <c r="K407" s="21"/>
      <c r="L407" s="21"/>
      <c r="N407" s="16"/>
      <c r="O407" s="16"/>
    </row>
    <row r="409" spans="1:15" ht="15.75">
      <c r="A409" s="31" t="s">
        <v>37</v>
      </c>
      <c r="B409" s="28"/>
      <c r="C409" s="28"/>
      <c r="D409" s="32"/>
      <c r="E409" s="32"/>
      <c r="F409" s="33"/>
      <c r="G409" s="33"/>
      <c r="H409" s="34"/>
      <c r="I409" s="35"/>
      <c r="J409" s="35"/>
      <c r="K409" s="35"/>
      <c r="L409" s="33"/>
      <c r="M409" s="16"/>
      <c r="N409" s="29"/>
      <c r="O409" s="29"/>
    </row>
    <row r="410" spans="1:15" ht="15.75">
      <c r="A410" s="36" t="s">
        <v>38</v>
      </c>
      <c r="B410" s="28"/>
      <c r="C410" s="28"/>
      <c r="D410" s="37"/>
      <c r="E410" s="38"/>
      <c r="F410" s="32"/>
      <c r="G410" s="35"/>
      <c r="H410" s="34"/>
      <c r="I410" s="35"/>
      <c r="J410" s="35"/>
      <c r="K410" s="35"/>
      <c r="L410" s="33"/>
      <c r="M410" s="16"/>
      <c r="N410" s="17"/>
      <c r="O410" s="17"/>
    </row>
    <row r="411" spans="1:15" ht="15.75">
      <c r="A411" s="36" t="s">
        <v>39</v>
      </c>
      <c r="B411" s="28"/>
      <c r="C411" s="28"/>
      <c r="D411" s="32"/>
      <c r="E411" s="38"/>
      <c r="F411" s="32"/>
      <c r="G411" s="35"/>
      <c r="H411" s="34"/>
      <c r="I411" s="39"/>
      <c r="J411" s="39"/>
      <c r="K411" s="39"/>
      <c r="L411" s="33"/>
      <c r="M411" s="16"/>
      <c r="N411" s="16"/>
      <c r="O411" s="16"/>
    </row>
    <row r="412" spans="1:15" ht="15.75">
      <c r="A412" s="36" t="s">
        <v>40</v>
      </c>
      <c r="B412" s="37"/>
      <c r="C412" s="28"/>
      <c r="D412" s="32"/>
      <c r="E412" s="38"/>
      <c r="F412" s="32"/>
      <c r="G412" s="35"/>
      <c r="H412" s="40"/>
      <c r="I412" s="39"/>
      <c r="J412" s="39"/>
      <c r="K412" s="39"/>
      <c r="L412" s="33"/>
      <c r="M412" s="16"/>
      <c r="N412" s="16"/>
      <c r="O412" s="16"/>
    </row>
    <row r="413" spans="1:15" s="1" customFormat="1" ht="15" customHeight="1">
      <c r="A413" s="36" t="s">
        <v>41</v>
      </c>
      <c r="B413" s="24"/>
      <c r="C413" s="37"/>
      <c r="D413" s="32"/>
      <c r="E413" s="41"/>
      <c r="F413" s="35"/>
      <c r="G413" s="35"/>
      <c r="H413" s="40"/>
      <c r="I413" s="39"/>
      <c r="J413" s="39"/>
      <c r="K413" s="39"/>
      <c r="L413" s="35"/>
      <c r="M413" s="16"/>
      <c r="N413" s="16"/>
      <c r="O413" s="16"/>
    </row>
    <row r="414" spans="1:15" s="1" customFormat="1" ht="15" customHeight="1"/>
    <row r="415" spans="1:15" s="1" customFormat="1" ht="15" customHeight="1">
      <c r="A415" s="178" t="s">
        <v>0</v>
      </c>
      <c r="B415" s="178"/>
      <c r="C415" s="178"/>
      <c r="D415" s="178"/>
      <c r="E415" s="178"/>
      <c r="F415" s="178"/>
      <c r="G415" s="178"/>
      <c r="H415" s="178"/>
      <c r="I415" s="178"/>
      <c r="J415" s="178"/>
      <c r="K415" s="178"/>
      <c r="L415" s="178"/>
      <c r="M415" s="178"/>
      <c r="N415" s="178"/>
      <c r="O415" s="178"/>
    </row>
    <row r="416" spans="1:15">
      <c r="A416" s="178"/>
      <c r="B416" s="178"/>
      <c r="C416" s="178"/>
      <c r="D416" s="178"/>
      <c r="E416" s="178"/>
      <c r="F416" s="178"/>
      <c r="G416" s="178"/>
      <c r="H416" s="178"/>
      <c r="I416" s="178"/>
      <c r="J416" s="178"/>
      <c r="K416" s="178"/>
      <c r="L416" s="178"/>
      <c r="M416" s="178"/>
      <c r="N416" s="178"/>
      <c r="O416" s="178"/>
    </row>
    <row r="417" spans="1:15">
      <c r="A417" s="178"/>
      <c r="B417" s="178"/>
      <c r="C417" s="178"/>
      <c r="D417" s="178"/>
      <c r="E417" s="178"/>
      <c r="F417" s="178"/>
      <c r="G417" s="178"/>
      <c r="H417" s="178"/>
      <c r="I417" s="178"/>
      <c r="J417" s="178"/>
      <c r="K417" s="178"/>
      <c r="L417" s="178"/>
      <c r="M417" s="178"/>
      <c r="N417" s="178"/>
      <c r="O417" s="178"/>
    </row>
    <row r="418" spans="1:15" ht="15.75">
      <c r="A418" s="179" t="s">
        <v>1</v>
      </c>
      <c r="B418" s="179"/>
      <c r="C418" s="179"/>
      <c r="D418" s="179"/>
      <c r="E418" s="179"/>
      <c r="F418" s="179"/>
      <c r="G418" s="179"/>
      <c r="H418" s="179"/>
      <c r="I418" s="179"/>
      <c r="J418" s="179"/>
      <c r="K418" s="179"/>
      <c r="L418" s="179"/>
      <c r="M418" s="179"/>
      <c r="N418" s="179"/>
      <c r="O418" s="179"/>
    </row>
    <row r="419" spans="1:15" s="2" customFormat="1" ht="15.75">
      <c r="A419" s="179" t="s">
        <v>2</v>
      </c>
      <c r="B419" s="179"/>
      <c r="C419" s="179"/>
      <c r="D419" s="179"/>
      <c r="E419" s="179"/>
      <c r="F419" s="179"/>
      <c r="G419" s="179"/>
      <c r="H419" s="179"/>
      <c r="I419" s="179"/>
      <c r="J419" s="179"/>
      <c r="K419" s="179"/>
      <c r="L419" s="179"/>
      <c r="M419" s="179"/>
      <c r="N419" s="179"/>
      <c r="O419" s="179"/>
    </row>
    <row r="420" spans="1:15" s="3" customFormat="1" ht="15.75">
      <c r="A420" s="180" t="s">
        <v>3</v>
      </c>
      <c r="B420" s="180"/>
      <c r="C420" s="180"/>
      <c r="D420" s="180"/>
      <c r="E420" s="180"/>
      <c r="F420" s="180"/>
      <c r="G420" s="180"/>
      <c r="H420" s="180"/>
      <c r="I420" s="180"/>
      <c r="J420" s="180"/>
      <c r="K420" s="180"/>
      <c r="L420" s="180"/>
      <c r="M420" s="180"/>
      <c r="N420" s="180"/>
      <c r="O420" s="180"/>
    </row>
    <row r="421" spans="1:15" ht="15.75">
      <c r="A421" s="181" t="s">
        <v>4</v>
      </c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1"/>
      <c r="N421" s="181"/>
      <c r="O421" s="181"/>
    </row>
    <row r="422" spans="1:15" ht="15.75">
      <c r="A422" s="184" t="s">
        <v>5</v>
      </c>
      <c r="B422" s="184"/>
      <c r="C422" s="184"/>
      <c r="D422" s="184"/>
      <c r="E422" s="184"/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</row>
    <row r="423" spans="1:15" ht="16.5" customHeight="1">
      <c r="A423" s="185" t="s">
        <v>6</v>
      </c>
      <c r="B423" s="186" t="s">
        <v>7</v>
      </c>
      <c r="C423" s="187" t="s">
        <v>8</v>
      </c>
      <c r="D423" s="186" t="s">
        <v>9</v>
      </c>
      <c r="E423" s="185" t="s">
        <v>10</v>
      </c>
      <c r="F423" s="185" t="s">
        <v>11</v>
      </c>
      <c r="G423" s="186" t="s">
        <v>12</v>
      </c>
      <c r="H423" s="186" t="s">
        <v>13</v>
      </c>
      <c r="I423" s="187" t="s">
        <v>14</v>
      </c>
      <c r="J423" s="187" t="s">
        <v>15</v>
      </c>
      <c r="K423" s="187" t="s">
        <v>16</v>
      </c>
      <c r="L423" s="188" t="s">
        <v>17</v>
      </c>
      <c r="M423" s="186" t="s">
        <v>18</v>
      </c>
      <c r="N423" s="186" t="s">
        <v>19</v>
      </c>
      <c r="O423" s="186" t="s">
        <v>20</v>
      </c>
    </row>
    <row r="424" spans="1:15" ht="16.5" customHeight="1">
      <c r="A424" s="185"/>
      <c r="B424" s="186"/>
      <c r="C424" s="187"/>
      <c r="D424" s="186"/>
      <c r="E424" s="185"/>
      <c r="F424" s="185"/>
      <c r="G424" s="186"/>
      <c r="H424" s="186"/>
      <c r="I424" s="187"/>
      <c r="J424" s="187"/>
      <c r="K424" s="187"/>
      <c r="L424" s="188"/>
      <c r="M424" s="186"/>
      <c r="N424" s="186"/>
      <c r="O424" s="186"/>
    </row>
    <row r="425" spans="1:15" ht="15.75">
      <c r="A425" s="47">
        <v>1</v>
      </c>
      <c r="B425" s="4">
        <v>42975</v>
      </c>
      <c r="C425" s="5">
        <v>600</v>
      </c>
      <c r="D425" s="5" t="s">
        <v>21</v>
      </c>
      <c r="E425" s="5" t="s">
        <v>22</v>
      </c>
      <c r="F425" s="5" t="s">
        <v>26</v>
      </c>
      <c r="G425" s="6">
        <v>8</v>
      </c>
      <c r="H425" s="6">
        <v>5</v>
      </c>
      <c r="I425" s="6">
        <v>9.5</v>
      </c>
      <c r="J425" s="6">
        <v>11</v>
      </c>
      <c r="K425" s="6">
        <v>12.5</v>
      </c>
      <c r="L425" s="6">
        <v>11</v>
      </c>
      <c r="M425" s="5">
        <v>2000</v>
      </c>
      <c r="N425" s="7">
        <f>IF('BTST OPTION CALLS'!E425="BUY",('BTST OPTION CALLS'!L425-'BTST OPTION CALLS'!G425)*('BTST OPTION CALLS'!M425),('BTST OPTION CALLS'!G425-'BTST OPTION CALLS'!L425)*('BTST OPTION CALLS'!M425))</f>
        <v>6000</v>
      </c>
      <c r="O425" s="8">
        <f>'BTST OPTION CALLS'!N425/('BTST OPTION CALLS'!M425)/'BTST OPTION CALLS'!G425%</f>
        <v>37.5</v>
      </c>
    </row>
    <row r="426" spans="1:15" ht="15.75">
      <c r="A426" s="47">
        <v>2</v>
      </c>
      <c r="B426" s="4">
        <v>42975</v>
      </c>
      <c r="C426" s="5">
        <v>980</v>
      </c>
      <c r="D426" s="5" t="s">
        <v>21</v>
      </c>
      <c r="E426" s="5" t="s">
        <v>22</v>
      </c>
      <c r="F426" s="5" t="s">
        <v>105</v>
      </c>
      <c r="G426" s="6">
        <v>23</v>
      </c>
      <c r="H426" s="6">
        <v>18</v>
      </c>
      <c r="I426" s="6">
        <v>26</v>
      </c>
      <c r="J426" s="6">
        <v>30</v>
      </c>
      <c r="K426" s="6">
        <v>33</v>
      </c>
      <c r="L426" s="6">
        <v>33</v>
      </c>
      <c r="M426" s="5">
        <v>1100</v>
      </c>
      <c r="N426" s="7">
        <f>IF('BTST OPTION CALLS'!E426="BUY",('BTST OPTION CALLS'!L426-'BTST OPTION CALLS'!G426)*('BTST OPTION CALLS'!M426),('BTST OPTION CALLS'!G426-'BTST OPTION CALLS'!L426)*('BTST OPTION CALLS'!M426))</f>
        <v>11000</v>
      </c>
      <c r="O426" s="8">
        <f>'BTST OPTION CALLS'!N426/('BTST OPTION CALLS'!M426)/'BTST OPTION CALLS'!G426%</f>
        <v>43.478260869565219</v>
      </c>
    </row>
    <row r="427" spans="1:15" ht="15.75">
      <c r="A427" s="47">
        <v>3</v>
      </c>
      <c r="B427" s="4">
        <v>42968</v>
      </c>
      <c r="C427" s="5">
        <v>160</v>
      </c>
      <c r="D427" s="5" t="s">
        <v>47</v>
      </c>
      <c r="E427" s="5" t="s">
        <v>22</v>
      </c>
      <c r="F427" s="5" t="s">
        <v>64</v>
      </c>
      <c r="G427" s="6">
        <v>2.5</v>
      </c>
      <c r="H427" s="6">
        <v>1</v>
      </c>
      <c r="I427" s="6">
        <v>3.3</v>
      </c>
      <c r="J427" s="6">
        <v>4</v>
      </c>
      <c r="K427" s="6">
        <v>4.8</v>
      </c>
      <c r="L427" s="6">
        <v>3.3</v>
      </c>
      <c r="M427" s="5">
        <v>6000</v>
      </c>
      <c r="N427" s="7">
        <f>IF('BTST OPTION CALLS'!E427="BUY",('BTST OPTION CALLS'!L427-'BTST OPTION CALLS'!G427)*('BTST OPTION CALLS'!M427),('BTST OPTION CALLS'!G427-'BTST OPTION CALLS'!L427)*('BTST OPTION CALLS'!M427))</f>
        <v>4799.9999999999991</v>
      </c>
      <c r="O427" s="8">
        <f>'BTST OPTION CALLS'!N427/('BTST OPTION CALLS'!M427)/'BTST OPTION CALLS'!G427%</f>
        <v>31.999999999999993</v>
      </c>
    </row>
    <row r="428" spans="1:15" ht="15.75">
      <c r="A428" s="47">
        <v>4</v>
      </c>
      <c r="B428" s="4">
        <v>42957</v>
      </c>
      <c r="C428" s="5">
        <v>160</v>
      </c>
      <c r="D428" s="5" t="s">
        <v>47</v>
      </c>
      <c r="E428" s="5" t="s">
        <v>22</v>
      </c>
      <c r="F428" s="5" t="s">
        <v>64</v>
      </c>
      <c r="G428" s="6">
        <v>5</v>
      </c>
      <c r="H428" s="6">
        <v>4</v>
      </c>
      <c r="I428" s="6">
        <v>6</v>
      </c>
      <c r="J428" s="6">
        <v>7</v>
      </c>
      <c r="K428" s="6">
        <v>8</v>
      </c>
      <c r="L428" s="6">
        <v>6</v>
      </c>
      <c r="M428" s="5">
        <v>6000</v>
      </c>
      <c r="N428" s="7">
        <f>IF('BTST OPTION CALLS'!E428="BUY",('BTST OPTION CALLS'!L428-'BTST OPTION CALLS'!G428)*('BTST OPTION CALLS'!M428),('BTST OPTION CALLS'!G428-'BTST OPTION CALLS'!L428)*('BTST OPTION CALLS'!M428))</f>
        <v>6000</v>
      </c>
      <c r="O428" s="8">
        <f>'BTST OPTION CALLS'!N428/('BTST OPTION CALLS'!M428)/'BTST OPTION CALLS'!G428%</f>
        <v>20</v>
      </c>
    </row>
    <row r="429" spans="1:15" ht="15.75">
      <c r="A429" s="47">
        <v>5</v>
      </c>
      <c r="B429" s="4">
        <v>42951</v>
      </c>
      <c r="C429" s="5">
        <v>520</v>
      </c>
      <c r="D429" s="5" t="s">
        <v>21</v>
      </c>
      <c r="E429" s="5" t="s">
        <v>22</v>
      </c>
      <c r="F429" s="5" t="s">
        <v>76</v>
      </c>
      <c r="G429" s="6">
        <v>15</v>
      </c>
      <c r="H429" s="6">
        <v>10</v>
      </c>
      <c r="I429" s="6">
        <v>18</v>
      </c>
      <c r="J429" s="6">
        <v>21</v>
      </c>
      <c r="K429" s="6">
        <v>24</v>
      </c>
      <c r="L429" s="6">
        <v>21</v>
      </c>
      <c r="M429" s="5">
        <v>1800</v>
      </c>
      <c r="N429" s="7">
        <f>IF('BTST OPTION CALLS'!E429="BUY",('BTST OPTION CALLS'!L429-'BTST OPTION CALLS'!G429)*('BTST OPTION CALLS'!M429),('BTST OPTION CALLS'!G429-'BTST OPTION CALLS'!L429)*('BTST OPTION CALLS'!M429))</f>
        <v>10800</v>
      </c>
      <c r="O429" s="8">
        <f>'BTST OPTION CALLS'!N429/('BTST OPTION CALLS'!M429)/'BTST OPTION CALLS'!G429%</f>
        <v>40</v>
      </c>
    </row>
    <row r="430" spans="1:15" ht="15.75">
      <c r="A430" s="47">
        <v>6</v>
      </c>
      <c r="B430" s="4">
        <v>42949</v>
      </c>
      <c r="C430" s="5">
        <v>160</v>
      </c>
      <c r="D430" s="5" t="s">
        <v>21</v>
      </c>
      <c r="E430" s="5" t="s">
        <v>22</v>
      </c>
      <c r="F430" s="5" t="s">
        <v>51</v>
      </c>
      <c r="G430" s="6">
        <v>7.5</v>
      </c>
      <c r="H430" s="6">
        <v>5.5</v>
      </c>
      <c r="I430" s="6">
        <v>8.5</v>
      </c>
      <c r="J430" s="6">
        <v>9.5</v>
      </c>
      <c r="K430" s="6">
        <v>10.5</v>
      </c>
      <c r="L430" s="6">
        <v>5.5</v>
      </c>
      <c r="M430" s="5">
        <v>4500</v>
      </c>
      <c r="N430" s="7">
        <f>IF('BTST OPTION CALLS'!E430="BUY",('BTST OPTION CALLS'!L430-'BTST OPTION CALLS'!G430)*('BTST OPTION CALLS'!M430),('BTST OPTION CALLS'!G430-'BTST OPTION CALLS'!L430)*('BTST OPTION CALLS'!M430))</f>
        <v>-9000</v>
      </c>
      <c r="O430" s="8">
        <f>'BTST OPTION CALLS'!N430/('BTST OPTION CALLS'!M430)/'BTST OPTION CALLS'!G430%</f>
        <v>-26.666666666666668</v>
      </c>
    </row>
    <row r="431" spans="1:15" ht="16.5">
      <c r="A431" s="9"/>
      <c r="B431" s="4"/>
      <c r="C431" s="5"/>
      <c r="D431" s="5"/>
      <c r="E431" s="5"/>
      <c r="F431" s="48"/>
      <c r="G431" s="6"/>
      <c r="H431" s="6"/>
      <c r="I431" s="6"/>
      <c r="J431" s="6"/>
      <c r="K431" s="6"/>
      <c r="L431" s="6"/>
      <c r="M431" s="5"/>
      <c r="N431" s="7"/>
      <c r="O431" s="8"/>
    </row>
    <row r="432" spans="1:15" ht="15.75">
      <c r="A432" s="42" t="s">
        <v>95</v>
      </c>
      <c r="B432" s="28"/>
      <c r="C432" s="28"/>
      <c r="D432" s="32"/>
      <c r="E432" s="36"/>
      <c r="F432" s="33"/>
      <c r="G432" s="33"/>
      <c r="H432" s="34"/>
      <c r="I432" s="33"/>
      <c r="J432" s="33"/>
      <c r="K432" s="33"/>
      <c r="L432" s="43"/>
      <c r="M432" s="16"/>
      <c r="O432" s="44"/>
    </row>
    <row r="433" spans="1:15" ht="15.75">
      <c r="A433" s="42" t="s">
        <v>96</v>
      </c>
      <c r="B433" s="10"/>
      <c r="C433" s="28"/>
      <c r="D433" s="32"/>
      <c r="E433" s="36"/>
      <c r="F433" s="33"/>
      <c r="G433" s="33"/>
      <c r="H433" s="34"/>
      <c r="I433" s="33"/>
      <c r="J433" s="33"/>
      <c r="K433" s="33"/>
      <c r="L433" s="43"/>
      <c r="M433" s="16"/>
    </row>
    <row r="434" spans="1:15" ht="15.75">
      <c r="A434" s="42" t="s">
        <v>96</v>
      </c>
      <c r="B434" s="10"/>
      <c r="C434" s="10"/>
      <c r="D434" s="17"/>
      <c r="E434" s="45"/>
      <c r="F434" s="11"/>
      <c r="G434" s="11"/>
      <c r="H434" s="30"/>
      <c r="I434" s="11"/>
      <c r="J434" s="11"/>
      <c r="K434" s="11"/>
      <c r="L434" s="11"/>
      <c r="M434" s="16"/>
      <c r="N434" s="16"/>
      <c r="O434" s="16"/>
    </row>
    <row r="435" spans="1:15" ht="15.75">
      <c r="A435" s="17"/>
      <c r="B435" s="10"/>
      <c r="C435" s="10"/>
      <c r="D435" s="11"/>
      <c r="E435" s="11"/>
      <c r="F435" s="11"/>
      <c r="G435" s="12"/>
      <c r="H435" s="13"/>
      <c r="I435" s="14" t="s">
        <v>27</v>
      </c>
      <c r="J435" s="14"/>
      <c r="K435" s="15"/>
      <c r="L435" s="15"/>
      <c r="M435" s="16"/>
      <c r="N435" s="16"/>
      <c r="O435" s="16"/>
    </row>
    <row r="436" spans="1:15" ht="15.75">
      <c r="A436" s="17"/>
      <c r="B436" s="10"/>
      <c r="C436" s="10"/>
      <c r="D436" s="189" t="s">
        <v>28</v>
      </c>
      <c r="E436" s="189"/>
      <c r="F436" s="18">
        <v>6</v>
      </c>
      <c r="G436" s="19">
        <f>'BTST OPTION CALLS'!G437+'BTST OPTION CALLS'!G438+'BTST OPTION CALLS'!G439+'BTST OPTION CALLS'!G440+'BTST OPTION CALLS'!G441+'BTST OPTION CALLS'!G442</f>
        <v>100</v>
      </c>
      <c r="H436" s="11">
        <v>6</v>
      </c>
      <c r="I436" s="20">
        <f>'BTST OPTION CALLS'!H437/'BTST OPTION CALLS'!H436%</f>
        <v>83.333333333333343</v>
      </c>
      <c r="J436" s="20"/>
      <c r="K436" s="20"/>
      <c r="L436" s="21"/>
      <c r="M436" s="16"/>
    </row>
    <row r="437" spans="1:15" ht="15.75">
      <c r="A437" s="17"/>
      <c r="B437" s="10"/>
      <c r="C437" s="10"/>
      <c r="D437" s="182" t="s">
        <v>29</v>
      </c>
      <c r="E437" s="182"/>
      <c r="F437" s="22">
        <v>5</v>
      </c>
      <c r="G437" s="23">
        <f>('BTST OPTION CALLS'!F437/'BTST OPTION CALLS'!F436)*100</f>
        <v>83.333333333333343</v>
      </c>
      <c r="H437" s="11">
        <v>5</v>
      </c>
      <c r="I437" s="15"/>
      <c r="J437" s="15"/>
      <c r="K437" s="11"/>
      <c r="L437" s="15"/>
      <c r="N437" s="11" t="s">
        <v>30</v>
      </c>
      <c r="O437" s="11"/>
    </row>
    <row r="438" spans="1:15" ht="15.75">
      <c r="A438" s="24"/>
      <c r="B438" s="10"/>
      <c r="C438" s="10"/>
      <c r="D438" s="182" t="s">
        <v>31</v>
      </c>
      <c r="E438" s="182"/>
      <c r="F438" s="22">
        <v>0</v>
      </c>
      <c r="G438" s="23">
        <f>('BTST OPTION CALLS'!F438/'BTST OPTION CALLS'!F436)*100</f>
        <v>0</v>
      </c>
      <c r="H438" s="25"/>
      <c r="I438" s="11"/>
      <c r="J438" s="11"/>
      <c r="K438" s="11"/>
      <c r="L438" s="15"/>
      <c r="M438" s="16"/>
      <c r="N438" s="17"/>
      <c r="O438" s="17"/>
    </row>
    <row r="439" spans="1:15" ht="15.75">
      <c r="A439" s="24"/>
      <c r="B439" s="10"/>
      <c r="C439" s="10"/>
      <c r="D439" s="182" t="s">
        <v>32</v>
      </c>
      <c r="E439" s="182"/>
      <c r="F439" s="22">
        <v>0</v>
      </c>
      <c r="G439" s="23">
        <f>('BTST OPTION CALLS'!F439/'BTST OPTION CALLS'!F436)*100</f>
        <v>0</v>
      </c>
      <c r="H439" s="25"/>
      <c r="I439" s="11"/>
      <c r="J439" s="11"/>
      <c r="K439" s="11"/>
      <c r="L439" s="15"/>
      <c r="M439" s="16"/>
      <c r="N439" s="16"/>
      <c r="O439" s="16"/>
    </row>
    <row r="440" spans="1:15" ht="15.75">
      <c r="A440" s="24"/>
      <c r="B440" s="10"/>
      <c r="C440" s="10"/>
      <c r="D440" s="182" t="s">
        <v>33</v>
      </c>
      <c r="E440" s="182"/>
      <c r="F440" s="22">
        <v>1</v>
      </c>
      <c r="G440" s="23">
        <f>('BTST OPTION CALLS'!F440/'BTST OPTION CALLS'!F436)*100</f>
        <v>16.666666666666664</v>
      </c>
      <c r="H440" s="25"/>
      <c r="I440" s="11" t="s">
        <v>34</v>
      </c>
      <c r="J440" s="11"/>
      <c r="K440" s="15"/>
      <c r="L440" s="15"/>
      <c r="M440" s="16"/>
      <c r="N440" s="16"/>
      <c r="O440" s="16"/>
    </row>
    <row r="441" spans="1:15" ht="15.75">
      <c r="A441" s="24"/>
      <c r="B441" s="10"/>
      <c r="C441" s="10"/>
      <c r="D441" s="182" t="s">
        <v>35</v>
      </c>
      <c r="E441" s="182"/>
      <c r="F441" s="22">
        <v>0</v>
      </c>
      <c r="G441" s="23">
        <f>('BTST OPTION CALLS'!F441/'BTST OPTION CALLS'!F436)*100</f>
        <v>0</v>
      </c>
      <c r="H441" s="25"/>
      <c r="I441" s="11"/>
      <c r="J441" s="11"/>
      <c r="K441" s="15"/>
      <c r="L441" s="15"/>
      <c r="M441" s="16"/>
      <c r="N441" s="16"/>
      <c r="O441" s="16"/>
    </row>
    <row r="442" spans="1:15" ht="15.75">
      <c r="A442" s="24"/>
      <c r="B442" s="10"/>
      <c r="C442" s="10"/>
      <c r="D442" s="183" t="s">
        <v>36</v>
      </c>
      <c r="E442" s="183"/>
      <c r="F442" s="26"/>
      <c r="G442" s="27">
        <f>('BTST OPTION CALLS'!F442/'BTST OPTION CALLS'!F436)*100</f>
        <v>0</v>
      </c>
      <c r="H442" s="25"/>
      <c r="I442" s="11"/>
      <c r="J442" s="11"/>
      <c r="K442" s="21"/>
      <c r="L442" s="21"/>
      <c r="N442" s="16"/>
      <c r="O442" s="16"/>
    </row>
    <row r="443" spans="1:15" ht="15.75">
      <c r="A443" s="24"/>
      <c r="B443" s="10"/>
      <c r="C443" s="10"/>
      <c r="D443" s="16"/>
      <c r="E443" s="16"/>
      <c r="F443" s="16"/>
      <c r="G443" s="15"/>
      <c r="H443" s="25"/>
      <c r="I443" s="20"/>
      <c r="J443" s="20"/>
      <c r="K443" s="15"/>
      <c r="L443" s="20"/>
      <c r="M443" s="16"/>
      <c r="N443" s="16"/>
      <c r="O443" s="16"/>
    </row>
    <row r="444" spans="1:15" ht="15.75">
      <c r="A444" s="24"/>
      <c r="B444" s="28"/>
      <c r="C444" s="10"/>
      <c r="D444" s="17"/>
      <c r="E444" s="29"/>
      <c r="F444" s="11"/>
      <c r="G444" s="11"/>
      <c r="H444" s="30"/>
      <c r="I444" s="15"/>
      <c r="J444" s="15"/>
      <c r="K444" s="15"/>
      <c r="L444" s="12"/>
      <c r="M444" s="16"/>
    </row>
    <row r="445" spans="1:15" ht="15.75">
      <c r="A445" s="31" t="s">
        <v>37</v>
      </c>
      <c r="B445" s="28"/>
      <c r="C445" s="28"/>
      <c r="D445" s="32"/>
      <c r="E445" s="32"/>
      <c r="F445" s="33"/>
      <c r="G445" s="33"/>
      <c r="H445" s="34"/>
      <c r="I445" s="35"/>
      <c r="J445" s="35"/>
      <c r="K445" s="35"/>
      <c r="L445" s="33"/>
      <c r="M445" s="16"/>
      <c r="N445" s="29"/>
      <c r="O445" s="29"/>
    </row>
    <row r="446" spans="1:15" ht="15.75">
      <c r="A446" s="36" t="s">
        <v>38</v>
      </c>
      <c r="B446" s="28"/>
      <c r="C446" s="28"/>
      <c r="D446" s="37"/>
      <c r="E446" s="38"/>
      <c r="F446" s="32"/>
      <c r="G446" s="35"/>
      <c r="H446" s="34"/>
      <c r="I446" s="35"/>
      <c r="J446" s="35"/>
      <c r="K446" s="35"/>
      <c r="L446" s="33"/>
      <c r="M446" s="16"/>
      <c r="N446" s="17"/>
      <c r="O446" s="17"/>
    </row>
    <row r="447" spans="1:15" ht="15.75">
      <c r="A447" s="36" t="s">
        <v>39</v>
      </c>
      <c r="B447" s="28"/>
      <c r="C447" s="28"/>
      <c r="D447" s="32"/>
      <c r="E447" s="38"/>
      <c r="F447" s="32"/>
      <c r="G447" s="35"/>
      <c r="H447" s="34"/>
      <c r="I447" s="39"/>
      <c r="J447" s="39"/>
      <c r="K447" s="39"/>
      <c r="L447" s="33"/>
      <c r="M447" s="16"/>
      <c r="N447" s="16"/>
      <c r="O447" s="16"/>
    </row>
    <row r="448" spans="1:15" ht="15.75">
      <c r="A448" s="36" t="s">
        <v>40</v>
      </c>
      <c r="B448" s="37"/>
      <c r="C448" s="28"/>
      <c r="D448" s="32"/>
      <c r="E448" s="38"/>
      <c r="F448" s="32"/>
      <c r="G448" s="35"/>
      <c r="H448" s="40"/>
      <c r="I448" s="39"/>
      <c r="J448" s="39"/>
      <c r="K448" s="39"/>
      <c r="L448" s="33"/>
      <c r="M448" s="16"/>
      <c r="N448" s="16"/>
      <c r="O448" s="16"/>
    </row>
    <row r="449" spans="1:15" ht="15.75">
      <c r="A449" s="36" t="s">
        <v>41</v>
      </c>
      <c r="B449" s="24"/>
      <c r="C449" s="37"/>
      <c r="D449" s="32"/>
      <c r="E449" s="41"/>
      <c r="F449" s="35"/>
      <c r="G449" s="35"/>
      <c r="H449" s="40"/>
      <c r="I449" s="39"/>
      <c r="J449" s="39"/>
      <c r="K449" s="39"/>
      <c r="L449" s="35"/>
      <c r="M449" s="16"/>
      <c r="N449" s="16"/>
      <c r="O449" s="16"/>
    </row>
    <row r="451" spans="1:15" ht="16.5" customHeight="1">
      <c r="A451" s="178" t="s">
        <v>0</v>
      </c>
      <c r="B451" s="178"/>
      <c r="C451" s="178"/>
      <c r="D451" s="178"/>
      <c r="E451" s="178"/>
      <c r="F451" s="178"/>
      <c r="G451" s="178"/>
      <c r="H451" s="178"/>
      <c r="I451" s="178"/>
      <c r="J451" s="178"/>
      <c r="K451" s="178"/>
      <c r="L451" s="178"/>
      <c r="M451" s="178"/>
      <c r="N451" s="178"/>
      <c r="O451" s="178"/>
    </row>
    <row r="452" spans="1:15" ht="16.5" customHeight="1">
      <c r="A452" s="178"/>
      <c r="B452" s="178"/>
      <c r="C452" s="178"/>
      <c r="D452" s="178"/>
      <c r="E452" s="178"/>
      <c r="F452" s="178"/>
      <c r="G452" s="178"/>
      <c r="H452" s="178"/>
      <c r="I452" s="178"/>
      <c r="J452" s="178"/>
      <c r="K452" s="178"/>
      <c r="L452" s="178"/>
      <c r="M452" s="178"/>
      <c r="N452" s="178"/>
      <c r="O452" s="178"/>
    </row>
    <row r="453" spans="1:15" ht="16.5" customHeight="1">
      <c r="A453" s="178"/>
      <c r="B453" s="178"/>
      <c r="C453" s="178"/>
      <c r="D453" s="178"/>
      <c r="E453" s="178"/>
      <c r="F453" s="178"/>
      <c r="G453" s="178"/>
      <c r="H453" s="178"/>
      <c r="I453" s="178"/>
      <c r="J453" s="178"/>
      <c r="K453" s="178"/>
      <c r="L453" s="178"/>
      <c r="M453" s="178"/>
      <c r="N453" s="178"/>
      <c r="O453" s="178"/>
    </row>
    <row r="454" spans="1:15" ht="15.75">
      <c r="A454" s="179" t="s">
        <v>1</v>
      </c>
      <c r="B454" s="179"/>
      <c r="C454" s="179"/>
      <c r="D454" s="179"/>
      <c r="E454" s="179"/>
      <c r="F454" s="179"/>
      <c r="G454" s="179"/>
      <c r="H454" s="179"/>
      <c r="I454" s="179"/>
      <c r="J454" s="179"/>
      <c r="K454" s="179"/>
      <c r="L454" s="179"/>
      <c r="M454" s="179"/>
      <c r="N454" s="179"/>
      <c r="O454" s="179"/>
    </row>
    <row r="455" spans="1:15" ht="15.75">
      <c r="A455" s="179" t="s">
        <v>2</v>
      </c>
      <c r="B455" s="179"/>
      <c r="C455" s="179"/>
      <c r="D455" s="179"/>
      <c r="E455" s="179"/>
      <c r="F455" s="179"/>
      <c r="G455" s="179"/>
      <c r="H455" s="179"/>
      <c r="I455" s="179"/>
      <c r="J455" s="179"/>
      <c r="K455" s="179"/>
      <c r="L455" s="179"/>
      <c r="M455" s="179"/>
      <c r="N455" s="179"/>
      <c r="O455" s="179"/>
    </row>
    <row r="456" spans="1:15" ht="15.75">
      <c r="A456" s="180" t="s">
        <v>3</v>
      </c>
      <c r="B456" s="180"/>
      <c r="C456" s="180"/>
      <c r="D456" s="180"/>
      <c r="E456" s="180"/>
      <c r="F456" s="180"/>
      <c r="G456" s="180"/>
      <c r="H456" s="180"/>
      <c r="I456" s="180"/>
      <c r="J456" s="180"/>
      <c r="K456" s="180"/>
      <c r="L456" s="180"/>
      <c r="M456" s="180"/>
      <c r="N456" s="180"/>
      <c r="O456" s="180"/>
    </row>
    <row r="457" spans="1:15" ht="15.75">
      <c r="A457" s="181" t="s">
        <v>42</v>
      </c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1"/>
      <c r="N457" s="181"/>
      <c r="O457" s="181"/>
    </row>
    <row r="458" spans="1:15" ht="13.9" customHeight="1">
      <c r="A458" s="184" t="s">
        <v>5</v>
      </c>
      <c r="B458" s="184"/>
      <c r="C458" s="184"/>
      <c r="D458" s="184"/>
      <c r="E458" s="184"/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</row>
    <row r="459" spans="1:15">
      <c r="A459" s="185" t="s">
        <v>6</v>
      </c>
      <c r="B459" s="186" t="s">
        <v>7</v>
      </c>
      <c r="C459" s="187" t="s">
        <v>8</v>
      </c>
      <c r="D459" s="186" t="s">
        <v>9</v>
      </c>
      <c r="E459" s="185" t="s">
        <v>10</v>
      </c>
      <c r="F459" s="185" t="s">
        <v>11</v>
      </c>
      <c r="G459" s="186" t="s">
        <v>12</v>
      </c>
      <c r="H459" s="186" t="s">
        <v>13</v>
      </c>
      <c r="I459" s="187" t="s">
        <v>14</v>
      </c>
      <c r="J459" s="187" t="s">
        <v>15</v>
      </c>
      <c r="K459" s="187" t="s">
        <v>16</v>
      </c>
      <c r="L459" s="188" t="s">
        <v>17</v>
      </c>
      <c r="M459" s="186" t="s">
        <v>18</v>
      </c>
      <c r="N459" s="186" t="s">
        <v>19</v>
      </c>
      <c r="O459" s="186" t="s">
        <v>20</v>
      </c>
    </row>
    <row r="460" spans="1:15">
      <c r="A460" s="185"/>
      <c r="B460" s="186"/>
      <c r="C460" s="187"/>
      <c r="D460" s="186"/>
      <c r="E460" s="185"/>
      <c r="F460" s="185"/>
      <c r="G460" s="186"/>
      <c r="H460" s="186"/>
      <c r="I460" s="187"/>
      <c r="J460" s="187"/>
      <c r="K460" s="187"/>
      <c r="L460" s="188"/>
      <c r="M460" s="186"/>
      <c r="N460" s="186"/>
      <c r="O460" s="186"/>
    </row>
    <row r="461" spans="1:15" ht="15.75">
      <c r="A461" s="9">
        <v>1</v>
      </c>
      <c r="B461" s="4">
        <v>42941</v>
      </c>
      <c r="C461" s="5">
        <v>120</v>
      </c>
      <c r="D461" s="5" t="s">
        <v>21</v>
      </c>
      <c r="E461" s="5" t="s">
        <v>22</v>
      </c>
      <c r="F461" s="5" t="s">
        <v>53</v>
      </c>
      <c r="G461" s="6">
        <v>2.5</v>
      </c>
      <c r="H461" s="6">
        <v>1.5</v>
      </c>
      <c r="I461" s="6">
        <v>3</v>
      </c>
      <c r="J461" s="6">
        <v>3.5</v>
      </c>
      <c r="K461" s="6">
        <v>4</v>
      </c>
      <c r="L461" s="6">
        <v>3</v>
      </c>
      <c r="M461" s="5">
        <v>11000</v>
      </c>
      <c r="N461" s="7">
        <f>IF('BTST OPTION CALLS'!E461="BUY",('BTST OPTION CALLS'!L461-'BTST OPTION CALLS'!G461)*('BTST OPTION CALLS'!M461),('BTST OPTION CALLS'!G461-'BTST OPTION CALLS'!L461)*('BTST OPTION CALLS'!M461))</f>
        <v>5500</v>
      </c>
      <c r="O461" s="8">
        <f>'BTST OPTION CALLS'!N461/('BTST OPTION CALLS'!M461)/'BTST OPTION CALLS'!G461%</f>
        <v>20</v>
      </c>
    </row>
    <row r="462" spans="1:15" ht="15.75">
      <c r="A462" s="9">
        <v>2</v>
      </c>
      <c r="B462" s="4">
        <v>42930</v>
      </c>
      <c r="C462" s="5">
        <v>740</v>
      </c>
      <c r="D462" s="5" t="s">
        <v>21</v>
      </c>
      <c r="E462" s="5" t="s">
        <v>22</v>
      </c>
      <c r="F462" s="5" t="s">
        <v>182</v>
      </c>
      <c r="G462" s="6">
        <v>27</v>
      </c>
      <c r="H462" s="6">
        <v>20</v>
      </c>
      <c r="I462" s="6">
        <v>31</v>
      </c>
      <c r="J462" s="6">
        <v>35</v>
      </c>
      <c r="K462" s="6">
        <v>39</v>
      </c>
      <c r="L462" s="6">
        <v>20</v>
      </c>
      <c r="M462" s="5">
        <v>800</v>
      </c>
      <c r="N462" s="7">
        <f>IF('BTST OPTION CALLS'!E462="BUY",('BTST OPTION CALLS'!L462-'BTST OPTION CALLS'!G462)*('BTST OPTION CALLS'!M462),('BTST OPTION CALLS'!G462-'BTST OPTION CALLS'!L462)*('BTST OPTION CALLS'!M462))</f>
        <v>-5600</v>
      </c>
      <c r="O462" s="8">
        <f>'BTST OPTION CALLS'!N462/('BTST OPTION CALLS'!M462)/'BTST OPTION CALLS'!G462%</f>
        <v>-25.925925925925924</v>
      </c>
    </row>
    <row r="463" spans="1:15" ht="15.75">
      <c r="A463" s="9">
        <v>3</v>
      </c>
      <c r="B463" s="4">
        <v>42929</v>
      </c>
      <c r="C463" s="5">
        <v>200</v>
      </c>
      <c r="D463" s="5" t="s">
        <v>21</v>
      </c>
      <c r="E463" s="5" t="s">
        <v>22</v>
      </c>
      <c r="F463" s="5" t="s">
        <v>24</v>
      </c>
      <c r="G463" s="6">
        <v>8</v>
      </c>
      <c r="H463" s="6">
        <v>7</v>
      </c>
      <c r="I463" s="6">
        <v>9</v>
      </c>
      <c r="J463" s="6">
        <v>10</v>
      </c>
      <c r="K463" s="6">
        <v>11</v>
      </c>
      <c r="L463" s="6">
        <v>9</v>
      </c>
      <c r="M463" s="5">
        <v>3500</v>
      </c>
      <c r="N463" s="7">
        <f>IF('BTST OPTION CALLS'!E463="BUY",('BTST OPTION CALLS'!L463-'BTST OPTION CALLS'!G463)*('BTST OPTION CALLS'!M463),('BTST OPTION CALLS'!G463-'BTST OPTION CALLS'!L463)*('BTST OPTION CALLS'!M463))</f>
        <v>3500</v>
      </c>
      <c r="O463" s="8">
        <f>'BTST OPTION CALLS'!N463/('BTST OPTION CALLS'!M463)/'BTST OPTION CALLS'!G463%</f>
        <v>12.5</v>
      </c>
    </row>
    <row r="464" spans="1:15" ht="15.75">
      <c r="A464" s="42" t="s">
        <v>95</v>
      </c>
      <c r="B464" s="28"/>
      <c r="C464" s="28"/>
      <c r="D464" s="32"/>
      <c r="E464" s="36"/>
      <c r="F464" s="33"/>
      <c r="G464" s="33"/>
      <c r="H464" s="34"/>
      <c r="I464" s="33"/>
      <c r="J464" s="33"/>
      <c r="K464" s="33"/>
      <c r="L464" s="43"/>
      <c r="M464" s="16"/>
      <c r="O464" s="44"/>
    </row>
    <row r="465" spans="1:15" ht="15.75">
      <c r="A465" s="42" t="s">
        <v>96</v>
      </c>
      <c r="B465" s="10"/>
      <c r="C465" s="28"/>
      <c r="D465" s="32"/>
      <c r="E465" s="36"/>
      <c r="F465" s="33"/>
      <c r="G465" s="33"/>
      <c r="H465" s="34"/>
      <c r="I465" s="33"/>
      <c r="J465" s="33"/>
      <c r="K465" s="33"/>
      <c r="L465" s="43"/>
      <c r="M465" s="16"/>
    </row>
    <row r="466" spans="1:15" ht="15.75">
      <c r="A466" s="42" t="s">
        <v>96</v>
      </c>
      <c r="B466" s="10"/>
      <c r="C466" s="10"/>
      <c r="D466" s="17"/>
      <c r="E466" s="45"/>
      <c r="F466" s="11"/>
      <c r="G466" s="11"/>
      <c r="H466" s="30"/>
      <c r="I466" s="11"/>
      <c r="J466" s="11"/>
      <c r="K466" s="11"/>
      <c r="L466" s="11"/>
      <c r="M466" s="16"/>
      <c r="N466" s="16"/>
      <c r="O466" s="16"/>
    </row>
    <row r="467" spans="1:15" ht="15.75">
      <c r="A467" s="17"/>
      <c r="B467" s="10"/>
      <c r="C467" s="10"/>
      <c r="D467" s="11"/>
      <c r="E467" s="11"/>
      <c r="F467" s="11"/>
      <c r="G467" s="12"/>
      <c r="H467" s="13"/>
      <c r="I467" s="14" t="s">
        <v>27</v>
      </c>
      <c r="J467" s="14"/>
      <c r="K467" s="15"/>
      <c r="L467" s="15"/>
      <c r="M467" s="16"/>
      <c r="N467" s="16"/>
      <c r="O467" s="16"/>
    </row>
    <row r="468" spans="1:15" ht="15.75">
      <c r="A468" s="17"/>
      <c r="B468" s="10"/>
      <c r="C468" s="10"/>
      <c r="D468" s="189" t="s">
        <v>28</v>
      </c>
      <c r="E468" s="189"/>
      <c r="F468" s="18">
        <v>3</v>
      </c>
      <c r="G468" s="19">
        <f>'BTST OPTION CALLS'!G469+'BTST OPTION CALLS'!G470+'BTST OPTION CALLS'!G471+'BTST OPTION CALLS'!G472+'BTST OPTION CALLS'!G473+'BTST OPTION CALLS'!G474</f>
        <v>99.999999999999986</v>
      </c>
      <c r="H468" s="11">
        <v>3</v>
      </c>
      <c r="I468" s="20">
        <f>'BTST OPTION CALLS'!H469/'BTST OPTION CALLS'!H468%</f>
        <v>66.666666666666671</v>
      </c>
      <c r="J468" s="20"/>
      <c r="K468" s="20"/>
      <c r="L468" s="21"/>
      <c r="M468" s="16"/>
    </row>
    <row r="469" spans="1:15" ht="15.75">
      <c r="A469" s="17"/>
      <c r="B469" s="10"/>
      <c r="C469" s="10"/>
      <c r="D469" s="182" t="s">
        <v>29</v>
      </c>
      <c r="E469" s="182"/>
      <c r="F469" s="22">
        <v>2</v>
      </c>
      <c r="G469" s="23">
        <f>('BTST OPTION CALLS'!F469/'BTST OPTION CALLS'!F468)*100</f>
        <v>66.666666666666657</v>
      </c>
      <c r="H469" s="11">
        <v>2</v>
      </c>
      <c r="I469" s="15"/>
      <c r="J469" s="15"/>
      <c r="K469" s="11"/>
      <c r="L469" s="15"/>
      <c r="N469" s="11" t="s">
        <v>30</v>
      </c>
      <c r="O469" s="11"/>
    </row>
    <row r="470" spans="1:15" ht="15.75">
      <c r="A470" s="24"/>
      <c r="B470" s="10"/>
      <c r="C470" s="10"/>
      <c r="D470" s="182" t="s">
        <v>31</v>
      </c>
      <c r="E470" s="182"/>
      <c r="F470" s="22">
        <v>0</v>
      </c>
      <c r="G470" s="23">
        <f>('BTST OPTION CALLS'!F470/'BTST OPTION CALLS'!F468)*100</f>
        <v>0</v>
      </c>
      <c r="H470" s="25"/>
      <c r="I470" s="11"/>
      <c r="J470" s="11"/>
      <c r="K470" s="11"/>
      <c r="L470" s="15"/>
      <c r="M470" s="16"/>
      <c r="N470" s="17"/>
      <c r="O470" s="17"/>
    </row>
    <row r="471" spans="1:15" ht="15.75">
      <c r="A471" s="24"/>
      <c r="B471" s="10"/>
      <c r="C471" s="10"/>
      <c r="D471" s="182" t="s">
        <v>32</v>
      </c>
      <c r="E471" s="182"/>
      <c r="F471" s="22">
        <v>0</v>
      </c>
      <c r="G471" s="23">
        <f>('BTST OPTION CALLS'!F471/'BTST OPTION CALLS'!F468)*100</f>
        <v>0</v>
      </c>
      <c r="H471" s="25"/>
      <c r="I471" s="11"/>
      <c r="J471" s="11"/>
      <c r="K471" s="11"/>
      <c r="L471" s="15"/>
      <c r="M471" s="16"/>
      <c r="N471" s="16"/>
      <c r="O471" s="16"/>
    </row>
    <row r="472" spans="1:15" ht="15.75">
      <c r="A472" s="24"/>
      <c r="B472" s="10"/>
      <c r="C472" s="10"/>
      <c r="D472" s="182" t="s">
        <v>33</v>
      </c>
      <c r="E472" s="182"/>
      <c r="F472" s="22">
        <v>1</v>
      </c>
      <c r="G472" s="23">
        <f>('BTST OPTION CALLS'!F472/'BTST OPTION CALLS'!F468)*100</f>
        <v>33.333333333333329</v>
      </c>
      <c r="H472" s="25"/>
      <c r="I472" s="11" t="s">
        <v>34</v>
      </c>
      <c r="J472" s="11"/>
      <c r="K472" s="15"/>
      <c r="L472" s="15"/>
      <c r="M472" s="16"/>
      <c r="N472" s="16"/>
      <c r="O472" s="16"/>
    </row>
    <row r="473" spans="1:15" ht="15.75">
      <c r="A473" s="24"/>
      <c r="B473" s="10"/>
      <c r="C473" s="10"/>
      <c r="D473" s="182" t="s">
        <v>35</v>
      </c>
      <c r="E473" s="182"/>
      <c r="F473" s="22">
        <v>0</v>
      </c>
      <c r="G473" s="23">
        <f>('BTST OPTION CALLS'!F473/'BTST OPTION CALLS'!F468)*100</f>
        <v>0</v>
      </c>
      <c r="H473" s="25"/>
      <c r="I473" s="11"/>
      <c r="J473" s="11"/>
      <c r="K473" s="15"/>
      <c r="L473" s="15"/>
      <c r="M473" s="16"/>
      <c r="N473" s="16"/>
      <c r="O473" s="16"/>
    </row>
    <row r="474" spans="1:15" ht="16.5" thickBot="1">
      <c r="A474" s="24"/>
      <c r="B474" s="10"/>
      <c r="C474" s="10"/>
      <c r="D474" s="183" t="s">
        <v>36</v>
      </c>
      <c r="E474" s="183"/>
      <c r="F474" s="26"/>
      <c r="G474" s="27">
        <f>('BTST OPTION CALLS'!F474/'BTST OPTION CALLS'!F468)*100</f>
        <v>0</v>
      </c>
      <c r="H474" s="25"/>
      <c r="I474" s="11"/>
      <c r="J474" s="11"/>
      <c r="K474" s="21"/>
      <c r="L474" s="21"/>
      <c r="N474" s="16"/>
      <c r="O474" s="16"/>
    </row>
    <row r="475" spans="1:15" ht="15.75">
      <c r="A475" s="31" t="s">
        <v>37</v>
      </c>
      <c r="B475" s="28"/>
      <c r="C475" s="28"/>
      <c r="D475" s="32"/>
      <c r="E475" s="32"/>
      <c r="F475" s="33"/>
      <c r="G475" s="33"/>
      <c r="H475" s="34"/>
      <c r="I475" s="35"/>
      <c r="J475" s="35"/>
      <c r="K475" s="35"/>
      <c r="L475" s="33"/>
      <c r="M475" s="16"/>
      <c r="N475" s="29"/>
      <c r="O475" s="29"/>
    </row>
    <row r="476" spans="1:15" ht="15.75">
      <c r="A476" s="36" t="s">
        <v>38</v>
      </c>
      <c r="B476" s="28"/>
      <c r="C476" s="28"/>
      <c r="D476" s="37"/>
      <c r="E476" s="38"/>
      <c r="F476" s="32"/>
      <c r="G476" s="35"/>
      <c r="H476" s="34"/>
      <c r="I476" s="35"/>
      <c r="J476" s="35"/>
      <c r="K476" s="35"/>
      <c r="L476" s="33"/>
      <c r="M476" s="16"/>
      <c r="N476" s="17"/>
      <c r="O476" s="17"/>
    </row>
    <row r="477" spans="1:15" ht="15" customHeight="1">
      <c r="A477" s="36" t="s">
        <v>39</v>
      </c>
      <c r="B477" s="28"/>
      <c r="C477" s="28"/>
      <c r="D477" s="32"/>
      <c r="E477" s="38"/>
      <c r="F477" s="32"/>
      <c r="G477" s="35"/>
      <c r="H477" s="34"/>
      <c r="I477" s="39"/>
      <c r="J477" s="39"/>
      <c r="K477" s="39"/>
      <c r="L477" s="33"/>
      <c r="M477" s="16"/>
      <c r="N477" s="16"/>
      <c r="O477" s="16"/>
    </row>
    <row r="478" spans="1:15" ht="15.75">
      <c r="A478" s="36" t="s">
        <v>40</v>
      </c>
      <c r="B478" s="37"/>
      <c r="C478" s="28"/>
      <c r="D478" s="32"/>
      <c r="E478" s="38"/>
      <c r="F478" s="32"/>
      <c r="G478" s="35"/>
      <c r="H478" s="40"/>
      <c r="I478" s="39"/>
      <c r="J478" s="39"/>
      <c r="K478" s="39"/>
      <c r="L478" s="33"/>
      <c r="M478" s="16"/>
      <c r="N478" s="16"/>
      <c r="O478" s="16"/>
    </row>
    <row r="479" spans="1:15" ht="15.75">
      <c r="A479" s="36" t="s">
        <v>41</v>
      </c>
      <c r="B479" s="24"/>
      <c r="C479" s="37"/>
      <c r="D479" s="32"/>
      <c r="E479" s="41"/>
      <c r="F479" s="35"/>
      <c r="G479" s="35"/>
      <c r="H479" s="40"/>
      <c r="I479" s="39"/>
      <c r="J479" s="39"/>
      <c r="K479" s="39"/>
      <c r="L479" s="35"/>
      <c r="M479" s="16"/>
      <c r="N479" s="16"/>
      <c r="O479" s="16"/>
    </row>
    <row r="480" spans="1:15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6">
      <c r="A481" s="178" t="s">
        <v>0</v>
      </c>
      <c r="B481" s="178"/>
      <c r="C481" s="178"/>
      <c r="D481" s="178"/>
      <c r="E481" s="178"/>
      <c r="F481" s="178"/>
      <c r="G481" s="178"/>
      <c r="H481" s="178"/>
      <c r="I481" s="178"/>
      <c r="J481" s="178"/>
      <c r="K481" s="178"/>
      <c r="L481" s="178"/>
      <c r="M481" s="178"/>
      <c r="N481" s="178"/>
      <c r="O481" s="178"/>
    </row>
    <row r="482" spans="1:16">
      <c r="A482" s="178"/>
      <c r="B482" s="178"/>
      <c r="C482" s="178"/>
      <c r="D482" s="178"/>
      <c r="E482" s="178"/>
      <c r="F482" s="178"/>
      <c r="G482" s="178"/>
      <c r="H482" s="178"/>
      <c r="I482" s="178"/>
      <c r="J482" s="178"/>
      <c r="K482" s="178"/>
      <c r="L482" s="178"/>
      <c r="M482" s="178"/>
      <c r="N482" s="178"/>
      <c r="O482" s="178"/>
    </row>
    <row r="483" spans="1:16">
      <c r="A483" s="178"/>
      <c r="B483" s="178"/>
      <c r="C483" s="178"/>
      <c r="D483" s="178"/>
      <c r="E483" s="178"/>
      <c r="F483" s="178"/>
      <c r="G483" s="178"/>
      <c r="H483" s="178"/>
      <c r="I483" s="178"/>
      <c r="J483" s="178"/>
      <c r="K483" s="178"/>
      <c r="L483" s="178"/>
      <c r="M483" s="178"/>
      <c r="N483" s="178"/>
      <c r="O483" s="178"/>
    </row>
    <row r="484" spans="1:16" ht="15.75">
      <c r="A484" s="179" t="s">
        <v>1</v>
      </c>
      <c r="B484" s="179"/>
      <c r="C484" s="179"/>
      <c r="D484" s="179"/>
      <c r="E484" s="179"/>
      <c r="F484" s="179"/>
      <c r="G484" s="179"/>
      <c r="H484" s="179"/>
      <c r="I484" s="179"/>
      <c r="J484" s="179"/>
      <c r="K484" s="179"/>
      <c r="L484" s="179"/>
      <c r="M484" s="179"/>
      <c r="N484" s="179"/>
      <c r="O484" s="179"/>
    </row>
    <row r="485" spans="1:16" ht="15.75">
      <c r="A485" s="179" t="s">
        <v>2</v>
      </c>
      <c r="B485" s="179"/>
      <c r="C485" s="179"/>
      <c r="D485" s="179"/>
      <c r="E485" s="179"/>
      <c r="F485" s="179"/>
      <c r="G485" s="179"/>
      <c r="H485" s="179"/>
      <c r="I485" s="179"/>
      <c r="J485" s="179"/>
      <c r="K485" s="179"/>
      <c r="L485" s="179"/>
      <c r="M485" s="179"/>
      <c r="N485" s="179"/>
      <c r="O485" s="179"/>
    </row>
    <row r="486" spans="1:16" ht="15.75">
      <c r="A486" s="180" t="s">
        <v>3</v>
      </c>
      <c r="B486" s="180"/>
      <c r="C486" s="180"/>
      <c r="D486" s="180"/>
      <c r="E486" s="180"/>
      <c r="F486" s="180"/>
      <c r="G486" s="180"/>
      <c r="H486" s="180"/>
      <c r="I486" s="180"/>
      <c r="J486" s="180"/>
      <c r="K486" s="180"/>
      <c r="L486" s="180"/>
      <c r="M486" s="180"/>
      <c r="N486" s="180"/>
      <c r="O486" s="180"/>
    </row>
    <row r="487" spans="1:16" ht="15.75">
      <c r="A487" s="181" t="s">
        <v>73</v>
      </c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1"/>
      <c r="N487" s="181"/>
      <c r="O487" s="181"/>
    </row>
    <row r="488" spans="1:16" ht="15.75">
      <c r="A488" s="184" t="s">
        <v>5</v>
      </c>
      <c r="B488" s="184"/>
      <c r="C488" s="184"/>
      <c r="D488" s="184"/>
      <c r="E488" s="184"/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</row>
    <row r="489" spans="1:16" ht="13.9" customHeight="1">
      <c r="A489" s="185" t="s">
        <v>6</v>
      </c>
      <c r="B489" s="186" t="s">
        <v>7</v>
      </c>
      <c r="C489" s="187" t="s">
        <v>8</v>
      </c>
      <c r="D489" s="186" t="s">
        <v>9</v>
      </c>
      <c r="E489" s="185" t="s">
        <v>10</v>
      </c>
      <c r="F489" s="185" t="s">
        <v>11</v>
      </c>
      <c r="G489" s="190" t="s">
        <v>12</v>
      </c>
      <c r="H489" s="190" t="s">
        <v>13</v>
      </c>
      <c r="I489" s="187" t="s">
        <v>14</v>
      </c>
      <c r="J489" s="187" t="s">
        <v>15</v>
      </c>
      <c r="K489" s="187" t="s">
        <v>16</v>
      </c>
      <c r="L489" s="191" t="s">
        <v>17</v>
      </c>
      <c r="M489" s="186" t="s">
        <v>18</v>
      </c>
      <c r="N489" s="186" t="s">
        <v>19</v>
      </c>
      <c r="O489" s="186" t="s">
        <v>20</v>
      </c>
    </row>
    <row r="490" spans="1:16">
      <c r="A490" s="185"/>
      <c r="B490" s="186"/>
      <c r="C490" s="187"/>
      <c r="D490" s="186"/>
      <c r="E490" s="185"/>
      <c r="F490" s="185"/>
      <c r="G490" s="190"/>
      <c r="H490" s="190"/>
      <c r="I490" s="187"/>
      <c r="J490" s="187"/>
      <c r="K490" s="187"/>
      <c r="L490" s="191"/>
      <c r="M490" s="186"/>
      <c r="N490" s="186"/>
      <c r="O490" s="186"/>
    </row>
    <row r="491" spans="1:16" ht="15.75">
      <c r="A491" s="9">
        <v>1</v>
      </c>
      <c r="B491" s="4">
        <v>42913</v>
      </c>
      <c r="C491" s="5">
        <v>470</v>
      </c>
      <c r="D491" s="5" t="s">
        <v>21</v>
      </c>
      <c r="E491" s="5" t="s">
        <v>22</v>
      </c>
      <c r="F491" s="5" t="s">
        <v>90</v>
      </c>
      <c r="G491" s="6">
        <v>4</v>
      </c>
      <c r="H491" s="6">
        <v>2</v>
      </c>
      <c r="I491" s="6">
        <v>5</v>
      </c>
      <c r="J491" s="6">
        <v>6</v>
      </c>
      <c r="K491" s="6">
        <v>7</v>
      </c>
      <c r="L491" s="6">
        <v>5</v>
      </c>
      <c r="M491" s="5">
        <v>2500</v>
      </c>
      <c r="N491" s="7">
        <f>IF('BTST OPTION CALLS'!E491="BUY",('BTST OPTION CALLS'!L491-'BTST OPTION CALLS'!G491)*('BTST OPTION CALLS'!M491),('BTST OPTION CALLS'!G491-'BTST OPTION CALLS'!L491)*('BTST OPTION CALLS'!M491))</f>
        <v>2500</v>
      </c>
      <c r="O491" s="8">
        <f>'BTST OPTION CALLS'!N491/('BTST OPTION CALLS'!M491)/'BTST OPTION CALLS'!G491%</f>
        <v>25</v>
      </c>
    </row>
    <row r="492" spans="1:16" ht="15.75">
      <c r="A492" s="9">
        <v>2</v>
      </c>
      <c r="B492" s="4">
        <v>42907</v>
      </c>
      <c r="C492" s="5">
        <v>1420</v>
      </c>
      <c r="D492" s="5" t="s">
        <v>21</v>
      </c>
      <c r="E492" s="5" t="s">
        <v>22</v>
      </c>
      <c r="F492" s="5" t="s">
        <v>163</v>
      </c>
      <c r="G492" s="6">
        <v>22</v>
      </c>
      <c r="H492" s="6">
        <v>5</v>
      </c>
      <c r="I492" s="6">
        <v>32</v>
      </c>
      <c r="J492" s="6">
        <v>42</v>
      </c>
      <c r="K492" s="6">
        <v>52</v>
      </c>
      <c r="L492" s="6">
        <v>32</v>
      </c>
      <c r="M492" s="5">
        <v>500</v>
      </c>
      <c r="N492" s="7">
        <f>IF('BTST OPTION CALLS'!E492="BUY",('BTST OPTION CALLS'!L492-'BTST OPTION CALLS'!G492)*('BTST OPTION CALLS'!M492),('BTST OPTION CALLS'!G492-'BTST OPTION CALLS'!L492)*('BTST OPTION CALLS'!M492))</f>
        <v>5000</v>
      </c>
      <c r="O492" s="8">
        <f>'BTST OPTION CALLS'!N492/('BTST OPTION CALLS'!M492)/'BTST OPTION CALLS'!G492%</f>
        <v>45.454545454545453</v>
      </c>
    </row>
    <row r="493" spans="1:16" ht="15.75">
      <c r="A493" s="9">
        <v>3</v>
      </c>
      <c r="B493" s="4">
        <v>42899</v>
      </c>
      <c r="C493" s="5">
        <v>450</v>
      </c>
      <c r="D493" s="5" t="s">
        <v>47</v>
      </c>
      <c r="E493" s="5" t="s">
        <v>22</v>
      </c>
      <c r="F493" s="5" t="s">
        <v>67</v>
      </c>
      <c r="G493" s="6">
        <v>10</v>
      </c>
      <c r="H493" s="6">
        <v>7</v>
      </c>
      <c r="I493" s="6">
        <v>12</v>
      </c>
      <c r="J493" s="6">
        <v>14</v>
      </c>
      <c r="K493" s="6">
        <v>16</v>
      </c>
      <c r="L493" s="6">
        <v>7</v>
      </c>
      <c r="M493" s="5">
        <v>1500</v>
      </c>
      <c r="N493" s="7">
        <f>IF('BTST OPTION CALLS'!E493="BUY",('BTST OPTION CALLS'!L493-'BTST OPTION CALLS'!G493)*('BTST OPTION CALLS'!M493),('BTST OPTION CALLS'!G493-'BTST OPTION CALLS'!L493)*('BTST OPTION CALLS'!M493))</f>
        <v>-4500</v>
      </c>
      <c r="O493" s="8">
        <f>'BTST OPTION CALLS'!N493/('BTST OPTION CALLS'!M493)/'BTST OPTION CALLS'!G493%</f>
        <v>-30</v>
      </c>
      <c r="P493" t="s">
        <v>72</v>
      </c>
    </row>
    <row r="495" spans="1:16" ht="15.75">
      <c r="A495" s="42" t="s">
        <v>95</v>
      </c>
      <c r="B495" s="28"/>
      <c r="C495" s="28"/>
      <c r="D495" s="32"/>
      <c r="E495" s="36"/>
      <c r="F495" s="33"/>
      <c r="G495" s="33"/>
      <c r="H495" s="34"/>
      <c r="I495" s="33"/>
      <c r="J495" s="33"/>
      <c r="K495" s="33"/>
      <c r="L495" s="43"/>
      <c r="M495" s="16"/>
      <c r="N495" s="1"/>
      <c r="O495" s="44"/>
    </row>
    <row r="496" spans="1:16" ht="15.75">
      <c r="A496" s="42" t="s">
        <v>96</v>
      </c>
      <c r="B496" s="10"/>
      <c r="C496" s="28"/>
      <c r="D496" s="32"/>
      <c r="E496" s="36"/>
      <c r="F496" s="33"/>
      <c r="G496" s="33"/>
      <c r="H496" s="34"/>
      <c r="I496" s="33"/>
      <c r="J496" s="33"/>
      <c r="K496" s="33"/>
      <c r="L496" s="43"/>
      <c r="M496" s="16"/>
      <c r="N496" s="1"/>
      <c r="O496" s="1"/>
    </row>
    <row r="497" spans="1:16" ht="15.75">
      <c r="A497" s="42" t="s">
        <v>96</v>
      </c>
      <c r="B497" s="10"/>
      <c r="C497" s="10"/>
      <c r="D497" s="17"/>
      <c r="E497" s="45"/>
      <c r="F497" s="11"/>
      <c r="G497" s="11"/>
      <c r="H497" s="30"/>
      <c r="I497" s="11"/>
      <c r="J497" s="11"/>
      <c r="K497" s="11"/>
      <c r="L497" s="11"/>
      <c r="M497" s="16"/>
      <c r="N497" s="16"/>
      <c r="O497" s="16"/>
    </row>
    <row r="498" spans="1:16" ht="15.75">
      <c r="A498" s="17"/>
      <c r="B498" s="10"/>
      <c r="C498" s="10"/>
      <c r="D498" s="11"/>
      <c r="E498" s="11"/>
      <c r="F498" s="11"/>
      <c r="G498" s="12"/>
      <c r="H498" s="13"/>
      <c r="I498" s="14" t="s">
        <v>27</v>
      </c>
      <c r="J498" s="14"/>
      <c r="K498" s="15"/>
      <c r="L498" s="15"/>
      <c r="M498" s="16"/>
      <c r="N498" s="16"/>
      <c r="O498" s="16"/>
    </row>
    <row r="499" spans="1:16" ht="15.75">
      <c r="A499" s="17"/>
      <c r="B499" s="10"/>
      <c r="C499" s="10"/>
      <c r="D499" s="189" t="s">
        <v>28</v>
      </c>
      <c r="E499" s="189"/>
      <c r="F499" s="18">
        <v>3</v>
      </c>
      <c r="G499" s="19">
        <f>'BTST OPTION CALLS'!G500+'BTST OPTION CALLS'!G501+'BTST OPTION CALLS'!G502+'BTST OPTION CALLS'!G503+'BTST OPTION CALLS'!G504+'BTST OPTION CALLS'!G505</f>
        <v>99.999999999999986</v>
      </c>
      <c r="H499" s="11">
        <v>3</v>
      </c>
      <c r="I499" s="20">
        <f>'BTST OPTION CALLS'!H500/'BTST OPTION CALLS'!H499%</f>
        <v>66.666666666666671</v>
      </c>
      <c r="J499" s="20"/>
      <c r="K499" s="20"/>
      <c r="L499" s="21"/>
      <c r="M499" s="16"/>
      <c r="N499" s="1"/>
      <c r="O499" s="1"/>
    </row>
    <row r="500" spans="1:16" ht="15.75">
      <c r="A500" s="17"/>
      <c r="B500" s="10"/>
      <c r="C500" s="10"/>
      <c r="D500" s="182" t="s">
        <v>29</v>
      </c>
      <c r="E500" s="182"/>
      <c r="F500" s="22">
        <v>2</v>
      </c>
      <c r="G500" s="23">
        <f>('BTST OPTION CALLS'!F500/'BTST OPTION CALLS'!F499)*100</f>
        <v>66.666666666666657</v>
      </c>
      <c r="H500" s="11">
        <v>2</v>
      </c>
      <c r="I500" s="15"/>
      <c r="J500" s="15"/>
      <c r="K500" s="11"/>
      <c r="L500" s="15"/>
      <c r="M500" s="1"/>
      <c r="N500" s="11" t="s">
        <v>30</v>
      </c>
      <c r="O500" s="11"/>
    </row>
    <row r="501" spans="1:16" ht="15.75">
      <c r="A501" s="24"/>
      <c r="B501" s="10"/>
      <c r="C501" s="10"/>
      <c r="D501" s="182" t="s">
        <v>31</v>
      </c>
      <c r="E501" s="182"/>
      <c r="F501" s="22">
        <v>0</v>
      </c>
      <c r="G501" s="23">
        <f>('BTST OPTION CALLS'!F501/'BTST OPTION CALLS'!F499)*100</f>
        <v>0</v>
      </c>
      <c r="H501" s="25"/>
      <c r="I501" s="11"/>
      <c r="J501" s="11"/>
      <c r="K501" s="11"/>
      <c r="L501" s="15"/>
      <c r="M501" s="16"/>
      <c r="N501" s="17"/>
      <c r="O501" s="17"/>
    </row>
    <row r="502" spans="1:16" ht="15.75">
      <c r="A502" s="24"/>
      <c r="B502" s="10"/>
      <c r="C502" s="10"/>
      <c r="D502" s="182" t="s">
        <v>32</v>
      </c>
      <c r="E502" s="182"/>
      <c r="F502" s="22">
        <v>0</v>
      </c>
      <c r="G502" s="23">
        <f>('BTST OPTION CALLS'!F502/'BTST OPTION CALLS'!F499)*100</f>
        <v>0</v>
      </c>
      <c r="H502" s="25"/>
      <c r="I502" s="11"/>
      <c r="J502" s="11"/>
      <c r="K502" s="11"/>
      <c r="L502" s="15"/>
      <c r="M502" s="16"/>
      <c r="N502" s="16"/>
      <c r="O502" s="16"/>
    </row>
    <row r="503" spans="1:16" ht="15.75">
      <c r="A503" s="24"/>
      <c r="B503" s="10"/>
      <c r="C503" s="10"/>
      <c r="D503" s="182" t="s">
        <v>33</v>
      </c>
      <c r="E503" s="182"/>
      <c r="F503" s="22">
        <v>1</v>
      </c>
      <c r="G503" s="23">
        <f>('BTST OPTION CALLS'!F503/'BTST OPTION CALLS'!F499)*100</f>
        <v>33.333333333333329</v>
      </c>
      <c r="H503" s="25"/>
      <c r="I503" s="11" t="s">
        <v>34</v>
      </c>
      <c r="J503" s="11"/>
      <c r="K503" s="15"/>
      <c r="L503" s="15"/>
      <c r="M503" s="16"/>
      <c r="N503" s="16"/>
      <c r="O503" s="16"/>
    </row>
    <row r="504" spans="1:16" ht="15.75">
      <c r="A504" s="24"/>
      <c r="B504" s="10"/>
      <c r="C504" s="10"/>
      <c r="D504" s="182" t="s">
        <v>35</v>
      </c>
      <c r="E504" s="182"/>
      <c r="F504" s="22">
        <v>0</v>
      </c>
      <c r="G504" s="23">
        <f>('BTST OPTION CALLS'!F504/'BTST OPTION CALLS'!F499)*100</f>
        <v>0</v>
      </c>
      <c r="H504" s="25"/>
      <c r="I504" s="11"/>
      <c r="J504" s="11"/>
      <c r="K504" s="15"/>
      <c r="L504" s="15"/>
      <c r="M504" s="16"/>
      <c r="N504" s="16"/>
      <c r="O504" s="16"/>
    </row>
    <row r="505" spans="1:16" ht="15.75">
      <c r="A505" s="24"/>
      <c r="B505" s="10"/>
      <c r="C505" s="10"/>
      <c r="D505" s="183" t="s">
        <v>36</v>
      </c>
      <c r="E505" s="183"/>
      <c r="F505" s="26"/>
      <c r="G505" s="27">
        <f>('BTST OPTION CALLS'!F505/'BTST OPTION CALLS'!F499)*100</f>
        <v>0</v>
      </c>
      <c r="H505" s="25"/>
      <c r="I505" s="11"/>
      <c r="J505" s="11"/>
      <c r="K505" s="21"/>
      <c r="L505" s="21"/>
      <c r="M505" s="1"/>
      <c r="N505" s="16"/>
      <c r="O505" s="16"/>
    </row>
    <row r="506" spans="1:16" ht="15.75">
      <c r="A506" s="24"/>
      <c r="B506" s="10"/>
      <c r="C506" s="10"/>
      <c r="D506" s="16"/>
      <c r="E506" s="16"/>
      <c r="F506" s="16"/>
      <c r="G506" s="15"/>
      <c r="H506" s="25"/>
      <c r="I506" s="20"/>
      <c r="J506" s="20"/>
      <c r="K506" s="15"/>
      <c r="L506" s="20"/>
      <c r="M506" s="16"/>
      <c r="N506" s="16"/>
      <c r="O506" s="16"/>
    </row>
    <row r="507" spans="1:16" ht="15.75">
      <c r="A507" s="31" t="s">
        <v>37</v>
      </c>
      <c r="B507" s="28"/>
      <c r="C507" s="28"/>
      <c r="D507" s="32"/>
      <c r="E507" s="32"/>
      <c r="F507" s="33"/>
      <c r="G507" s="33"/>
      <c r="H507" s="34"/>
      <c r="I507" s="35"/>
      <c r="J507" s="35"/>
      <c r="K507" s="35"/>
      <c r="L507" s="33"/>
      <c r="M507" s="16"/>
      <c r="N507" s="29"/>
      <c r="O507" s="29"/>
    </row>
    <row r="508" spans="1:16" ht="15.75">
      <c r="A508" s="36" t="s">
        <v>38</v>
      </c>
      <c r="B508" s="28"/>
      <c r="C508" s="28"/>
      <c r="D508" s="37"/>
      <c r="E508" s="38"/>
      <c r="F508" s="32"/>
      <c r="G508" s="35"/>
      <c r="H508" s="34"/>
      <c r="I508" s="35"/>
      <c r="J508" s="35"/>
      <c r="K508" s="35"/>
      <c r="L508" s="33"/>
      <c r="M508" s="16"/>
      <c r="N508" s="17"/>
      <c r="O508" s="17"/>
    </row>
    <row r="509" spans="1:16" ht="15.75">
      <c r="A509" s="36" t="s">
        <v>39</v>
      </c>
      <c r="B509" s="28"/>
      <c r="C509" s="28"/>
      <c r="D509" s="32"/>
      <c r="E509" s="38"/>
      <c r="F509" s="32"/>
      <c r="G509" s="35"/>
      <c r="H509" s="34"/>
      <c r="I509" s="39"/>
      <c r="J509" s="39"/>
      <c r="K509" s="39"/>
      <c r="L509" s="33"/>
      <c r="M509" s="16"/>
      <c r="N509" s="16"/>
      <c r="O509" s="16"/>
    </row>
    <row r="510" spans="1:16" ht="15.75">
      <c r="A510" s="36" t="s">
        <v>40</v>
      </c>
      <c r="B510" s="37"/>
      <c r="C510" s="28"/>
      <c r="D510" s="32"/>
      <c r="E510" s="38"/>
      <c r="F510" s="32"/>
      <c r="G510" s="35"/>
      <c r="H510" s="40"/>
      <c r="I510" s="39"/>
      <c r="J510" s="39"/>
      <c r="K510" s="39"/>
      <c r="L510" s="33"/>
      <c r="M510" s="16"/>
      <c r="N510" s="16"/>
      <c r="O510" s="16"/>
    </row>
    <row r="511" spans="1:16" ht="15.75">
      <c r="A511" s="36" t="s">
        <v>41</v>
      </c>
      <c r="B511" s="24"/>
      <c r="C511" s="37"/>
      <c r="D511" s="32"/>
      <c r="E511" s="41"/>
      <c r="F511" s="35"/>
      <c r="G511" s="35"/>
      <c r="H511" s="40"/>
      <c r="I511" s="39"/>
      <c r="J511" s="39"/>
      <c r="K511" s="39"/>
      <c r="L511" s="35"/>
      <c r="M511" s="16"/>
      <c r="N511" s="16"/>
      <c r="O511" s="16"/>
      <c r="P511" t="s">
        <v>72</v>
      </c>
    </row>
  </sheetData>
  <mergeCells count="420">
    <mergeCell ref="A31:O33"/>
    <mergeCell ref="A34:O34"/>
    <mergeCell ref="A35:O35"/>
    <mergeCell ref="A36:O36"/>
    <mergeCell ref="A37:O37"/>
    <mergeCell ref="A38:O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D93:E93"/>
    <mergeCell ref="D94:E94"/>
    <mergeCell ref="D95:E95"/>
    <mergeCell ref="D96:E96"/>
    <mergeCell ref="D54:E54"/>
    <mergeCell ref="D55:E55"/>
    <mergeCell ref="D56:E56"/>
    <mergeCell ref="D57:E57"/>
    <mergeCell ref="D58:E58"/>
    <mergeCell ref="D59:E59"/>
    <mergeCell ref="D60:E60"/>
    <mergeCell ref="H75:H76"/>
    <mergeCell ref="I75:I76"/>
    <mergeCell ref="J75:J76"/>
    <mergeCell ref="K75:K76"/>
    <mergeCell ref="L75:L76"/>
    <mergeCell ref="M75:M76"/>
    <mergeCell ref="N75:N76"/>
    <mergeCell ref="O75:O76"/>
    <mergeCell ref="D92:E92"/>
    <mergeCell ref="A207:O209"/>
    <mergeCell ref="A210:O210"/>
    <mergeCell ref="A211:O211"/>
    <mergeCell ref="A212:O212"/>
    <mergeCell ref="A213:O213"/>
    <mergeCell ref="D199:E199"/>
    <mergeCell ref="D200:E200"/>
    <mergeCell ref="A171:O173"/>
    <mergeCell ref="A174:O174"/>
    <mergeCell ref="A175:O175"/>
    <mergeCell ref="A176:O176"/>
    <mergeCell ref="A177:O177"/>
    <mergeCell ref="A178:O178"/>
    <mergeCell ref="A179:A180"/>
    <mergeCell ref="B179:B180"/>
    <mergeCell ref="C179:C180"/>
    <mergeCell ref="D179:D180"/>
    <mergeCell ref="E179:E180"/>
    <mergeCell ref="F179:F180"/>
    <mergeCell ref="G179:G180"/>
    <mergeCell ref="O179:O180"/>
    <mergeCell ref="D194:E194"/>
    <mergeCell ref="K249:K250"/>
    <mergeCell ref="A214:O214"/>
    <mergeCell ref="A215:A216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O215:O216"/>
    <mergeCell ref="D336:E336"/>
    <mergeCell ref="D337:E337"/>
    <mergeCell ref="A311:O313"/>
    <mergeCell ref="A314:O314"/>
    <mergeCell ref="A315:O315"/>
    <mergeCell ref="A316:O316"/>
    <mergeCell ref="A317:O317"/>
    <mergeCell ref="A318:O318"/>
    <mergeCell ref="A319:A320"/>
    <mergeCell ref="B319:B320"/>
    <mergeCell ref="C319:C320"/>
    <mergeCell ref="D319:D320"/>
    <mergeCell ref="E319:E320"/>
    <mergeCell ref="F319:F320"/>
    <mergeCell ref="G319:G320"/>
    <mergeCell ref="H319:H320"/>
    <mergeCell ref="I319:I320"/>
    <mergeCell ref="J319:J320"/>
    <mergeCell ref="D332:E332"/>
    <mergeCell ref="D333:E333"/>
    <mergeCell ref="D334:E334"/>
    <mergeCell ref="D335:E335"/>
    <mergeCell ref="D401:E401"/>
    <mergeCell ref="D402:E402"/>
    <mergeCell ref="D403:E403"/>
    <mergeCell ref="N352:N353"/>
    <mergeCell ref="A344:O346"/>
    <mergeCell ref="A347:O347"/>
    <mergeCell ref="A348:O348"/>
    <mergeCell ref="A349:O349"/>
    <mergeCell ref="A350:O350"/>
    <mergeCell ref="L386:L387"/>
    <mergeCell ref="M386:M387"/>
    <mergeCell ref="N386:N387"/>
    <mergeCell ref="O386:O387"/>
    <mergeCell ref="A386:A387"/>
    <mergeCell ref="B386:B387"/>
    <mergeCell ref="C386:C387"/>
    <mergeCell ref="D386:D387"/>
    <mergeCell ref="E386:E387"/>
    <mergeCell ref="F386:F387"/>
    <mergeCell ref="G386:G387"/>
    <mergeCell ref="H386:H387"/>
    <mergeCell ref="I386:I387"/>
    <mergeCell ref="J386:J387"/>
    <mergeCell ref="K386:K387"/>
    <mergeCell ref="J459:J460"/>
    <mergeCell ref="K459:K460"/>
    <mergeCell ref="A455:O455"/>
    <mergeCell ref="A456:O456"/>
    <mergeCell ref="A458:O458"/>
    <mergeCell ref="A459:A460"/>
    <mergeCell ref="B459:B460"/>
    <mergeCell ref="O423:O424"/>
    <mergeCell ref="A415:O417"/>
    <mergeCell ref="A418:O418"/>
    <mergeCell ref="A419:O419"/>
    <mergeCell ref="A420:O420"/>
    <mergeCell ref="A421:O421"/>
    <mergeCell ref="D404:E404"/>
    <mergeCell ref="D405:E405"/>
    <mergeCell ref="D406:E406"/>
    <mergeCell ref="D407:E407"/>
    <mergeCell ref="L459:L460"/>
    <mergeCell ref="M459:M460"/>
    <mergeCell ref="N459:N460"/>
    <mergeCell ref="O459:O460"/>
    <mergeCell ref="D436:E436"/>
    <mergeCell ref="D437:E437"/>
    <mergeCell ref="D438:E438"/>
    <mergeCell ref="D439:E439"/>
    <mergeCell ref="D440:E440"/>
    <mergeCell ref="D441:E441"/>
    <mergeCell ref="D442:E442"/>
    <mergeCell ref="A451:O453"/>
    <mergeCell ref="A454:O454"/>
    <mergeCell ref="C459:C460"/>
    <mergeCell ref="D459:D460"/>
    <mergeCell ref="E459:E460"/>
    <mergeCell ref="F459:F460"/>
    <mergeCell ref="G459:G460"/>
    <mergeCell ref="H459:H460"/>
    <mergeCell ref="I459:I460"/>
    <mergeCell ref="D504:E504"/>
    <mergeCell ref="D505:E505"/>
    <mergeCell ref="A485:O485"/>
    <mergeCell ref="A486:O486"/>
    <mergeCell ref="A487:O487"/>
    <mergeCell ref="A488:O488"/>
    <mergeCell ref="A489:A490"/>
    <mergeCell ref="B489:B490"/>
    <mergeCell ref="C489:C490"/>
    <mergeCell ref="D489:D490"/>
    <mergeCell ref="E489:E490"/>
    <mergeCell ref="F489:F490"/>
    <mergeCell ref="G489:G490"/>
    <mergeCell ref="H489:H490"/>
    <mergeCell ref="I489:I490"/>
    <mergeCell ref="J489:J490"/>
    <mergeCell ref="K489:K490"/>
    <mergeCell ref="L489:L490"/>
    <mergeCell ref="M489:M490"/>
    <mergeCell ref="N489:N490"/>
    <mergeCell ref="O489:O490"/>
    <mergeCell ref="D499:E499"/>
    <mergeCell ref="D500:E500"/>
    <mergeCell ref="D501:E501"/>
    <mergeCell ref="D502:E502"/>
    <mergeCell ref="D503:E503"/>
    <mergeCell ref="D468:E468"/>
    <mergeCell ref="D469:E469"/>
    <mergeCell ref="D470:E470"/>
    <mergeCell ref="D471:E471"/>
    <mergeCell ref="D472:E472"/>
    <mergeCell ref="D473:E473"/>
    <mergeCell ref="D474:E474"/>
    <mergeCell ref="A481:O483"/>
    <mergeCell ref="A484:O484"/>
    <mergeCell ref="A385:O385"/>
    <mergeCell ref="D365:E365"/>
    <mergeCell ref="D366:E366"/>
    <mergeCell ref="D367:E367"/>
    <mergeCell ref="D368:E368"/>
    <mergeCell ref="D369:E369"/>
    <mergeCell ref="D370:E370"/>
    <mergeCell ref="D371:E371"/>
    <mergeCell ref="A457:O457"/>
    <mergeCell ref="A422:O422"/>
    <mergeCell ref="A423:A424"/>
    <mergeCell ref="B423:B424"/>
    <mergeCell ref="C423:C424"/>
    <mergeCell ref="D423:D424"/>
    <mergeCell ref="E423:E424"/>
    <mergeCell ref="F423:F424"/>
    <mergeCell ref="G423:G424"/>
    <mergeCell ref="H423:H424"/>
    <mergeCell ref="I423:I424"/>
    <mergeCell ref="J423:J424"/>
    <mergeCell ref="K423:K424"/>
    <mergeCell ref="L423:L424"/>
    <mergeCell ref="M423:M424"/>
    <mergeCell ref="N423:N424"/>
    <mergeCell ref="A378:O380"/>
    <mergeCell ref="A381:O381"/>
    <mergeCell ref="A382:O382"/>
    <mergeCell ref="A383:O383"/>
    <mergeCell ref="A384:O384"/>
    <mergeCell ref="A351:O351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J352:J353"/>
    <mergeCell ref="K352:K353"/>
    <mergeCell ref="O352:O353"/>
    <mergeCell ref="L352:L353"/>
    <mergeCell ref="M352:M353"/>
    <mergeCell ref="D298:E298"/>
    <mergeCell ref="L319:L320"/>
    <mergeCell ref="M319:M320"/>
    <mergeCell ref="N319:N320"/>
    <mergeCell ref="O319:O320"/>
    <mergeCell ref="D331:E331"/>
    <mergeCell ref="K319:K320"/>
    <mergeCell ref="D299:E299"/>
    <mergeCell ref="D300:E300"/>
    <mergeCell ref="D301:E301"/>
    <mergeCell ref="D302:E302"/>
    <mergeCell ref="D303:E303"/>
    <mergeCell ref="D304:E304"/>
    <mergeCell ref="A283:O283"/>
    <mergeCell ref="A284:A285"/>
    <mergeCell ref="B284:B285"/>
    <mergeCell ref="C284:C285"/>
    <mergeCell ref="D284:D285"/>
    <mergeCell ref="E284:E285"/>
    <mergeCell ref="F284:F285"/>
    <mergeCell ref="G284:G285"/>
    <mergeCell ref="H284:H285"/>
    <mergeCell ref="I284:I285"/>
    <mergeCell ref="J284:J285"/>
    <mergeCell ref="K284:K285"/>
    <mergeCell ref="L284:L285"/>
    <mergeCell ref="M284:M285"/>
    <mergeCell ref="N284:N285"/>
    <mergeCell ref="O284:O285"/>
    <mergeCell ref="A279:O279"/>
    <mergeCell ref="A280:O280"/>
    <mergeCell ref="D197:E197"/>
    <mergeCell ref="D198:E198"/>
    <mergeCell ref="H179:H180"/>
    <mergeCell ref="I179:I180"/>
    <mergeCell ref="J179:J180"/>
    <mergeCell ref="K179:K180"/>
    <mergeCell ref="L179:L180"/>
    <mergeCell ref="M179:M180"/>
    <mergeCell ref="N179:N180"/>
    <mergeCell ref="D228:E228"/>
    <mergeCell ref="L249:L250"/>
    <mergeCell ref="M249:M250"/>
    <mergeCell ref="N249:N250"/>
    <mergeCell ref="O249:O250"/>
    <mergeCell ref="D263:E263"/>
    <mergeCell ref="D229:E229"/>
    <mergeCell ref="D230:E230"/>
    <mergeCell ref="D231:E231"/>
    <mergeCell ref="D232:E232"/>
    <mergeCell ref="D233:E233"/>
    <mergeCell ref="D234:E234"/>
    <mergeCell ref="J249:J250"/>
    <mergeCell ref="A281:O281"/>
    <mergeCell ref="A282:O282"/>
    <mergeCell ref="D268:E268"/>
    <mergeCell ref="D269:E269"/>
    <mergeCell ref="A241:O243"/>
    <mergeCell ref="A244:O244"/>
    <mergeCell ref="A245:O245"/>
    <mergeCell ref="A246:O246"/>
    <mergeCell ref="A247:O247"/>
    <mergeCell ref="A248:O248"/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D264:E264"/>
    <mergeCell ref="D265:E265"/>
    <mergeCell ref="D266:E266"/>
    <mergeCell ref="D267:E267"/>
    <mergeCell ref="A276:O278"/>
    <mergeCell ref="D159:E159"/>
    <mergeCell ref="D160:E160"/>
    <mergeCell ref="D161:E161"/>
    <mergeCell ref="D162:E162"/>
    <mergeCell ref="D163:E163"/>
    <mergeCell ref="D164:E164"/>
    <mergeCell ref="D165:E165"/>
    <mergeCell ref="D195:E195"/>
    <mergeCell ref="D196:E196"/>
    <mergeCell ref="A147:O147"/>
    <mergeCell ref="A148:A149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A140:O142"/>
    <mergeCell ref="A143:O143"/>
    <mergeCell ref="A144:O144"/>
    <mergeCell ref="A145:O145"/>
    <mergeCell ref="A146:O146"/>
    <mergeCell ref="D128:E128"/>
    <mergeCell ref="D129:E129"/>
    <mergeCell ref="D130:E130"/>
    <mergeCell ref="D131:E131"/>
    <mergeCell ref="D132:E132"/>
    <mergeCell ref="D133:E133"/>
    <mergeCell ref="D134:E134"/>
    <mergeCell ref="A112:O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L10:L11"/>
    <mergeCell ref="M10:M11"/>
    <mergeCell ref="N10:N11"/>
    <mergeCell ref="O10:O11"/>
    <mergeCell ref="A105:O107"/>
    <mergeCell ref="A108:O108"/>
    <mergeCell ref="A109:O109"/>
    <mergeCell ref="A110:O110"/>
    <mergeCell ref="A111:O111"/>
    <mergeCell ref="D97:E97"/>
    <mergeCell ref="D98:E98"/>
    <mergeCell ref="A67:O69"/>
    <mergeCell ref="A70:O70"/>
    <mergeCell ref="A71:O71"/>
    <mergeCell ref="A72:O72"/>
    <mergeCell ref="A73:O73"/>
    <mergeCell ref="A74:O74"/>
    <mergeCell ref="A75:A76"/>
    <mergeCell ref="B75:B76"/>
    <mergeCell ref="C75:C76"/>
    <mergeCell ref="D75:D76"/>
    <mergeCell ref="E75:E76"/>
    <mergeCell ref="F75:F76"/>
    <mergeCell ref="G75:G76"/>
    <mergeCell ref="D19:E19"/>
    <mergeCell ref="D20:E20"/>
    <mergeCell ref="D21:E21"/>
    <mergeCell ref="D22:E22"/>
    <mergeCell ref="D23:E23"/>
    <mergeCell ref="D24:E24"/>
    <mergeCell ref="D25:E25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O505:O507 O491:O493 O461:O463 O425:O431 N388:O396 N354:O363 N321:O328 N286:O295 N251:O258 N217:O223 N182:O183 N182:N184 O181:O188 N186 N150:O154 N115:O123 N77:O87 N41:O49 N12:O14">
    <cfRule type="cellIs" dxfId="15" priority="332" operator="lessThan">
      <formula>0</formula>
    </cfRule>
    <cfRule type="cellIs" dxfId="14" priority="333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345</TotalTime>
  <Application>LibreOffice/5.1.2.2$Linux_x86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OPTION CALLS</vt:lpstr>
      <vt:lpstr>HNI OPTION CALLS</vt:lpstr>
      <vt:lpstr>BTST OPTION CALLS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capital1</dc:creator>
  <cp:lastModifiedBy>admin</cp:lastModifiedBy>
  <cp:revision>264</cp:revision>
  <dcterms:created xsi:type="dcterms:W3CDTF">2017-02-27T09:05:01Z</dcterms:created>
  <dcterms:modified xsi:type="dcterms:W3CDTF">2018-09-14T10:54:52Z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