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4" i="1"/>
  <c r="N14" s="1"/>
  <c r="M13"/>
  <c r="N13" s="1"/>
  <c r="N12" i="2"/>
  <c r="M12"/>
  <c r="M13"/>
  <c r="N13" s="1"/>
  <c r="M13" i="3"/>
  <c r="N13" s="1"/>
  <c r="N15" i="1"/>
  <c r="N16"/>
  <c r="M12"/>
  <c r="N12" s="1"/>
  <c r="M15"/>
  <c r="M16"/>
  <c r="N14" i="2"/>
  <c r="M14"/>
  <c r="N54" i="1"/>
  <c r="M54"/>
  <c r="N18"/>
  <c r="M18"/>
  <c r="M17"/>
  <c r="N17" s="1"/>
  <c r="M14" i="3"/>
  <c r="N14" s="1"/>
  <c r="F24"/>
  <c r="F23"/>
  <c r="F22"/>
  <c r="F21"/>
  <c r="F20"/>
  <c r="F19"/>
  <c r="H18"/>
  <c r="M15" i="2"/>
  <c r="N15" s="1"/>
  <c r="M20" i="1"/>
  <c r="N20" s="1"/>
  <c r="M19"/>
  <c r="N19" s="1"/>
  <c r="N42" i="2"/>
  <c r="N43"/>
  <c r="M42"/>
  <c r="M43"/>
  <c r="M40" i="3"/>
  <c r="N40" s="1"/>
  <c r="F26" i="2"/>
  <c r="F25"/>
  <c r="F24"/>
  <c r="F23"/>
  <c r="F22"/>
  <c r="F21"/>
  <c r="H20"/>
  <c r="F31" i="1"/>
  <c r="F30"/>
  <c r="F29"/>
  <c r="F28"/>
  <c r="F27"/>
  <c r="F26"/>
  <c r="H25"/>
  <c r="M21"/>
  <c r="N21" s="1"/>
  <c r="M47"/>
  <c r="N47" s="1"/>
  <c r="M41" i="3"/>
  <c r="N41" s="1"/>
  <c r="M50" i="1"/>
  <c r="N50" s="1"/>
  <c r="M49"/>
  <c r="N49" s="1"/>
  <c r="M48"/>
  <c r="N48" s="1"/>
  <c r="M44" i="2"/>
  <c r="N44" s="1"/>
  <c r="M51" i="1"/>
  <c r="N51" s="1"/>
  <c r="M52"/>
  <c r="N52" s="1"/>
  <c r="M53"/>
  <c r="N53" s="1"/>
  <c r="M45" i="2"/>
  <c r="N45" s="1"/>
  <c r="M56" i="1"/>
  <c r="N56" s="1"/>
  <c r="M55"/>
  <c r="N55" s="1"/>
  <c r="M42" i="3"/>
  <c r="N42" s="1"/>
  <c r="M46" i="2"/>
  <c r="N46" s="1"/>
  <c r="M57" i="1"/>
  <c r="N57" s="1"/>
  <c r="M58"/>
  <c r="N58" s="1"/>
  <c r="M47" i="2"/>
  <c r="N47" s="1"/>
  <c r="M48"/>
  <c r="N48" s="1"/>
  <c r="M60" i="1"/>
  <c r="N60" s="1"/>
  <c r="M59"/>
  <c r="N59" s="1"/>
  <c r="M62"/>
  <c r="N62" s="1"/>
  <c r="M61"/>
  <c r="N61" s="1"/>
  <c r="M49" i="2"/>
  <c r="N49" s="1"/>
  <c r="M50"/>
  <c r="N50" s="1"/>
  <c r="M65" i="1"/>
  <c r="N65" s="1"/>
  <c r="M64"/>
  <c r="N64" s="1"/>
  <c r="M63"/>
  <c r="N63" s="1"/>
  <c r="M66"/>
  <c r="N66" s="1"/>
  <c r="M51" i="2"/>
  <c r="N51" s="1"/>
  <c r="M69" i="1"/>
  <c r="N69" s="1"/>
  <c r="M68"/>
  <c r="N68" s="1"/>
  <c r="M67"/>
  <c r="N67" s="1"/>
  <c r="M52" i="2"/>
  <c r="N52" s="1"/>
  <c r="M71" i="1"/>
  <c r="N71" s="1"/>
  <c r="M70"/>
  <c r="N70" s="1"/>
  <c r="M43" i="3"/>
  <c r="N43" s="1"/>
  <c r="M53" i="2"/>
  <c r="N53" s="1"/>
  <c r="M54"/>
  <c r="N54" s="1"/>
  <c r="M72" i="1"/>
  <c r="N72" s="1"/>
  <c r="M73"/>
  <c r="N73" s="1"/>
  <c r="M74"/>
  <c r="N74" s="1"/>
  <c r="M75"/>
  <c r="N75" s="1"/>
  <c r="M45" i="3"/>
  <c r="N45" s="1"/>
  <c r="M46"/>
  <c r="N46" s="1"/>
  <c r="M44"/>
  <c r="N44" s="1"/>
  <c r="F56"/>
  <c r="F55"/>
  <c r="F54"/>
  <c r="F53"/>
  <c r="F52"/>
  <c r="F51"/>
  <c r="H50"/>
  <c r="M55" i="2"/>
  <c r="N55" s="1"/>
  <c r="M78" i="1"/>
  <c r="N78" s="1"/>
  <c r="M77"/>
  <c r="N77" s="1"/>
  <c r="M76"/>
  <c r="N76" s="1"/>
  <c r="M81"/>
  <c r="N81" s="1"/>
  <c r="M80"/>
  <c r="N80" s="1"/>
  <c r="M79"/>
  <c r="N79" s="1"/>
  <c r="M56" i="2"/>
  <c r="N56" s="1"/>
  <c r="M84" i="1"/>
  <c r="N84" s="1"/>
  <c r="M83"/>
  <c r="N83" s="1"/>
  <c r="M82"/>
  <c r="N82" s="1"/>
  <c r="M57" i="2"/>
  <c r="N57" s="1"/>
  <c r="M86" i="1"/>
  <c r="N86" s="1"/>
  <c r="M85"/>
  <c r="N85" s="1"/>
  <c r="M89"/>
  <c r="N89" s="1"/>
  <c r="M88"/>
  <c r="N88" s="1"/>
  <c r="M87"/>
  <c r="N87" s="1"/>
  <c r="M90"/>
  <c r="N90" s="1"/>
  <c r="F68" i="2"/>
  <c r="F67"/>
  <c r="F66"/>
  <c r="F65"/>
  <c r="F64"/>
  <c r="F63"/>
  <c r="H62"/>
  <c r="F101" i="1"/>
  <c r="F100"/>
  <c r="F99"/>
  <c r="F98"/>
  <c r="F97"/>
  <c r="F96"/>
  <c r="H95"/>
  <c r="M91"/>
  <c r="N91" s="1"/>
  <c r="M117"/>
  <c r="N117" s="1"/>
  <c r="M85" i="2"/>
  <c r="N85" s="1"/>
  <c r="M120" i="1"/>
  <c r="N120" s="1"/>
  <c r="M119"/>
  <c r="N119" s="1"/>
  <c r="M118"/>
  <c r="N118" s="1"/>
  <c r="M72" i="3"/>
  <c r="N72" s="1"/>
  <c r="M73"/>
  <c r="N73" s="1"/>
  <c r="M86" i="2"/>
  <c r="N86" s="1"/>
  <c r="M123" i="1"/>
  <c r="N123" s="1"/>
  <c r="M122"/>
  <c r="N122" s="1"/>
  <c r="M121"/>
  <c r="N121" s="1"/>
  <c r="M74" i="3"/>
  <c r="N74" s="1"/>
  <c r="M75"/>
  <c r="N75" s="1"/>
  <c r="M87" i="2"/>
  <c r="N87" s="1"/>
  <c r="M126" i="1"/>
  <c r="N126" s="1"/>
  <c r="M125"/>
  <c r="N125" s="1"/>
  <c r="M124"/>
  <c r="N124" s="1"/>
  <c r="M88" i="2"/>
  <c r="N88" s="1"/>
  <c r="M127" i="1"/>
  <c r="N127" s="1"/>
  <c r="M128"/>
  <c r="N128" s="1"/>
  <c r="M129"/>
  <c r="N129" s="1"/>
  <c r="M76" i="3"/>
  <c r="N76" s="1"/>
  <c r="M89" i="2"/>
  <c r="N89" s="1"/>
  <c r="M90"/>
  <c r="N90" s="1"/>
  <c r="M130" i="1"/>
  <c r="N130" s="1"/>
  <c r="M132"/>
  <c r="N132" s="1"/>
  <c r="M131"/>
  <c r="N131" s="1"/>
  <c r="M77" i="3"/>
  <c r="N77" s="1"/>
  <c r="M84" i="2"/>
  <c r="N84" s="1"/>
  <c r="M135" i="1"/>
  <c r="N135" s="1"/>
  <c r="M134"/>
  <c r="N134" s="1"/>
  <c r="M133"/>
  <c r="N133" s="1"/>
  <c r="M91" i="2"/>
  <c r="N91" s="1"/>
  <c r="M138" i="1"/>
  <c r="N138" s="1"/>
  <c r="M137"/>
  <c r="N137" s="1"/>
  <c r="M136"/>
  <c r="N136" s="1"/>
  <c r="M140"/>
  <c r="N140" s="1"/>
  <c r="M139"/>
  <c r="N139" s="1"/>
  <c r="M141"/>
  <c r="N141" s="1"/>
  <c r="M93" i="2"/>
  <c r="N93" s="1"/>
  <c r="M92"/>
  <c r="N92" s="1"/>
  <c r="M142" i="1"/>
  <c r="N142" s="1"/>
  <c r="M94" i="2"/>
  <c r="N94" s="1"/>
  <c r="M145" i="1"/>
  <c r="N145" s="1"/>
  <c r="M144"/>
  <c r="N144" s="1"/>
  <c r="M143"/>
  <c r="N143" s="1"/>
  <c r="M78" i="3"/>
  <c r="N78" s="1"/>
  <c r="M95" i="2"/>
  <c r="N95" s="1"/>
  <c r="M148" i="1"/>
  <c r="N148" s="1"/>
  <c r="M147"/>
  <c r="N147" s="1"/>
  <c r="M146"/>
  <c r="N146" s="1"/>
  <c r="M79" i="3"/>
  <c r="N79" s="1"/>
  <c r="M80"/>
  <c r="N80" s="1"/>
  <c r="M96" i="2"/>
  <c r="N96" s="1"/>
  <c r="M150" i="1"/>
  <c r="N150" s="1"/>
  <c r="M149"/>
  <c r="N149" s="1"/>
  <c r="M152"/>
  <c r="N152" s="1"/>
  <c r="M151"/>
  <c r="N151" s="1"/>
  <c r="M153"/>
  <c r="N153" s="1"/>
  <c r="M97" i="2"/>
  <c r="N97" s="1"/>
  <c r="M154" i="1"/>
  <c r="N154" s="1"/>
  <c r="F90" i="3"/>
  <c r="F89"/>
  <c r="F88"/>
  <c r="F87"/>
  <c r="F86"/>
  <c r="F85"/>
  <c r="H84"/>
  <c r="M155" i="1"/>
  <c r="M156"/>
  <c r="N156" s="1"/>
  <c r="N155"/>
  <c r="M157"/>
  <c r="N157" s="1"/>
  <c r="M163"/>
  <c r="N163" s="1"/>
  <c r="M162"/>
  <c r="N162" s="1"/>
  <c r="M161"/>
  <c r="N161" s="1"/>
  <c r="M160"/>
  <c r="N160" s="1"/>
  <c r="M159"/>
  <c r="N159" s="1"/>
  <c r="M158"/>
  <c r="N158" s="1"/>
  <c r="M106" i="3"/>
  <c r="N106" s="1"/>
  <c r="F109" i="2"/>
  <c r="F108"/>
  <c r="F107"/>
  <c r="F106"/>
  <c r="F105"/>
  <c r="F104"/>
  <c r="H103"/>
  <c r="M98"/>
  <c r="N98" s="1"/>
  <c r="M166" i="1"/>
  <c r="N166" s="1"/>
  <c r="M165"/>
  <c r="N165" s="1"/>
  <c r="M164"/>
  <c r="N164" s="1"/>
  <c r="M167"/>
  <c r="N167" s="1"/>
  <c r="F178"/>
  <c r="F177"/>
  <c r="F176"/>
  <c r="F175"/>
  <c r="F174"/>
  <c r="F173"/>
  <c r="H172"/>
  <c r="M168"/>
  <c r="N168" s="1"/>
  <c r="M107" i="3"/>
  <c r="N107" s="1"/>
  <c r="M126" i="2"/>
  <c r="N126" s="1"/>
  <c r="M197" i="1"/>
  <c r="N197" s="1"/>
  <c r="M196"/>
  <c r="N196" s="1"/>
  <c r="M195"/>
  <c r="N195" s="1"/>
  <c r="M125" i="2"/>
  <c r="N125" s="1"/>
  <c r="M127"/>
  <c r="N127" s="1"/>
  <c r="M198" i="1"/>
  <c r="N198" s="1"/>
  <c r="M199"/>
  <c r="N199" s="1"/>
  <c r="M108" i="3"/>
  <c r="N108" s="1"/>
  <c r="M202" i="1"/>
  <c r="N202" s="1"/>
  <c r="M201"/>
  <c r="N201" s="1"/>
  <c r="M200"/>
  <c r="N200" s="1"/>
  <c r="M109" i="3"/>
  <c r="N109" s="1"/>
  <c r="M205" i="1"/>
  <c r="N205" s="1"/>
  <c r="M204"/>
  <c r="N204" s="1"/>
  <c r="M203"/>
  <c r="N203" s="1"/>
  <c r="M110" i="3"/>
  <c r="N110" s="1"/>
  <c r="M207" i="1"/>
  <c r="N207" s="1"/>
  <c r="M206"/>
  <c r="N206" s="1"/>
  <c r="F121" i="3"/>
  <c r="F120"/>
  <c r="F119"/>
  <c r="F118"/>
  <c r="F117"/>
  <c r="F116"/>
  <c r="H115"/>
  <c r="M208" i="1"/>
  <c r="N208" s="1"/>
  <c r="M209"/>
  <c r="N209" s="1"/>
  <c r="M128" i="2"/>
  <c r="N128" s="1"/>
  <c r="M210" i="1"/>
  <c r="N210" s="1"/>
  <c r="M212"/>
  <c r="N212" s="1"/>
  <c r="M211"/>
  <c r="N211" s="1"/>
  <c r="M214"/>
  <c r="N214" s="1"/>
  <c r="M213"/>
  <c r="N213" s="1"/>
  <c r="M215"/>
  <c r="N215" s="1"/>
  <c r="M216"/>
  <c r="N216" s="1"/>
  <c r="M217"/>
  <c r="N217" s="1"/>
  <c r="M129" i="2"/>
  <c r="N129" s="1"/>
  <c r="M219" i="1"/>
  <c r="N219" s="1"/>
  <c r="M218"/>
  <c r="N218" s="1"/>
  <c r="M220"/>
  <c r="N220" s="1"/>
  <c r="M221"/>
  <c r="N221" s="1"/>
  <c r="M224"/>
  <c r="N224" s="1"/>
  <c r="M223"/>
  <c r="N223" s="1"/>
  <c r="M222"/>
  <c r="N222" s="1"/>
  <c r="M225"/>
  <c r="N225" s="1"/>
  <c r="M226"/>
  <c r="N226" s="1"/>
  <c r="M227"/>
  <c r="N227" s="1"/>
  <c r="M229"/>
  <c r="N229" s="1"/>
  <c r="M228"/>
  <c r="N228" s="1"/>
  <c r="M230"/>
  <c r="N230" s="1"/>
  <c r="M131" i="2"/>
  <c r="N131" s="1"/>
  <c r="M130"/>
  <c r="N130" s="1"/>
  <c r="M232" i="1"/>
  <c r="N232" s="1"/>
  <c r="M231"/>
  <c r="N231" s="1"/>
  <c r="M233"/>
  <c r="N233" s="1"/>
  <c r="M234"/>
  <c r="N234" s="1"/>
  <c r="F142" i="2"/>
  <c r="F141"/>
  <c r="F140"/>
  <c r="F139"/>
  <c r="F138"/>
  <c r="F137"/>
  <c r="H136"/>
  <c r="M235" i="1"/>
  <c r="N235" s="1"/>
  <c r="M236"/>
  <c r="N236" s="1"/>
  <c r="M237"/>
  <c r="N237" s="1"/>
  <c r="M238"/>
  <c r="N238" s="1"/>
  <c r="M239"/>
  <c r="N239" s="1"/>
  <c r="M240"/>
  <c r="N240" s="1"/>
  <c r="M269"/>
  <c r="N269" s="1"/>
  <c r="M270"/>
  <c r="N270" s="1"/>
  <c r="F252"/>
  <c r="F251"/>
  <c r="F250"/>
  <c r="F249"/>
  <c r="F248"/>
  <c r="F247"/>
  <c r="H246"/>
  <c r="M241"/>
  <c r="N241" s="1"/>
  <c r="M138" i="3"/>
  <c r="N138" s="1"/>
  <c r="M159" i="2"/>
  <c r="N159" s="1"/>
  <c r="M271" i="1"/>
  <c r="N271" s="1"/>
  <c r="M272"/>
  <c r="N272" s="1"/>
  <c r="M139" i="3"/>
  <c r="N139" s="1"/>
  <c r="M160" i="2"/>
  <c r="N160" s="1"/>
  <c r="M273" i="1"/>
  <c r="N273" s="1"/>
  <c r="M274"/>
  <c r="N274" s="1"/>
  <c r="M275"/>
  <c r="N275" s="1"/>
  <c r="M161" i="2"/>
  <c r="N161" s="1"/>
  <c r="M276" i="1"/>
  <c r="N276" s="1"/>
  <c r="M277"/>
  <c r="N277" s="1"/>
  <c r="M278"/>
  <c r="N278" s="1"/>
  <c r="M140" i="3"/>
  <c r="N140" s="1"/>
  <c r="M162" i="2"/>
  <c r="N162" s="1"/>
  <c r="M279" i="1"/>
  <c r="N279" s="1"/>
  <c r="M280"/>
  <c r="N280" s="1"/>
  <c r="M281"/>
  <c r="N281" s="1"/>
  <c r="M282"/>
  <c r="N282" s="1"/>
  <c r="M163" i="2"/>
  <c r="N163" s="1"/>
  <c r="M283" i="1"/>
  <c r="N283" s="1"/>
  <c r="M284"/>
  <c r="N284" s="1"/>
  <c r="M285"/>
  <c r="N285" s="1"/>
  <c r="M286"/>
  <c r="N286" s="1"/>
  <c r="M287"/>
  <c r="N287" s="1"/>
  <c r="M164" i="2"/>
  <c r="N164" s="1"/>
  <c r="M288" i="1"/>
  <c r="N288" s="1"/>
  <c r="M289"/>
  <c r="N289" s="1"/>
  <c r="M290"/>
  <c r="N290" s="1"/>
  <c r="M292"/>
  <c r="N292" s="1"/>
  <c r="M165" i="2"/>
  <c r="N165" s="1"/>
  <c r="M293" i="1"/>
  <c r="N293" s="1"/>
  <c r="M294"/>
  <c r="N294" s="1"/>
  <c r="M291"/>
  <c r="N291" s="1"/>
  <c r="M295"/>
  <c r="N295" s="1"/>
  <c r="M296"/>
  <c r="N296" s="1"/>
  <c r="M141" i="3"/>
  <c r="N141" s="1"/>
  <c r="M142"/>
  <c r="N142" s="1"/>
  <c r="M143"/>
  <c r="N143" s="1"/>
  <c r="M144"/>
  <c r="N144" s="1"/>
  <c r="H148"/>
  <c r="F149"/>
  <c r="F150"/>
  <c r="F151"/>
  <c r="F152"/>
  <c r="F153"/>
  <c r="F154"/>
  <c r="M171"/>
  <c r="N171" s="1"/>
  <c r="M172"/>
  <c r="N172" s="1"/>
  <c r="M173"/>
  <c r="N173" s="1"/>
  <c r="M174"/>
  <c r="N174" s="1"/>
  <c r="M175"/>
  <c r="N175" s="1"/>
  <c r="M176"/>
  <c r="N176" s="1"/>
  <c r="M177"/>
  <c r="N177" s="1"/>
  <c r="M178"/>
  <c r="N178" s="1"/>
  <c r="H182"/>
  <c r="F183"/>
  <c r="F184"/>
  <c r="F185"/>
  <c r="F186"/>
  <c r="F187"/>
  <c r="F188"/>
  <c r="M205"/>
  <c r="N205" s="1"/>
  <c r="M206"/>
  <c r="N206" s="1"/>
  <c r="M207"/>
  <c r="N207" s="1"/>
  <c r="M208"/>
  <c r="N208" s="1"/>
  <c r="M209"/>
  <c r="N209" s="1"/>
  <c r="M210"/>
  <c r="N210" s="1"/>
  <c r="H214"/>
  <c r="F215"/>
  <c r="F216"/>
  <c r="F217"/>
  <c r="F218"/>
  <c r="F219"/>
  <c r="F220"/>
  <c r="M238"/>
  <c r="N238" s="1"/>
  <c r="M239"/>
  <c r="N239" s="1"/>
  <c r="M240"/>
  <c r="N240" s="1"/>
  <c r="M241"/>
  <c r="N241" s="1"/>
  <c r="M242"/>
  <c r="N242" s="1"/>
  <c r="M243"/>
  <c r="N243" s="1"/>
  <c r="H248"/>
  <c r="F249"/>
  <c r="F250"/>
  <c r="F251"/>
  <c r="F252"/>
  <c r="F253"/>
  <c r="F254"/>
  <c r="M271"/>
  <c r="N271" s="1"/>
  <c r="H276"/>
  <c r="F277"/>
  <c r="F278"/>
  <c r="F279"/>
  <c r="F280"/>
  <c r="F281"/>
  <c r="F282"/>
  <c r="M299"/>
  <c r="N299" s="1"/>
  <c r="M300"/>
  <c r="N300" s="1"/>
  <c r="M301"/>
  <c r="N301" s="1"/>
  <c r="H306"/>
  <c r="F307"/>
  <c r="F308"/>
  <c r="F309"/>
  <c r="F310"/>
  <c r="F311"/>
  <c r="F312"/>
  <c r="M330"/>
  <c r="N330" s="1"/>
  <c r="M331"/>
  <c r="N331" s="1"/>
  <c r="M332"/>
  <c r="N332" s="1"/>
  <c r="M333"/>
  <c r="N333" s="1"/>
  <c r="M334"/>
  <c r="N334" s="1"/>
  <c r="M335"/>
  <c r="N335" s="1"/>
  <c r="H341"/>
  <c r="F342"/>
  <c r="F343"/>
  <c r="F344"/>
  <c r="F345"/>
  <c r="F346"/>
  <c r="F347"/>
  <c r="M365"/>
  <c r="N365" s="1"/>
  <c r="M366"/>
  <c r="N366" s="1"/>
  <c r="M367"/>
  <c r="N367" s="1"/>
  <c r="M368"/>
  <c r="N368" s="1"/>
  <c r="M369"/>
  <c r="N369" s="1"/>
  <c r="M370"/>
  <c r="N370" s="1"/>
  <c r="H375"/>
  <c r="F376"/>
  <c r="F377"/>
  <c r="F378"/>
  <c r="F379"/>
  <c r="F380"/>
  <c r="F381"/>
  <c r="M399"/>
  <c r="N399" s="1"/>
  <c r="M400"/>
  <c r="N400" s="1"/>
  <c r="M401"/>
  <c r="N401" s="1"/>
  <c r="M402"/>
  <c r="N402" s="1"/>
  <c r="M403"/>
  <c r="N403" s="1"/>
  <c r="M404"/>
  <c r="N404" s="1"/>
  <c r="M405"/>
  <c r="N405" s="1"/>
  <c r="M406"/>
  <c r="N406" s="1"/>
  <c r="M407"/>
  <c r="N407" s="1"/>
  <c r="M408"/>
  <c r="N408" s="1"/>
  <c r="H413"/>
  <c r="F414"/>
  <c r="F415"/>
  <c r="F416"/>
  <c r="F417"/>
  <c r="F418"/>
  <c r="F419"/>
  <c r="M436"/>
  <c r="N436" s="1"/>
  <c r="M437"/>
  <c r="N437" s="1"/>
  <c r="M438"/>
  <c r="N438" s="1"/>
  <c r="M439"/>
  <c r="N439" s="1"/>
  <c r="H444"/>
  <c r="F445"/>
  <c r="F446"/>
  <c r="F447"/>
  <c r="F448"/>
  <c r="F449"/>
  <c r="F450"/>
  <c r="M468"/>
  <c r="N468" s="1"/>
  <c r="M469"/>
  <c r="N469" s="1"/>
  <c r="M470"/>
  <c r="N470" s="1"/>
  <c r="M471"/>
  <c r="N471" s="1"/>
  <c r="M472"/>
  <c r="N472" s="1"/>
  <c r="M473"/>
  <c r="N473" s="1"/>
  <c r="H479"/>
  <c r="F480"/>
  <c r="F481"/>
  <c r="F482"/>
  <c r="F483"/>
  <c r="F484"/>
  <c r="F485"/>
  <c r="M503"/>
  <c r="N503" s="1"/>
  <c r="M504"/>
  <c r="N504" s="1"/>
  <c r="M505"/>
  <c r="N505" s="1"/>
  <c r="M506"/>
  <c r="N506" s="1"/>
  <c r="M507"/>
  <c r="N507" s="1"/>
  <c r="M508"/>
  <c r="N508" s="1"/>
  <c r="M509"/>
  <c r="N509" s="1"/>
  <c r="H515"/>
  <c r="F516"/>
  <c r="F517"/>
  <c r="F518"/>
  <c r="F519"/>
  <c r="F520"/>
  <c r="F521"/>
  <c r="M538"/>
  <c r="N538" s="1"/>
  <c r="M539"/>
  <c r="N539" s="1"/>
  <c r="M540"/>
  <c r="N540" s="1"/>
  <c r="M541"/>
  <c r="N541" s="1"/>
  <c r="M542"/>
  <c r="N542" s="1"/>
  <c r="M543"/>
  <c r="N543" s="1"/>
  <c r="M544"/>
  <c r="N544" s="1"/>
  <c r="M545"/>
  <c r="N545" s="1"/>
  <c r="M546"/>
  <c r="H552"/>
  <c r="F553"/>
  <c r="F554"/>
  <c r="F555"/>
  <c r="F556"/>
  <c r="F557"/>
  <c r="F558"/>
  <c r="M578"/>
  <c r="N578" s="1"/>
  <c r="M579"/>
  <c r="N579" s="1"/>
  <c r="M580"/>
  <c r="N580" s="1"/>
  <c r="H587"/>
  <c r="F588"/>
  <c r="F589"/>
  <c r="F590"/>
  <c r="F591"/>
  <c r="F592"/>
  <c r="F593"/>
  <c r="M615"/>
  <c r="N615" s="1"/>
  <c r="M616"/>
  <c r="N616" s="1"/>
  <c r="M617"/>
  <c r="N617" s="1"/>
  <c r="M618"/>
  <c r="N618" s="1"/>
  <c r="M619"/>
  <c r="N619" s="1"/>
  <c r="H626"/>
  <c r="F627"/>
  <c r="F628"/>
  <c r="F629"/>
  <c r="F630"/>
  <c r="F631"/>
  <c r="F632"/>
  <c r="M166" i="2"/>
  <c r="N166" s="1"/>
  <c r="M297" i="1"/>
  <c r="N297" s="1"/>
  <c r="M298"/>
  <c r="N298" s="1"/>
  <c r="M167" i="2"/>
  <c r="N167" s="1"/>
  <c r="M299" i="1"/>
  <c r="N299" s="1"/>
  <c r="M300"/>
  <c r="N300" s="1"/>
  <c r="M301"/>
  <c r="N301" s="1"/>
  <c r="M302"/>
  <c r="N302" s="1"/>
  <c r="M303"/>
  <c r="N303" s="1"/>
  <c r="M304"/>
  <c r="N304" s="1"/>
  <c r="M168" i="2"/>
  <c r="N168" s="1"/>
  <c r="M305" i="1"/>
  <c r="N305" s="1"/>
  <c r="M306"/>
  <c r="N306" s="1"/>
  <c r="M307"/>
  <c r="N307" s="1"/>
  <c r="M308"/>
  <c r="N308" s="1"/>
  <c r="M309"/>
  <c r="N309" s="1"/>
  <c r="M169" i="2"/>
  <c r="N169" s="1"/>
  <c r="M310" i="1"/>
  <c r="N310" s="1"/>
  <c r="M311"/>
  <c r="N311" s="1"/>
  <c r="M170" i="2"/>
  <c r="N170" s="1"/>
  <c r="M312" i="1"/>
  <c r="N312" s="1"/>
  <c r="M313"/>
  <c r="N313" s="1"/>
  <c r="M314"/>
  <c r="N314" s="1"/>
  <c r="M315"/>
  <c r="N315" s="1"/>
  <c r="M316"/>
  <c r="N316" s="1"/>
  <c r="M317"/>
  <c r="N317" s="1"/>
  <c r="M318"/>
  <c r="N318" s="1"/>
  <c r="M319"/>
  <c r="N319" s="1"/>
  <c r="M320"/>
  <c r="N320" s="1"/>
  <c r="M171" i="2"/>
  <c r="N171" s="1"/>
  <c r="M321" i="1"/>
  <c r="N321" s="1"/>
  <c r="M323"/>
  <c r="N323" s="1"/>
  <c r="M322"/>
  <c r="N322" s="1"/>
  <c r="M324"/>
  <c r="N324" s="1"/>
  <c r="M172" i="2"/>
  <c r="N172" s="1"/>
  <c r="M325" i="1"/>
  <c r="N325" s="1"/>
  <c r="M326"/>
  <c r="N326" s="1"/>
  <c r="M327"/>
  <c r="N327" s="1"/>
  <c r="M173" i="2"/>
  <c r="N173" s="1"/>
  <c r="M328" i="1"/>
  <c r="N328" s="1"/>
  <c r="M329"/>
  <c r="N329" s="1"/>
  <c r="M330"/>
  <c r="N330" s="1"/>
  <c r="F184" i="2"/>
  <c r="F183"/>
  <c r="F182"/>
  <c r="F181"/>
  <c r="F180"/>
  <c r="F179"/>
  <c r="H178"/>
  <c r="F342" i="1"/>
  <c r="F341"/>
  <c r="F340"/>
  <c r="F339"/>
  <c r="F338"/>
  <c r="F337"/>
  <c r="H336"/>
  <c r="M332"/>
  <c r="N332" s="1"/>
  <c r="M331"/>
  <c r="N331" s="1"/>
  <c r="M440"/>
  <c r="N440" s="1"/>
  <c r="M441"/>
  <c r="N441" s="1"/>
  <c r="M359"/>
  <c r="N359" s="1"/>
  <c r="M360"/>
  <c r="N360" s="1"/>
  <c r="M361"/>
  <c r="N361" s="1"/>
  <c r="M201" i="2"/>
  <c r="N201" s="1"/>
  <c r="M202"/>
  <c r="N202" s="1"/>
  <c r="M362" i="1"/>
  <c r="N362" s="1"/>
  <c r="M363"/>
  <c r="N363" s="1"/>
  <c r="M203" i="2"/>
  <c r="N203" s="1"/>
  <c r="M365" i="1"/>
  <c r="N365" s="1"/>
  <c r="M364"/>
  <c r="N364" s="1"/>
  <c r="M366"/>
  <c r="N366" s="1"/>
  <c r="M204" i="2"/>
  <c r="N204" s="1"/>
  <c r="M368" i="1"/>
  <c r="N368" s="1"/>
  <c r="M367"/>
  <c r="N367" s="1"/>
  <c r="M369"/>
  <c r="N369" s="1"/>
  <c r="M370"/>
  <c r="N370" s="1"/>
  <c r="M205" i="2"/>
  <c r="N205" s="1"/>
  <c r="M371" i="1"/>
  <c r="N371" s="1"/>
  <c r="M372"/>
  <c r="N372" s="1"/>
  <c r="M206" i="2"/>
  <c r="N206" s="1"/>
  <c r="M373" i="1"/>
  <c r="N373" s="1"/>
  <c r="M374"/>
  <c r="N374" s="1"/>
  <c r="M375"/>
  <c r="N375" s="1"/>
  <c r="M376"/>
  <c r="N376" s="1"/>
  <c r="M207" i="2"/>
  <c r="N207" s="1"/>
  <c r="M378" i="1"/>
  <c r="N378" s="1"/>
  <c r="M377"/>
  <c r="N377" s="1"/>
  <c r="M379"/>
  <c r="N379" s="1"/>
  <c r="M208" i="2"/>
  <c r="N208" s="1"/>
  <c r="M380" i="1"/>
  <c r="N380" s="1"/>
  <c r="M381"/>
  <c r="N381" s="1"/>
  <c r="M209" i="2"/>
  <c r="N209" s="1"/>
  <c r="M210"/>
  <c r="N210" s="1"/>
  <c r="M382" i="1"/>
  <c r="N382" s="1"/>
  <c r="M383"/>
  <c r="N383" s="1"/>
  <c r="M384"/>
  <c r="N384" s="1"/>
  <c r="M385"/>
  <c r="N385" s="1"/>
  <c r="M211" i="2"/>
  <c r="N211" s="1"/>
  <c r="M212"/>
  <c r="N212" s="1"/>
  <c r="M387" i="1"/>
  <c r="N387" s="1"/>
  <c r="M386"/>
  <c r="N386" s="1"/>
  <c r="M388"/>
  <c r="N388" s="1"/>
  <c r="M213" i="2"/>
  <c r="N213" s="1"/>
  <c r="M389" i="1"/>
  <c r="N389" s="1"/>
  <c r="M390"/>
  <c r="N390" s="1"/>
  <c r="M214" i="2"/>
  <c r="N214" s="1"/>
  <c r="M391" i="1"/>
  <c r="N391" s="1"/>
  <c r="M392"/>
  <c r="N392" s="1"/>
  <c r="M215" i="2"/>
  <c r="N215" s="1"/>
  <c r="M394" i="1"/>
  <c r="N394" s="1"/>
  <c r="M393"/>
  <c r="N393" s="1"/>
  <c r="M395"/>
  <c r="N395" s="1"/>
  <c r="M216" i="2"/>
  <c r="N216" s="1"/>
  <c r="M398" i="1"/>
  <c r="N398" s="1"/>
  <c r="M396"/>
  <c r="N396" s="1"/>
  <c r="M397"/>
  <c r="N397" s="1"/>
  <c r="M217" i="2"/>
  <c r="N217" s="1"/>
  <c r="M399" i="1"/>
  <c r="N399" s="1"/>
  <c r="M218" i="2"/>
  <c r="N218" s="1"/>
  <c r="M401" i="1"/>
  <c r="N401" s="1"/>
  <c r="M400"/>
  <c r="N400" s="1"/>
  <c r="M402"/>
  <c r="N402" s="1"/>
  <c r="M403"/>
  <c r="N403" s="1"/>
  <c r="M404"/>
  <c r="N404" s="1"/>
  <c r="M405"/>
  <c r="N405" s="1"/>
  <c r="M407"/>
  <c r="N407" s="1"/>
  <c r="M406"/>
  <c r="N406" s="1"/>
  <c r="M408"/>
  <c r="N408" s="1"/>
  <c r="M219" i="2"/>
  <c r="N219" s="1"/>
  <c r="M410" i="1"/>
  <c r="N410" s="1"/>
  <c r="M409"/>
  <c r="N409" s="1"/>
  <c r="M411"/>
  <c r="N411" s="1"/>
  <c r="F230" i="2"/>
  <c r="F229"/>
  <c r="F228"/>
  <c r="F227"/>
  <c r="F226"/>
  <c r="F225"/>
  <c r="H224"/>
  <c r="M247"/>
  <c r="N247" s="1"/>
  <c r="F422" i="1"/>
  <c r="F421"/>
  <c r="F420"/>
  <c r="F419"/>
  <c r="F418"/>
  <c r="F417"/>
  <c r="H416"/>
  <c r="M412"/>
  <c r="N412" s="1"/>
  <c r="M248" i="2"/>
  <c r="N248" s="1"/>
  <c r="M442" i="1"/>
  <c r="N442" s="1"/>
  <c r="M439"/>
  <c r="N439" s="1"/>
  <c r="M443"/>
  <c r="N443" s="1"/>
  <c r="M444"/>
  <c r="N444" s="1"/>
  <c r="M445"/>
  <c r="N445" s="1"/>
  <c r="M446"/>
  <c r="N446" s="1"/>
  <c r="M447"/>
  <c r="N447" s="1"/>
  <c r="M249" i="2"/>
  <c r="N249" s="1"/>
  <c r="M448" i="1"/>
  <c r="N448" s="1"/>
  <c r="M449"/>
  <c r="N449" s="1"/>
  <c r="M450"/>
  <c r="N450" s="1"/>
  <c r="M451"/>
  <c r="N451" s="1"/>
  <c r="M452"/>
  <c r="N452" s="1"/>
  <c r="M250" i="2"/>
  <c r="N250" s="1"/>
  <c r="M453" i="1"/>
  <c r="N453" s="1"/>
  <c r="M455"/>
  <c r="N455" s="1"/>
  <c r="M454"/>
  <c r="N454" s="1"/>
  <c r="M456"/>
  <c r="N456" s="1"/>
  <c r="M251" i="2"/>
  <c r="N251" s="1"/>
  <c r="M458" i="1"/>
  <c r="N458" s="1"/>
  <c r="M457"/>
  <c r="N457" s="1"/>
  <c r="M459"/>
  <c r="N459" s="1"/>
  <c r="M252" i="2"/>
  <c r="N252" s="1"/>
  <c r="M461" i="1"/>
  <c r="N461" s="1"/>
  <c r="M460"/>
  <c r="N460" s="1"/>
  <c r="M462"/>
  <c r="N462" s="1"/>
  <c r="M253" i="2"/>
  <c r="N253" s="1"/>
  <c r="M463" i="1"/>
  <c r="N463" s="1"/>
  <c r="M464"/>
  <c r="N464" s="1"/>
  <c r="M254" i="2"/>
  <c r="N254" s="1"/>
  <c r="M465" i="1"/>
  <c r="N465" s="1"/>
  <c r="M466"/>
  <c r="N466" s="1"/>
  <c r="M467"/>
  <c r="N467" s="1"/>
  <c r="M468"/>
  <c r="N468" s="1"/>
  <c r="M255" i="2"/>
  <c r="N255" s="1"/>
  <c r="M470" i="1"/>
  <c r="N470" s="1"/>
  <c r="M469"/>
  <c r="N469" s="1"/>
  <c r="M471"/>
  <c r="N471" s="1"/>
  <c r="M256" i="2"/>
  <c r="N256" s="1"/>
  <c r="M472" i="1"/>
  <c r="N472" s="1"/>
  <c r="M473"/>
  <c r="N473" s="1"/>
  <c r="M257" i="2"/>
  <c r="N257" s="1"/>
  <c r="M474" i="1"/>
  <c r="N474" s="1"/>
  <c r="M475"/>
  <c r="N475" s="1"/>
  <c r="M258" i="2"/>
  <c r="N258" s="1"/>
  <c r="M476" i="1"/>
  <c r="N476" s="1"/>
  <c r="M477"/>
  <c r="N477" s="1"/>
  <c r="M479"/>
  <c r="N479" s="1"/>
  <c r="M478"/>
  <c r="N478" s="1"/>
  <c r="M480"/>
  <c r="N480" s="1"/>
  <c r="M259" i="2"/>
  <c r="N259" s="1"/>
  <c r="M482" i="1"/>
  <c r="N482" s="1"/>
  <c r="M481"/>
  <c r="N481" s="1"/>
  <c r="M483"/>
  <c r="N483" s="1"/>
  <c r="M260" i="2"/>
  <c r="N260" s="1"/>
  <c r="M485" i="1"/>
  <c r="N485" s="1"/>
  <c r="M484"/>
  <c r="N484" s="1"/>
  <c r="M486"/>
  <c r="N486" s="1"/>
  <c r="M261" i="2"/>
  <c r="N261" s="1"/>
  <c r="M487" i="1"/>
  <c r="N487" s="1"/>
  <c r="M488"/>
  <c r="N488" s="1"/>
  <c r="M489"/>
  <c r="N489" s="1"/>
  <c r="M490"/>
  <c r="N490" s="1"/>
  <c r="M491"/>
  <c r="N491" s="1"/>
  <c r="F273" i="2"/>
  <c r="F272"/>
  <c r="F271"/>
  <c r="F270"/>
  <c r="F269"/>
  <c r="F268"/>
  <c r="H267"/>
  <c r="M262"/>
  <c r="N262" s="1"/>
  <c r="M492" i="1"/>
  <c r="N492" s="1"/>
  <c r="F503"/>
  <c r="F502"/>
  <c r="F501"/>
  <c r="F500"/>
  <c r="F499"/>
  <c r="F498"/>
  <c r="H497"/>
  <c r="M493"/>
  <c r="N493" s="1"/>
  <c r="M291" i="2"/>
  <c r="N291" s="1"/>
  <c r="M521" i="1"/>
  <c r="N521" s="1"/>
  <c r="M522"/>
  <c r="N522" s="1"/>
  <c r="M290" i="2"/>
  <c r="N290" s="1"/>
  <c r="M292"/>
  <c r="N292" s="1"/>
  <c r="M520" i="1"/>
  <c r="N520" s="1"/>
  <c r="M523"/>
  <c r="N523" s="1"/>
  <c r="M524"/>
  <c r="N524" s="1"/>
  <c r="M293" i="2"/>
  <c r="N293" s="1"/>
  <c r="M525" i="1"/>
  <c r="N525" s="1"/>
  <c r="M294" i="2"/>
  <c r="N294" s="1"/>
  <c r="M295"/>
  <c r="N295" s="1"/>
  <c r="M296"/>
  <c r="N296" s="1"/>
  <c r="M297"/>
  <c r="N297" s="1"/>
  <c r="M526" i="1"/>
  <c r="N526" s="1"/>
  <c r="M531"/>
  <c r="N531" s="1"/>
  <c r="M527"/>
  <c r="N527" s="1"/>
  <c r="M528"/>
  <c r="N528" s="1"/>
  <c r="M529"/>
  <c r="N529" s="1"/>
  <c r="M530"/>
  <c r="N530" s="1"/>
  <c r="M532"/>
  <c r="N532" s="1"/>
  <c r="M298" i="2"/>
  <c r="N298" s="1"/>
  <c r="M299"/>
  <c r="N299" s="1"/>
  <c r="M534" i="1"/>
  <c r="N534" s="1"/>
  <c r="M533"/>
  <c r="N533" s="1"/>
  <c r="M535"/>
  <c r="N535" s="1"/>
  <c r="M300" i="2"/>
  <c r="N300" s="1"/>
  <c r="M301"/>
  <c r="N301" s="1"/>
  <c r="M536" i="1"/>
  <c r="N536" s="1"/>
  <c r="M302" i="2"/>
  <c r="N302" s="1"/>
  <c r="M537" i="1"/>
  <c r="N537" s="1"/>
  <c r="M538"/>
  <c r="N538" s="1"/>
  <c r="M539"/>
  <c r="N539" s="1"/>
  <c r="M540"/>
  <c r="N540" s="1"/>
  <c r="M303" i="2"/>
  <c r="N303" s="1"/>
  <c r="M542" i="1"/>
  <c r="N542" s="1"/>
  <c r="M541"/>
  <c r="N541" s="1"/>
  <c r="M543"/>
  <c r="N543" s="1"/>
  <c r="M545"/>
  <c r="N545" s="1"/>
  <c r="M544"/>
  <c r="N544" s="1"/>
  <c r="M546"/>
  <c r="N546" s="1"/>
  <c r="M547"/>
  <c r="N547" s="1"/>
  <c r="M548"/>
  <c r="N548" s="1"/>
  <c r="M549"/>
  <c r="N549" s="1"/>
  <c r="M552"/>
  <c r="N552" s="1"/>
  <c r="M551"/>
  <c r="N551" s="1"/>
  <c r="M550"/>
  <c r="N550" s="1"/>
  <c r="M553"/>
  <c r="N553" s="1"/>
  <c r="M554"/>
  <c r="N554" s="1"/>
  <c r="M304" i="2"/>
  <c r="N304" s="1"/>
  <c r="M555" i="1"/>
  <c r="N555" s="1"/>
  <c r="M556"/>
  <c r="N556" s="1"/>
  <c r="M557"/>
  <c r="N557" s="1"/>
  <c r="M558"/>
  <c r="N558" s="1"/>
  <c r="M559"/>
  <c r="N559" s="1"/>
  <c r="M560"/>
  <c r="N560" s="1"/>
  <c r="M561"/>
  <c r="N561" s="1"/>
  <c r="M562"/>
  <c r="N562" s="1"/>
  <c r="M564"/>
  <c r="N564" s="1"/>
  <c r="M563"/>
  <c r="N563" s="1"/>
  <c r="M565"/>
  <c r="N565" s="1"/>
  <c r="M305" i="2"/>
  <c r="N305" s="1"/>
  <c r="M567" i="1"/>
  <c r="N567" s="1"/>
  <c r="M566"/>
  <c r="N566" s="1"/>
  <c r="M568"/>
  <c r="N568" s="1"/>
  <c r="M570"/>
  <c r="N570" s="1"/>
  <c r="M569"/>
  <c r="N569" s="1"/>
  <c r="M571"/>
  <c r="N571" s="1"/>
  <c r="M572"/>
  <c r="N572" s="1"/>
  <c r="M573"/>
  <c r="N573" s="1"/>
  <c r="F318" i="2"/>
  <c r="F317"/>
  <c r="F316"/>
  <c r="F315"/>
  <c r="F314"/>
  <c r="F313"/>
  <c r="H312"/>
  <c r="M306"/>
  <c r="N306" s="1"/>
  <c r="M574" i="1"/>
  <c r="N574" s="1"/>
  <c r="M575"/>
  <c r="N575" s="1"/>
  <c r="F586"/>
  <c r="F585"/>
  <c r="F584"/>
  <c r="F583"/>
  <c r="F582"/>
  <c r="F581"/>
  <c r="H580"/>
  <c r="M576"/>
  <c r="N576" s="1"/>
  <c r="M335" i="2"/>
  <c r="N335" s="1"/>
  <c r="M338"/>
  <c r="N338" s="1"/>
  <c r="M337"/>
  <c r="N337" s="1"/>
  <c r="M336"/>
  <c r="N336" s="1"/>
  <c r="M606" i="1"/>
  <c r="N606" s="1"/>
  <c r="M605"/>
  <c r="N605" s="1"/>
  <c r="M604"/>
  <c r="N604" s="1"/>
  <c r="M603"/>
  <c r="N603" s="1"/>
  <c r="M612"/>
  <c r="N612" s="1"/>
  <c r="M607"/>
  <c r="N607" s="1"/>
  <c r="M608"/>
  <c r="N608" s="1"/>
  <c r="M610"/>
  <c r="N610" s="1"/>
  <c r="M609"/>
  <c r="N609" s="1"/>
  <c r="M611"/>
  <c r="N611" s="1"/>
  <c r="M339" i="2"/>
  <c r="N339" s="1"/>
  <c r="M340"/>
  <c r="N340" s="1"/>
  <c r="M341"/>
  <c r="N341" s="1"/>
  <c r="M613" i="1"/>
  <c r="N613" s="1"/>
  <c r="M614"/>
  <c r="N614" s="1"/>
  <c r="M615"/>
  <c r="N615" s="1"/>
  <c r="M616"/>
  <c r="N616" s="1"/>
  <c r="M617"/>
  <c r="N617" s="1"/>
  <c r="M618"/>
  <c r="N618" s="1"/>
  <c r="M619"/>
  <c r="N619" s="1"/>
  <c r="M620"/>
  <c r="N620" s="1"/>
  <c r="M342" i="2"/>
  <c r="N342" s="1"/>
  <c r="M623" i="1"/>
  <c r="N623" s="1"/>
  <c r="M622"/>
  <c r="N622" s="1"/>
  <c r="M624"/>
  <c r="N624" s="1"/>
  <c r="M625"/>
  <c r="N625" s="1"/>
  <c r="M344" i="2"/>
  <c r="N344" s="1"/>
  <c r="M343"/>
  <c r="N343" s="1"/>
  <c r="M626" i="1"/>
  <c r="N626" s="1"/>
  <c r="M627"/>
  <c r="N627" s="1"/>
  <c r="M621"/>
  <c r="N621" s="1"/>
  <c r="M345" i="2"/>
  <c r="N345" s="1"/>
  <c r="M628" i="1"/>
  <c r="N628" s="1"/>
  <c r="M629"/>
  <c r="N629" s="1"/>
  <c r="M630"/>
  <c r="N630" s="1"/>
  <c r="M346" i="2"/>
  <c r="N346" s="1"/>
  <c r="M632" i="1"/>
  <c r="N632" s="1"/>
  <c r="M631"/>
  <c r="N631" s="1"/>
  <c r="M633"/>
  <c r="N633" s="1"/>
  <c r="M347" i="2"/>
  <c r="N347" s="1"/>
  <c r="M634" i="1"/>
  <c r="N634" s="1"/>
  <c r="M635"/>
  <c r="N635" s="1"/>
  <c r="M636"/>
  <c r="N636" s="1"/>
  <c r="M348" i="2"/>
  <c r="N348" s="1"/>
  <c r="M638" i="1"/>
  <c r="N638" s="1"/>
  <c r="M637"/>
  <c r="N637" s="1"/>
  <c r="M639"/>
  <c r="N639" s="1"/>
  <c r="M349" i="2"/>
  <c r="N349" s="1"/>
  <c r="M640" i="1"/>
  <c r="N640" s="1"/>
  <c r="M641"/>
  <c r="N641" s="1"/>
  <c r="M642"/>
  <c r="N642" s="1"/>
  <c r="M643"/>
  <c r="N643" s="1"/>
  <c r="M645"/>
  <c r="N645" s="1"/>
  <c r="M644"/>
  <c r="N644" s="1"/>
  <c r="M646"/>
  <c r="N646" s="1"/>
  <c r="M649"/>
  <c r="N649" s="1"/>
  <c r="M648"/>
  <c r="N648" s="1"/>
  <c r="M676"/>
  <c r="N676" s="1"/>
  <c r="F360" i="2"/>
  <c r="F359"/>
  <c r="F358"/>
  <c r="F357"/>
  <c r="F356"/>
  <c r="F355"/>
  <c r="H354"/>
  <c r="F659" i="1"/>
  <c r="F658"/>
  <c r="F657"/>
  <c r="F656"/>
  <c r="F655"/>
  <c r="F654"/>
  <c r="H653"/>
  <c r="M647"/>
  <c r="N647" s="1"/>
  <c r="M379" i="2"/>
  <c r="N379" s="1"/>
  <c r="M378"/>
  <c r="N378" s="1"/>
  <c r="M677" i="1"/>
  <c r="N677" s="1"/>
  <c r="M678"/>
  <c r="N678" s="1"/>
  <c r="M380" i="2"/>
  <c r="N380" s="1"/>
  <c r="M679" i="1"/>
  <c r="N679" s="1"/>
  <c r="M680"/>
  <c r="N680" s="1"/>
  <c r="M381" i="2"/>
  <c r="N381" s="1"/>
  <c r="M682" i="1"/>
  <c r="N682" s="1"/>
  <c r="M681"/>
  <c r="N681" s="1"/>
  <c r="M683"/>
  <c r="N683" s="1"/>
  <c r="M382" i="2"/>
  <c r="N382" s="1"/>
  <c r="M685" i="1"/>
  <c r="N685" s="1"/>
  <c r="M684"/>
  <c r="N684" s="1"/>
  <c r="M686"/>
  <c r="N686" s="1"/>
  <c r="M383" i="2"/>
  <c r="N383" s="1"/>
  <c r="M687" i="1"/>
  <c r="N687" s="1"/>
  <c r="M384" i="2"/>
  <c r="N384" s="1"/>
  <c r="M688" i="1"/>
  <c r="N688" s="1"/>
  <c r="M689"/>
  <c r="N689" s="1"/>
  <c r="M690"/>
  <c r="N690" s="1"/>
  <c r="M691"/>
  <c r="N691" s="1"/>
  <c r="M692"/>
  <c r="N692" s="1"/>
  <c r="M385" i="2"/>
  <c r="N385" s="1"/>
  <c r="M693" i="1"/>
  <c r="N693" s="1"/>
  <c r="M695"/>
  <c r="N695" s="1"/>
  <c r="M694"/>
  <c r="N694" s="1"/>
  <c r="M696"/>
  <c r="N696" s="1"/>
  <c r="M697"/>
  <c r="N697" s="1"/>
  <c r="M698"/>
  <c r="N698" s="1"/>
  <c r="M700"/>
  <c r="N700" s="1"/>
  <c r="M699"/>
  <c r="N699" s="1"/>
  <c r="M701"/>
  <c r="N701" s="1"/>
  <c r="M702"/>
  <c r="N702" s="1"/>
  <c r="M703"/>
  <c r="N703" s="1"/>
  <c r="M704"/>
  <c r="N704" s="1"/>
  <c r="M386" i="2"/>
  <c r="N386" s="1"/>
  <c r="M705" i="1"/>
  <c r="N705" s="1"/>
  <c r="M706"/>
  <c r="N706" s="1"/>
  <c r="M707"/>
  <c r="N707" s="1"/>
  <c r="M708"/>
  <c r="N708" s="1"/>
  <c r="M387" i="2"/>
  <c r="N387" s="1"/>
  <c r="M710" i="1"/>
  <c r="N710" s="1"/>
  <c r="M709"/>
  <c r="N709" s="1"/>
  <c r="M711"/>
  <c r="N711" s="1"/>
  <c r="M712"/>
  <c r="N712" s="1"/>
  <c r="M713"/>
  <c r="N713" s="1"/>
  <c r="M714"/>
  <c r="N714" s="1"/>
  <c r="M715"/>
  <c r="N715" s="1"/>
  <c r="M716"/>
  <c r="N716" s="1"/>
  <c r="M717"/>
  <c r="N717" s="1"/>
  <c r="H393" i="2"/>
  <c r="M719" i="1"/>
  <c r="N719" s="1"/>
  <c r="M718"/>
  <c r="N718" s="1"/>
  <c r="M720"/>
  <c r="N720" s="1"/>
  <c r="M723"/>
  <c r="N723" s="1"/>
  <c r="M722"/>
  <c r="N722" s="1"/>
  <c r="M721"/>
  <c r="N721" s="1"/>
  <c r="M724"/>
  <c r="N724" s="1"/>
  <c r="F399" i="2"/>
  <c r="F398"/>
  <c r="F397"/>
  <c r="F396"/>
  <c r="F395"/>
  <c r="F394"/>
  <c r="M388"/>
  <c r="N388" s="1"/>
  <c r="M725" i="1"/>
  <c r="N725" s="1"/>
  <c r="M727"/>
  <c r="N727" s="1"/>
  <c r="M726"/>
  <c r="N726" s="1"/>
  <c r="M728"/>
  <c r="N728" s="1"/>
  <c r="M729"/>
  <c r="N729" s="1"/>
  <c r="M418" i="2"/>
  <c r="N418" s="1"/>
  <c r="M730" i="1"/>
  <c r="N730" s="1"/>
  <c r="F743"/>
  <c r="F742"/>
  <c r="F741"/>
  <c r="F740"/>
  <c r="F739"/>
  <c r="F738"/>
  <c r="H737"/>
  <c r="M731"/>
  <c r="N731" s="1"/>
  <c r="M760"/>
  <c r="N760" s="1"/>
  <c r="M420" i="2"/>
  <c r="N420" s="1"/>
  <c r="M419"/>
  <c r="N419" s="1"/>
  <c r="M761" i="1"/>
  <c r="N761" s="1"/>
  <c r="M763"/>
  <c r="N763" s="1"/>
  <c r="M762"/>
  <c r="N762" s="1"/>
  <c r="M764"/>
  <c r="N764" s="1"/>
  <c r="M766"/>
  <c r="N766" s="1"/>
  <c r="M765"/>
  <c r="N765" s="1"/>
  <c r="M767"/>
  <c r="N767" s="1"/>
  <c r="M417" i="2"/>
  <c r="N417" s="1"/>
  <c r="M768" i="1"/>
  <c r="N768" s="1"/>
  <c r="M771"/>
  <c r="N771" s="1"/>
  <c r="M770"/>
  <c r="N770" s="1"/>
  <c r="M769"/>
  <c r="N769" s="1"/>
  <c r="M772"/>
  <c r="N772" s="1"/>
  <c r="M421" i="2"/>
  <c r="N421" s="1"/>
  <c r="M773" i="1"/>
  <c r="N773" s="1"/>
  <c r="M775"/>
  <c r="N775" s="1"/>
  <c r="M774"/>
  <c r="N774" s="1"/>
  <c r="M776"/>
  <c r="N776" s="1"/>
  <c r="M777"/>
  <c r="N777" s="1"/>
  <c r="M422" i="2"/>
  <c r="N422" s="1"/>
  <c r="M778" i="1"/>
  <c r="N778" s="1"/>
  <c r="M779"/>
  <c r="N779" s="1"/>
  <c r="M423" i="2"/>
  <c r="N423" s="1"/>
  <c r="M424"/>
  <c r="N424" s="1"/>
  <c r="M780" i="1"/>
  <c r="N780" s="1"/>
  <c r="M782"/>
  <c r="N782" s="1"/>
  <c r="M781"/>
  <c r="N781" s="1"/>
  <c r="M783"/>
  <c r="N783" s="1"/>
  <c r="M425" i="2"/>
  <c r="N425" s="1"/>
  <c r="M786" i="1"/>
  <c r="N786" s="1"/>
  <c r="M785"/>
  <c r="N785" s="1"/>
  <c r="M784"/>
  <c r="N784" s="1"/>
  <c r="M787"/>
  <c r="N787" s="1"/>
  <c r="M426" i="2"/>
  <c r="N426" s="1"/>
  <c r="M795" i="1"/>
  <c r="N795" s="1"/>
  <c r="M794"/>
  <c r="N794" s="1"/>
  <c r="M793"/>
  <c r="N793" s="1"/>
  <c r="M796"/>
  <c r="N796" s="1"/>
  <c r="M797"/>
  <c r="N797" s="1"/>
  <c r="M427" i="2"/>
  <c r="N427" s="1"/>
  <c r="M788" i="1"/>
  <c r="N788" s="1"/>
  <c r="M790"/>
  <c r="N790" s="1"/>
  <c r="M789"/>
  <c r="N789" s="1"/>
  <c r="M791"/>
  <c r="N791" s="1"/>
  <c r="M792"/>
  <c r="N792" s="1"/>
  <c r="M798"/>
  <c r="N798" s="1"/>
  <c r="M428" i="2"/>
  <c r="N428" s="1"/>
  <c r="M799" i="1"/>
  <c r="N799" s="1"/>
  <c r="M800"/>
  <c r="N800" s="1"/>
  <c r="M802"/>
  <c r="N802" s="1"/>
  <c r="M801"/>
  <c r="N801" s="1"/>
  <c r="M803"/>
  <c r="N803" s="1"/>
  <c r="M804"/>
  <c r="N804" s="1"/>
  <c r="M805"/>
  <c r="N805" s="1"/>
  <c r="M807"/>
  <c r="N807" s="1"/>
  <c r="M809"/>
  <c r="N809" s="1"/>
  <c r="M806"/>
  <c r="N806" s="1"/>
  <c r="M808"/>
  <c r="N808" s="1"/>
  <c r="M810"/>
  <c r="N810" s="1"/>
  <c r="M811"/>
  <c r="N811" s="1"/>
  <c r="M812"/>
  <c r="N812" s="1"/>
  <c r="M813"/>
  <c r="N813" s="1"/>
  <c r="M814"/>
  <c r="N814" s="1"/>
  <c r="M815"/>
  <c r="N815" s="1"/>
  <c r="M844"/>
  <c r="N844" s="1"/>
  <c r="F440" i="2"/>
  <c r="F439"/>
  <c r="F438"/>
  <c r="F437"/>
  <c r="F436"/>
  <c r="F435"/>
  <c r="H434"/>
  <c r="F827" i="1"/>
  <c r="F826"/>
  <c r="F825"/>
  <c r="F824"/>
  <c r="F823"/>
  <c r="F822"/>
  <c r="H821"/>
  <c r="M459" i="2"/>
  <c r="N459" s="1"/>
  <c r="M458"/>
  <c r="N458" s="1"/>
  <c r="M847" i="1"/>
  <c r="N847" s="1"/>
  <c r="M846"/>
  <c r="N846" s="1"/>
  <c r="M845"/>
  <c r="N845" s="1"/>
  <c r="M848"/>
  <c r="N848" s="1"/>
  <c r="M460" i="2"/>
  <c r="N460" s="1"/>
  <c r="M849" i="1"/>
  <c r="N849" s="1"/>
  <c r="M850"/>
  <c r="N850" s="1"/>
  <c r="M851"/>
  <c r="N851" s="1"/>
  <c r="M461" i="2"/>
  <c r="N461" s="1"/>
  <c r="M853" i="1"/>
  <c r="N853" s="1"/>
  <c r="M852"/>
  <c r="N852" s="1"/>
  <c r="M854"/>
  <c r="N854" s="1"/>
  <c r="M856"/>
  <c r="N856" s="1"/>
  <c r="M855"/>
  <c r="N855" s="1"/>
  <c r="M857"/>
  <c r="N857" s="1"/>
  <c r="M462" i="2"/>
  <c r="N462" s="1"/>
  <c r="M860" i="1"/>
  <c r="N860" s="1"/>
  <c r="M859"/>
  <c r="N859" s="1"/>
  <c r="M858"/>
  <c r="N858" s="1"/>
  <c r="M861"/>
  <c r="N861" s="1"/>
  <c r="M872"/>
  <c r="N872" s="1"/>
  <c r="M862"/>
  <c r="M863"/>
  <c r="M864"/>
  <c r="M865"/>
  <c r="M866"/>
  <c r="N866" s="1"/>
  <c r="N865"/>
  <c r="N864"/>
  <c r="N863"/>
  <c r="N862"/>
  <c r="M463" i="2"/>
  <c r="N463" s="1"/>
  <c r="M867" i="1"/>
  <c r="N867" s="1"/>
  <c r="M868"/>
  <c r="N868" s="1"/>
  <c r="M869"/>
  <c r="N869" s="1"/>
  <c r="M870"/>
  <c r="N870" s="1"/>
  <c r="M871"/>
  <c r="N871" s="1"/>
  <c r="M464" i="2"/>
  <c r="N464" s="1"/>
  <c r="M465"/>
  <c r="N465" s="1"/>
  <c r="M873" i="1"/>
  <c r="N873" s="1"/>
  <c r="M874"/>
  <c r="N874" s="1"/>
  <c r="M875"/>
  <c r="N875" s="1"/>
  <c r="M466" i="2"/>
  <c r="N466" s="1"/>
  <c r="M876" i="1"/>
  <c r="N876" s="1"/>
  <c r="M877"/>
  <c r="N877" s="1"/>
  <c r="M878"/>
  <c r="N878" s="1"/>
  <c r="M879"/>
  <c r="N879" s="1"/>
  <c r="M467" i="2"/>
  <c r="N467" s="1"/>
  <c r="M880" i="1"/>
  <c r="N880" s="1"/>
  <c r="M881"/>
  <c r="N881" s="1"/>
  <c r="M883"/>
  <c r="N883" s="1"/>
  <c r="M882"/>
  <c r="N882" s="1"/>
  <c r="M884"/>
  <c r="N884" s="1"/>
  <c r="M468" i="2"/>
  <c r="N468" s="1"/>
  <c r="M886" i="1"/>
  <c r="N886" s="1"/>
  <c r="M885"/>
  <c r="N885" s="1"/>
  <c r="M887"/>
  <c r="N887" s="1"/>
  <c r="M889"/>
  <c r="N889" s="1"/>
  <c r="M888"/>
  <c r="N888" s="1"/>
  <c r="M890"/>
  <c r="N890" s="1"/>
  <c r="M469" i="2"/>
  <c r="N469" s="1"/>
  <c r="M891" i="1"/>
  <c r="N891" s="1"/>
  <c r="M892"/>
  <c r="N892" s="1"/>
  <c r="M893"/>
  <c r="N893" s="1"/>
  <c r="M470" i="2"/>
  <c r="N470" s="1"/>
  <c r="M895" i="1"/>
  <c r="N895" s="1"/>
  <c r="M894"/>
  <c r="N894" s="1"/>
  <c r="M896"/>
  <c r="N896" s="1"/>
  <c r="M471" i="2"/>
  <c r="N471" s="1"/>
  <c r="M898" i="1"/>
  <c r="N898" s="1"/>
  <c r="M897"/>
  <c r="N897" s="1"/>
  <c r="M899"/>
  <c r="N899" s="1"/>
  <c r="M900"/>
  <c r="N900" s="1"/>
  <c r="M901"/>
  <c r="N901" s="1"/>
  <c r="M472" i="2"/>
  <c r="N472" s="1"/>
  <c r="M903" i="1"/>
  <c r="N903" s="1"/>
  <c r="M902"/>
  <c r="N902" s="1"/>
  <c r="M904"/>
  <c r="N904" s="1"/>
  <c r="M473" i="2"/>
  <c r="N473" s="1"/>
  <c r="M905" i="1"/>
  <c r="N905" s="1"/>
  <c r="M906"/>
  <c r="N906" s="1"/>
  <c r="M907"/>
  <c r="N907" s="1"/>
  <c r="M908"/>
  <c r="N908" s="1"/>
  <c r="M909"/>
  <c r="N909" s="1"/>
  <c r="M474" i="2"/>
  <c r="N474" s="1"/>
  <c r="M910" i="1"/>
  <c r="N910" s="1"/>
  <c r="M911"/>
  <c r="N911" s="1"/>
  <c r="M912"/>
  <c r="N912" s="1"/>
  <c r="M915"/>
  <c r="N915" s="1"/>
  <c r="M914"/>
  <c r="N914" s="1"/>
  <c r="M913"/>
  <c r="N913" s="1"/>
  <c r="M916"/>
  <c r="N916" s="1"/>
  <c r="M917"/>
  <c r="N917" s="1"/>
  <c r="M918"/>
  <c r="N918" s="1"/>
  <c r="M920"/>
  <c r="N920" s="1"/>
  <c r="M919"/>
  <c r="N919" s="1"/>
  <c r="M921"/>
  <c r="N921" s="1"/>
  <c r="M923"/>
  <c r="N923" s="1"/>
  <c r="F486" i="2"/>
  <c r="F485"/>
  <c r="F484"/>
  <c r="F483"/>
  <c r="F482"/>
  <c r="F481"/>
  <c r="H480"/>
  <c r="F936" i="1"/>
  <c r="F935"/>
  <c r="F934"/>
  <c r="F933"/>
  <c r="F932"/>
  <c r="F931"/>
  <c r="H930"/>
  <c r="M924"/>
  <c r="N924" s="1"/>
  <c r="M922"/>
  <c r="N922" s="1"/>
  <c r="M953"/>
  <c r="N953" s="1"/>
  <c r="M954"/>
  <c r="N954" s="1"/>
  <c r="M955"/>
  <c r="N955" s="1"/>
  <c r="M957"/>
  <c r="N957" s="1"/>
  <c r="M956"/>
  <c r="N956" s="1"/>
  <c r="M958"/>
  <c r="N958" s="1"/>
  <c r="M959"/>
  <c r="N959" s="1"/>
  <c r="M503" i="2"/>
  <c r="N503" s="1"/>
  <c r="M504"/>
  <c r="N504" s="1"/>
  <c r="M960" i="1"/>
  <c r="N960" s="1"/>
  <c r="M505" i="2"/>
  <c r="N505" s="1"/>
  <c r="M961" i="1"/>
  <c r="N961" s="1"/>
  <c r="M962"/>
  <c r="N962" s="1"/>
  <c r="M506" i="2"/>
  <c r="N506" s="1"/>
  <c r="M965" i="1"/>
  <c r="N965" s="1"/>
  <c r="M964"/>
  <c r="N964" s="1"/>
  <c r="M963"/>
  <c r="N963" s="1"/>
  <c r="M966"/>
  <c r="N966" s="1"/>
  <c r="M507" i="2"/>
  <c r="N507" s="1"/>
  <c r="M968" i="1"/>
  <c r="N968" s="1"/>
  <c r="M967"/>
  <c r="N967" s="1"/>
  <c r="M970"/>
  <c r="N970" s="1"/>
  <c r="M969"/>
  <c r="N969" s="1"/>
  <c r="M971"/>
  <c r="N971" s="1"/>
  <c r="M508" i="2"/>
  <c r="N508" s="1"/>
  <c r="M972" i="1"/>
  <c r="N972" s="1"/>
  <c r="M974"/>
  <c r="N974" s="1"/>
  <c r="M973"/>
  <c r="N973" s="1"/>
  <c r="M975"/>
  <c r="N975" s="1"/>
  <c r="M509" i="2"/>
  <c r="N509" s="1"/>
  <c r="M976" i="1"/>
  <c r="N976" s="1"/>
  <c r="M977"/>
  <c r="N977" s="1"/>
  <c r="M978"/>
  <c r="N978" s="1"/>
  <c r="M979"/>
  <c r="N979" s="1"/>
  <c r="M510" i="2"/>
  <c r="N510" s="1"/>
  <c r="M980" i="1"/>
  <c r="N980" s="1"/>
  <c r="M981"/>
  <c r="N981" s="1"/>
  <c r="M511" i="2"/>
  <c r="N511" s="1"/>
  <c r="M982" i="1"/>
  <c r="N982" s="1"/>
  <c r="M983"/>
  <c r="N983" s="1"/>
  <c r="M984"/>
  <c r="N984" s="1"/>
  <c r="M985"/>
  <c r="N985" s="1"/>
  <c r="M986"/>
  <c r="N986" s="1"/>
  <c r="M993"/>
  <c r="N993" s="1"/>
  <c r="M987"/>
  <c r="N987" s="1"/>
  <c r="M989"/>
  <c r="N989" s="1"/>
  <c r="M988"/>
  <c r="N988" s="1"/>
  <c r="M990"/>
  <c r="N990" s="1"/>
  <c r="M512" i="2"/>
  <c r="N512" s="1"/>
  <c r="M991" i="1"/>
  <c r="N991" s="1"/>
  <c r="M992"/>
  <c r="N992" s="1"/>
  <c r="M514" i="2"/>
  <c r="N514" s="1"/>
  <c r="M994" i="1"/>
  <c r="N994" s="1"/>
  <c r="M995"/>
  <c r="N995" s="1"/>
  <c r="M996"/>
  <c r="N996" s="1"/>
  <c r="M997"/>
  <c r="N997" s="1"/>
  <c r="M513" i="2"/>
  <c r="N513" s="1"/>
  <c r="M998" i="1"/>
  <c r="N998" s="1"/>
  <c r="M999"/>
  <c r="N999" s="1"/>
  <c r="M1001"/>
  <c r="N1001" s="1"/>
  <c r="M1000"/>
  <c r="N1000" s="1"/>
  <c r="M1002"/>
  <c r="N1002" s="1"/>
  <c r="M1003"/>
  <c r="N1003" s="1"/>
  <c r="M515" i="2"/>
  <c r="N515" s="1"/>
  <c r="M516"/>
  <c r="N516" s="1"/>
  <c r="M1005" i="1"/>
  <c r="N1005" s="1"/>
  <c r="M1004"/>
  <c r="N1004" s="1"/>
  <c r="M1006"/>
  <c r="N1006" s="1"/>
  <c r="M1008"/>
  <c r="N1008" s="1"/>
  <c r="M1007"/>
  <c r="N1007" s="1"/>
  <c r="M1009"/>
  <c r="N1009" s="1"/>
  <c r="M1012"/>
  <c r="N1012" s="1"/>
  <c r="M517" i="2"/>
  <c r="N517" s="1"/>
  <c r="M1010" i="1"/>
  <c r="N1010" s="1"/>
  <c r="M1011"/>
  <c r="N1011" s="1"/>
  <c r="F528" i="2"/>
  <c r="F527"/>
  <c r="F526"/>
  <c r="F525"/>
  <c r="F524"/>
  <c r="F523"/>
  <c r="H522"/>
  <c r="M1015" i="1"/>
  <c r="N1015" s="1"/>
  <c r="M1014"/>
  <c r="N1014" s="1"/>
  <c r="M1013"/>
  <c r="N1013" s="1"/>
  <c r="M1016"/>
  <c r="N1016" s="1"/>
  <c r="F1030"/>
  <c r="F1029"/>
  <c r="F1028"/>
  <c r="F1027"/>
  <c r="F1026"/>
  <c r="F1025"/>
  <c r="H1024"/>
  <c r="M1018"/>
  <c r="N1018" s="1"/>
  <c r="M1017"/>
  <c r="N1017" s="1"/>
  <c r="M546" i="2"/>
  <c r="N546" s="1"/>
  <c r="M547"/>
  <c r="N547" s="1"/>
  <c r="M548"/>
  <c r="N548" s="1"/>
  <c r="M1048" i="1"/>
  <c r="N1048" s="1"/>
  <c r="M1047"/>
  <c r="N1047" s="1"/>
  <c r="M1050"/>
  <c r="N1050" s="1"/>
  <c r="M1049"/>
  <c r="N1049" s="1"/>
  <c r="M1051"/>
  <c r="N1051" s="1"/>
  <c r="M1052"/>
  <c r="N1052" s="1"/>
  <c r="M1053"/>
  <c r="N1053" s="1"/>
  <c r="M1055"/>
  <c r="N1055" s="1"/>
  <c r="M1054"/>
  <c r="N1054" s="1"/>
  <c r="M1056"/>
  <c r="N1056" s="1"/>
  <c r="M549" i="2"/>
  <c r="N549" s="1"/>
  <c r="M550"/>
  <c r="N550" s="1"/>
  <c r="M1059" i="1"/>
  <c r="N1059" s="1"/>
  <c r="M1057"/>
  <c r="N1057" s="1"/>
  <c r="M1058"/>
  <c r="N1058" s="1"/>
  <c r="M1060"/>
  <c r="N1060" s="1"/>
  <c r="M1061"/>
  <c r="N1061" s="1"/>
  <c r="M1062"/>
  <c r="N1062" s="1"/>
  <c r="M551" i="2"/>
  <c r="N551" s="1"/>
  <c r="M1063" i="1"/>
  <c r="N1063" s="1"/>
  <c r="M1064"/>
  <c r="N1064" s="1"/>
  <c r="M1065"/>
  <c r="N1065" s="1"/>
  <c r="M1066"/>
  <c r="N1066" s="1"/>
  <c r="M552" i="2"/>
  <c r="N552" s="1"/>
  <c r="M1067" i="1"/>
  <c r="N1067" s="1"/>
  <c r="M1068"/>
  <c r="N1068" s="1"/>
  <c r="M1069"/>
  <c r="N1069" s="1"/>
  <c r="M1070"/>
  <c r="N1070" s="1"/>
  <c r="M1071"/>
  <c r="N1071" s="1"/>
  <c r="M1072"/>
  <c r="N1072" s="1"/>
  <c r="M1073"/>
  <c r="N1073" s="1"/>
  <c r="M553" i="2"/>
  <c r="N553" s="1"/>
  <c r="M1074" i="1"/>
  <c r="N1074" s="1"/>
  <c r="M1075"/>
  <c r="N1075" s="1"/>
  <c r="M1076"/>
  <c r="N1076" s="1"/>
  <c r="M1077"/>
  <c r="N1077" s="1"/>
  <c r="M1078"/>
  <c r="N1078" s="1"/>
  <c r="M1079"/>
  <c r="N1079" s="1"/>
  <c r="M1080"/>
  <c r="N1080" s="1"/>
  <c r="M1081"/>
  <c r="N1081" s="1"/>
  <c r="M1082"/>
  <c r="N1082" s="1"/>
  <c r="M1083"/>
  <c r="N1083" s="1"/>
  <c r="M1084"/>
  <c r="N1084" s="1"/>
  <c r="M1085"/>
  <c r="N1085" s="1"/>
  <c r="M554" i="2"/>
  <c r="N554" s="1"/>
  <c r="M1086" i="1"/>
  <c r="N1086" s="1"/>
  <c r="M1087"/>
  <c r="N1087" s="1"/>
  <c r="M1088"/>
  <c r="N1088" s="1"/>
  <c r="M1089"/>
  <c r="N1089" s="1"/>
  <c r="M555" i="2"/>
  <c r="N555" s="1"/>
  <c r="M1090" i="1"/>
  <c r="N1090" s="1"/>
  <c r="M556" i="2"/>
  <c r="N556" s="1"/>
  <c r="M1098" i="1"/>
  <c r="N1098" s="1"/>
  <c r="M1102"/>
  <c r="N1102" s="1"/>
  <c r="M1091"/>
  <c r="N1091" s="1"/>
  <c r="M1092"/>
  <c r="N1092" s="1"/>
  <c r="M1093"/>
  <c r="N1093" s="1"/>
  <c r="M1094"/>
  <c r="N1094" s="1"/>
  <c r="M1095"/>
  <c r="N1095" s="1"/>
  <c r="M1096"/>
  <c r="N1096" s="1"/>
  <c r="M1097"/>
  <c r="N1097" s="1"/>
  <c r="M1099"/>
  <c r="N1099" s="1"/>
  <c r="M1100"/>
  <c r="N1100" s="1"/>
  <c r="M1101"/>
  <c r="N1101" s="1"/>
  <c r="M1108"/>
  <c r="N1108" s="1"/>
  <c r="M557" i="2"/>
  <c r="N557" s="1"/>
  <c r="M1103" i="1"/>
  <c r="N1103" s="1"/>
  <c r="M1104"/>
  <c r="N1104" s="1"/>
  <c r="M1105"/>
  <c r="N1105" s="1"/>
  <c r="M1106"/>
  <c r="N1106" s="1"/>
  <c r="M1107"/>
  <c r="N1107" s="1"/>
  <c r="M558" i="2"/>
  <c r="N558" s="1"/>
  <c r="M1109" i="1"/>
  <c r="N1109" s="1"/>
  <c r="M1110"/>
  <c r="N1110" s="1"/>
  <c r="M1111"/>
  <c r="N1111" s="1"/>
  <c r="M1112"/>
  <c r="N1112" s="1"/>
  <c r="M1113"/>
  <c r="N1113" s="1"/>
  <c r="M1114"/>
  <c r="N1114" s="1"/>
  <c r="M1115"/>
  <c r="N1115" s="1"/>
  <c r="M1116"/>
  <c r="N1116" s="1"/>
  <c r="M1117"/>
  <c r="N1117" s="1"/>
  <c r="M1118"/>
  <c r="N1118" s="1"/>
  <c r="M1119"/>
  <c r="N1119" s="1"/>
  <c r="M1120"/>
  <c r="N1120" s="1"/>
  <c r="M1121"/>
  <c r="N1121" s="1"/>
  <c r="F570" i="2"/>
  <c r="F569"/>
  <c r="F568"/>
  <c r="F567"/>
  <c r="F566"/>
  <c r="F565"/>
  <c r="H564"/>
  <c r="F1134" i="1"/>
  <c r="F1133"/>
  <c r="F1132"/>
  <c r="F1131"/>
  <c r="F1130"/>
  <c r="F1129"/>
  <c r="H1128"/>
  <c r="M1122"/>
  <c r="N1122" s="1"/>
  <c r="M1153"/>
  <c r="N1153" s="1"/>
  <c r="M1154"/>
  <c r="N1154" s="1"/>
  <c r="M587" i="2"/>
  <c r="N587" s="1"/>
  <c r="M588"/>
  <c r="N588" s="1"/>
  <c r="M589"/>
  <c r="N589" s="1"/>
  <c r="M1152" i="1"/>
  <c r="N1152" s="1"/>
  <c r="M1155"/>
  <c r="N1155" s="1"/>
  <c r="M1156"/>
  <c r="N1156" s="1"/>
  <c r="M1157"/>
  <c r="N1157" s="1"/>
  <c r="M1158"/>
  <c r="N1158" s="1"/>
  <c r="M1159"/>
  <c r="N1159" s="1"/>
  <c r="M1160"/>
  <c r="N1160" s="1"/>
  <c r="M1161"/>
  <c r="N1161" s="1"/>
  <c r="M1162"/>
  <c r="N1162" s="1"/>
  <c r="M1163"/>
  <c r="N1163" s="1"/>
  <c r="M590" i="2"/>
  <c r="N590" s="1"/>
  <c r="M1166" i="1"/>
  <c r="N1166" s="1"/>
  <c r="M1164"/>
  <c r="N1164" s="1"/>
  <c r="M1165"/>
  <c r="N1165" s="1"/>
  <c r="M1167"/>
  <c r="N1167" s="1"/>
  <c r="M1168"/>
  <c r="N1168" s="1"/>
  <c r="M1169"/>
  <c r="N1169" s="1"/>
  <c r="M1170"/>
  <c r="N1170" s="1"/>
  <c r="H599" i="2"/>
  <c r="M591"/>
  <c r="N591" s="1"/>
  <c r="M1171" i="1"/>
  <c r="N1171" s="1"/>
  <c r="M1172"/>
  <c r="N1172" s="1"/>
  <c r="M1173"/>
  <c r="N1173" s="1"/>
  <c r="M1174"/>
  <c r="N1174" s="1"/>
  <c r="M1175"/>
  <c r="N1175" s="1"/>
  <c r="M1176"/>
  <c r="N1176" s="1"/>
  <c r="M1177"/>
  <c r="N1177" s="1"/>
  <c r="M1178"/>
  <c r="N1178" s="1"/>
  <c r="M1179"/>
  <c r="N1179" s="1"/>
  <c r="M592" i="2"/>
  <c r="N592" s="1"/>
  <c r="M1180" i="1"/>
  <c r="N1180" s="1"/>
  <c r="M1181"/>
  <c r="N1181" s="1"/>
  <c r="M1182"/>
  <c r="N1182" s="1"/>
  <c r="M593" i="2"/>
  <c r="N593" s="1"/>
  <c r="M1186" i="1"/>
  <c r="N1186" s="1"/>
  <c r="M1183"/>
  <c r="N1183" s="1"/>
  <c r="M1184"/>
  <c r="N1184" s="1"/>
  <c r="M1185"/>
  <c r="N1185" s="1"/>
  <c r="M1187"/>
  <c r="N1187" s="1"/>
  <c r="M1189"/>
  <c r="N1189" s="1"/>
  <c r="M1188"/>
  <c r="N1188" s="1"/>
  <c r="M1190"/>
  <c r="N1190" s="1"/>
  <c r="M1191"/>
  <c r="N1191" s="1"/>
  <c r="M1192"/>
  <c r="N1192" s="1"/>
  <c r="M1193"/>
  <c r="N1193" s="1"/>
  <c r="M1194"/>
  <c r="N1194" s="1"/>
  <c r="M1195"/>
  <c r="N1195" s="1"/>
  <c r="M1196"/>
  <c r="N1196" s="1"/>
  <c r="M1197"/>
  <c r="N1197" s="1"/>
  <c r="M1198"/>
  <c r="N1198" s="1"/>
  <c r="M1199"/>
  <c r="N1199" s="1"/>
  <c r="M1200"/>
  <c r="N1200" s="1"/>
  <c r="M1201"/>
  <c r="N1201" s="1"/>
  <c r="M1202"/>
  <c r="N1202" s="1"/>
  <c r="M1203"/>
  <c r="N1203" s="1"/>
  <c r="M1204"/>
  <c r="N1204" s="1"/>
  <c r="M1205"/>
  <c r="N1205" s="1"/>
  <c r="M1206"/>
  <c r="N1206" s="1"/>
  <c r="M1207"/>
  <c r="N1207" s="1"/>
  <c r="M1208"/>
  <c r="N1208" s="1"/>
  <c r="F605" i="2"/>
  <c r="F604"/>
  <c r="F603"/>
  <c r="F602"/>
  <c r="F601"/>
  <c r="F600"/>
  <c r="F1222" i="1"/>
  <c r="F1221"/>
  <c r="F1220"/>
  <c r="F1219"/>
  <c r="F1218"/>
  <c r="F1217"/>
  <c r="H1216"/>
  <c r="M1210"/>
  <c r="N1210" s="1"/>
  <c r="M1209"/>
  <c r="N1209" s="1"/>
  <c r="M622" i="2"/>
  <c r="N622" s="1"/>
  <c r="M1242" i="1"/>
  <c r="N1242" s="1"/>
  <c r="M1240"/>
  <c r="N1240" s="1"/>
  <c r="M1241"/>
  <c r="N1241" s="1"/>
  <c r="M1243"/>
  <c r="N1243" s="1"/>
  <c r="M1239"/>
  <c r="N1239" s="1"/>
  <c r="M1244"/>
  <c r="N1244" s="1"/>
  <c r="M1245"/>
  <c r="N1245" s="1"/>
  <c r="M1246"/>
  <c r="N1246" s="1"/>
  <c r="M1247"/>
  <c r="N1247" s="1"/>
  <c r="M1248"/>
  <c r="N1248" s="1"/>
  <c r="M623" i="2"/>
  <c r="N623" s="1"/>
  <c r="M1251" i="1"/>
  <c r="N1251" s="1"/>
  <c r="M1249"/>
  <c r="N1249" s="1"/>
  <c r="M1250"/>
  <c r="N1250" s="1"/>
  <c r="M1252"/>
  <c r="N1252" s="1"/>
  <c r="M1253"/>
  <c r="N1253" s="1"/>
  <c r="M1254"/>
  <c r="N1254" s="1"/>
  <c r="M1255"/>
  <c r="N1255" s="1"/>
  <c r="M1256"/>
  <c r="N1256" s="1"/>
  <c r="M1257"/>
  <c r="N1257" s="1"/>
  <c r="M1258"/>
  <c r="N1258" s="1"/>
  <c r="M1259"/>
  <c r="N1259" s="1"/>
  <c r="M1260"/>
  <c r="N1260" s="1"/>
  <c r="M1261"/>
  <c r="N1261" s="1"/>
  <c r="M1262"/>
  <c r="N1262" s="1"/>
  <c r="M1264"/>
  <c r="N1264" s="1"/>
  <c r="M1265"/>
  <c r="N1265" s="1"/>
  <c r="M1266"/>
  <c r="N1266" s="1"/>
  <c r="M1267"/>
  <c r="N1267" s="1"/>
  <c r="M1263"/>
  <c r="N1263" s="1"/>
  <c r="M624" i="2"/>
  <c r="N624" s="1"/>
  <c r="M1268" i="1"/>
  <c r="N1268" s="1"/>
  <c r="M1269"/>
  <c r="N1269" s="1"/>
  <c r="M1270"/>
  <c r="N1270" s="1"/>
  <c r="M1271"/>
  <c r="N1271" s="1"/>
  <c r="M1272"/>
  <c r="N1272" s="1"/>
  <c r="M1273"/>
  <c r="N1273" s="1"/>
  <c r="M1274"/>
  <c r="N1274" s="1"/>
  <c r="M1275"/>
  <c r="N1275" s="1"/>
  <c r="M1277"/>
  <c r="N1277" s="1"/>
  <c r="M1276"/>
  <c r="N1276" s="1"/>
  <c r="M1278"/>
  <c r="N1278" s="1"/>
  <c r="M1280"/>
  <c r="N1280" s="1"/>
  <c r="M1279"/>
  <c r="N1279" s="1"/>
  <c r="M1281"/>
  <c r="N1281" s="1"/>
  <c r="M1282"/>
  <c r="N1282" s="1"/>
  <c r="M1283"/>
  <c r="N1283" s="1"/>
  <c r="M625" i="2"/>
  <c r="N625" s="1"/>
  <c r="M1284" i="1"/>
  <c r="N1284" s="1"/>
  <c r="M1285"/>
  <c r="N1285" s="1"/>
  <c r="M1287"/>
  <c r="N1287" s="1"/>
  <c r="M1286"/>
  <c r="N1286" s="1"/>
  <c r="M1288"/>
  <c r="N1288" s="1"/>
  <c r="M1289"/>
  <c r="N1289" s="1"/>
  <c r="M1290"/>
  <c r="N1290" s="1"/>
  <c r="M626" i="2"/>
  <c r="N626" s="1"/>
  <c r="M1291" i="1"/>
  <c r="N1291" s="1"/>
  <c r="M1292"/>
  <c r="N1292" s="1"/>
  <c r="M1293"/>
  <c r="N1293" s="1"/>
  <c r="M628" i="2"/>
  <c r="N628" s="1"/>
  <c r="M1294" i="1"/>
  <c r="N1294" s="1"/>
  <c r="M627" i="2"/>
  <c r="N627" s="1"/>
  <c r="M1295" i="1"/>
  <c r="N1295" s="1"/>
  <c r="M1296"/>
  <c r="N1296" s="1"/>
  <c r="M1297"/>
  <c r="N1297" s="1"/>
  <c r="M1298"/>
  <c r="N1298" s="1"/>
  <c r="M629" i="2"/>
  <c r="N629" s="1"/>
  <c r="M1301" i="1"/>
  <c r="N1301" s="1"/>
  <c r="M1304"/>
  <c r="N1304" s="1"/>
  <c r="M1299"/>
  <c r="N1299" s="1"/>
  <c r="M1300"/>
  <c r="N1300" s="1"/>
  <c r="M1302"/>
  <c r="N1302" s="1"/>
  <c r="M630" i="2"/>
  <c r="N630" s="1"/>
  <c r="M1305" i="1"/>
  <c r="N1305" s="1"/>
  <c r="M1303"/>
  <c r="N1303" s="1"/>
  <c r="M1306"/>
  <c r="N1306" s="1"/>
  <c r="M1307"/>
  <c r="N1307" s="1"/>
  <c r="M1308"/>
  <c r="N1308" s="1"/>
  <c r="M1309"/>
  <c r="N1309" s="1"/>
  <c r="M1310"/>
  <c r="N1310" s="1"/>
  <c r="N1904"/>
  <c r="N1887"/>
  <c r="N1885"/>
  <c r="F642" i="2"/>
  <c r="F641"/>
  <c r="F640"/>
  <c r="F639"/>
  <c r="F638"/>
  <c r="F637"/>
  <c r="H636"/>
  <c r="F1324" i="1"/>
  <c r="F1323"/>
  <c r="F1322"/>
  <c r="F1321"/>
  <c r="F1320"/>
  <c r="F1319"/>
  <c r="H1318"/>
  <c r="M1312"/>
  <c r="N1312" s="1"/>
  <c r="M1311"/>
  <c r="N1311" s="1"/>
  <c r="M1341"/>
  <c r="N1341" s="1"/>
  <c r="M1342"/>
  <c r="N1342" s="1"/>
  <c r="M1343"/>
  <c r="N1343" s="1"/>
  <c r="M1344"/>
  <c r="N1344" s="1"/>
  <c r="M1345"/>
  <c r="N1345" s="1"/>
  <c r="M1346"/>
  <c r="N1346" s="1"/>
  <c r="M1347"/>
  <c r="N1347" s="1"/>
  <c r="M1348"/>
  <c r="N1348" s="1"/>
  <c r="M1349"/>
  <c r="N1349" s="1"/>
  <c r="M660" i="2"/>
  <c r="N660" s="1"/>
  <c r="M661"/>
  <c r="N661" s="1"/>
  <c r="M1350" i="1"/>
  <c r="N1350" s="1"/>
  <c r="M1351"/>
  <c r="N1351" s="1"/>
  <c r="M1352"/>
  <c r="N1352" s="1"/>
  <c r="M1353"/>
  <c r="N1353" s="1"/>
  <c r="M1354"/>
  <c r="N1354" s="1"/>
  <c r="M1355"/>
  <c r="N1355" s="1"/>
  <c r="M1356"/>
  <c r="N1356" s="1"/>
  <c r="M1357"/>
  <c r="N1357" s="1"/>
  <c r="M1358"/>
  <c r="N1358" s="1"/>
  <c r="M1359"/>
  <c r="N1359" s="1"/>
  <c r="M1360"/>
  <c r="N1360" s="1"/>
  <c r="M1361"/>
  <c r="N1361" s="1"/>
  <c r="M1362"/>
  <c r="N1362" s="1"/>
  <c r="M1363"/>
  <c r="N1363" s="1"/>
  <c r="M1364"/>
  <c r="N1364" s="1"/>
  <c r="M1365"/>
  <c r="N1365" s="1"/>
  <c r="M1366"/>
  <c r="N1366" s="1"/>
  <c r="M1367"/>
  <c r="N1367" s="1"/>
  <c r="M1368"/>
  <c r="N1368" s="1"/>
  <c r="M1369"/>
  <c r="N1369" s="1"/>
  <c r="M1370"/>
  <c r="N1370" s="1"/>
  <c r="M1371"/>
  <c r="N1371" s="1"/>
  <c r="M662" i="2"/>
  <c r="N662" s="1"/>
  <c r="M1372" i="1"/>
  <c r="N1372" s="1"/>
  <c r="M1373"/>
  <c r="N1373" s="1"/>
  <c r="M1374"/>
  <c r="N1374" s="1"/>
  <c r="M663" i="2"/>
  <c r="N663" s="1"/>
  <c r="M1375" i="1"/>
  <c r="N1375" s="1"/>
  <c r="M1376"/>
  <c r="N1376" s="1"/>
  <c r="M1377"/>
  <c r="N1377" s="1"/>
  <c r="M1378"/>
  <c r="N1378" s="1"/>
  <c r="M1379"/>
  <c r="N1379" s="1"/>
  <c r="M1380"/>
  <c r="N1380" s="1"/>
  <c r="M1381"/>
  <c r="N1381" s="1"/>
  <c r="M1382"/>
  <c r="N1382" s="1"/>
  <c r="M664" i="2"/>
  <c r="N664" s="1"/>
  <c r="M1383" i="1"/>
  <c r="N1383" s="1"/>
  <c r="M1384"/>
  <c r="N1384" s="1"/>
  <c r="M1387"/>
  <c r="N1387" s="1"/>
  <c r="M1385"/>
  <c r="N1385" s="1"/>
  <c r="M1386"/>
  <c r="N1386" s="1"/>
  <c r="M665" i="2"/>
  <c r="N665" s="1"/>
  <c r="M1388" i="1"/>
  <c r="N1388" s="1"/>
  <c r="M1389"/>
  <c r="N1389" s="1"/>
  <c r="M1390"/>
  <c r="N1390" s="1"/>
  <c r="M666" i="2"/>
  <c r="N666" s="1"/>
  <c r="M1391" i="1"/>
  <c r="N1391" s="1"/>
  <c r="M1392"/>
  <c r="N1392" s="1"/>
  <c r="M1393"/>
  <c r="N1393" s="1"/>
  <c r="M1394"/>
  <c r="N1394" s="1"/>
  <c r="M1395"/>
  <c r="N1395" s="1"/>
  <c r="M1396"/>
  <c r="N1396" s="1"/>
  <c r="M1397"/>
  <c r="N1397" s="1"/>
  <c r="M697" i="2"/>
  <c r="N697" s="1"/>
  <c r="M1398" i="1"/>
  <c r="N1398" s="1"/>
  <c r="M1399"/>
  <c r="N1399" s="1"/>
  <c r="M1400"/>
  <c r="N1400" s="1"/>
  <c r="M1401"/>
  <c r="N1401" s="1"/>
  <c r="M1402"/>
  <c r="N1402" s="1"/>
  <c r="N1875"/>
  <c r="N1876"/>
  <c r="N1877"/>
  <c r="N1878"/>
  <c r="N1879"/>
  <c r="N1880"/>
  <c r="N1881"/>
  <c r="N1882"/>
  <c r="N1883"/>
  <c r="N1884"/>
  <c r="N1886"/>
  <c r="N1888"/>
  <c r="N1889"/>
  <c r="N1890"/>
  <c r="N1891"/>
  <c r="N1892"/>
  <c r="N1893"/>
  <c r="N1894"/>
  <c r="N1895"/>
  <c r="N1896"/>
  <c r="N1897"/>
  <c r="N1898"/>
  <c r="N1899"/>
  <c r="N1900"/>
  <c r="N1902"/>
  <c r="N1903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F755" i="2"/>
  <c r="F754"/>
  <c r="F753"/>
  <c r="F752"/>
  <c r="F751"/>
  <c r="F750"/>
  <c r="H749"/>
  <c r="M743"/>
  <c r="N743" s="1"/>
  <c r="M742"/>
  <c r="N742" s="1"/>
  <c r="F720"/>
  <c r="F719"/>
  <c r="F718"/>
  <c r="F717"/>
  <c r="F716"/>
  <c r="F715"/>
  <c r="H714"/>
  <c r="M708"/>
  <c r="N708" s="1"/>
  <c r="M707"/>
  <c r="N707" s="1"/>
  <c r="M706"/>
  <c r="N706" s="1"/>
  <c r="M705"/>
  <c r="N705" s="1"/>
  <c r="M704"/>
  <c r="N704" s="1"/>
  <c r="M703"/>
  <c r="N703" s="1"/>
  <c r="M702"/>
  <c r="N702" s="1"/>
  <c r="M701"/>
  <c r="N701" s="1"/>
  <c r="M700"/>
  <c r="N700" s="1"/>
  <c r="M699"/>
  <c r="N699" s="1"/>
  <c r="M698"/>
  <c r="N698" s="1"/>
  <c r="F679"/>
  <c r="F678"/>
  <c r="F677"/>
  <c r="F676"/>
  <c r="F675"/>
  <c r="F674"/>
  <c r="H673"/>
  <c r="M667"/>
  <c r="N667" s="1"/>
  <c r="G1943" i="1"/>
  <c r="G1942"/>
  <c r="G1941"/>
  <c r="G1940"/>
  <c r="G1939"/>
  <c r="G1938"/>
  <c r="I1937"/>
  <c r="M1901"/>
  <c r="N1901" s="1"/>
  <c r="M1874"/>
  <c r="N1874" s="1"/>
  <c r="M1873"/>
  <c r="N1873" s="1"/>
  <c r="M1872"/>
  <c r="N1872" s="1"/>
  <c r="M1871"/>
  <c r="N1871" s="1"/>
  <c r="M1870"/>
  <c r="N1870" s="1"/>
  <c r="M1869"/>
  <c r="N1869" s="1"/>
  <c r="F1851"/>
  <c r="F1850"/>
  <c r="F1849"/>
  <c r="F1848"/>
  <c r="F1847"/>
  <c r="F1846"/>
  <c r="H1845"/>
  <c r="M1839"/>
  <c r="N1839" s="1"/>
  <c r="M1838"/>
  <c r="N1838" s="1"/>
  <c r="M1837"/>
  <c r="N1837" s="1"/>
  <c r="M1836"/>
  <c r="N1836" s="1"/>
  <c r="M1835"/>
  <c r="N1835" s="1"/>
  <c r="M1834"/>
  <c r="N1834" s="1"/>
  <c r="M1833"/>
  <c r="N1833" s="1"/>
  <c r="M1832"/>
  <c r="N1832" s="1"/>
  <c r="M1831"/>
  <c r="N1831" s="1"/>
  <c r="M1830"/>
  <c r="N1830" s="1"/>
  <c r="M1829"/>
  <c r="N1829" s="1"/>
  <c r="M1828"/>
  <c r="N1828" s="1"/>
  <c r="M1827"/>
  <c r="N1827" s="1"/>
  <c r="M1826"/>
  <c r="N1826" s="1"/>
  <c r="M1825"/>
  <c r="N1825" s="1"/>
  <c r="M1824"/>
  <c r="N1824" s="1"/>
  <c r="M1823"/>
  <c r="N1823" s="1"/>
  <c r="M1822"/>
  <c r="N1822" s="1"/>
  <c r="M1821"/>
  <c r="N1821" s="1"/>
  <c r="M1820"/>
  <c r="N1820" s="1"/>
  <c r="M1819"/>
  <c r="N1819" s="1"/>
  <c r="M1818"/>
  <c r="N1818" s="1"/>
  <c r="M1817"/>
  <c r="N1817" s="1"/>
  <c r="M1816"/>
  <c r="N1816" s="1"/>
  <c r="M1815"/>
  <c r="N1815" s="1"/>
  <c r="M1814"/>
  <c r="N1814" s="1"/>
  <c r="M1813"/>
  <c r="N1813" s="1"/>
  <c r="M1812"/>
  <c r="N1812" s="1"/>
  <c r="M1811"/>
  <c r="N1811" s="1"/>
  <c r="M1810"/>
  <c r="N1810" s="1"/>
  <c r="M1809"/>
  <c r="N1809" s="1"/>
  <c r="M1808"/>
  <c r="N1808" s="1"/>
  <c r="M1807"/>
  <c r="N1807" s="1"/>
  <c r="M1806"/>
  <c r="N1806" s="1"/>
  <c r="M1805"/>
  <c r="N1805" s="1"/>
  <c r="M1804"/>
  <c r="N1804" s="1"/>
  <c r="M1803"/>
  <c r="N1803" s="1"/>
  <c r="M1802"/>
  <c r="N1802" s="1"/>
  <c r="M1801"/>
  <c r="N1801" s="1"/>
  <c r="M1800"/>
  <c r="N1800" s="1"/>
  <c r="M1799"/>
  <c r="N1799" s="1"/>
  <c r="M1798"/>
  <c r="N1798" s="1"/>
  <c r="M1797"/>
  <c r="N1797" s="1"/>
  <c r="M1796"/>
  <c r="N1796" s="1"/>
  <c r="M1795"/>
  <c r="N1795" s="1"/>
  <c r="M1794"/>
  <c r="N1794" s="1"/>
  <c r="M1793"/>
  <c r="N1793" s="1"/>
  <c r="M1792"/>
  <c r="N1792" s="1"/>
  <c r="M1791"/>
  <c r="N1791" s="1"/>
  <c r="M1790"/>
  <c r="N1790" s="1"/>
  <c r="M1789"/>
  <c r="N1789" s="1"/>
  <c r="M1788"/>
  <c r="N1788" s="1"/>
  <c r="M1787"/>
  <c r="N1787" s="1"/>
  <c r="M1786"/>
  <c r="N1786" s="1"/>
  <c r="M1785"/>
  <c r="N1785" s="1"/>
  <c r="M1784"/>
  <c r="N1784" s="1"/>
  <c r="M1783"/>
  <c r="N1783" s="1"/>
  <c r="M1782"/>
  <c r="N1782" s="1"/>
  <c r="M1781"/>
  <c r="N1781" s="1"/>
  <c r="M1780"/>
  <c r="N1780" s="1"/>
  <c r="M1779"/>
  <c r="N1779" s="1"/>
  <c r="M1778"/>
  <c r="N1778" s="1"/>
  <c r="M1777"/>
  <c r="N1777" s="1"/>
  <c r="M1776"/>
  <c r="N1776" s="1"/>
  <c r="M1775"/>
  <c r="N1775" s="1"/>
  <c r="M1774"/>
  <c r="N1774" s="1"/>
  <c r="M1773"/>
  <c r="N1773" s="1"/>
  <c r="M1772"/>
  <c r="N1772" s="1"/>
  <c r="M1771"/>
  <c r="N1771" s="1"/>
  <c r="M1770"/>
  <c r="N1770" s="1"/>
  <c r="F1752"/>
  <c r="F1751"/>
  <c r="F1750"/>
  <c r="F1749"/>
  <c r="F1748"/>
  <c r="F1747"/>
  <c r="H1746"/>
  <c r="M1740"/>
  <c r="N1740" s="1"/>
  <c r="M1739"/>
  <c r="N1739" s="1"/>
  <c r="M1738"/>
  <c r="N1738" s="1"/>
  <c r="M1737"/>
  <c r="N1737" s="1"/>
  <c r="M1736"/>
  <c r="N1736" s="1"/>
  <c r="M1735"/>
  <c r="N1735" s="1"/>
  <c r="M1734"/>
  <c r="N1734" s="1"/>
  <c r="M1733"/>
  <c r="N1733" s="1"/>
  <c r="M1732"/>
  <c r="N1732" s="1"/>
  <c r="M1731"/>
  <c r="N1731" s="1"/>
  <c r="M1730"/>
  <c r="N1730" s="1"/>
  <c r="M1729"/>
  <c r="N1729" s="1"/>
  <c r="M1728"/>
  <c r="N1728" s="1"/>
  <c r="M1727"/>
  <c r="N1727" s="1"/>
  <c r="M1726"/>
  <c r="N1726" s="1"/>
  <c r="M1725"/>
  <c r="N1725" s="1"/>
  <c r="M1724"/>
  <c r="N1724" s="1"/>
  <c r="M1723"/>
  <c r="N1723" s="1"/>
  <c r="M1722"/>
  <c r="N1722" s="1"/>
  <c r="M1721"/>
  <c r="N1721" s="1"/>
  <c r="M1720"/>
  <c r="N1720" s="1"/>
  <c r="M1719"/>
  <c r="N1719" s="1"/>
  <c r="M1718"/>
  <c r="N1718" s="1"/>
  <c r="M1717"/>
  <c r="N1717" s="1"/>
  <c r="M1716"/>
  <c r="N1716" s="1"/>
  <c r="M1715"/>
  <c r="N1715" s="1"/>
  <c r="M1714"/>
  <c r="N1714" s="1"/>
  <c r="M1713"/>
  <c r="N1713" s="1"/>
  <c r="M1712"/>
  <c r="N1712" s="1"/>
  <c r="M1711"/>
  <c r="N1711" s="1"/>
  <c r="M1710"/>
  <c r="N1710" s="1"/>
  <c r="M1709"/>
  <c r="N1709" s="1"/>
  <c r="M1708"/>
  <c r="N1708" s="1"/>
  <c r="M1707"/>
  <c r="N1707" s="1"/>
  <c r="M1706"/>
  <c r="N1706" s="1"/>
  <c r="M1705"/>
  <c r="N1705" s="1"/>
  <c r="M1704"/>
  <c r="N1704" s="1"/>
  <c r="M1703"/>
  <c r="N1703" s="1"/>
  <c r="M1702"/>
  <c r="N1702" s="1"/>
  <c r="M1701"/>
  <c r="N1701" s="1"/>
  <c r="M1700"/>
  <c r="N1700" s="1"/>
  <c r="M1699"/>
  <c r="N1699" s="1"/>
  <c r="M1698"/>
  <c r="N1698" s="1"/>
  <c r="F1680"/>
  <c r="F1679"/>
  <c r="F1678"/>
  <c r="F1677"/>
  <c r="F1676"/>
  <c r="F1675"/>
  <c r="H1674"/>
  <c r="M1668"/>
  <c r="N1668" s="1"/>
  <c r="M1667"/>
  <c r="N1667" s="1"/>
  <c r="M1666"/>
  <c r="N1666" s="1"/>
  <c r="M1665"/>
  <c r="N1665" s="1"/>
  <c r="M1664"/>
  <c r="N1664" s="1"/>
  <c r="M1663"/>
  <c r="N1663" s="1"/>
  <c r="M1662"/>
  <c r="N1662" s="1"/>
  <c r="M1661"/>
  <c r="N1661" s="1"/>
  <c r="M1660"/>
  <c r="N1660" s="1"/>
  <c r="M1659"/>
  <c r="N1659" s="1"/>
  <c r="M1658"/>
  <c r="N1658" s="1"/>
  <c r="M1657"/>
  <c r="N1657" s="1"/>
  <c r="M1656"/>
  <c r="N1656" s="1"/>
  <c r="M1655"/>
  <c r="N1655" s="1"/>
  <c r="M1654"/>
  <c r="N1654" s="1"/>
  <c r="M1653"/>
  <c r="N1653" s="1"/>
  <c r="M1652"/>
  <c r="N1652" s="1"/>
  <c r="M1651"/>
  <c r="N1651" s="1"/>
  <c r="M1650"/>
  <c r="N1650" s="1"/>
  <c r="M1649"/>
  <c r="N1649" s="1"/>
  <c r="M1648"/>
  <c r="N1648" s="1"/>
  <c r="M1647"/>
  <c r="N1647" s="1"/>
  <c r="M1646"/>
  <c r="N1646" s="1"/>
  <c r="M1645"/>
  <c r="N1645" s="1"/>
  <c r="M1644"/>
  <c r="N1644" s="1"/>
  <c r="M1643"/>
  <c r="N1643" s="1"/>
  <c r="M1642"/>
  <c r="N1642" s="1"/>
  <c r="M1641"/>
  <c r="N1641" s="1"/>
  <c r="M1640"/>
  <c r="N1640" s="1"/>
  <c r="M1639"/>
  <c r="N1639" s="1"/>
  <c r="M1638"/>
  <c r="N1638" s="1"/>
  <c r="M1637"/>
  <c r="N1637" s="1"/>
  <c r="M1636"/>
  <c r="N1636" s="1"/>
  <c r="M1635"/>
  <c r="N1635" s="1"/>
  <c r="M1634"/>
  <c r="N1634" s="1"/>
  <c r="M1633"/>
  <c r="N1633" s="1"/>
  <c r="M1632"/>
  <c r="N1632" s="1"/>
  <c r="M1631"/>
  <c r="N1631" s="1"/>
  <c r="M1630"/>
  <c r="N1630" s="1"/>
  <c r="M1629"/>
  <c r="N1629" s="1"/>
  <c r="M1628"/>
  <c r="N1628" s="1"/>
  <c r="M1627"/>
  <c r="N1627" s="1"/>
  <c r="M1626"/>
  <c r="N1626" s="1"/>
  <c r="M1625"/>
  <c r="N1625" s="1"/>
  <c r="M1624"/>
  <c r="N1624" s="1"/>
  <c r="M1623"/>
  <c r="N1623" s="1"/>
  <c r="M1622"/>
  <c r="N1622" s="1"/>
  <c r="M1621"/>
  <c r="N1621" s="1"/>
  <c r="M1620"/>
  <c r="N1620" s="1"/>
  <c r="M1619"/>
  <c r="N1619" s="1"/>
  <c r="M1618"/>
  <c r="N1618" s="1"/>
  <c r="M1617"/>
  <c r="N1617" s="1"/>
  <c r="M1616"/>
  <c r="N1616" s="1"/>
  <c r="M1615"/>
  <c r="N1615" s="1"/>
  <c r="M1614"/>
  <c r="N1614" s="1"/>
  <c r="M1613"/>
  <c r="N1613" s="1"/>
  <c r="M1612"/>
  <c r="N1612" s="1"/>
  <c r="M1611"/>
  <c r="N1611" s="1"/>
  <c r="F1593"/>
  <c r="F1592"/>
  <c r="F1591"/>
  <c r="F1590"/>
  <c r="F1589"/>
  <c r="F1588"/>
  <c r="H1587"/>
  <c r="M1581"/>
  <c r="N1581" s="1"/>
  <c r="M1580"/>
  <c r="N1580" s="1"/>
  <c r="M1579"/>
  <c r="N1579" s="1"/>
  <c r="M1578"/>
  <c r="N1578" s="1"/>
  <c r="M1577"/>
  <c r="N1577" s="1"/>
  <c r="M1576"/>
  <c r="N1576" s="1"/>
  <c r="M1575"/>
  <c r="N1575" s="1"/>
  <c r="M1574"/>
  <c r="N1574" s="1"/>
  <c r="M1573"/>
  <c r="N1573" s="1"/>
  <c r="M1572"/>
  <c r="N1572" s="1"/>
  <c r="M1571"/>
  <c r="N1571" s="1"/>
  <c r="M1570"/>
  <c r="N1570" s="1"/>
  <c r="M1569"/>
  <c r="N1569" s="1"/>
  <c r="M1568"/>
  <c r="N1568" s="1"/>
  <c r="M1567"/>
  <c r="N1567" s="1"/>
  <c r="M1566"/>
  <c r="N1566" s="1"/>
  <c r="M1565"/>
  <c r="N1565" s="1"/>
  <c r="M1564"/>
  <c r="N1564" s="1"/>
  <c r="M1563"/>
  <c r="N1563" s="1"/>
  <c r="M1562"/>
  <c r="N1562" s="1"/>
  <c r="M1561"/>
  <c r="N1561" s="1"/>
  <c r="M1560"/>
  <c r="N1560" s="1"/>
  <c r="M1559"/>
  <c r="N1559" s="1"/>
  <c r="M1558"/>
  <c r="N1558" s="1"/>
  <c r="M1557"/>
  <c r="N1557" s="1"/>
  <c r="M1556"/>
  <c r="N1556" s="1"/>
  <c r="M1555"/>
  <c r="N1555" s="1"/>
  <c r="M1554"/>
  <c r="N1554" s="1"/>
  <c r="M1553"/>
  <c r="N1553" s="1"/>
  <c r="M1552"/>
  <c r="N1552" s="1"/>
  <c r="M1551"/>
  <c r="N1551" s="1"/>
  <c r="M1550"/>
  <c r="N1550" s="1"/>
  <c r="M1549"/>
  <c r="N1549" s="1"/>
  <c r="M1548"/>
  <c r="N1548" s="1"/>
  <c r="M1547"/>
  <c r="N1547" s="1"/>
  <c r="M1546"/>
  <c r="N1546" s="1"/>
  <c r="M1545"/>
  <c r="N1545" s="1"/>
  <c r="M1544"/>
  <c r="N1544" s="1"/>
  <c r="M1543"/>
  <c r="N1543" s="1"/>
  <c r="M1542"/>
  <c r="N1542" s="1"/>
  <c r="M1541"/>
  <c r="N1541" s="1"/>
  <c r="M1540"/>
  <c r="N1540" s="1"/>
  <c r="M1539"/>
  <c r="N1539" s="1"/>
  <c r="M1538"/>
  <c r="N1538" s="1"/>
  <c r="M1537"/>
  <c r="N1537" s="1"/>
  <c r="M1536"/>
  <c r="N1536" s="1"/>
  <c r="M1535"/>
  <c r="N1535" s="1"/>
  <c r="M1534"/>
  <c r="N1534" s="1"/>
  <c r="M1533"/>
  <c r="N1533" s="1"/>
  <c r="M1532"/>
  <c r="N1532" s="1"/>
  <c r="M1531"/>
  <c r="N1531" s="1"/>
  <c r="M1530"/>
  <c r="N1530" s="1"/>
  <c r="M1529"/>
  <c r="N1529" s="1"/>
  <c r="M1528"/>
  <c r="N1528" s="1"/>
  <c r="M1527"/>
  <c r="N1527" s="1"/>
  <c r="M1526"/>
  <c r="N1526" s="1"/>
  <c r="M1525"/>
  <c r="N1525" s="1"/>
  <c r="M1524"/>
  <c r="N1524" s="1"/>
  <c r="M1523"/>
  <c r="N1523" s="1"/>
  <c r="M1522"/>
  <c r="N1522" s="1"/>
  <c r="F1504"/>
  <c r="F1503"/>
  <c r="F1502"/>
  <c r="F1501"/>
  <c r="F1500"/>
  <c r="F1499"/>
  <c r="H1498"/>
  <c r="M1492"/>
  <c r="N1492" s="1"/>
  <c r="M1491"/>
  <c r="N1491" s="1"/>
  <c r="M1490"/>
  <c r="N1490" s="1"/>
  <c r="M1489"/>
  <c r="N1489" s="1"/>
  <c r="M1488"/>
  <c r="N1488" s="1"/>
  <c r="M1487"/>
  <c r="N1487" s="1"/>
  <c r="M1486"/>
  <c r="N1486" s="1"/>
  <c r="M1485"/>
  <c r="N1485" s="1"/>
  <c r="M1484"/>
  <c r="N1484" s="1"/>
  <c r="M1483"/>
  <c r="N1483" s="1"/>
  <c r="M1482"/>
  <c r="N1482" s="1"/>
  <c r="M1481"/>
  <c r="N1481" s="1"/>
  <c r="M1480"/>
  <c r="N1480" s="1"/>
  <c r="M1479"/>
  <c r="N1479" s="1"/>
  <c r="M1478"/>
  <c r="N1478" s="1"/>
  <c r="M1477"/>
  <c r="N1477" s="1"/>
  <c r="M1476"/>
  <c r="N1476" s="1"/>
  <c r="M1475"/>
  <c r="N1475" s="1"/>
  <c r="M1474"/>
  <c r="N1474" s="1"/>
  <c r="M1473"/>
  <c r="N1473" s="1"/>
  <c r="M1472"/>
  <c r="N1472" s="1"/>
  <c r="M1471"/>
  <c r="N1471" s="1"/>
  <c r="M1470"/>
  <c r="N1470" s="1"/>
  <c r="M1469"/>
  <c r="N1469" s="1"/>
  <c r="M1468"/>
  <c r="N1468" s="1"/>
  <c r="M1467"/>
  <c r="N1467" s="1"/>
  <c r="M1466"/>
  <c r="N1466" s="1"/>
  <c r="M1465"/>
  <c r="N1465" s="1"/>
  <c r="M1464"/>
  <c r="N1464" s="1"/>
  <c r="M1463"/>
  <c r="N1463" s="1"/>
  <c r="M1462"/>
  <c r="N1462" s="1"/>
  <c r="M1461"/>
  <c r="N1461" s="1"/>
  <c r="M1460"/>
  <c r="N1460" s="1"/>
  <c r="M1459"/>
  <c r="N1459" s="1"/>
  <c r="M1458"/>
  <c r="N1458" s="1"/>
  <c r="M1457"/>
  <c r="N1457" s="1"/>
  <c r="M1456"/>
  <c r="N1456" s="1"/>
  <c r="M1455"/>
  <c r="N1455" s="1"/>
  <c r="M1454"/>
  <c r="N1454" s="1"/>
  <c r="M1453"/>
  <c r="N1453" s="1"/>
  <c r="M1452"/>
  <c r="N1452" s="1"/>
  <c r="M1451"/>
  <c r="N1451" s="1"/>
  <c r="M1450"/>
  <c r="N1450" s="1"/>
  <c r="M1449"/>
  <c r="N1449" s="1"/>
  <c r="M1448"/>
  <c r="N1448" s="1"/>
  <c r="M1447"/>
  <c r="N1447" s="1"/>
  <c r="M1446"/>
  <c r="N1446" s="1"/>
  <c r="M1445"/>
  <c r="N1445" s="1"/>
  <c r="M1444"/>
  <c r="N1444" s="1"/>
  <c r="M1443"/>
  <c r="N1443" s="1"/>
  <c r="M1442"/>
  <c r="N1442" s="1"/>
  <c r="M1441"/>
  <c r="N1441" s="1"/>
  <c r="M1440"/>
  <c r="N1440" s="1"/>
  <c r="M1439"/>
  <c r="N1439" s="1"/>
  <c r="M1438"/>
  <c r="N1438" s="1"/>
  <c r="M1437"/>
  <c r="N1437" s="1"/>
  <c r="M1436"/>
  <c r="N1436" s="1"/>
  <c r="M1435"/>
  <c r="N1435" s="1"/>
  <c r="M1434"/>
  <c r="N1434" s="1"/>
  <c r="M1433"/>
  <c r="N1433" s="1"/>
  <c r="M1432"/>
  <c r="N1432" s="1"/>
  <c r="F1414"/>
  <c r="F1413"/>
  <c r="F1412"/>
  <c r="F1411"/>
  <c r="F1410"/>
  <c r="F1409"/>
  <c r="H1408"/>
  <c r="F20" i="2" l="1"/>
  <c r="F18" i="3"/>
  <c r="F50"/>
  <c r="F25" i="1"/>
  <c r="F95"/>
  <c r="F62" i="2"/>
  <c r="F84" i="3"/>
  <c r="F103" i="2"/>
  <c r="F172" i="1"/>
  <c r="F115" i="3"/>
  <c r="F587"/>
  <c r="F444"/>
  <c r="F375"/>
  <c r="F306"/>
  <c r="F248"/>
  <c r="F182"/>
  <c r="F626"/>
  <c r="F552"/>
  <c r="F515"/>
  <c r="F479"/>
  <c r="F413"/>
  <c r="F341"/>
  <c r="F276"/>
  <c r="F214"/>
  <c r="F246" i="1"/>
  <c r="F136" i="2"/>
  <c r="F148" i="3"/>
  <c r="F336" i="1"/>
  <c r="F178" i="2"/>
  <c r="F224"/>
  <c r="F416" i="1"/>
  <c r="F267" i="2"/>
  <c r="F497" i="1"/>
  <c r="F312" i="2"/>
  <c r="F580" i="1"/>
  <c r="F354" i="2"/>
  <c r="F653" i="1"/>
  <c r="F393" i="2"/>
  <c r="F737" i="1"/>
  <c r="F434" i="2"/>
  <c r="F821" i="1"/>
  <c r="F930"/>
  <c r="F480" i="2"/>
  <c r="F749"/>
  <c r="F522"/>
  <c r="F1024" i="1"/>
  <c r="F564" i="2"/>
  <c r="F1128" i="1"/>
  <c r="F1216"/>
  <c r="F599" i="2"/>
  <c r="F636"/>
  <c r="F1318" i="1"/>
  <c r="F1498"/>
  <c r="F1845"/>
  <c r="G1937"/>
  <c r="F714" i="2"/>
  <c r="F1587" i="1"/>
  <c r="F1674"/>
  <c r="F1746"/>
  <c r="F673" i="2"/>
  <c r="F1408" i="1"/>
</calcChain>
</file>

<file path=xl/sharedStrings.xml><?xml version="1.0" encoding="utf-8"?>
<sst xmlns="http://schemas.openxmlformats.org/spreadsheetml/2006/main" count="7250" uniqueCount="404">
  <si>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</si>
  <si>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</si>
  <si>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</si>
  <si>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</si>
  <si>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</si>
  <si>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</si>
  <si>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</si>
  <si>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</si>
  <si>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</si>
  <si>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</si>
  <si>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</si>
  <si>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</si>
  <si>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</si>
  <si>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</si>
  <si>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</si>
  <si>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</si>
  <si>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</si>
  <si>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</si>
  <si>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</si>
  <si>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</si>
  <si>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</si>
  <si>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</si>
  <si>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</si>
  <si>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</si>
  <si>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</si>
  <si>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</si>
  <si>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</si>
  <si>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</si>
  <si>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</si>
  <si>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</si>
  <si>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</si>
  <si>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</si>
  <si>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</si>
  <si>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</si>
  <si>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</si>
  <si>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</si>
  <si>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</si>
  <si>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</si>
  <si>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</si>
  <si>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</si>
  <si>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</si>
  <si>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</si>
  <si>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</si>
  <si>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</si>
  <si>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</si>
  <si>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</si>
  <si>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</si>
  <si>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</si>
  <si>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</si>
  <si>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</si>
  <si>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</si>
  <si>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</si>
  <si>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</si>
  <si>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</si>
  <si>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</si>
  <si>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</si>
  <si>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</si>
  <si>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</si>
  <si>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</si>
  <si>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</si>
  <si>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</si>
  <si>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</si>
  <si>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</si>
  <si>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</si>
  <si>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</si>
  <si>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</si>
  <si>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</si>
  <si>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</si>
  <si>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</si>
  <si>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</si>
  <si>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</si>
  <si>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</si>
  <si>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</si>
  <si>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</si>
  <si>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</si>
  <si>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</si>
  <si>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</si>
  <si>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</si>
  <si>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</si>
  <si>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</si>
  <si>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</si>
  <si>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</si>
  <si>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</si>
  <si>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</si>
  <si>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</si>
  <si>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</si>
  <si>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</si>
  <si>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</si>
  <si>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</si>
  <si>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</si>
  <si>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</si>
  <si>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</si>
  <si>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</si>
  <si>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</si>
  <si>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</si>
  <si>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</si>
  <si>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</si>
  <si>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</si>
  <si>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</si>
  <si>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</si>
  <si>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</si>
  <si>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</si>
  <si>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</si>
  <si>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</si>
  <si>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</si>
  <si>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</si>
  <si>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</si>
  <si>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</si>
  <si>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</si>
  <si>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</si>
  <si>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</si>
  <si>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</si>
  <si>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</si>
  <si>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</si>
  <si>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</si>
  <si>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</si>
  <si>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</si>
  <si>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</si>
  <si>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</si>
  <si>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</si>
  <si>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</si>
  <si>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</si>
  <si>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</si>
  <si>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</si>
  <si>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</si>
  <si>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</si>
  <si>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</si>
  <si>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</si>
  <si>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</si>
  <si>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</si>
  <si>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</si>
  <si>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</si>
  <si>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</si>
  <si>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</si>
  <si>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</si>
  <si>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</si>
  <si>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</si>
  <si>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</si>
  <si>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</si>
  <si>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</si>
  <si>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</si>
  <si>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</si>
  <si>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</si>
  <si>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</si>
  <si>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</si>
  <si>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</si>
  <si>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</si>
  <si>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</si>
  <si>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</si>
  <si>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</si>
  <si>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</si>
  <si>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</si>
  <si>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</si>
  <si>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</si>
  <si>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</si>
  <si>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</si>
  <si>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</si>
  <si>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</si>
  <si>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</si>
  <si>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</si>
  <si>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</si>
  <si>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</si>
  <si>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</si>
  <si>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</si>
  <si>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</si>
  <si>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</si>
  <si>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</si>
  <si>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</si>
  <si>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</si>
  <si>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</si>
  <si>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</si>
  <si>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</si>
  <si>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</si>
  <si>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</si>
  <si>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</si>
  <si>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</si>
  <si>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</si>
  <si>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</si>
  <si>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</si>
  <si>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</si>
  <si>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</si>
  <si>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</si>
  <si>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</si>
  <si>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</si>
  <si>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</si>
  <si>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</si>
  <si>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</si>
  <si>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</si>
  <si>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</si>
  <si>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</si>
  <si>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</si>
  <si>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</si>
  <si>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</si>
  <si>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</si>
  <si>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</si>
  <si>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</si>
  <si>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</si>
  <si>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</si>
  <si>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</si>
  <si>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</si>
  <si>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</si>
  <si>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</si>
  <si>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</si>
  <si>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</si>
  <si>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</si>
  <si>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</si>
  <si>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</si>
  <si>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</si>
  <si>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</si>
  <si>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</si>
  <si>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</si>
  <si>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</si>
  <si>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</si>
  <si>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</si>
  <si>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</si>
  <si>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</si>
  <si>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</si>
  <si>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</si>
  <si>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</si>
  <si>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</si>
  <si>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</si>
  <si>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</si>
  <si>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</si>
  <si>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</si>
  <si>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</si>
  <si>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</si>
  <si>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</si>
  <si>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</si>
  <si>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</si>
  <si>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</si>
  <si>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</si>
  <si>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</si>
  <si>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</si>
  <si>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</si>
  <si>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</si>
  <si>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</si>
  <si>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</si>
  <si>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</si>
  <si>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</si>
  <si>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</si>
  <si>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</si>
  <si>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</si>
  <si>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</si>
  <si>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</si>
  <si>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</si>
  <si>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</si>
  <si>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</si>
  <si>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</si>
  <si>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</si>
  <si>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</si>
  <si>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</si>
  <si>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</si>
  <si>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</si>
  <si>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</si>
  <si>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</si>
  <si>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</si>
  <si>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</si>
  <si>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</si>
  <si>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</si>
  <si>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</si>
  <si>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</si>
  <si>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</si>
  <si>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</si>
  <si>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</si>
  <si>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</si>
  <si>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</si>
  <si>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</si>
  <si>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</si>
  <si>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</si>
  <si>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</si>
  <si>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</si>
  <si>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</si>
  <si>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</si>
  <si>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</si>
  <si>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</si>
  <si>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</si>
  <si>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</si>
  <si>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</si>
  <si>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</si>
  <si>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</si>
  <si>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</si>
  <si>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</si>
  <si>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</si>
  <si>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</si>
  <si>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</si>
  <si>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</si>
  <si>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</si>
  <si>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</si>
  <si>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</si>
  <si>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</si>
  <si>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</si>
  <si>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</si>
  <si>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</si>
  <si>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</si>
  <si>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</si>
  <si>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</si>
  <si>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</si>
  <si>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</si>
  <si>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</si>
  <si>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</si>
  <si>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</si>
  <si>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</si>
  <si>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</si>
  <si>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</si>
  <si>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</si>
  <si>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</si>
  <si>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</si>
  <si>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</si>
  <si>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</si>
  <si>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</si>
  <si>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</si>
  <si>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</si>
  <si>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</si>
  <si>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</si>
  <si>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</si>
  <si>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</si>
  <si>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</si>
  <si>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</si>
  <si>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</si>
  <si>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</si>
  <si>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</si>
  <si>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</si>
  <si>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</si>
  <si>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</si>
  <si>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</si>
  <si>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</si>
  <si>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</si>
  <si>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</si>
  <si>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</si>
  <si>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</si>
  <si>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</si>
  <si>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</si>
  <si>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</si>
  <si>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</si>
  <si>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</si>
  <si>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</si>
  <si>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</si>
  <si>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</si>
  <si>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</si>
  <si>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</si>
  <si>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</si>
  <si>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</si>
  <si>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</si>
  <si>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</si>
  <si>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</si>
  <si>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M. AND M.</t>
  </si>
  <si>
    <t>EQUITY FUTURES Daily Call Performance Report  MAY– 2018</t>
  </si>
  <si>
    <t>SUN PHARMA</t>
  </si>
  <si>
    <t>JET AIR</t>
  </si>
  <si>
    <t>FEDERAL  BANK</t>
  </si>
  <si>
    <t>STBT-FUTURE</t>
  </si>
  <si>
    <t>NCC</t>
  </si>
  <si>
    <t>YES BAK</t>
  </si>
  <si>
    <t>RELIANCE CAP.</t>
  </si>
  <si>
    <t>RELIANCEINFRA</t>
  </si>
  <si>
    <t>EQUITY FUTURES Daily Call Performance Report  JUNE– 2018</t>
  </si>
  <si>
    <t>IDFC LTD.</t>
  </si>
  <si>
    <t>JSE STEEL</t>
  </si>
  <si>
    <t xml:space="preserve">HEXAWARE </t>
  </si>
  <si>
    <t>EQUITY FUTURES Daily Call Performance Report  JULY– 2018</t>
  </si>
  <si>
    <t>AMARARAJA</t>
  </si>
  <si>
    <t>APOLLO HOSPITAL</t>
  </si>
  <si>
    <t>STAR</t>
  </si>
  <si>
    <t>ALLHABAD BANK</t>
  </si>
  <si>
    <t>WIPRO</t>
  </si>
  <si>
    <t>JUBLFOOD</t>
  </si>
  <si>
    <t>ADANIPOWER</t>
  </si>
  <si>
    <t>NIITECH</t>
  </si>
  <si>
    <t>STST-FUTURE</t>
  </si>
  <si>
    <t>REL CAP.</t>
  </si>
  <si>
    <t>HIND UNI.</t>
  </si>
  <si>
    <t>EQUITY FUTURES Daily Call Performance Report  AUGUST– 2018</t>
  </si>
  <si>
    <t>WOCK PAHRMA</t>
  </si>
  <si>
    <t>M.AND M. FINANCE</t>
  </si>
  <si>
    <t xml:space="preserve">LUPIN </t>
  </si>
  <si>
    <t>UJJIVAN FINANCE</t>
  </si>
  <si>
    <t>AJANTA PHARMA</t>
  </si>
  <si>
    <t>UNITED SPRIT</t>
  </si>
  <si>
    <t>EQUITY FUTURES Daily Call Performance Report  SEPTEMBER– 2018</t>
  </si>
  <si>
    <t xml:space="preserve">ARVIND </t>
  </si>
  <si>
    <t>ADANIPORT</t>
  </si>
  <si>
    <t>M AND M FINANCE</t>
  </si>
  <si>
    <t>TATA MOTRS</t>
  </si>
  <si>
    <t>EQUITY FUTURES Daily Call Performance Report  OCTOBER– 2018</t>
  </si>
  <si>
    <t xml:space="preserve">PC JEWELLERS </t>
  </si>
  <si>
    <t>M AND M LTD</t>
  </si>
  <si>
    <t>NIITTECH</t>
  </si>
  <si>
    <t>KOTAK MAHINDR ABNK</t>
  </si>
  <si>
    <t>INDIABULL HOUSING</t>
  </si>
  <si>
    <t>2 nd floor 201-202 Radha Krishna Apartment,Block “A”,Manorama Ganj, M.G. Road, Indore (M.P.) PIN : 452010.</t>
  </si>
  <si>
    <t>PH: +91-7987573460,+91-8878924480</t>
  </si>
  <si>
    <t>CANFIN HOME</t>
  </si>
  <si>
    <t>HEAXAWARE TECH</t>
  </si>
  <si>
    <t>EQUITY FUTURES Daily Call Performance Report  NOVEMBER– 2018</t>
  </si>
  <si>
    <t>PIRAMAL ENTERPRICE</t>
  </si>
  <si>
    <t>RELIANCEIND.</t>
  </si>
  <si>
    <t>VODAFONEIDEA</t>
  </si>
  <si>
    <t>CENTURYTEXT</t>
  </si>
  <si>
    <t>RELIANCE INFRA.</t>
  </si>
  <si>
    <t xml:space="preserve">IDFC BANK </t>
  </si>
  <si>
    <t>HOLD</t>
  </si>
  <si>
    <t>EQUITY FUTURES Daily Call Performance Report  DECEMBER– 2018</t>
  </si>
  <si>
    <t>HCLTECH</t>
  </si>
  <si>
    <t>RELIANC EINFRA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</si>
</sst>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9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2"/>
      <color theme="1"/>
      <name val="Arial"/>
      <family val="2"/>
    </font>
    <font>
      <sz val="10"/>
      <color rgb="FF000000"/>
      <name val="Calibri"/>
      <family val="2"/>
      <charset val="1"/>
    </font>
    <font>
      <b/>
      <sz val="10"/>
      <color rgb="FF993300"/>
      <name val="Arial Black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0"/>
      <color rgb="FF0099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0000"/>
      <name val="Arial Narrow"/>
      <family val="2"/>
      <charset val="1"/>
    </font>
    <font>
      <b/>
      <sz val="10"/>
      <color rgb="FF002060"/>
      <name val="Calibri"/>
      <family val="2"/>
      <charset val="1"/>
    </font>
    <font>
      <sz val="10"/>
      <color rgb="FFFF0000"/>
      <name val="Calibri"/>
      <family val="2"/>
      <charset val="1"/>
    </font>
    <font>
      <b/>
      <u/>
      <sz val="10"/>
      <name val="Arial Narrow"/>
      <family val="2"/>
      <charset val="1"/>
    </font>
    <font>
      <sz val="10"/>
      <color rgb="FF000000"/>
      <name val="Calibri"/>
      <family val="2"/>
    </font>
    <font>
      <sz val="10"/>
      <color rgb="FF000000"/>
      <name val="Arial Narrow"/>
      <family val="2"/>
      <charset val="1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C616C"/>
      </left>
      <right style="medium">
        <color rgb="FF5C616C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23" fillId="0" borderId="24" xfId="0" applyFont="1" applyBorder="1" applyAlignment="1">
      <alignment horizontal="center"/>
    </xf>
    <xf numFmtId="0" fontId="24" fillId="0" borderId="0" xfId="0" applyFont="1"/>
    <xf numFmtId="0" fontId="24" fillId="0" borderId="24" xfId="0" applyFont="1" applyBorder="1" applyAlignment="1">
      <alignment horizontal="center"/>
    </xf>
    <xf numFmtId="16" fontId="24" fillId="0" borderId="2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4" fontId="28" fillId="0" borderId="4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2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32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0" fillId="0" borderId="0" xfId="0" applyNumberFormat="1" applyFont="1"/>
    <xf numFmtId="2" fontId="24" fillId="0" borderId="0" xfId="0" applyNumberFormat="1" applyFont="1"/>
    <xf numFmtId="2" fontId="11" fillId="0" borderId="7" xfId="0" applyNumberFormat="1" applyFont="1" applyBorder="1" applyAlignment="1"/>
    <xf numFmtId="2" fontId="11" fillId="0" borderId="8" xfId="0" applyNumberFormat="1" applyFont="1" applyBorder="1" applyAlignment="1"/>
    <xf numFmtId="2" fontId="11" fillId="0" borderId="0" xfId="0" applyNumberFormat="1" applyFont="1" applyBorder="1" applyAlignment="1"/>
    <xf numFmtId="2" fontId="24" fillId="0" borderId="0" xfId="0" applyNumberFormat="1" applyFont="1" applyAlignment="1">
      <alignment horizontal="center"/>
    </xf>
    <xf numFmtId="2" fontId="11" fillId="0" borderId="4" xfId="0" applyNumberFormat="1" applyFont="1" applyBorder="1" applyAlignment="1"/>
    <xf numFmtId="2" fontId="11" fillId="0" borderId="10" xfId="0" applyNumberFormat="1" applyFont="1" applyBorder="1" applyAlignment="1"/>
    <xf numFmtId="0" fontId="30" fillId="0" borderId="0" xfId="0" applyFont="1" applyBorder="1" applyAlignment="1">
      <alignment horizontal="center"/>
    </xf>
    <xf numFmtId="2" fontId="33" fillId="0" borderId="0" xfId="0" applyNumberFormat="1" applyFont="1"/>
    <xf numFmtId="2" fontId="11" fillId="0" borderId="12" xfId="0" applyNumberFormat="1" applyFont="1" applyBorder="1" applyAlignment="1"/>
    <xf numFmtId="2" fontId="11" fillId="0" borderId="13" xfId="0" applyNumberFormat="1" applyFont="1" applyBorder="1" applyAlignment="1"/>
    <xf numFmtId="0" fontId="34" fillId="0" borderId="0" xfId="0" applyFont="1" applyBorder="1"/>
    <xf numFmtId="2" fontId="11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/>
    <xf numFmtId="2" fontId="11" fillId="0" borderId="0" xfId="0" applyNumberFormat="1" applyFont="1" applyAlignment="1">
      <alignment horizontal="right"/>
    </xf>
    <xf numFmtId="16" fontId="35" fillId="0" borderId="24" xfId="0" applyNumberFormat="1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/>
    <xf numFmtId="16" fontId="24" fillId="0" borderId="4" xfId="0" applyNumberFormat="1" applyFont="1" applyBorder="1" applyAlignment="1">
      <alignment horizontal="center"/>
    </xf>
    <xf numFmtId="164" fontId="32" fillId="0" borderId="5" xfId="0" applyNumberFormat="1" applyFont="1" applyBorder="1" applyAlignment="1">
      <alignment horizontal="center" vertical="center"/>
    </xf>
    <xf numFmtId="0" fontId="24" fillId="0" borderId="4" xfId="0" applyFont="1" applyBorder="1"/>
    <xf numFmtId="0" fontId="36" fillId="0" borderId="4" xfId="0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2" fontId="26" fillId="2" borderId="21" xfId="0" applyNumberFormat="1" applyFont="1" applyFill="1" applyBorder="1" applyAlignment="1">
      <alignment horizontal="center"/>
    </xf>
    <xf numFmtId="2" fontId="26" fillId="2" borderId="22" xfId="0" applyNumberFormat="1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7" fillId="2" borderId="43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 wrapText="1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2" fontId="38" fillId="2" borderId="43" xfId="0" applyNumberFormat="1" applyFont="1" applyFill="1" applyBorder="1" applyAlignment="1">
      <alignment horizontal="center"/>
    </xf>
    <xf numFmtId="2" fontId="26" fillId="2" borderId="35" xfId="0" applyNumberFormat="1" applyFont="1" applyFill="1" applyBorder="1" applyAlignment="1">
      <alignment horizontal="center"/>
    </xf>
    <xf numFmtId="2" fontId="26" fillId="2" borderId="36" xfId="0" applyNumberFormat="1" applyFont="1" applyFill="1" applyBorder="1" applyAlignment="1">
      <alignment horizontal="center"/>
    </xf>
    <xf numFmtId="2" fontId="26" fillId="2" borderId="37" xfId="0" applyNumberFormat="1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7" fillId="3" borderId="34" xfId="0" applyFont="1" applyFill="1" applyBorder="1" applyAlignment="1">
      <alignment horizontal="center"/>
    </xf>
    <xf numFmtId="0" fontId="27" fillId="3" borderId="30" xfId="0" applyFont="1" applyFill="1" applyBorder="1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27" fillId="3" borderId="32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2" fontId="27" fillId="3" borderId="5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26" fillId="2" borderId="38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 horizontal="center"/>
    </xf>
    <xf numFmtId="2" fontId="26" fillId="2" borderId="39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right" vertical="center" wrapText="1"/>
    </xf>
    <xf numFmtId="2" fontId="27" fillId="3" borderId="5" xfId="0" applyNumberFormat="1" applyFont="1" applyFill="1" applyBorder="1" applyAlignment="1">
      <alignment horizontal="right" vertical="center" wrapText="1"/>
    </xf>
    <xf numFmtId="2" fontId="27" fillId="3" borderId="1" xfId="0" applyNumberFormat="1" applyFont="1" applyFill="1" applyBorder="1" applyAlignment="1">
      <alignment horizontal="right" vertical="center"/>
    </xf>
    <xf numFmtId="2" fontId="27" fillId="3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948"/>
  <sheetViews>
    <sheetView tabSelected="1" zoomScale="85" zoomScaleNormal="85" workbookViewId="0">
      <selection activeCell="Q23" sqref="Q23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4.710937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12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>
      <c r="A5" s="123" t="s">
        <v>389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5.75">
      <c r="A6" s="123" t="s">
        <v>390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6.5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125" t="s">
        <v>401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.75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5.75">
      <c r="A12" s="68">
        <v>1</v>
      </c>
      <c r="B12" s="70">
        <v>43441</v>
      </c>
      <c r="C12" s="6" t="s">
        <v>78</v>
      </c>
      <c r="D12" s="68" t="s">
        <v>47</v>
      </c>
      <c r="E12" s="68" t="s">
        <v>391</v>
      </c>
      <c r="F12" s="68">
        <v>234</v>
      </c>
      <c r="G12" s="68">
        <v>240</v>
      </c>
      <c r="H12" s="68">
        <v>231</v>
      </c>
      <c r="I12" s="68">
        <v>228</v>
      </c>
      <c r="J12" s="68">
        <v>225</v>
      </c>
      <c r="K12" s="68">
        <v>240</v>
      </c>
      <c r="L12" s="68">
        <v>1250</v>
      </c>
      <c r="M12" s="8">
        <f t="shared" ref="M12:M16" si="0">IF(D12="BUY",(K12-F12)*(L12),(F12-K12)*(L12))</f>
        <v>-7500</v>
      </c>
      <c r="N12" s="71">
        <f t="shared" ref="N12:N16" si="1">M12/(L12)/F12%</f>
        <v>-2.5641025641025643</v>
      </c>
    </row>
    <row r="13" spans="1:14" ht="15.75">
      <c r="A13" s="68">
        <v>2</v>
      </c>
      <c r="B13" s="70">
        <v>43441</v>
      </c>
      <c r="C13" s="6" t="s">
        <v>78</v>
      </c>
      <c r="D13" s="68" t="s">
        <v>47</v>
      </c>
      <c r="E13" s="68" t="s">
        <v>124</v>
      </c>
      <c r="F13" s="68">
        <v>165.5</v>
      </c>
      <c r="G13" s="68">
        <v>170</v>
      </c>
      <c r="H13" s="68">
        <v>163</v>
      </c>
      <c r="I13" s="68">
        <v>160.5</v>
      </c>
      <c r="J13" s="68">
        <v>158</v>
      </c>
      <c r="K13" s="68">
        <v>163</v>
      </c>
      <c r="L13" s="68">
        <v>1750</v>
      </c>
      <c r="M13" s="8">
        <f t="shared" ref="M13:M14" si="2">IF(D13="BUY",(K13-F13)*(L13),(F13-K13)*(L13))</f>
        <v>4375</v>
      </c>
      <c r="N13" s="71">
        <f t="shared" ref="N13:N14" si="3">M13/(L13)/F13%</f>
        <v>1.5105740181268883</v>
      </c>
    </row>
    <row r="14" spans="1:14" ht="15.75">
      <c r="A14" s="68">
        <v>3</v>
      </c>
      <c r="B14" s="70">
        <v>43440</v>
      </c>
      <c r="C14" s="6" t="s">
        <v>78</v>
      </c>
      <c r="D14" s="68" t="s">
        <v>47</v>
      </c>
      <c r="E14" s="68" t="s">
        <v>403</v>
      </c>
      <c r="F14" s="68">
        <v>297</v>
      </c>
      <c r="G14" s="68">
        <v>303</v>
      </c>
      <c r="H14" s="68">
        <v>294</v>
      </c>
      <c r="I14" s="68">
        <v>291</v>
      </c>
      <c r="J14" s="68">
        <v>288</v>
      </c>
      <c r="K14" s="68">
        <v>294</v>
      </c>
      <c r="L14" s="68">
        <v>1300</v>
      </c>
      <c r="M14" s="8">
        <f t="shared" si="2"/>
        <v>3900</v>
      </c>
      <c r="N14" s="71">
        <f t="shared" si="3"/>
        <v>1.0101010101010099</v>
      </c>
    </row>
    <row r="15" spans="1:14" ht="15.75">
      <c r="A15" s="68">
        <v>4</v>
      </c>
      <c r="B15" s="70">
        <v>43440</v>
      </c>
      <c r="C15" s="6" t="s">
        <v>78</v>
      </c>
      <c r="D15" s="68" t="s">
        <v>47</v>
      </c>
      <c r="E15" s="68" t="s">
        <v>384</v>
      </c>
      <c r="F15" s="68">
        <v>65.5</v>
      </c>
      <c r="G15" s="68">
        <v>70</v>
      </c>
      <c r="H15" s="68">
        <v>63</v>
      </c>
      <c r="I15" s="68">
        <v>60.5</v>
      </c>
      <c r="J15" s="68">
        <v>58</v>
      </c>
      <c r="K15" s="68">
        <v>63</v>
      </c>
      <c r="L15" s="68">
        <v>1500</v>
      </c>
      <c r="M15" s="8">
        <f t="shared" si="0"/>
        <v>3750</v>
      </c>
      <c r="N15" s="71">
        <f t="shared" si="1"/>
        <v>3.8167938931297707</v>
      </c>
    </row>
    <row r="16" spans="1:14" ht="15.75">
      <c r="A16" s="68">
        <v>5</v>
      </c>
      <c r="B16" s="70">
        <v>43439</v>
      </c>
      <c r="C16" s="6" t="s">
        <v>78</v>
      </c>
      <c r="D16" s="68" t="s">
        <v>21</v>
      </c>
      <c r="E16" s="68" t="s">
        <v>402</v>
      </c>
      <c r="F16" s="68">
        <v>1057</v>
      </c>
      <c r="G16" s="68">
        <v>1045</v>
      </c>
      <c r="H16" s="68">
        <v>1063</v>
      </c>
      <c r="I16" s="68">
        <v>1069</v>
      </c>
      <c r="J16" s="68">
        <v>1075</v>
      </c>
      <c r="K16" s="68">
        <v>1063</v>
      </c>
      <c r="L16" s="68">
        <v>700</v>
      </c>
      <c r="M16" s="8">
        <f t="shared" si="0"/>
        <v>4200</v>
      </c>
      <c r="N16" s="71">
        <f t="shared" si="1"/>
        <v>0.56764427625354774</v>
      </c>
    </row>
    <row r="17" spans="1:14" ht="15.75">
      <c r="A17" s="68">
        <v>6</v>
      </c>
      <c r="B17" s="70">
        <v>43439</v>
      </c>
      <c r="C17" s="6" t="s">
        <v>78</v>
      </c>
      <c r="D17" s="68" t="s">
        <v>21</v>
      </c>
      <c r="E17" s="68" t="s">
        <v>54</v>
      </c>
      <c r="F17" s="68">
        <v>1303</v>
      </c>
      <c r="G17" s="68">
        <v>1281</v>
      </c>
      <c r="H17" s="68">
        <v>1315</v>
      </c>
      <c r="I17" s="68">
        <v>1327</v>
      </c>
      <c r="J17" s="68">
        <v>1339</v>
      </c>
      <c r="K17" s="68">
        <v>1281</v>
      </c>
      <c r="L17" s="68">
        <v>350</v>
      </c>
      <c r="M17" s="8">
        <f t="shared" ref="M17:M18" si="4">IF(D17="BUY",(K17-F17)*(L17),(F17-K17)*(L17))</f>
        <v>-7700</v>
      </c>
      <c r="N17" s="71">
        <f t="shared" ref="N17:N18" si="5">M17/(L17)/F17%</f>
        <v>-1.6884113584036839</v>
      </c>
    </row>
    <row r="18" spans="1:14" ht="15.75">
      <c r="A18" s="68">
        <v>7</v>
      </c>
      <c r="B18" s="70">
        <v>43438</v>
      </c>
      <c r="C18" s="6" t="s">
        <v>78</v>
      </c>
      <c r="D18" s="68" t="s">
        <v>21</v>
      </c>
      <c r="E18" s="68" t="s">
        <v>295</v>
      </c>
      <c r="F18" s="68">
        <v>829</v>
      </c>
      <c r="G18" s="68">
        <v>831</v>
      </c>
      <c r="H18" s="68">
        <v>833</v>
      </c>
      <c r="I18" s="68">
        <v>837</v>
      </c>
      <c r="J18" s="68">
        <v>841</v>
      </c>
      <c r="K18" s="68">
        <v>833</v>
      </c>
      <c r="L18" s="68">
        <v>1000</v>
      </c>
      <c r="M18" s="8">
        <f t="shared" si="4"/>
        <v>4000</v>
      </c>
      <c r="N18" s="71">
        <f t="shared" si="5"/>
        <v>0.48250904704463216</v>
      </c>
    </row>
    <row r="19" spans="1:14" ht="15.75">
      <c r="A19" s="68">
        <v>8</v>
      </c>
      <c r="B19" s="70">
        <v>43438</v>
      </c>
      <c r="C19" s="6" t="s">
        <v>78</v>
      </c>
      <c r="D19" s="68" t="s">
        <v>21</v>
      </c>
      <c r="E19" s="68" t="s">
        <v>174</v>
      </c>
      <c r="F19" s="68">
        <v>145.5</v>
      </c>
      <c r="G19" s="68">
        <v>143.5</v>
      </c>
      <c r="H19" s="68">
        <v>146.5</v>
      </c>
      <c r="I19" s="68">
        <v>147.5</v>
      </c>
      <c r="J19" s="68">
        <v>148.5</v>
      </c>
      <c r="K19" s="68">
        <v>146.5</v>
      </c>
      <c r="L19" s="68">
        <v>3750</v>
      </c>
      <c r="M19" s="8">
        <f t="shared" ref="M19:M20" si="6">IF(D19="BUY",(K19-F19)*(L19),(F19-K19)*(L19))</f>
        <v>3750</v>
      </c>
      <c r="N19" s="71">
        <f t="shared" ref="N19:N20" si="7">M19/(L19)/F19%</f>
        <v>0.6872852233676976</v>
      </c>
    </row>
    <row r="20" spans="1:14" ht="15.75">
      <c r="A20" s="68">
        <v>9</v>
      </c>
      <c r="B20" s="70">
        <v>43437</v>
      </c>
      <c r="C20" s="6" t="s">
        <v>78</v>
      </c>
      <c r="D20" s="68" t="s">
        <v>21</v>
      </c>
      <c r="E20" s="68" t="s">
        <v>297</v>
      </c>
      <c r="F20" s="68">
        <v>900</v>
      </c>
      <c r="G20" s="68">
        <v>880</v>
      </c>
      <c r="H20" s="68">
        <v>905</v>
      </c>
      <c r="I20" s="68">
        <v>910</v>
      </c>
      <c r="J20" s="68">
        <v>915</v>
      </c>
      <c r="K20" s="68">
        <v>905</v>
      </c>
      <c r="L20" s="68">
        <v>700</v>
      </c>
      <c r="M20" s="8">
        <f t="shared" si="6"/>
        <v>3500</v>
      </c>
      <c r="N20" s="71">
        <f t="shared" si="7"/>
        <v>0.55555555555555558</v>
      </c>
    </row>
    <row r="21" spans="1:14" ht="15.75">
      <c r="A21" s="68">
        <v>10</v>
      </c>
      <c r="B21" s="70">
        <v>43437</v>
      </c>
      <c r="C21" s="6" t="s">
        <v>78</v>
      </c>
      <c r="D21" s="68" t="s">
        <v>21</v>
      </c>
      <c r="E21" s="68" t="s">
        <v>44</v>
      </c>
      <c r="F21" s="68">
        <v>87.3</v>
      </c>
      <c r="G21" s="68">
        <v>85.9</v>
      </c>
      <c r="H21" s="68">
        <v>88</v>
      </c>
      <c r="I21" s="68">
        <v>88.8</v>
      </c>
      <c r="J21" s="68">
        <v>89.6</v>
      </c>
      <c r="K21" s="68">
        <v>88.8</v>
      </c>
      <c r="L21" s="68">
        <v>6000</v>
      </c>
      <c r="M21" s="8">
        <f t="shared" ref="M21" si="8">IF(D21="BUY",(K21-F21)*(L21),(F21-K21)*(L21))</f>
        <v>9000</v>
      </c>
      <c r="N21" s="71">
        <f t="shared" ref="N21" si="9">M21/(L21)/F21%</f>
        <v>1.7182130584192441</v>
      </c>
    </row>
    <row r="22" spans="1:14" ht="15.75">
      <c r="A22" s="10" t="s">
        <v>25</v>
      </c>
      <c r="B22" s="19"/>
      <c r="C22" s="12"/>
      <c r="D22" s="13"/>
      <c r="E22" s="14"/>
      <c r="F22" s="14"/>
      <c r="G22" s="15"/>
      <c r="H22" s="14"/>
      <c r="I22" s="14"/>
      <c r="J22" s="14"/>
      <c r="K22" s="16"/>
      <c r="L22" s="17"/>
      <c r="M22" s="1"/>
    </row>
    <row r="23" spans="1:14" ht="15.75">
      <c r="A23" s="10" t="s">
        <v>25</v>
      </c>
      <c r="B23" s="19"/>
      <c r="C23" s="20"/>
      <c r="D23" s="21"/>
      <c r="E23" s="22"/>
      <c r="F23" s="22"/>
      <c r="G23" s="23"/>
      <c r="H23" s="22"/>
      <c r="I23" s="22"/>
      <c r="J23" s="22"/>
      <c r="K23" s="22"/>
      <c r="L23" s="17"/>
    </row>
    <row r="24" spans="1:14" ht="16.5" thickBot="1">
      <c r="A24" s="20"/>
      <c r="B24" s="19"/>
      <c r="C24" s="22"/>
      <c r="D24" s="22"/>
      <c r="E24" s="22"/>
      <c r="F24" s="24"/>
      <c r="G24" s="25"/>
      <c r="H24" s="26" t="s">
        <v>26</v>
      </c>
      <c r="I24" s="26"/>
      <c r="J24" s="27"/>
      <c r="L24" s="17"/>
      <c r="M24" s="17"/>
    </row>
    <row r="25" spans="1:14" ht="15.75">
      <c r="A25" s="20"/>
      <c r="B25" s="19"/>
      <c r="C25" s="119" t="s">
        <v>27</v>
      </c>
      <c r="D25" s="119"/>
      <c r="E25" s="28">
        <v>10</v>
      </c>
      <c r="F25" s="29">
        <f>F26+F27+F28+F29+F30+F31</f>
        <v>100</v>
      </c>
      <c r="G25" s="22">
        <v>10</v>
      </c>
      <c r="H25" s="30">
        <f>G26/G25%</f>
        <v>80</v>
      </c>
      <c r="I25" s="30"/>
      <c r="J25" s="30"/>
    </row>
    <row r="26" spans="1:14" ht="15.75">
      <c r="A26" s="20"/>
      <c r="B26" s="19"/>
      <c r="C26" s="120" t="s">
        <v>28</v>
      </c>
      <c r="D26" s="120"/>
      <c r="E26" s="32">
        <v>8</v>
      </c>
      <c r="F26" s="33">
        <f>(E26/E25)*100</f>
        <v>80</v>
      </c>
      <c r="G26" s="22">
        <v>8</v>
      </c>
      <c r="H26" s="27"/>
      <c r="I26" s="27"/>
      <c r="J26" s="22"/>
      <c r="K26" s="27"/>
    </row>
    <row r="27" spans="1:14" ht="15.75">
      <c r="A27" s="34"/>
      <c r="B27" s="19"/>
      <c r="C27" s="120" t="s">
        <v>30</v>
      </c>
      <c r="D27" s="120"/>
      <c r="E27" s="32">
        <v>0</v>
      </c>
      <c r="F27" s="33">
        <f>(E27/E25)*100</f>
        <v>0</v>
      </c>
      <c r="G27" s="35"/>
      <c r="H27" s="22"/>
      <c r="I27" s="22"/>
      <c r="J27" s="22"/>
      <c r="K27" s="27"/>
    </row>
    <row r="28" spans="1:14" ht="15.75">
      <c r="A28" s="34"/>
      <c r="B28" s="19"/>
      <c r="C28" s="120" t="s">
        <v>31</v>
      </c>
      <c r="D28" s="120"/>
      <c r="E28" s="32">
        <v>0</v>
      </c>
      <c r="F28" s="33">
        <f>(E28/E25)*100</f>
        <v>0</v>
      </c>
      <c r="G28" s="35"/>
      <c r="H28" s="22"/>
      <c r="J28" s="22"/>
      <c r="K28" s="27"/>
    </row>
    <row r="29" spans="1:14" ht="15.75">
      <c r="A29" s="34"/>
      <c r="B29" s="19"/>
      <c r="C29" s="120" t="s">
        <v>32</v>
      </c>
      <c r="D29" s="120"/>
      <c r="E29" s="32">
        <v>2</v>
      </c>
      <c r="F29" s="33">
        <f>(E29/E25)*100</f>
        <v>20</v>
      </c>
      <c r="G29" s="35"/>
      <c r="H29" s="22"/>
      <c r="I29" s="22"/>
      <c r="J29" s="27"/>
    </row>
    <row r="30" spans="1:14" ht="15.75">
      <c r="A30" s="34"/>
      <c r="B30" s="19"/>
      <c r="C30" s="120" t="s">
        <v>34</v>
      </c>
      <c r="D30" s="120"/>
      <c r="E30" s="32">
        <v>0</v>
      </c>
      <c r="F30" s="33">
        <f>(E30/E25)*100</f>
        <v>0</v>
      </c>
      <c r="G30" s="35"/>
      <c r="H30" s="22"/>
      <c r="I30" s="22"/>
      <c r="J30" s="27"/>
      <c r="K30" s="27"/>
    </row>
    <row r="31" spans="1:14" ht="16.5" thickBot="1">
      <c r="A31" s="34"/>
      <c r="B31" s="19"/>
      <c r="C31" s="121" t="s">
        <v>35</v>
      </c>
      <c r="D31" s="121"/>
      <c r="E31" s="36"/>
      <c r="F31" s="37">
        <f>(E31/E25)*100</f>
        <v>0</v>
      </c>
      <c r="G31" s="35"/>
      <c r="H31" s="22"/>
      <c r="I31" s="22"/>
      <c r="J31" s="31"/>
      <c r="K31" s="31"/>
      <c r="L31" s="1"/>
    </row>
    <row r="32" spans="1:14" ht="15.75">
      <c r="A32" s="39" t="s">
        <v>36</v>
      </c>
      <c r="B32" s="11"/>
      <c r="C32" s="12"/>
      <c r="D32" s="12"/>
      <c r="E32" s="14"/>
      <c r="F32" s="14"/>
      <c r="G32" s="15"/>
      <c r="H32" s="40"/>
      <c r="I32" s="40"/>
      <c r="J32" s="40"/>
      <c r="K32" s="14"/>
      <c r="L32" s="17"/>
    </row>
    <row r="33" spans="1:14" ht="15.75">
      <c r="A33" s="13" t="s">
        <v>37</v>
      </c>
      <c r="B33" s="11"/>
      <c r="C33" s="41"/>
      <c r="D33" s="42"/>
      <c r="E33" s="12"/>
      <c r="F33" s="40"/>
      <c r="G33" s="15"/>
      <c r="H33" s="40"/>
      <c r="I33" s="40"/>
      <c r="J33" s="40"/>
      <c r="K33" s="14"/>
      <c r="L33" s="17"/>
    </row>
    <row r="34" spans="1:14" ht="15.75">
      <c r="A34" s="13" t="s">
        <v>38</v>
      </c>
      <c r="B34" s="11"/>
      <c r="C34" s="12"/>
      <c r="D34" s="42"/>
      <c r="E34" s="12"/>
      <c r="F34" s="40"/>
      <c r="G34" s="15"/>
      <c r="H34" s="43"/>
      <c r="I34" s="43"/>
      <c r="J34" s="43"/>
      <c r="K34" s="14"/>
      <c r="L34" s="17"/>
    </row>
    <row r="35" spans="1:14" ht="15.75">
      <c r="A35" s="13" t="s">
        <v>39</v>
      </c>
      <c r="B35" s="41"/>
      <c r="C35" s="12"/>
      <c r="D35" s="42"/>
      <c r="E35" s="12"/>
      <c r="F35" s="40"/>
      <c r="G35" s="44"/>
      <c r="H35" s="43"/>
      <c r="I35" s="43"/>
      <c r="J35" s="43"/>
      <c r="K35" s="14"/>
      <c r="L35" s="17"/>
      <c r="M35" s="17"/>
    </row>
    <row r="36" spans="1:14" ht="16.5" thickBot="1">
      <c r="A36" s="13" t="s">
        <v>40</v>
      </c>
      <c r="B36" s="34"/>
      <c r="C36" s="12"/>
      <c r="D36" s="45"/>
      <c r="E36" s="40"/>
      <c r="F36" s="40"/>
      <c r="G36" s="44"/>
      <c r="H36" s="43"/>
      <c r="I36" s="43"/>
      <c r="J36" s="43"/>
      <c r="K36" s="40"/>
      <c r="L36" s="17"/>
      <c r="M36" s="17"/>
      <c r="N36" s="17"/>
    </row>
    <row r="37" spans="1:14" ht="15.75" thickBot="1">
      <c r="A37" s="122" t="s">
        <v>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1:14" ht="15.75" thickBo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  <row r="39" spans="1:14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</row>
    <row r="40" spans="1:14" ht="15.75">
      <c r="A40" s="123" t="s">
        <v>389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1:14" ht="15.75">
      <c r="A41" s="123" t="s">
        <v>390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spans="1:14" ht="16.5" thickBot="1">
      <c r="A42" s="124" t="s">
        <v>3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</row>
    <row r="43" spans="1:14" ht="15.75">
      <c r="A43" s="125" t="s">
        <v>393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1:14" ht="15.75">
      <c r="A44" s="125" t="s">
        <v>5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</row>
    <row r="45" spans="1:14">
      <c r="A45" s="126" t="s">
        <v>6</v>
      </c>
      <c r="B45" s="127" t="s">
        <v>7</v>
      </c>
      <c r="C45" s="127" t="s">
        <v>8</v>
      </c>
      <c r="D45" s="126" t="s">
        <v>9</v>
      </c>
      <c r="E45" s="126" t="s">
        <v>10</v>
      </c>
      <c r="F45" s="127" t="s">
        <v>11</v>
      </c>
      <c r="G45" s="127" t="s">
        <v>12</v>
      </c>
      <c r="H45" s="128" t="s">
        <v>13</v>
      </c>
      <c r="I45" s="128" t="s">
        <v>14</v>
      </c>
      <c r="J45" s="128" t="s">
        <v>15</v>
      </c>
      <c r="K45" s="129" t="s">
        <v>16</v>
      </c>
      <c r="L45" s="127" t="s">
        <v>17</v>
      </c>
      <c r="M45" s="127" t="s">
        <v>18</v>
      </c>
      <c r="N45" s="127" t="s">
        <v>19</v>
      </c>
    </row>
    <row r="46" spans="1:14">
      <c r="A46" s="126"/>
      <c r="B46" s="127"/>
      <c r="C46" s="127"/>
      <c r="D46" s="126"/>
      <c r="E46" s="126"/>
      <c r="F46" s="127"/>
      <c r="G46" s="127"/>
      <c r="H46" s="127"/>
      <c r="I46" s="127"/>
      <c r="J46" s="127"/>
      <c r="K46" s="130"/>
      <c r="L46" s="127"/>
      <c r="M46" s="127"/>
      <c r="N46" s="127"/>
    </row>
    <row r="47" spans="1:14" ht="15.75">
      <c r="A47" s="68">
        <v>1</v>
      </c>
      <c r="B47" s="70">
        <v>43434</v>
      </c>
      <c r="C47" s="6" t="s">
        <v>78</v>
      </c>
      <c r="D47" s="68" t="s">
        <v>21</v>
      </c>
      <c r="E47" s="68" t="s">
        <v>241</v>
      </c>
      <c r="F47" s="68">
        <v>112.5</v>
      </c>
      <c r="G47" s="68">
        <v>110.5</v>
      </c>
      <c r="H47" s="68">
        <v>113.5</v>
      </c>
      <c r="I47" s="68">
        <v>114.5</v>
      </c>
      <c r="J47" s="68">
        <v>115.5</v>
      </c>
      <c r="K47" s="68">
        <v>110.5</v>
      </c>
      <c r="L47" s="68">
        <v>4000</v>
      </c>
      <c r="M47" s="8">
        <f t="shared" ref="M47:M50" si="10">IF(D47="BUY",(K47-F47)*(L47),(F47-K47)*(L47))</f>
        <v>-8000</v>
      </c>
      <c r="N47" s="71">
        <f t="shared" ref="N47:N50" si="11">M47/(L47)/F47%</f>
        <v>-1.7777777777777777</v>
      </c>
    </row>
    <row r="48" spans="1:14" ht="15.75">
      <c r="A48" s="68">
        <v>2</v>
      </c>
      <c r="B48" s="70">
        <v>43434</v>
      </c>
      <c r="C48" s="6" t="s">
        <v>78</v>
      </c>
      <c r="D48" s="68" t="s">
        <v>21</v>
      </c>
      <c r="E48" s="68" t="s">
        <v>64</v>
      </c>
      <c r="F48" s="68">
        <v>67.3</v>
      </c>
      <c r="G48" s="68">
        <v>65.8</v>
      </c>
      <c r="H48" s="68">
        <v>68</v>
      </c>
      <c r="I48" s="68">
        <v>68.8</v>
      </c>
      <c r="J48" s="68">
        <v>69.599999999999994</v>
      </c>
      <c r="K48" s="68">
        <v>69</v>
      </c>
      <c r="L48" s="68">
        <v>7500</v>
      </c>
      <c r="M48" s="8">
        <f t="shared" si="10"/>
        <v>12750.000000000022</v>
      </c>
      <c r="N48" s="71">
        <f t="shared" si="11"/>
        <v>2.5260029717682064</v>
      </c>
    </row>
    <row r="49" spans="1:14" ht="15.75">
      <c r="A49" s="68">
        <v>3</v>
      </c>
      <c r="B49" s="70">
        <v>43434</v>
      </c>
      <c r="C49" s="6" t="s">
        <v>78</v>
      </c>
      <c r="D49" s="68" t="s">
        <v>21</v>
      </c>
      <c r="E49" s="68" t="s">
        <v>50</v>
      </c>
      <c r="F49" s="68">
        <v>94</v>
      </c>
      <c r="G49" s="68">
        <v>92</v>
      </c>
      <c r="H49" s="68">
        <v>95</v>
      </c>
      <c r="I49" s="68">
        <v>96</v>
      </c>
      <c r="J49" s="68">
        <v>97</v>
      </c>
      <c r="K49" s="68">
        <v>95</v>
      </c>
      <c r="L49" s="68">
        <v>3500</v>
      </c>
      <c r="M49" s="8">
        <f t="shared" si="10"/>
        <v>3500</v>
      </c>
      <c r="N49" s="71">
        <f t="shared" si="11"/>
        <v>1.0638297872340425</v>
      </c>
    </row>
    <row r="50" spans="1:14" ht="15.75">
      <c r="A50" s="68">
        <v>4</v>
      </c>
      <c r="B50" s="70">
        <v>43433</v>
      </c>
      <c r="C50" s="6" t="s">
        <v>78</v>
      </c>
      <c r="D50" s="68" t="s">
        <v>21</v>
      </c>
      <c r="E50" s="68" t="s">
        <v>71</v>
      </c>
      <c r="F50" s="68">
        <v>2515</v>
      </c>
      <c r="G50" s="68">
        <v>2485</v>
      </c>
      <c r="H50" s="68">
        <v>2530</v>
      </c>
      <c r="I50" s="68">
        <v>2545</v>
      </c>
      <c r="J50" s="68">
        <v>2560</v>
      </c>
      <c r="K50" s="68">
        <v>2560</v>
      </c>
      <c r="L50" s="68">
        <v>250</v>
      </c>
      <c r="M50" s="8">
        <f t="shared" si="10"/>
        <v>11250</v>
      </c>
      <c r="N50" s="71">
        <f t="shared" si="11"/>
        <v>1.7892644135188869</v>
      </c>
    </row>
    <row r="51" spans="1:14" ht="15.75">
      <c r="A51" s="68">
        <v>5</v>
      </c>
      <c r="B51" s="70">
        <v>43433</v>
      </c>
      <c r="C51" s="6" t="s">
        <v>78</v>
      </c>
      <c r="D51" s="68" t="s">
        <v>21</v>
      </c>
      <c r="E51" s="68" t="s">
        <v>67</v>
      </c>
      <c r="F51" s="68">
        <v>227</v>
      </c>
      <c r="G51" s="68">
        <v>225</v>
      </c>
      <c r="H51" s="68">
        <v>228</v>
      </c>
      <c r="I51" s="68">
        <v>229</v>
      </c>
      <c r="J51" s="68">
        <v>230</v>
      </c>
      <c r="K51" s="68">
        <v>225</v>
      </c>
      <c r="L51" s="68">
        <v>3500</v>
      </c>
      <c r="M51" s="8">
        <f t="shared" ref="M51:M54" si="12">IF(D51="BUY",(K51-F51)*(L51),(F51-K51)*(L51))</f>
        <v>-7000</v>
      </c>
      <c r="N51" s="71">
        <f t="shared" ref="N51:N54" si="13">M51/(L51)/F51%</f>
        <v>-0.88105726872246692</v>
      </c>
    </row>
    <row r="52" spans="1:14" ht="15.75">
      <c r="A52" s="68">
        <v>6</v>
      </c>
      <c r="B52" s="70">
        <v>43433</v>
      </c>
      <c r="C52" s="6" t="s">
        <v>78</v>
      </c>
      <c r="D52" s="68" t="s">
        <v>21</v>
      </c>
      <c r="E52" s="68" t="s">
        <v>326</v>
      </c>
      <c r="F52" s="68">
        <v>165.5</v>
      </c>
      <c r="G52" s="68">
        <v>163.5</v>
      </c>
      <c r="H52" s="68">
        <v>166.5</v>
      </c>
      <c r="I52" s="68">
        <v>167.5</v>
      </c>
      <c r="J52" s="68">
        <v>168.5</v>
      </c>
      <c r="K52" s="68">
        <v>168.5</v>
      </c>
      <c r="L52" s="68">
        <v>4000</v>
      </c>
      <c r="M52" s="8">
        <f t="shared" si="12"/>
        <v>12000</v>
      </c>
      <c r="N52" s="71">
        <f t="shared" si="13"/>
        <v>1.8126888217522659</v>
      </c>
    </row>
    <row r="53" spans="1:14" ht="15.75">
      <c r="A53" s="68">
        <v>7</v>
      </c>
      <c r="B53" s="70">
        <v>43432</v>
      </c>
      <c r="C53" s="6" t="s">
        <v>78</v>
      </c>
      <c r="D53" s="68" t="s">
        <v>21</v>
      </c>
      <c r="E53" s="68" t="s">
        <v>269</v>
      </c>
      <c r="F53" s="68">
        <v>466</v>
      </c>
      <c r="G53" s="68">
        <v>457</v>
      </c>
      <c r="H53" s="68">
        <v>470</v>
      </c>
      <c r="I53" s="68">
        <v>474</v>
      </c>
      <c r="J53" s="68">
        <v>478</v>
      </c>
      <c r="K53" s="68">
        <v>470</v>
      </c>
      <c r="L53" s="68">
        <v>1100</v>
      </c>
      <c r="M53" s="8">
        <f t="shared" si="12"/>
        <v>4400</v>
      </c>
      <c r="N53" s="71">
        <f t="shared" si="13"/>
        <v>0.85836909871244638</v>
      </c>
    </row>
    <row r="54" spans="1:14" ht="15.75">
      <c r="A54" s="68">
        <v>8</v>
      </c>
      <c r="B54" s="70">
        <v>43432</v>
      </c>
      <c r="C54" s="6" t="s">
        <v>78</v>
      </c>
      <c r="D54" s="68" t="s">
        <v>47</v>
      </c>
      <c r="E54" s="68" t="s">
        <v>384</v>
      </c>
      <c r="F54" s="68">
        <v>68.5</v>
      </c>
      <c r="G54" s="68">
        <v>73</v>
      </c>
      <c r="H54" s="68">
        <v>66</v>
      </c>
      <c r="I54" s="68">
        <v>63.5</v>
      </c>
      <c r="J54" s="68">
        <v>61</v>
      </c>
      <c r="K54" s="68">
        <v>66.5</v>
      </c>
      <c r="L54" s="68">
        <v>1500</v>
      </c>
      <c r="M54" s="8">
        <f t="shared" si="12"/>
        <v>3000</v>
      </c>
      <c r="N54" s="71">
        <f t="shared" si="13"/>
        <v>2.9197080291970803</v>
      </c>
    </row>
    <row r="55" spans="1:14" ht="15.75">
      <c r="A55" s="68">
        <v>9</v>
      </c>
      <c r="B55" s="70">
        <v>43432</v>
      </c>
      <c r="C55" s="6" t="s">
        <v>78</v>
      </c>
      <c r="D55" s="68" t="s">
        <v>21</v>
      </c>
      <c r="E55" s="68" t="s">
        <v>336</v>
      </c>
      <c r="F55" s="68">
        <v>1022</v>
      </c>
      <c r="G55" s="68">
        <v>1008</v>
      </c>
      <c r="H55" s="68">
        <v>1030</v>
      </c>
      <c r="I55" s="68">
        <v>1038</v>
      </c>
      <c r="J55" s="68">
        <v>1046</v>
      </c>
      <c r="K55" s="68">
        <v>1008</v>
      </c>
      <c r="L55" s="68">
        <v>550</v>
      </c>
      <c r="M55" s="8">
        <f t="shared" ref="M55:M56" si="14">IF(D55="BUY",(K55-F55)*(L55),(F55-K55)*(L55))</f>
        <v>-7700</v>
      </c>
      <c r="N55" s="71">
        <f t="shared" ref="N55:N56" si="15">M55/(L55)/F55%</f>
        <v>-1.3698630136986301</v>
      </c>
    </row>
    <row r="56" spans="1:14" ht="15.75">
      <c r="A56" s="68">
        <v>10</v>
      </c>
      <c r="B56" s="70">
        <v>43431</v>
      </c>
      <c r="C56" s="6" t="s">
        <v>78</v>
      </c>
      <c r="D56" s="68" t="s">
        <v>21</v>
      </c>
      <c r="E56" s="68" t="s">
        <v>241</v>
      </c>
      <c r="F56" s="68">
        <v>110</v>
      </c>
      <c r="G56" s="68">
        <v>108</v>
      </c>
      <c r="H56" s="68">
        <v>111</v>
      </c>
      <c r="I56" s="68">
        <v>112</v>
      </c>
      <c r="J56" s="68">
        <v>113</v>
      </c>
      <c r="K56" s="68">
        <v>111</v>
      </c>
      <c r="L56" s="68">
        <v>4000</v>
      </c>
      <c r="M56" s="8">
        <f t="shared" si="14"/>
        <v>4000</v>
      </c>
      <c r="N56" s="71">
        <f t="shared" si="15"/>
        <v>0.90909090909090906</v>
      </c>
    </row>
    <row r="57" spans="1:14" ht="15.75">
      <c r="A57" s="68">
        <v>11</v>
      </c>
      <c r="B57" s="70">
        <v>43431</v>
      </c>
      <c r="C57" s="6" t="s">
        <v>78</v>
      </c>
      <c r="D57" s="68" t="s">
        <v>21</v>
      </c>
      <c r="E57" s="68" t="s">
        <v>57</v>
      </c>
      <c r="F57" s="68">
        <v>635</v>
      </c>
      <c r="G57" s="68">
        <v>629</v>
      </c>
      <c r="H57" s="68">
        <v>638</v>
      </c>
      <c r="I57" s="68">
        <v>641</v>
      </c>
      <c r="J57" s="68">
        <v>644</v>
      </c>
      <c r="K57" s="68">
        <v>638</v>
      </c>
      <c r="L57" s="68">
        <v>1200</v>
      </c>
      <c r="M57" s="8">
        <f t="shared" ref="M57:M60" si="16">IF(D57="BUY",(K57-F57)*(L57),(F57-K57)*(L57))</f>
        <v>3600</v>
      </c>
      <c r="N57" s="71">
        <f t="shared" ref="N57:N60" si="17">M57/(L57)/F57%</f>
        <v>0.47244094488188981</v>
      </c>
    </row>
    <row r="58" spans="1:14" ht="15.75">
      <c r="A58" s="68">
        <v>12</v>
      </c>
      <c r="B58" s="70">
        <v>43430</v>
      </c>
      <c r="C58" s="6" t="s">
        <v>78</v>
      </c>
      <c r="D58" s="68" t="s">
        <v>21</v>
      </c>
      <c r="E58" s="68" t="s">
        <v>323</v>
      </c>
      <c r="F58" s="68">
        <v>264</v>
      </c>
      <c r="G58" s="68">
        <v>260</v>
      </c>
      <c r="H58" s="68">
        <v>266</v>
      </c>
      <c r="I58" s="68">
        <v>268</v>
      </c>
      <c r="J58" s="68">
        <v>270</v>
      </c>
      <c r="K58" s="68">
        <v>268</v>
      </c>
      <c r="L58" s="68">
        <v>2000</v>
      </c>
      <c r="M58" s="8">
        <f t="shared" si="16"/>
        <v>8000</v>
      </c>
      <c r="N58" s="71">
        <f t="shared" si="17"/>
        <v>1.5151515151515151</v>
      </c>
    </row>
    <row r="59" spans="1:14" ht="15.75">
      <c r="A59" s="68">
        <v>13</v>
      </c>
      <c r="B59" s="70">
        <v>43430</v>
      </c>
      <c r="C59" s="6" t="s">
        <v>78</v>
      </c>
      <c r="D59" s="68" t="s">
        <v>21</v>
      </c>
      <c r="E59" s="68" t="s">
        <v>241</v>
      </c>
      <c r="F59" s="68">
        <v>109</v>
      </c>
      <c r="G59" s="68">
        <v>107</v>
      </c>
      <c r="H59" s="68">
        <v>110</v>
      </c>
      <c r="I59" s="68">
        <v>111</v>
      </c>
      <c r="J59" s="68">
        <v>112</v>
      </c>
      <c r="K59" s="68">
        <v>110</v>
      </c>
      <c r="L59" s="68">
        <v>4000</v>
      </c>
      <c r="M59" s="8">
        <f t="shared" si="16"/>
        <v>4000</v>
      </c>
      <c r="N59" s="71">
        <f t="shared" si="17"/>
        <v>0.9174311926605504</v>
      </c>
    </row>
    <row r="60" spans="1:14" ht="15.75">
      <c r="A60" s="68">
        <v>14</v>
      </c>
      <c r="B60" s="70">
        <v>43426</v>
      </c>
      <c r="C60" s="6" t="s">
        <v>78</v>
      </c>
      <c r="D60" s="68" t="s">
        <v>21</v>
      </c>
      <c r="E60" s="68" t="s">
        <v>380</v>
      </c>
      <c r="F60" s="68">
        <v>367</v>
      </c>
      <c r="G60" s="68">
        <v>364</v>
      </c>
      <c r="H60" s="68">
        <v>368.5</v>
      </c>
      <c r="I60" s="68">
        <v>370</v>
      </c>
      <c r="J60" s="68">
        <v>371.5</v>
      </c>
      <c r="K60" s="68">
        <v>370</v>
      </c>
      <c r="L60" s="68">
        <v>2500</v>
      </c>
      <c r="M60" s="8">
        <f t="shared" si="16"/>
        <v>7500</v>
      </c>
      <c r="N60" s="71">
        <f t="shared" si="17"/>
        <v>0.81743869209809261</v>
      </c>
    </row>
    <row r="61" spans="1:14" ht="15.75">
      <c r="A61" s="68">
        <v>15</v>
      </c>
      <c r="B61" s="70">
        <v>43426</v>
      </c>
      <c r="C61" s="6" t="s">
        <v>78</v>
      </c>
      <c r="D61" s="68" t="s">
        <v>21</v>
      </c>
      <c r="E61" s="68" t="s">
        <v>124</v>
      </c>
      <c r="F61" s="68">
        <v>203</v>
      </c>
      <c r="G61" s="68">
        <v>198</v>
      </c>
      <c r="H61" s="68">
        <v>205.5</v>
      </c>
      <c r="I61" s="68">
        <v>208</v>
      </c>
      <c r="J61" s="68">
        <v>210.5</v>
      </c>
      <c r="K61" s="68">
        <v>198</v>
      </c>
      <c r="L61" s="68">
        <v>1750</v>
      </c>
      <c r="M61" s="8">
        <f t="shared" ref="M61:M62" si="18">IF(D61="BUY",(K61-F61)*(L61),(F61-K61)*(L61))</f>
        <v>-8750</v>
      </c>
      <c r="N61" s="71">
        <f t="shared" ref="N61:N62" si="19">M61/(L61)/F61%</f>
        <v>-2.4630541871921183</v>
      </c>
    </row>
    <row r="62" spans="1:14" ht="15.75">
      <c r="A62" s="68">
        <v>16</v>
      </c>
      <c r="B62" s="70">
        <v>43425</v>
      </c>
      <c r="C62" s="6" t="s">
        <v>78</v>
      </c>
      <c r="D62" s="68" t="s">
        <v>47</v>
      </c>
      <c r="E62" s="68" t="s">
        <v>126</v>
      </c>
      <c r="F62" s="68">
        <v>555</v>
      </c>
      <c r="G62" s="68">
        <v>562</v>
      </c>
      <c r="H62" s="68">
        <v>551</v>
      </c>
      <c r="I62" s="68">
        <v>547</v>
      </c>
      <c r="J62" s="68">
        <v>543</v>
      </c>
      <c r="K62" s="68">
        <v>551</v>
      </c>
      <c r="L62" s="68">
        <v>1061</v>
      </c>
      <c r="M62" s="8">
        <f t="shared" si="18"/>
        <v>4244</v>
      </c>
      <c r="N62" s="71">
        <f t="shared" si="19"/>
        <v>0.7207207207207208</v>
      </c>
    </row>
    <row r="63" spans="1:14" ht="15.75">
      <c r="A63" s="68">
        <v>17</v>
      </c>
      <c r="B63" s="70">
        <v>43425</v>
      </c>
      <c r="C63" s="6" t="s">
        <v>78</v>
      </c>
      <c r="D63" s="68" t="s">
        <v>21</v>
      </c>
      <c r="E63" s="68" t="s">
        <v>398</v>
      </c>
      <c r="F63" s="68">
        <v>364</v>
      </c>
      <c r="G63" s="68">
        <v>358</v>
      </c>
      <c r="H63" s="68">
        <v>367</v>
      </c>
      <c r="I63" s="68">
        <v>370</v>
      </c>
      <c r="J63" s="68">
        <v>373</v>
      </c>
      <c r="K63" s="68">
        <v>367</v>
      </c>
      <c r="L63" s="68">
        <v>1300</v>
      </c>
      <c r="M63" s="8">
        <f t="shared" ref="M63:M65" si="20">IF(D63="BUY",(K63-F63)*(L63),(F63-K63)*(L63))</f>
        <v>3900</v>
      </c>
      <c r="N63" s="71">
        <f t="shared" ref="N63:N65" si="21">M63/(L63)/F63%</f>
        <v>0.82417582417582413</v>
      </c>
    </row>
    <row r="64" spans="1:14" ht="15.75">
      <c r="A64" s="68">
        <v>18</v>
      </c>
      <c r="B64" s="70">
        <v>43425</v>
      </c>
      <c r="C64" s="6" t="s">
        <v>78</v>
      </c>
      <c r="D64" s="68" t="s">
        <v>21</v>
      </c>
      <c r="E64" s="68" t="s">
        <v>363</v>
      </c>
      <c r="F64" s="68">
        <v>45</v>
      </c>
      <c r="G64" s="68">
        <v>44</v>
      </c>
      <c r="H64" s="68">
        <v>45.5</v>
      </c>
      <c r="I64" s="68">
        <v>46</v>
      </c>
      <c r="J64" s="68">
        <v>46.5</v>
      </c>
      <c r="K64" s="68">
        <v>45.5</v>
      </c>
      <c r="L64" s="68">
        <v>11000</v>
      </c>
      <c r="M64" s="8">
        <f t="shared" si="20"/>
        <v>5500</v>
      </c>
      <c r="N64" s="71">
        <f t="shared" si="21"/>
        <v>1.1111111111111112</v>
      </c>
    </row>
    <row r="65" spans="1:14" ht="15.75">
      <c r="A65" s="68">
        <v>19</v>
      </c>
      <c r="B65" s="70">
        <v>43424</v>
      </c>
      <c r="C65" s="6" t="s">
        <v>78</v>
      </c>
      <c r="D65" s="68" t="s">
        <v>21</v>
      </c>
      <c r="E65" s="68" t="s">
        <v>397</v>
      </c>
      <c r="F65" s="68">
        <v>924</v>
      </c>
      <c r="G65" s="68">
        <v>909</v>
      </c>
      <c r="H65" s="68">
        <v>932</v>
      </c>
      <c r="I65" s="68">
        <v>940</v>
      </c>
      <c r="J65" s="68">
        <v>948</v>
      </c>
      <c r="K65" s="68">
        <v>909</v>
      </c>
      <c r="L65" s="68">
        <v>550</v>
      </c>
      <c r="M65" s="8">
        <f t="shared" si="20"/>
        <v>-8250</v>
      </c>
      <c r="N65" s="71">
        <f t="shared" si="21"/>
        <v>-1.6233766233766234</v>
      </c>
    </row>
    <row r="66" spans="1:14" ht="15.75">
      <c r="A66" s="68">
        <v>20</v>
      </c>
      <c r="B66" s="70">
        <v>43423</v>
      </c>
      <c r="C66" s="6" t="s">
        <v>78</v>
      </c>
      <c r="D66" s="68" t="s">
        <v>21</v>
      </c>
      <c r="E66" s="68" t="s">
        <v>241</v>
      </c>
      <c r="F66" s="68">
        <v>109</v>
      </c>
      <c r="G66" s="68">
        <v>107</v>
      </c>
      <c r="H66" s="68">
        <v>110</v>
      </c>
      <c r="I66" s="68">
        <v>111</v>
      </c>
      <c r="J66" s="68">
        <v>112</v>
      </c>
      <c r="K66" s="68">
        <v>110</v>
      </c>
      <c r="L66" s="68">
        <v>4000</v>
      </c>
      <c r="M66" s="8">
        <f t="shared" ref="M66" si="22">IF(D66="BUY",(K66-F66)*(L66),(F66-K66)*(L66))</f>
        <v>4000</v>
      </c>
      <c r="N66" s="71">
        <f t="shared" ref="N66" si="23">M66/(L66)/F66%</f>
        <v>0.9174311926605504</v>
      </c>
    </row>
    <row r="67" spans="1:14" ht="15.75">
      <c r="A67" s="68">
        <v>21</v>
      </c>
      <c r="B67" s="70">
        <v>43423</v>
      </c>
      <c r="C67" s="6" t="s">
        <v>78</v>
      </c>
      <c r="D67" s="68" t="s">
        <v>21</v>
      </c>
      <c r="E67" s="68" t="s">
        <v>23</v>
      </c>
      <c r="F67" s="68">
        <v>563</v>
      </c>
      <c r="G67" s="68">
        <v>556</v>
      </c>
      <c r="H67" s="68">
        <v>567</v>
      </c>
      <c r="I67" s="68">
        <v>571</v>
      </c>
      <c r="J67" s="68">
        <v>575</v>
      </c>
      <c r="K67" s="68">
        <v>567</v>
      </c>
      <c r="L67" s="68">
        <v>1000</v>
      </c>
      <c r="M67" s="8">
        <f t="shared" ref="M67:M69" si="24">IF(D67="BUY",(K67-F67)*(L67),(F67-K67)*(L67))</f>
        <v>4000</v>
      </c>
      <c r="N67" s="71">
        <f t="shared" ref="N67:N69" si="25">M67/(L67)/F67%</f>
        <v>0.71047957371225579</v>
      </c>
    </row>
    <row r="68" spans="1:14" ht="15.75">
      <c r="A68" s="68">
        <v>22</v>
      </c>
      <c r="B68" s="70">
        <v>43423</v>
      </c>
      <c r="C68" s="6" t="s">
        <v>78</v>
      </c>
      <c r="D68" s="68" t="s">
        <v>21</v>
      </c>
      <c r="E68" s="68" t="s">
        <v>115</v>
      </c>
      <c r="F68" s="68">
        <v>182.5</v>
      </c>
      <c r="G68" s="68">
        <v>178</v>
      </c>
      <c r="H68" s="68">
        <v>185</v>
      </c>
      <c r="I68" s="68">
        <v>187.5</v>
      </c>
      <c r="J68" s="68">
        <v>190</v>
      </c>
      <c r="K68" s="68">
        <v>185</v>
      </c>
      <c r="L68" s="68">
        <v>1500</v>
      </c>
      <c r="M68" s="8">
        <f t="shared" si="24"/>
        <v>3750</v>
      </c>
      <c r="N68" s="71">
        <f t="shared" si="25"/>
        <v>1.3698630136986301</v>
      </c>
    </row>
    <row r="69" spans="1:14" ht="15.75">
      <c r="A69" s="68">
        <v>23</v>
      </c>
      <c r="B69" s="70">
        <v>43420</v>
      </c>
      <c r="C69" s="6" t="s">
        <v>78</v>
      </c>
      <c r="D69" s="68" t="s">
        <v>47</v>
      </c>
      <c r="E69" s="68" t="s">
        <v>124</v>
      </c>
      <c r="F69" s="68">
        <v>189.5</v>
      </c>
      <c r="G69" s="68">
        <v>193</v>
      </c>
      <c r="H69" s="68">
        <v>187</v>
      </c>
      <c r="I69" s="68">
        <v>184.5</v>
      </c>
      <c r="J69" s="68">
        <v>182</v>
      </c>
      <c r="K69" s="68">
        <v>192.5</v>
      </c>
      <c r="L69" s="68">
        <v>1750</v>
      </c>
      <c r="M69" s="8">
        <f t="shared" si="24"/>
        <v>-5250</v>
      </c>
      <c r="N69" s="71">
        <f t="shared" si="25"/>
        <v>-1.5831134564643798</v>
      </c>
    </row>
    <row r="70" spans="1:14" ht="15.75">
      <c r="A70" s="68">
        <v>24</v>
      </c>
      <c r="B70" s="70">
        <v>43420</v>
      </c>
      <c r="C70" s="6" t="s">
        <v>78</v>
      </c>
      <c r="D70" s="68" t="s">
        <v>21</v>
      </c>
      <c r="E70" s="68" t="s">
        <v>50</v>
      </c>
      <c r="F70" s="68">
        <v>95</v>
      </c>
      <c r="G70" s="68">
        <v>93</v>
      </c>
      <c r="H70" s="68">
        <v>96</v>
      </c>
      <c r="I70" s="68">
        <v>97</v>
      </c>
      <c r="J70" s="68">
        <v>98</v>
      </c>
      <c r="K70" s="68">
        <v>96</v>
      </c>
      <c r="L70" s="68">
        <v>3500</v>
      </c>
      <c r="M70" s="8">
        <f t="shared" ref="M70:M71" si="26">IF(D70="BUY",(K70-F70)*(L70),(F70-K70)*(L70))</f>
        <v>3500</v>
      </c>
      <c r="N70" s="71">
        <f t="shared" ref="N70:N71" si="27">M70/(L70)/F70%</f>
        <v>1.0526315789473684</v>
      </c>
    </row>
    <row r="71" spans="1:14" ht="15.75">
      <c r="A71" s="68">
        <v>25</v>
      </c>
      <c r="B71" s="70">
        <v>43419</v>
      </c>
      <c r="C71" s="6" t="s">
        <v>78</v>
      </c>
      <c r="D71" s="68" t="s">
        <v>21</v>
      </c>
      <c r="E71" s="68" t="s">
        <v>102</v>
      </c>
      <c r="F71" s="68">
        <v>308</v>
      </c>
      <c r="G71" s="68">
        <v>302</v>
      </c>
      <c r="H71" s="68">
        <v>311.5</v>
      </c>
      <c r="I71" s="68">
        <v>315</v>
      </c>
      <c r="J71" s="68">
        <v>318.5</v>
      </c>
      <c r="K71" s="68">
        <v>311.39999999999998</v>
      </c>
      <c r="L71" s="68">
        <v>1200</v>
      </c>
      <c r="M71" s="8">
        <f t="shared" si="26"/>
        <v>4079.9999999999727</v>
      </c>
      <c r="N71" s="71">
        <f t="shared" si="27"/>
        <v>1.1038961038960964</v>
      </c>
    </row>
    <row r="72" spans="1:14" ht="15.75">
      <c r="A72" s="68">
        <v>26</v>
      </c>
      <c r="B72" s="70">
        <v>43419</v>
      </c>
      <c r="C72" s="6" t="s">
        <v>78</v>
      </c>
      <c r="D72" s="68" t="s">
        <v>21</v>
      </c>
      <c r="E72" s="68" t="s">
        <v>66</v>
      </c>
      <c r="F72" s="68">
        <v>106.3</v>
      </c>
      <c r="G72" s="68">
        <v>105.1</v>
      </c>
      <c r="H72" s="68">
        <v>106.9</v>
      </c>
      <c r="I72" s="68">
        <v>107.5</v>
      </c>
      <c r="J72" s="68">
        <v>108.1</v>
      </c>
      <c r="K72" s="68">
        <v>108.1</v>
      </c>
      <c r="L72" s="68">
        <v>6000</v>
      </c>
      <c r="M72" s="8">
        <f t="shared" ref="M72:M74" si="28">IF(D72="BUY",(K72-F72)*(L72),(F72-K72)*(L72))</f>
        <v>10799.999999999984</v>
      </c>
      <c r="N72" s="71">
        <f t="shared" ref="N72:N74" si="29">M72/(L72)/F72%</f>
        <v>1.6933207902163665</v>
      </c>
    </row>
    <row r="73" spans="1:14" ht="15.75">
      <c r="A73" s="68">
        <v>27</v>
      </c>
      <c r="B73" s="70">
        <v>43419</v>
      </c>
      <c r="C73" s="6" t="s">
        <v>78</v>
      </c>
      <c r="D73" s="68" t="s">
        <v>21</v>
      </c>
      <c r="E73" s="68" t="s">
        <v>351</v>
      </c>
      <c r="F73" s="68">
        <v>91</v>
      </c>
      <c r="G73" s="68">
        <v>90</v>
      </c>
      <c r="H73" s="68">
        <v>91.5</v>
      </c>
      <c r="I73" s="68">
        <v>92</v>
      </c>
      <c r="J73" s="68">
        <v>92.5</v>
      </c>
      <c r="K73" s="68">
        <v>92</v>
      </c>
      <c r="L73" s="68">
        <v>8000</v>
      </c>
      <c r="M73" s="8">
        <f t="shared" si="28"/>
        <v>8000</v>
      </c>
      <c r="N73" s="71">
        <f t="shared" si="29"/>
        <v>1.0989010989010988</v>
      </c>
    </row>
    <row r="74" spans="1:14" ht="15.75">
      <c r="A74" s="68">
        <v>28</v>
      </c>
      <c r="B74" s="70">
        <v>43418</v>
      </c>
      <c r="C74" s="6" t="s">
        <v>78</v>
      </c>
      <c r="D74" s="68" t="s">
        <v>21</v>
      </c>
      <c r="E74" s="68" t="s">
        <v>120</v>
      </c>
      <c r="F74" s="68">
        <v>368</v>
      </c>
      <c r="G74" s="68">
        <v>365</v>
      </c>
      <c r="H74" s="68">
        <v>369.5</v>
      </c>
      <c r="I74" s="68">
        <v>371</v>
      </c>
      <c r="J74" s="68">
        <v>372.5</v>
      </c>
      <c r="K74" s="68">
        <v>369.5</v>
      </c>
      <c r="L74" s="68">
        <v>2750</v>
      </c>
      <c r="M74" s="8">
        <f t="shared" si="28"/>
        <v>4125</v>
      </c>
      <c r="N74" s="71">
        <f t="shared" si="29"/>
        <v>0.40760869565217389</v>
      </c>
    </row>
    <row r="75" spans="1:14" ht="15.75">
      <c r="A75" s="68">
        <v>29</v>
      </c>
      <c r="B75" s="70">
        <v>43418</v>
      </c>
      <c r="C75" s="6" t="s">
        <v>78</v>
      </c>
      <c r="D75" s="68" t="s">
        <v>47</v>
      </c>
      <c r="E75" s="68" t="s">
        <v>241</v>
      </c>
      <c r="F75" s="68">
        <v>108</v>
      </c>
      <c r="G75" s="68">
        <v>110</v>
      </c>
      <c r="H75" s="68">
        <v>107</v>
      </c>
      <c r="I75" s="68">
        <v>106</v>
      </c>
      <c r="J75" s="68">
        <v>105</v>
      </c>
      <c r="K75" s="68">
        <v>106</v>
      </c>
      <c r="L75" s="68">
        <v>4000</v>
      </c>
      <c r="M75" s="8">
        <f t="shared" ref="M75" si="30">IF(D75="BUY",(K75-F75)*(L75),(F75-K75)*(L75))</f>
        <v>8000</v>
      </c>
      <c r="N75" s="71">
        <f t="shared" ref="N75" si="31">M75/(L75)/F75%</f>
        <v>1.8518518518518516</v>
      </c>
    </row>
    <row r="76" spans="1:14" ht="15.75">
      <c r="A76" s="68">
        <v>30</v>
      </c>
      <c r="B76" s="70">
        <v>43417</v>
      </c>
      <c r="C76" s="6" t="s">
        <v>78</v>
      </c>
      <c r="D76" s="68" t="s">
        <v>21</v>
      </c>
      <c r="E76" s="68" t="s">
        <v>57</v>
      </c>
      <c r="F76" s="68">
        <v>622</v>
      </c>
      <c r="G76" s="68">
        <v>616</v>
      </c>
      <c r="H76" s="68">
        <v>625</v>
      </c>
      <c r="I76" s="68">
        <v>628</v>
      </c>
      <c r="J76" s="68">
        <v>631</v>
      </c>
      <c r="K76" s="68">
        <v>625</v>
      </c>
      <c r="L76" s="68">
        <v>1200</v>
      </c>
      <c r="M76" s="8">
        <f t="shared" ref="M76:M78" si="32">IF(D76="BUY",(K76-F76)*(L76),(F76-K76)*(L76))</f>
        <v>3600</v>
      </c>
      <c r="N76" s="71">
        <f t="shared" ref="N76:N78" si="33">M76/(L76)/F76%</f>
        <v>0.48231511254019294</v>
      </c>
    </row>
    <row r="77" spans="1:14" ht="15.75">
      <c r="A77" s="68">
        <v>31</v>
      </c>
      <c r="B77" s="70">
        <v>43417</v>
      </c>
      <c r="C77" s="6" t="s">
        <v>78</v>
      </c>
      <c r="D77" s="68" t="s">
        <v>47</v>
      </c>
      <c r="E77" s="68" t="s">
        <v>89</v>
      </c>
      <c r="F77" s="68">
        <v>678</v>
      </c>
      <c r="G77" s="68">
        <v>693</v>
      </c>
      <c r="H77" s="68">
        <v>670</v>
      </c>
      <c r="I77" s="68">
        <v>662</v>
      </c>
      <c r="J77" s="68">
        <v>654</v>
      </c>
      <c r="K77" s="68">
        <v>670</v>
      </c>
      <c r="L77" s="68">
        <v>600</v>
      </c>
      <c r="M77" s="8">
        <f t="shared" si="32"/>
        <v>4800</v>
      </c>
      <c r="N77" s="71">
        <f t="shared" si="33"/>
        <v>1.1799410029498525</v>
      </c>
    </row>
    <row r="78" spans="1:14" ht="15.75">
      <c r="A78" s="68">
        <v>32</v>
      </c>
      <c r="B78" s="70">
        <v>43413</v>
      </c>
      <c r="C78" s="6" t="s">
        <v>78</v>
      </c>
      <c r="D78" s="68" t="s">
        <v>21</v>
      </c>
      <c r="E78" s="68" t="s">
        <v>394</v>
      </c>
      <c r="F78" s="68">
        <v>2287</v>
      </c>
      <c r="G78" s="68">
        <v>2260</v>
      </c>
      <c r="H78" s="68">
        <v>2300</v>
      </c>
      <c r="I78" s="68">
        <v>2314</v>
      </c>
      <c r="J78" s="68">
        <v>2328</v>
      </c>
      <c r="K78" s="68">
        <v>2300</v>
      </c>
      <c r="L78" s="68">
        <v>302</v>
      </c>
      <c r="M78" s="8">
        <f t="shared" si="32"/>
        <v>3926</v>
      </c>
      <c r="N78" s="71">
        <f t="shared" si="33"/>
        <v>0.56843025797988633</v>
      </c>
    </row>
    <row r="79" spans="1:14" ht="15.75">
      <c r="A79" s="68">
        <v>33</v>
      </c>
      <c r="B79" s="70">
        <v>43413</v>
      </c>
      <c r="C79" s="6" t="s">
        <v>78</v>
      </c>
      <c r="D79" s="68" t="s">
        <v>21</v>
      </c>
      <c r="E79" s="68" t="s">
        <v>48</v>
      </c>
      <c r="F79" s="68">
        <v>122</v>
      </c>
      <c r="G79" s="68">
        <v>120.8</v>
      </c>
      <c r="H79" s="68">
        <v>122.6</v>
      </c>
      <c r="I79" s="68">
        <v>123.2</v>
      </c>
      <c r="J79" s="68">
        <v>123.8</v>
      </c>
      <c r="K79" s="68">
        <v>123.8</v>
      </c>
      <c r="L79" s="68">
        <v>6000</v>
      </c>
      <c r="M79" s="8">
        <f t="shared" ref="M79:M81" si="34">IF(D79="BUY",(K79-F79)*(L79),(F79-K79)*(L79))</f>
        <v>10799.999999999984</v>
      </c>
      <c r="N79" s="71">
        <f t="shared" ref="N79:N81" si="35">M79/(L79)/F79%</f>
        <v>1.4754098360655716</v>
      </c>
    </row>
    <row r="80" spans="1:14" ht="15.75">
      <c r="A80" s="68">
        <v>34</v>
      </c>
      <c r="B80" s="70">
        <v>43413</v>
      </c>
      <c r="C80" s="6" t="s">
        <v>78</v>
      </c>
      <c r="D80" s="68" t="s">
        <v>21</v>
      </c>
      <c r="E80" s="68" t="s">
        <v>66</v>
      </c>
      <c r="F80" s="68">
        <v>101.5</v>
      </c>
      <c r="G80" s="68">
        <v>100.3</v>
      </c>
      <c r="H80" s="68">
        <v>102.1</v>
      </c>
      <c r="I80" s="68">
        <v>102.7</v>
      </c>
      <c r="J80" s="68">
        <v>103.3</v>
      </c>
      <c r="K80" s="68">
        <v>103.3</v>
      </c>
      <c r="L80" s="68">
        <v>6000</v>
      </c>
      <c r="M80" s="8">
        <f t="shared" si="34"/>
        <v>10799.999999999984</v>
      </c>
      <c r="N80" s="71">
        <f t="shared" si="35"/>
        <v>1.7733990147783227</v>
      </c>
    </row>
    <row r="81" spans="1:14" ht="15.75">
      <c r="A81" s="68">
        <v>35</v>
      </c>
      <c r="B81" s="70">
        <v>43413</v>
      </c>
      <c r="C81" s="6" t="s">
        <v>78</v>
      </c>
      <c r="D81" s="68" t="s">
        <v>21</v>
      </c>
      <c r="E81" s="68" t="s">
        <v>295</v>
      </c>
      <c r="F81" s="68">
        <v>811</v>
      </c>
      <c r="G81" s="68">
        <v>803</v>
      </c>
      <c r="H81" s="68">
        <v>816</v>
      </c>
      <c r="I81" s="68">
        <v>820</v>
      </c>
      <c r="J81" s="68">
        <v>824</v>
      </c>
      <c r="K81" s="68">
        <v>816</v>
      </c>
      <c r="L81" s="68">
        <v>1000</v>
      </c>
      <c r="M81" s="8">
        <f t="shared" si="34"/>
        <v>5000</v>
      </c>
      <c r="N81" s="71">
        <f t="shared" si="35"/>
        <v>0.61652281134401976</v>
      </c>
    </row>
    <row r="82" spans="1:14" ht="15.75">
      <c r="A82" s="68">
        <v>36</v>
      </c>
      <c r="B82" s="70">
        <v>43410</v>
      </c>
      <c r="C82" s="6" t="s">
        <v>78</v>
      </c>
      <c r="D82" s="68" t="s">
        <v>21</v>
      </c>
      <c r="E82" s="68" t="s">
        <v>66</v>
      </c>
      <c r="F82" s="68">
        <v>95.5</v>
      </c>
      <c r="G82" s="68">
        <v>94.3</v>
      </c>
      <c r="H82" s="68">
        <v>96.1</v>
      </c>
      <c r="I82" s="68">
        <v>96.7</v>
      </c>
      <c r="J82" s="68">
        <v>97.3</v>
      </c>
      <c r="K82" s="68">
        <v>97.3</v>
      </c>
      <c r="L82" s="68">
        <v>6000</v>
      </c>
      <c r="M82" s="8">
        <f t="shared" ref="M82:M84" si="36">IF(D82="BUY",(K82-F82)*(L82),(F82-K82)*(L82))</f>
        <v>10799.999999999984</v>
      </c>
      <c r="N82" s="71">
        <f t="shared" ref="N82:N84" si="37">M82/(L82)/F82%</f>
        <v>1.8848167539266989</v>
      </c>
    </row>
    <row r="83" spans="1:14" ht="15.75">
      <c r="A83" s="68">
        <v>37</v>
      </c>
      <c r="B83" s="70">
        <v>43410</v>
      </c>
      <c r="C83" s="6" t="s">
        <v>78</v>
      </c>
      <c r="D83" s="68" t="s">
        <v>21</v>
      </c>
      <c r="E83" s="68" t="s">
        <v>124</v>
      </c>
      <c r="F83" s="68">
        <v>217</v>
      </c>
      <c r="G83" s="68">
        <v>212</v>
      </c>
      <c r="H83" s="68">
        <v>219.5</v>
      </c>
      <c r="I83" s="68">
        <v>222</v>
      </c>
      <c r="J83" s="68">
        <v>224.5</v>
      </c>
      <c r="K83" s="68">
        <v>219.5</v>
      </c>
      <c r="L83" s="68">
        <v>1200</v>
      </c>
      <c r="M83" s="8">
        <f t="shared" si="36"/>
        <v>3000</v>
      </c>
      <c r="N83" s="71">
        <f t="shared" si="37"/>
        <v>1.1520737327188941</v>
      </c>
    </row>
    <row r="84" spans="1:14" ht="15.75">
      <c r="A84" s="68">
        <v>38</v>
      </c>
      <c r="B84" s="70">
        <v>43409</v>
      </c>
      <c r="C84" s="6" t="s">
        <v>78</v>
      </c>
      <c r="D84" s="68" t="s">
        <v>21</v>
      </c>
      <c r="E84" s="68" t="s">
        <v>52</v>
      </c>
      <c r="F84" s="68">
        <v>293</v>
      </c>
      <c r="G84" s="68">
        <v>290</v>
      </c>
      <c r="H84" s="68">
        <v>294.5</v>
      </c>
      <c r="I84" s="68">
        <v>296</v>
      </c>
      <c r="J84" s="68">
        <v>297.5</v>
      </c>
      <c r="K84" s="68">
        <v>290</v>
      </c>
      <c r="L84" s="68">
        <v>3000</v>
      </c>
      <c r="M84" s="8">
        <f t="shared" si="36"/>
        <v>-9000</v>
      </c>
      <c r="N84" s="71">
        <f t="shared" si="37"/>
        <v>-1.0238907849829351</v>
      </c>
    </row>
    <row r="85" spans="1:14" ht="15.75">
      <c r="A85" s="68">
        <v>39</v>
      </c>
      <c r="B85" s="70">
        <v>43409</v>
      </c>
      <c r="C85" s="6" t="s">
        <v>78</v>
      </c>
      <c r="D85" s="68" t="s">
        <v>21</v>
      </c>
      <c r="E85" s="68" t="s">
        <v>241</v>
      </c>
      <c r="F85" s="68">
        <v>119.5</v>
      </c>
      <c r="G85" s="68">
        <v>117.5</v>
      </c>
      <c r="H85" s="68">
        <v>120.5</v>
      </c>
      <c r="I85" s="68">
        <v>121.2</v>
      </c>
      <c r="J85" s="68">
        <v>122.5</v>
      </c>
      <c r="K85" s="68">
        <v>121.5</v>
      </c>
      <c r="L85" s="68">
        <v>4000</v>
      </c>
      <c r="M85" s="8">
        <f t="shared" ref="M85:M86" si="38">IF(D85="BUY",(K85-F85)*(L85),(F85-K85)*(L85))</f>
        <v>8000</v>
      </c>
      <c r="N85" s="71">
        <f t="shared" ref="N85:N86" si="39">M85/(L85)/F85%</f>
        <v>1.6736401673640167</v>
      </c>
    </row>
    <row r="86" spans="1:14" ht="15.75">
      <c r="A86" s="68">
        <v>40</v>
      </c>
      <c r="B86" s="70">
        <v>43406</v>
      </c>
      <c r="C86" s="6" t="s">
        <v>78</v>
      </c>
      <c r="D86" s="68" t="s">
        <v>21</v>
      </c>
      <c r="E86" s="68" t="s">
        <v>351</v>
      </c>
      <c r="F86" s="68">
        <v>81</v>
      </c>
      <c r="G86" s="68">
        <v>80</v>
      </c>
      <c r="H86" s="68">
        <v>81.5</v>
      </c>
      <c r="I86" s="68">
        <v>82</v>
      </c>
      <c r="J86" s="68">
        <v>82.5</v>
      </c>
      <c r="K86" s="68">
        <v>82</v>
      </c>
      <c r="L86" s="68">
        <v>8000</v>
      </c>
      <c r="M86" s="8">
        <f t="shared" si="38"/>
        <v>8000</v>
      </c>
      <c r="N86" s="71">
        <f t="shared" si="39"/>
        <v>1.2345679012345678</v>
      </c>
    </row>
    <row r="87" spans="1:14" ht="15.75">
      <c r="A87" s="68">
        <v>41</v>
      </c>
      <c r="B87" s="70">
        <v>43406</v>
      </c>
      <c r="C87" s="6" t="s">
        <v>78</v>
      </c>
      <c r="D87" s="68" t="s">
        <v>21</v>
      </c>
      <c r="E87" s="68" t="s">
        <v>126</v>
      </c>
      <c r="F87" s="68">
        <v>578</v>
      </c>
      <c r="G87" s="68">
        <v>570</v>
      </c>
      <c r="H87" s="68">
        <v>582</v>
      </c>
      <c r="I87" s="68">
        <v>586</v>
      </c>
      <c r="J87" s="68">
        <v>590</v>
      </c>
      <c r="K87" s="68">
        <v>582</v>
      </c>
      <c r="L87" s="68">
        <v>1061</v>
      </c>
      <c r="M87" s="8">
        <f t="shared" ref="M87:M89" si="40">IF(D87="BUY",(K87-F87)*(L87),(F87-K87)*(L87))</f>
        <v>4244</v>
      </c>
      <c r="N87" s="71">
        <f t="shared" ref="N87:N89" si="41">M87/(L87)/F87%</f>
        <v>0.69204152249134943</v>
      </c>
    </row>
    <row r="88" spans="1:14" ht="15.75">
      <c r="A88" s="68">
        <v>42</v>
      </c>
      <c r="B88" s="70">
        <v>43406</v>
      </c>
      <c r="C88" s="6" t="s">
        <v>78</v>
      </c>
      <c r="D88" s="68" t="s">
        <v>21</v>
      </c>
      <c r="E88" s="68" t="s">
        <v>61</v>
      </c>
      <c r="F88" s="68">
        <v>181.5</v>
      </c>
      <c r="G88" s="68">
        <v>178.5</v>
      </c>
      <c r="H88" s="68">
        <v>183</v>
      </c>
      <c r="I88" s="68">
        <v>184.5</v>
      </c>
      <c r="J88" s="68">
        <v>186</v>
      </c>
      <c r="K88" s="68">
        <v>186</v>
      </c>
      <c r="L88" s="68">
        <v>3000</v>
      </c>
      <c r="M88" s="8">
        <f t="shared" si="40"/>
        <v>13500</v>
      </c>
      <c r="N88" s="71">
        <f t="shared" si="41"/>
        <v>2.4793388429752068</v>
      </c>
    </row>
    <row r="89" spans="1:14" ht="15.75">
      <c r="A89" s="68">
        <v>43</v>
      </c>
      <c r="B89" s="70">
        <v>43405</v>
      </c>
      <c r="C89" s="6" t="s">
        <v>78</v>
      </c>
      <c r="D89" s="68" t="s">
        <v>21</v>
      </c>
      <c r="E89" s="68" t="s">
        <v>384</v>
      </c>
      <c r="F89" s="68">
        <v>62.5</v>
      </c>
      <c r="G89" s="68">
        <v>58</v>
      </c>
      <c r="H89" s="68">
        <v>65</v>
      </c>
      <c r="I89" s="68">
        <v>67.5</v>
      </c>
      <c r="J89" s="68">
        <v>70</v>
      </c>
      <c r="K89" s="68">
        <v>70</v>
      </c>
      <c r="L89" s="68">
        <v>1500</v>
      </c>
      <c r="M89" s="8">
        <f t="shared" si="40"/>
        <v>11250</v>
      </c>
      <c r="N89" s="71">
        <f t="shared" si="41"/>
        <v>12</v>
      </c>
    </row>
    <row r="90" spans="1:14" ht="15.75">
      <c r="A90" s="68">
        <v>44</v>
      </c>
      <c r="B90" s="70">
        <v>43405</v>
      </c>
      <c r="C90" s="6" t="s">
        <v>78</v>
      </c>
      <c r="D90" s="68" t="s">
        <v>21</v>
      </c>
      <c r="E90" s="68" t="s">
        <v>351</v>
      </c>
      <c r="F90" s="68">
        <v>78</v>
      </c>
      <c r="G90" s="68">
        <v>77</v>
      </c>
      <c r="H90" s="68">
        <v>78.5</v>
      </c>
      <c r="I90" s="68">
        <v>79</v>
      </c>
      <c r="J90" s="68">
        <v>79.5</v>
      </c>
      <c r="K90" s="68">
        <v>79.5</v>
      </c>
      <c r="L90" s="68">
        <v>8000</v>
      </c>
      <c r="M90" s="8">
        <f t="shared" ref="M90" si="42">IF(D90="BUY",(K90-F90)*(L90),(F90-K90)*(L90))</f>
        <v>12000</v>
      </c>
      <c r="N90" s="71">
        <f t="shared" ref="N90" si="43">M90/(L90)/F90%</f>
        <v>1.9230769230769229</v>
      </c>
    </row>
    <row r="91" spans="1:14" ht="15.75">
      <c r="A91" s="68">
        <v>45</v>
      </c>
      <c r="B91" s="70">
        <v>43405</v>
      </c>
      <c r="C91" s="6" t="s">
        <v>78</v>
      </c>
      <c r="D91" s="68" t="s">
        <v>21</v>
      </c>
      <c r="E91" s="68" t="s">
        <v>61</v>
      </c>
      <c r="F91" s="68">
        <v>175.5</v>
      </c>
      <c r="G91" s="68">
        <v>172.5</v>
      </c>
      <c r="H91" s="68">
        <v>177</v>
      </c>
      <c r="I91" s="68">
        <v>178.5</v>
      </c>
      <c r="J91" s="68">
        <v>180</v>
      </c>
      <c r="K91" s="68">
        <v>177</v>
      </c>
      <c r="L91" s="68">
        <v>2250</v>
      </c>
      <c r="M91" s="8">
        <f t="shared" ref="M91" si="44">IF(D91="BUY",(K91-F91)*(L91),(F91-K91)*(L91))</f>
        <v>3375</v>
      </c>
      <c r="N91" s="71">
        <f t="shared" ref="N91" si="45">M91/(L91)/F91%</f>
        <v>0.85470085470085477</v>
      </c>
    </row>
    <row r="92" spans="1:14" ht="15.75">
      <c r="A92" s="10" t="s">
        <v>25</v>
      </c>
      <c r="B92" s="19"/>
      <c r="C92" s="12"/>
      <c r="D92" s="13"/>
      <c r="E92" s="14"/>
      <c r="F92" s="14"/>
      <c r="G92" s="15"/>
      <c r="H92" s="14"/>
      <c r="I92" s="14"/>
      <c r="J92" s="14"/>
      <c r="K92" s="16"/>
      <c r="L92" s="17"/>
      <c r="M92" s="1"/>
    </row>
    <row r="93" spans="1:14" ht="15.75">
      <c r="A93" s="10" t="s">
        <v>25</v>
      </c>
      <c r="B93" s="19"/>
      <c r="C93" s="20"/>
      <c r="D93" s="21"/>
      <c r="E93" s="22"/>
      <c r="F93" s="22"/>
      <c r="G93" s="23"/>
      <c r="H93" s="22"/>
      <c r="I93" s="22"/>
      <c r="J93" s="22"/>
      <c r="K93" s="22"/>
      <c r="L93" s="17"/>
    </row>
    <row r="94" spans="1:14" ht="16.5" thickBot="1">
      <c r="A94" s="20"/>
      <c r="B94" s="19"/>
      <c r="C94" s="22"/>
      <c r="D94" s="22"/>
      <c r="E94" s="22"/>
      <c r="F94" s="24"/>
      <c r="G94" s="25"/>
      <c r="H94" s="26" t="s">
        <v>26</v>
      </c>
      <c r="I94" s="26"/>
      <c r="J94" s="27"/>
      <c r="L94" s="17"/>
      <c r="M94" s="17"/>
    </row>
    <row r="95" spans="1:14" ht="15.75">
      <c r="A95" s="20"/>
      <c r="B95" s="19"/>
      <c r="C95" s="119" t="s">
        <v>27</v>
      </c>
      <c r="D95" s="119"/>
      <c r="E95" s="28">
        <v>45</v>
      </c>
      <c r="F95" s="29">
        <f>F96+F97+F98+F99+F100+F101</f>
        <v>100</v>
      </c>
      <c r="G95" s="22">
        <v>45</v>
      </c>
      <c r="H95" s="30">
        <f>G96/G95%</f>
        <v>84.444444444444443</v>
      </c>
      <c r="I95" s="30"/>
      <c r="J95" s="30"/>
    </row>
    <row r="96" spans="1:14" ht="15.75">
      <c r="A96" s="20"/>
      <c r="B96" s="19"/>
      <c r="C96" s="120" t="s">
        <v>28</v>
      </c>
      <c r="D96" s="120"/>
      <c r="E96" s="32">
        <v>38</v>
      </c>
      <c r="F96" s="33">
        <f>(E96/E95)*100</f>
        <v>84.444444444444443</v>
      </c>
      <c r="G96" s="22">
        <v>38</v>
      </c>
      <c r="H96" s="27"/>
      <c r="I96" s="27"/>
      <c r="J96" s="22"/>
      <c r="K96" s="27"/>
    </row>
    <row r="97" spans="1:14" ht="15.75">
      <c r="A97" s="34"/>
      <c r="B97" s="19"/>
      <c r="C97" s="120" t="s">
        <v>30</v>
      </c>
      <c r="D97" s="120"/>
      <c r="E97" s="32">
        <v>0</v>
      </c>
      <c r="F97" s="33">
        <f>(E97/E95)*100</f>
        <v>0</v>
      </c>
      <c r="G97" s="35"/>
      <c r="H97" s="22"/>
      <c r="I97" s="22"/>
      <c r="J97" s="22"/>
      <c r="K97" s="27"/>
    </row>
    <row r="98" spans="1:14" ht="15.75">
      <c r="A98" s="34"/>
      <c r="B98" s="19"/>
      <c r="C98" s="120" t="s">
        <v>31</v>
      </c>
      <c r="D98" s="120"/>
      <c r="E98" s="32">
        <v>0</v>
      </c>
      <c r="F98" s="33">
        <f>(E98/E95)*100</f>
        <v>0</v>
      </c>
      <c r="G98" s="35"/>
      <c r="H98" s="22"/>
      <c r="J98" s="22"/>
      <c r="K98" s="27"/>
    </row>
    <row r="99" spans="1:14" ht="15.75">
      <c r="A99" s="34"/>
      <c r="B99" s="19"/>
      <c r="C99" s="120" t="s">
        <v>32</v>
      </c>
      <c r="D99" s="120"/>
      <c r="E99" s="32">
        <v>7</v>
      </c>
      <c r="F99" s="33">
        <f>(E99/E95)*100</f>
        <v>15.555555555555555</v>
      </c>
      <c r="G99" s="35"/>
      <c r="H99" s="22"/>
      <c r="I99" s="22"/>
      <c r="J99" s="27"/>
    </row>
    <row r="100" spans="1:14" ht="15.75">
      <c r="A100" s="34"/>
      <c r="B100" s="19"/>
      <c r="C100" s="120" t="s">
        <v>34</v>
      </c>
      <c r="D100" s="120"/>
      <c r="E100" s="32">
        <v>0</v>
      </c>
      <c r="F100" s="33">
        <f>(E100/E95)*100</f>
        <v>0</v>
      </c>
      <c r="G100" s="35"/>
      <c r="H100" s="22"/>
      <c r="I100" s="22"/>
      <c r="J100" s="27"/>
      <c r="K100" s="27"/>
    </row>
    <row r="101" spans="1:14" ht="16.5" thickBot="1">
      <c r="A101" s="34"/>
      <c r="B101" s="19"/>
      <c r="C101" s="121" t="s">
        <v>35</v>
      </c>
      <c r="D101" s="121"/>
      <c r="E101" s="36"/>
      <c r="F101" s="37">
        <f>(E101/E95)*100</f>
        <v>0</v>
      </c>
      <c r="G101" s="35"/>
      <c r="H101" s="22"/>
      <c r="I101" s="22"/>
      <c r="J101" s="31"/>
      <c r="K101" s="31"/>
      <c r="L101" s="1"/>
    </row>
    <row r="102" spans="1:14" ht="15.75">
      <c r="A102" s="39" t="s">
        <v>36</v>
      </c>
      <c r="B102" s="11"/>
      <c r="C102" s="12"/>
      <c r="D102" s="12"/>
      <c r="E102" s="14"/>
      <c r="F102" s="14"/>
      <c r="G102" s="15"/>
      <c r="H102" s="40"/>
      <c r="I102" s="40"/>
      <c r="J102" s="40"/>
      <c r="K102" s="14"/>
      <c r="L102" s="17"/>
    </row>
    <row r="103" spans="1:14" ht="15.75">
      <c r="A103" s="13" t="s">
        <v>37</v>
      </c>
      <c r="B103" s="11"/>
      <c r="C103" s="41"/>
      <c r="D103" s="42"/>
      <c r="E103" s="12"/>
      <c r="F103" s="40"/>
      <c r="G103" s="15"/>
      <c r="H103" s="40"/>
      <c r="I103" s="40"/>
      <c r="J103" s="40"/>
      <c r="K103" s="14"/>
      <c r="L103" s="17"/>
    </row>
    <row r="104" spans="1:14" ht="15.75">
      <c r="A104" s="13" t="s">
        <v>38</v>
      </c>
      <c r="B104" s="11"/>
      <c r="C104" s="12"/>
      <c r="D104" s="42"/>
      <c r="E104" s="12"/>
      <c r="F104" s="40"/>
      <c r="G104" s="15"/>
      <c r="H104" s="43"/>
      <c r="I104" s="43"/>
      <c r="J104" s="43"/>
      <c r="K104" s="14"/>
      <c r="L104" s="17"/>
    </row>
    <row r="105" spans="1:14" ht="15.75">
      <c r="A105" s="13" t="s">
        <v>39</v>
      </c>
      <c r="B105" s="41"/>
      <c r="C105" s="12"/>
      <c r="D105" s="42"/>
      <c r="E105" s="12"/>
      <c r="F105" s="40"/>
      <c r="G105" s="44"/>
      <c r="H105" s="43"/>
      <c r="I105" s="43"/>
      <c r="J105" s="43"/>
      <c r="K105" s="14"/>
      <c r="L105" s="17"/>
      <c r="M105" s="17"/>
    </row>
    <row r="106" spans="1:14" ht="16.5" thickBot="1">
      <c r="A106" s="13" t="s">
        <v>40</v>
      </c>
      <c r="B106" s="34"/>
      <c r="C106" s="12"/>
      <c r="D106" s="45"/>
      <c r="E106" s="40"/>
      <c r="F106" s="40"/>
      <c r="G106" s="44"/>
      <c r="H106" s="43"/>
      <c r="I106" s="43"/>
      <c r="J106" s="43"/>
      <c r="K106" s="40"/>
      <c r="L106" s="17"/>
      <c r="M106" s="17"/>
      <c r="N106" s="17"/>
    </row>
    <row r="107" spans="1:14" ht="15.75" thickBot="1">
      <c r="A107" s="122" t="s">
        <v>0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</row>
    <row r="108" spans="1:14" ht="15.75" thickBot="1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</row>
    <row r="109" spans="1:14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</row>
    <row r="110" spans="1:14" ht="15.75">
      <c r="A110" s="123" t="s">
        <v>389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</row>
    <row r="111" spans="1:14" ht="15.75">
      <c r="A111" s="123" t="s">
        <v>390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</row>
    <row r="112" spans="1:14" ht="16.5" thickBot="1">
      <c r="A112" s="124" t="s">
        <v>3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</row>
    <row r="113" spans="1:14" ht="15.75">
      <c r="A113" s="125" t="s">
        <v>383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1:14" ht="15.75">
      <c r="A114" s="125" t="s">
        <v>5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1:14">
      <c r="A115" s="126" t="s">
        <v>6</v>
      </c>
      <c r="B115" s="127" t="s">
        <v>7</v>
      </c>
      <c r="C115" s="127" t="s">
        <v>8</v>
      </c>
      <c r="D115" s="126" t="s">
        <v>9</v>
      </c>
      <c r="E115" s="126" t="s">
        <v>10</v>
      </c>
      <c r="F115" s="127" t="s">
        <v>11</v>
      </c>
      <c r="G115" s="127" t="s">
        <v>12</v>
      </c>
      <c r="H115" s="128" t="s">
        <v>13</v>
      </c>
      <c r="I115" s="128" t="s">
        <v>14</v>
      </c>
      <c r="J115" s="128" t="s">
        <v>15</v>
      </c>
      <c r="K115" s="129" t="s">
        <v>16</v>
      </c>
      <c r="L115" s="127" t="s">
        <v>17</v>
      </c>
      <c r="M115" s="127" t="s">
        <v>18</v>
      </c>
      <c r="N115" s="127" t="s">
        <v>19</v>
      </c>
    </row>
    <row r="116" spans="1:14">
      <c r="A116" s="126"/>
      <c r="B116" s="127"/>
      <c r="C116" s="127"/>
      <c r="D116" s="126"/>
      <c r="E116" s="126"/>
      <c r="F116" s="127"/>
      <c r="G116" s="127"/>
      <c r="H116" s="127"/>
      <c r="I116" s="127"/>
      <c r="J116" s="127"/>
      <c r="K116" s="130"/>
      <c r="L116" s="127"/>
      <c r="M116" s="127"/>
      <c r="N116" s="127"/>
    </row>
    <row r="117" spans="1:14" ht="15.75" customHeight="1">
      <c r="A117" s="68">
        <v>1</v>
      </c>
      <c r="B117" s="70">
        <v>43404</v>
      </c>
      <c r="C117" s="6" t="s">
        <v>78</v>
      </c>
      <c r="D117" s="68" t="s">
        <v>21</v>
      </c>
      <c r="E117" s="68" t="s">
        <v>295</v>
      </c>
      <c r="F117" s="68">
        <v>795</v>
      </c>
      <c r="G117" s="68">
        <v>787</v>
      </c>
      <c r="H117" s="68">
        <v>800</v>
      </c>
      <c r="I117" s="68">
        <v>804</v>
      </c>
      <c r="J117" s="68">
        <v>808</v>
      </c>
      <c r="K117" s="68">
        <v>804</v>
      </c>
      <c r="L117" s="68">
        <v>1000</v>
      </c>
      <c r="M117" s="8">
        <f t="shared" ref="M117:M120" si="46">IF(D117="BUY",(K117-F117)*(L117),(F117-K117)*(L117))</f>
        <v>9000</v>
      </c>
      <c r="N117" s="71">
        <f t="shared" ref="N117:N120" si="47">M117/(L117)/F117%</f>
        <v>1.1320754716981132</v>
      </c>
    </row>
    <row r="118" spans="1:14" ht="15.75" customHeight="1">
      <c r="A118" s="68">
        <v>2</v>
      </c>
      <c r="B118" s="70">
        <v>43404</v>
      </c>
      <c r="C118" s="6" t="s">
        <v>78</v>
      </c>
      <c r="D118" s="68" t="s">
        <v>21</v>
      </c>
      <c r="E118" s="68" t="s">
        <v>392</v>
      </c>
      <c r="F118" s="68">
        <v>333</v>
      </c>
      <c r="G118" s="68">
        <v>227</v>
      </c>
      <c r="H118" s="68">
        <v>336</v>
      </c>
      <c r="I118" s="68">
        <v>339</v>
      </c>
      <c r="J118" s="68">
        <v>342</v>
      </c>
      <c r="K118" s="68">
        <v>339</v>
      </c>
      <c r="L118" s="68">
        <v>1500</v>
      </c>
      <c r="M118" s="8">
        <f t="shared" si="46"/>
        <v>9000</v>
      </c>
      <c r="N118" s="71">
        <f t="shared" si="47"/>
        <v>1.8018018018018018</v>
      </c>
    </row>
    <row r="119" spans="1:14" ht="15.75" customHeight="1">
      <c r="A119" s="68">
        <v>3</v>
      </c>
      <c r="B119" s="70">
        <v>43404</v>
      </c>
      <c r="C119" s="6" t="s">
        <v>78</v>
      </c>
      <c r="D119" s="68" t="s">
        <v>47</v>
      </c>
      <c r="E119" s="68" t="s">
        <v>115</v>
      </c>
      <c r="F119" s="68">
        <v>174</v>
      </c>
      <c r="G119" s="68">
        <v>179</v>
      </c>
      <c r="H119" s="68">
        <v>171.5</v>
      </c>
      <c r="I119" s="68">
        <v>169</v>
      </c>
      <c r="J119" s="68">
        <v>166.5</v>
      </c>
      <c r="K119" s="68">
        <v>179</v>
      </c>
      <c r="L119" s="68">
        <v>1500</v>
      </c>
      <c r="M119" s="8">
        <f t="shared" si="46"/>
        <v>-7500</v>
      </c>
      <c r="N119" s="71">
        <f t="shared" si="47"/>
        <v>-2.8735632183908044</v>
      </c>
    </row>
    <row r="120" spans="1:14" ht="15.75" customHeight="1">
      <c r="A120" s="68">
        <v>4</v>
      </c>
      <c r="B120" s="70">
        <v>43403</v>
      </c>
      <c r="C120" s="6" t="s">
        <v>78</v>
      </c>
      <c r="D120" s="68" t="s">
        <v>21</v>
      </c>
      <c r="E120" s="68" t="s">
        <v>324</v>
      </c>
      <c r="F120" s="68">
        <v>560</v>
      </c>
      <c r="G120" s="68">
        <v>555</v>
      </c>
      <c r="H120" s="68">
        <v>563</v>
      </c>
      <c r="I120" s="68">
        <v>566</v>
      </c>
      <c r="J120" s="68">
        <v>569</v>
      </c>
      <c r="K120" s="68">
        <v>563</v>
      </c>
      <c r="L120" s="68">
        <v>1250</v>
      </c>
      <c r="M120" s="8">
        <f t="shared" si="46"/>
        <v>3750</v>
      </c>
      <c r="N120" s="71">
        <f t="shared" si="47"/>
        <v>0.5357142857142857</v>
      </c>
    </row>
    <row r="121" spans="1:14" ht="15.75" customHeight="1">
      <c r="A121" s="68">
        <v>5</v>
      </c>
      <c r="B121" s="70">
        <v>43403</v>
      </c>
      <c r="C121" s="6" t="s">
        <v>78</v>
      </c>
      <c r="D121" s="68" t="s">
        <v>21</v>
      </c>
      <c r="E121" s="68" t="s">
        <v>51</v>
      </c>
      <c r="F121" s="68">
        <v>112.5</v>
      </c>
      <c r="G121" s="68">
        <v>110.5</v>
      </c>
      <c r="H121" s="68">
        <v>113.5</v>
      </c>
      <c r="I121" s="68">
        <v>114.5</v>
      </c>
      <c r="J121" s="68">
        <v>115.5</v>
      </c>
      <c r="K121" s="68">
        <v>113.5</v>
      </c>
      <c r="L121" s="68">
        <v>4000</v>
      </c>
      <c r="M121" s="8">
        <f t="shared" ref="M121:M123" si="48">IF(D121="BUY",(K121-F121)*(L121),(F121-K121)*(L121))</f>
        <v>4000</v>
      </c>
      <c r="N121" s="71">
        <f t="shared" ref="N121:N123" si="49">M121/(L121)/F121%</f>
        <v>0.88888888888888884</v>
      </c>
    </row>
    <row r="122" spans="1:14" ht="15.75" customHeight="1">
      <c r="A122" s="68">
        <v>6</v>
      </c>
      <c r="B122" s="70">
        <v>43403</v>
      </c>
      <c r="C122" s="6" t="s">
        <v>78</v>
      </c>
      <c r="D122" s="68" t="s">
        <v>21</v>
      </c>
      <c r="E122" s="68" t="s">
        <v>156</v>
      </c>
      <c r="F122" s="68">
        <v>71.5</v>
      </c>
      <c r="G122" s="68">
        <v>70.5</v>
      </c>
      <c r="H122" s="68">
        <v>72</v>
      </c>
      <c r="I122" s="68">
        <v>72.5</v>
      </c>
      <c r="J122" s="68">
        <v>73</v>
      </c>
      <c r="K122" s="68">
        <v>72.5</v>
      </c>
      <c r="L122" s="68">
        <v>9000</v>
      </c>
      <c r="M122" s="8">
        <f t="shared" si="48"/>
        <v>9000</v>
      </c>
      <c r="N122" s="71">
        <f t="shared" si="49"/>
        <v>1.3986013986013988</v>
      </c>
    </row>
    <row r="123" spans="1:14" ht="15.75" customHeight="1">
      <c r="A123" s="68">
        <v>7</v>
      </c>
      <c r="B123" s="70">
        <v>43402</v>
      </c>
      <c r="C123" s="6" t="s">
        <v>78</v>
      </c>
      <c r="D123" s="68" t="s">
        <v>21</v>
      </c>
      <c r="E123" s="68" t="s">
        <v>66</v>
      </c>
      <c r="F123" s="68">
        <v>92</v>
      </c>
      <c r="G123" s="68">
        <v>90.8</v>
      </c>
      <c r="H123" s="68">
        <v>92.6</v>
      </c>
      <c r="I123" s="68">
        <v>93.2</v>
      </c>
      <c r="J123" s="68">
        <v>93.8</v>
      </c>
      <c r="K123" s="68">
        <v>92.55</v>
      </c>
      <c r="L123" s="68">
        <v>6000</v>
      </c>
      <c r="M123" s="8">
        <f t="shared" si="48"/>
        <v>3299.9999999999827</v>
      </c>
      <c r="N123" s="71">
        <f t="shared" si="49"/>
        <v>0.59782608695651862</v>
      </c>
    </row>
    <row r="124" spans="1:14" ht="15.75" customHeight="1">
      <c r="A124" s="68">
        <v>8</v>
      </c>
      <c r="B124" s="70">
        <v>43402</v>
      </c>
      <c r="C124" s="6" t="s">
        <v>78</v>
      </c>
      <c r="D124" s="68" t="s">
        <v>21</v>
      </c>
      <c r="E124" s="68" t="s">
        <v>156</v>
      </c>
      <c r="F124" s="68">
        <v>70</v>
      </c>
      <c r="G124" s="68">
        <v>69</v>
      </c>
      <c r="H124" s="68">
        <v>70.5</v>
      </c>
      <c r="I124" s="68">
        <v>71</v>
      </c>
      <c r="J124" s="68">
        <v>71.5</v>
      </c>
      <c r="K124" s="68">
        <v>71.5</v>
      </c>
      <c r="L124" s="68">
        <v>9000</v>
      </c>
      <c r="M124" s="8">
        <f t="shared" ref="M124:M126" si="50">IF(D124="BUY",(K124-F124)*(L124),(F124-K124)*(L124))</f>
        <v>13500</v>
      </c>
      <c r="N124" s="71">
        <f t="shared" ref="N124:N126" si="51">M124/(L124)/F124%</f>
        <v>2.1428571428571428</v>
      </c>
    </row>
    <row r="125" spans="1:14" ht="15.75" customHeight="1">
      <c r="A125" s="68">
        <v>9</v>
      </c>
      <c r="B125" s="70">
        <v>43402</v>
      </c>
      <c r="C125" s="6" t="s">
        <v>78</v>
      </c>
      <c r="D125" s="68" t="s">
        <v>21</v>
      </c>
      <c r="E125" s="68" t="s">
        <v>66</v>
      </c>
      <c r="F125" s="68">
        <v>86</v>
      </c>
      <c r="G125" s="68">
        <v>84.8</v>
      </c>
      <c r="H125" s="68">
        <v>86.6</v>
      </c>
      <c r="I125" s="68">
        <v>87.2</v>
      </c>
      <c r="J125" s="68">
        <v>87.8</v>
      </c>
      <c r="K125" s="68">
        <v>87.8</v>
      </c>
      <c r="L125" s="68">
        <v>6000</v>
      </c>
      <c r="M125" s="8">
        <f t="shared" si="50"/>
        <v>10799.999999999984</v>
      </c>
      <c r="N125" s="71">
        <f t="shared" si="51"/>
        <v>2.0930232558139505</v>
      </c>
    </row>
    <row r="126" spans="1:14" ht="15.75" customHeight="1">
      <c r="A126" s="68">
        <v>10</v>
      </c>
      <c r="B126" s="70">
        <v>43399</v>
      </c>
      <c r="C126" s="6" t="s">
        <v>78</v>
      </c>
      <c r="D126" s="68" t="s">
        <v>21</v>
      </c>
      <c r="E126" s="68" t="s">
        <v>391</v>
      </c>
      <c r="F126" s="68">
        <v>261</v>
      </c>
      <c r="G126" s="68">
        <v>255</v>
      </c>
      <c r="H126" s="68">
        <v>267</v>
      </c>
      <c r="I126" s="68">
        <v>270</v>
      </c>
      <c r="J126" s="68">
        <v>158.5</v>
      </c>
      <c r="K126" s="68">
        <v>255</v>
      </c>
      <c r="L126" s="68">
        <v>1250</v>
      </c>
      <c r="M126" s="8">
        <f t="shared" si="50"/>
        <v>-7500</v>
      </c>
      <c r="N126" s="71">
        <f t="shared" si="51"/>
        <v>-2.298850574712644</v>
      </c>
    </row>
    <row r="127" spans="1:14" ht="15.75" customHeight="1">
      <c r="A127" s="68">
        <v>11</v>
      </c>
      <c r="B127" s="70">
        <v>43399</v>
      </c>
      <c r="C127" s="6" t="s">
        <v>78</v>
      </c>
      <c r="D127" s="68" t="s">
        <v>47</v>
      </c>
      <c r="E127" s="68" t="s">
        <v>52</v>
      </c>
      <c r="F127" s="68">
        <v>249.4</v>
      </c>
      <c r="G127" s="68">
        <v>252.5</v>
      </c>
      <c r="H127" s="68">
        <v>248</v>
      </c>
      <c r="I127" s="68">
        <v>246.5</v>
      </c>
      <c r="J127" s="68">
        <v>245</v>
      </c>
      <c r="K127" s="68">
        <v>252.5</v>
      </c>
      <c r="L127" s="68">
        <v>3000</v>
      </c>
      <c r="M127" s="8">
        <f t="shared" ref="M127:M129" si="52">IF(D127="BUY",(K127-F127)*(L127),(F127-K127)*(L127))</f>
        <v>-9299.9999999999836</v>
      </c>
      <c r="N127" s="71">
        <f t="shared" ref="N127:N129" si="53">M127/(L127)/F127%</f>
        <v>-1.242983159582997</v>
      </c>
    </row>
    <row r="128" spans="1:14" ht="15.75" customHeight="1">
      <c r="A128" s="68">
        <v>12</v>
      </c>
      <c r="B128" s="70">
        <v>43399</v>
      </c>
      <c r="C128" s="6" t="s">
        <v>78</v>
      </c>
      <c r="D128" s="68" t="s">
        <v>47</v>
      </c>
      <c r="E128" s="68" t="s">
        <v>375</v>
      </c>
      <c r="F128" s="68">
        <v>171.5</v>
      </c>
      <c r="G128" s="68">
        <v>175.5</v>
      </c>
      <c r="H128" s="68">
        <v>169</v>
      </c>
      <c r="I128" s="68">
        <v>166.5</v>
      </c>
      <c r="J128" s="68">
        <v>164</v>
      </c>
      <c r="K128" s="68">
        <v>166.5</v>
      </c>
      <c r="L128" s="68">
        <v>1600</v>
      </c>
      <c r="M128" s="8">
        <f t="shared" si="52"/>
        <v>8000</v>
      </c>
      <c r="N128" s="71">
        <f t="shared" si="53"/>
        <v>2.9154518950437316</v>
      </c>
    </row>
    <row r="129" spans="1:14" ht="15.75" customHeight="1">
      <c r="A129" s="68">
        <v>13</v>
      </c>
      <c r="B129" s="70">
        <v>43398</v>
      </c>
      <c r="C129" s="6" t="s">
        <v>78</v>
      </c>
      <c r="D129" s="68" t="s">
        <v>47</v>
      </c>
      <c r="E129" s="68" t="s">
        <v>115</v>
      </c>
      <c r="F129" s="68">
        <v>166</v>
      </c>
      <c r="G129" s="68">
        <v>170.5</v>
      </c>
      <c r="H129" s="68">
        <v>163.5</v>
      </c>
      <c r="I129" s="68">
        <v>161</v>
      </c>
      <c r="J129" s="68">
        <v>158.5</v>
      </c>
      <c r="K129" s="68">
        <v>170.5</v>
      </c>
      <c r="L129" s="68">
        <v>1500</v>
      </c>
      <c r="M129" s="8">
        <f t="shared" si="52"/>
        <v>-6750</v>
      </c>
      <c r="N129" s="71">
        <f t="shared" si="53"/>
        <v>-2.7108433734939759</v>
      </c>
    </row>
    <row r="130" spans="1:14" ht="15.75" customHeight="1">
      <c r="A130" s="68">
        <v>14</v>
      </c>
      <c r="B130" s="70">
        <v>43398</v>
      </c>
      <c r="C130" s="6" t="s">
        <v>78</v>
      </c>
      <c r="D130" s="68" t="s">
        <v>47</v>
      </c>
      <c r="E130" s="68" t="s">
        <v>260</v>
      </c>
      <c r="F130" s="68">
        <v>6665</v>
      </c>
      <c r="G130" s="68">
        <v>6805</v>
      </c>
      <c r="H130" s="68">
        <v>6590</v>
      </c>
      <c r="I130" s="68">
        <v>6520</v>
      </c>
      <c r="J130" s="68">
        <v>6450</v>
      </c>
      <c r="K130" s="68">
        <v>6805</v>
      </c>
      <c r="L130" s="68">
        <v>75</v>
      </c>
      <c r="M130" s="8">
        <f t="shared" ref="M130" si="54">IF(D130="BUY",(K130-F130)*(L130),(F130-K130)*(L130))</f>
        <v>-10500</v>
      </c>
      <c r="N130" s="71">
        <f t="shared" ref="N130" si="55">M130/(L130)/F130%</f>
        <v>-2.1005251312828204</v>
      </c>
    </row>
    <row r="131" spans="1:14" ht="15.75" customHeight="1">
      <c r="A131" s="68">
        <v>15</v>
      </c>
      <c r="B131" s="70">
        <v>43398</v>
      </c>
      <c r="C131" s="6" t="s">
        <v>78</v>
      </c>
      <c r="D131" s="68" t="s">
        <v>21</v>
      </c>
      <c r="E131" s="68" t="s">
        <v>233</v>
      </c>
      <c r="F131" s="68">
        <v>1004</v>
      </c>
      <c r="G131" s="68">
        <v>994</v>
      </c>
      <c r="H131" s="68">
        <v>1009</v>
      </c>
      <c r="I131" s="68">
        <v>1014</v>
      </c>
      <c r="J131" s="68">
        <v>1019</v>
      </c>
      <c r="K131" s="68">
        <v>1009</v>
      </c>
      <c r="L131" s="68">
        <v>700</v>
      </c>
      <c r="M131" s="8">
        <f t="shared" ref="M131:M132" si="56">IF(D131="BUY",(K131-F131)*(L131),(F131-K131)*(L131))</f>
        <v>3500</v>
      </c>
      <c r="N131" s="71">
        <f t="shared" ref="N131:N132" si="57">M131/(L131)/F131%</f>
        <v>0.4980079681274901</v>
      </c>
    </row>
    <row r="132" spans="1:14" ht="15.75" customHeight="1">
      <c r="A132" s="68">
        <v>16</v>
      </c>
      <c r="B132" s="70">
        <v>43397</v>
      </c>
      <c r="C132" s="6" t="s">
        <v>78</v>
      </c>
      <c r="D132" s="68" t="s">
        <v>21</v>
      </c>
      <c r="E132" s="68" t="s">
        <v>48</v>
      </c>
      <c r="F132" s="68">
        <v>108</v>
      </c>
      <c r="G132" s="68">
        <v>106.8</v>
      </c>
      <c r="H132" s="68">
        <v>108.6</v>
      </c>
      <c r="I132" s="68">
        <v>109.2</v>
      </c>
      <c r="J132" s="68">
        <v>109.8</v>
      </c>
      <c r="K132" s="68">
        <v>108.6</v>
      </c>
      <c r="L132" s="68">
        <v>6000</v>
      </c>
      <c r="M132" s="8">
        <f t="shared" si="56"/>
        <v>3599.9999999999659</v>
      </c>
      <c r="N132" s="71">
        <f t="shared" si="57"/>
        <v>0.55555555555555025</v>
      </c>
    </row>
    <row r="133" spans="1:14" ht="15.75" customHeight="1">
      <c r="A133" s="68">
        <v>17</v>
      </c>
      <c r="B133" s="70">
        <v>43397</v>
      </c>
      <c r="C133" s="6" t="s">
        <v>78</v>
      </c>
      <c r="D133" s="68" t="s">
        <v>47</v>
      </c>
      <c r="E133" s="68" t="s">
        <v>309</v>
      </c>
      <c r="F133" s="68">
        <v>450</v>
      </c>
      <c r="G133" s="68">
        <v>458</v>
      </c>
      <c r="H133" s="68">
        <v>446</v>
      </c>
      <c r="I133" s="68">
        <v>442</v>
      </c>
      <c r="J133" s="68">
        <v>438</v>
      </c>
      <c r="K133" s="68">
        <v>442</v>
      </c>
      <c r="L133" s="68">
        <v>900</v>
      </c>
      <c r="M133" s="8">
        <f t="shared" ref="M133:M135" si="58">IF(D133="BUY",(K133-F133)*(L133),(F133-K133)*(L133))</f>
        <v>7200</v>
      </c>
      <c r="N133" s="71">
        <f t="shared" ref="N133:N135" si="59">M133/(L133)/F133%</f>
        <v>1.7777777777777777</v>
      </c>
    </row>
    <row r="134" spans="1:14" ht="15.75" customHeight="1">
      <c r="A134" s="68">
        <v>18</v>
      </c>
      <c r="B134" s="70">
        <v>43397</v>
      </c>
      <c r="C134" s="6" t="s">
        <v>78</v>
      </c>
      <c r="D134" s="68" t="s">
        <v>47</v>
      </c>
      <c r="E134" s="68" t="s">
        <v>43</v>
      </c>
      <c r="F134" s="68">
        <v>645.5</v>
      </c>
      <c r="G134" s="68">
        <v>652</v>
      </c>
      <c r="H134" s="68">
        <v>642</v>
      </c>
      <c r="I134" s="68">
        <v>639</v>
      </c>
      <c r="J134" s="68">
        <v>636</v>
      </c>
      <c r="K134" s="68">
        <v>642</v>
      </c>
      <c r="L134" s="68">
        <v>1200</v>
      </c>
      <c r="M134" s="8">
        <f t="shared" si="58"/>
        <v>4200</v>
      </c>
      <c r="N134" s="71">
        <f t="shared" si="59"/>
        <v>0.5422153369481022</v>
      </c>
    </row>
    <row r="135" spans="1:14" ht="15.75" customHeight="1">
      <c r="A135" s="68">
        <v>19</v>
      </c>
      <c r="B135" s="70">
        <v>43396</v>
      </c>
      <c r="C135" s="6" t="s">
        <v>78</v>
      </c>
      <c r="D135" s="68" t="s">
        <v>47</v>
      </c>
      <c r="E135" s="68" t="s">
        <v>50</v>
      </c>
      <c r="F135" s="68">
        <v>86.5</v>
      </c>
      <c r="G135" s="68">
        <v>88.5</v>
      </c>
      <c r="H135" s="68">
        <v>85.5</v>
      </c>
      <c r="I135" s="68">
        <v>84.5</v>
      </c>
      <c r="J135" s="68">
        <v>83.5</v>
      </c>
      <c r="K135" s="68">
        <v>84.5</v>
      </c>
      <c r="L135" s="68">
        <v>3500</v>
      </c>
      <c r="M135" s="8">
        <f t="shared" si="58"/>
        <v>7000</v>
      </c>
      <c r="N135" s="71">
        <f t="shared" si="59"/>
        <v>2.3121387283236996</v>
      </c>
    </row>
    <row r="136" spans="1:14" ht="15.75" customHeight="1">
      <c r="A136" s="68">
        <v>20</v>
      </c>
      <c r="B136" s="70">
        <v>43396</v>
      </c>
      <c r="C136" s="6" t="s">
        <v>78</v>
      </c>
      <c r="D136" s="68" t="s">
        <v>47</v>
      </c>
      <c r="E136" s="68" t="s">
        <v>53</v>
      </c>
      <c r="F136" s="68">
        <v>64.5</v>
      </c>
      <c r="G136" s="68">
        <v>65.2</v>
      </c>
      <c r="H136" s="68">
        <v>63.7</v>
      </c>
      <c r="I136" s="68">
        <v>63</v>
      </c>
      <c r="J136" s="68">
        <v>62.3</v>
      </c>
      <c r="K136" s="68">
        <v>63.75</v>
      </c>
      <c r="L136" s="68">
        <v>5500</v>
      </c>
      <c r="M136" s="8">
        <f t="shared" ref="M136:M138" si="60">IF(D136="BUY",(K136-F136)*(L136),(F136-K136)*(L136))</f>
        <v>4125</v>
      </c>
      <c r="N136" s="71">
        <f t="shared" ref="N136:N138" si="61">M136/(L136)/F136%</f>
        <v>1.1627906976744187</v>
      </c>
    </row>
    <row r="137" spans="1:14" ht="15.75" customHeight="1">
      <c r="A137" s="68">
        <v>21</v>
      </c>
      <c r="B137" s="70">
        <v>43396</v>
      </c>
      <c r="C137" s="6" t="s">
        <v>78</v>
      </c>
      <c r="D137" s="68" t="s">
        <v>47</v>
      </c>
      <c r="E137" s="68" t="s">
        <v>52</v>
      </c>
      <c r="F137" s="68">
        <v>256</v>
      </c>
      <c r="G137" s="68">
        <v>259</v>
      </c>
      <c r="H137" s="68">
        <v>254.5</v>
      </c>
      <c r="I137" s="68">
        <v>253</v>
      </c>
      <c r="J137" s="68">
        <v>251.5</v>
      </c>
      <c r="K137" s="68">
        <v>254.5</v>
      </c>
      <c r="L137" s="68">
        <v>3000</v>
      </c>
      <c r="M137" s="8">
        <f t="shared" si="60"/>
        <v>4500</v>
      </c>
      <c r="N137" s="71">
        <f t="shared" si="61"/>
        <v>0.5859375</v>
      </c>
    </row>
    <row r="138" spans="1:14" ht="15.75" customHeight="1">
      <c r="A138" s="68">
        <v>22</v>
      </c>
      <c r="B138" s="70">
        <v>43395</v>
      </c>
      <c r="C138" s="6" t="s">
        <v>78</v>
      </c>
      <c r="D138" s="68" t="s">
        <v>47</v>
      </c>
      <c r="E138" s="68" t="s">
        <v>50</v>
      </c>
      <c r="F138" s="68">
        <v>86.5</v>
      </c>
      <c r="G138" s="68">
        <v>88.5</v>
      </c>
      <c r="H138" s="68">
        <v>85.5</v>
      </c>
      <c r="I138" s="68">
        <v>84.5</v>
      </c>
      <c r="J138" s="68">
        <v>83.5</v>
      </c>
      <c r="K138" s="68">
        <v>84.5</v>
      </c>
      <c r="L138" s="68">
        <v>3500</v>
      </c>
      <c r="M138" s="8">
        <f t="shared" si="60"/>
        <v>7000</v>
      </c>
      <c r="N138" s="71">
        <f t="shared" si="61"/>
        <v>2.3121387283236996</v>
      </c>
    </row>
    <row r="139" spans="1:14" ht="15.75" customHeight="1">
      <c r="A139" s="68">
        <v>23</v>
      </c>
      <c r="B139" s="70">
        <v>43395</v>
      </c>
      <c r="C139" s="6" t="s">
        <v>78</v>
      </c>
      <c r="D139" s="68" t="s">
        <v>21</v>
      </c>
      <c r="E139" s="68" t="s">
        <v>326</v>
      </c>
      <c r="F139" s="68">
        <v>176.3</v>
      </c>
      <c r="G139" s="68">
        <v>174.3</v>
      </c>
      <c r="H139" s="68">
        <v>177.3</v>
      </c>
      <c r="I139" s="68">
        <v>178.3</v>
      </c>
      <c r="J139" s="68">
        <v>179.3</v>
      </c>
      <c r="K139" s="68">
        <v>174.3</v>
      </c>
      <c r="L139" s="68">
        <v>4000</v>
      </c>
      <c r="M139" s="8">
        <f t="shared" ref="M139:M140" si="62">IF(D139="BUY",(K139-F139)*(L139),(F139-K139)*(L139))</f>
        <v>-8000</v>
      </c>
      <c r="N139" s="71">
        <f t="shared" ref="N139:N140" si="63">M139/(L139)/F139%</f>
        <v>-1.1344299489506522</v>
      </c>
    </row>
    <row r="140" spans="1:14" ht="15.75" customHeight="1">
      <c r="A140" s="68">
        <v>24</v>
      </c>
      <c r="B140" s="70">
        <v>43392</v>
      </c>
      <c r="C140" s="6" t="s">
        <v>78</v>
      </c>
      <c r="D140" s="68" t="s">
        <v>47</v>
      </c>
      <c r="E140" s="68" t="s">
        <v>351</v>
      </c>
      <c r="F140" s="68">
        <v>67.5</v>
      </c>
      <c r="G140" s="68">
        <v>68.5</v>
      </c>
      <c r="H140" s="68">
        <v>67</v>
      </c>
      <c r="I140" s="68">
        <v>66.5</v>
      </c>
      <c r="J140" s="68">
        <v>66</v>
      </c>
      <c r="K140" s="68">
        <v>66</v>
      </c>
      <c r="L140" s="68">
        <v>8000</v>
      </c>
      <c r="M140" s="8">
        <f t="shared" si="62"/>
        <v>12000</v>
      </c>
      <c r="N140" s="71">
        <f t="shared" si="63"/>
        <v>2.2222222222222219</v>
      </c>
    </row>
    <row r="141" spans="1:14" ht="15.75" customHeight="1">
      <c r="A141" s="68">
        <v>25</v>
      </c>
      <c r="B141" s="70">
        <v>43392</v>
      </c>
      <c r="C141" s="6" t="s">
        <v>78</v>
      </c>
      <c r="D141" s="68" t="s">
        <v>47</v>
      </c>
      <c r="E141" s="68" t="s">
        <v>388</v>
      </c>
      <c r="F141" s="68">
        <v>675</v>
      </c>
      <c r="G141" s="68">
        <v>690</v>
      </c>
      <c r="H141" s="68">
        <v>667</v>
      </c>
      <c r="I141" s="68">
        <v>659</v>
      </c>
      <c r="J141" s="68">
        <v>651</v>
      </c>
      <c r="K141" s="68">
        <v>651</v>
      </c>
      <c r="L141" s="68">
        <v>500</v>
      </c>
      <c r="M141" s="8">
        <f t="shared" ref="M141" si="64">IF(D141="BUY",(K141-F141)*(L141),(F141-K141)*(L141))</f>
        <v>12000</v>
      </c>
      <c r="N141" s="71">
        <f t="shared" ref="N141" si="65">M141/(L141)/F141%</f>
        <v>3.5555555555555554</v>
      </c>
    </row>
    <row r="142" spans="1:14" ht="15.75" customHeight="1">
      <c r="A142" s="68">
        <v>26</v>
      </c>
      <c r="B142" s="70">
        <v>43390</v>
      </c>
      <c r="C142" s="6" t="s">
        <v>78</v>
      </c>
      <c r="D142" s="68" t="s">
        <v>47</v>
      </c>
      <c r="E142" s="68" t="s">
        <v>77</v>
      </c>
      <c r="F142" s="68">
        <v>364</v>
      </c>
      <c r="G142" s="68">
        <v>367</v>
      </c>
      <c r="H142" s="68">
        <v>362.5</v>
      </c>
      <c r="I142" s="68">
        <v>361</v>
      </c>
      <c r="J142" s="68">
        <v>359.5</v>
      </c>
      <c r="K142" s="68">
        <v>359.5</v>
      </c>
      <c r="L142" s="68">
        <v>3000</v>
      </c>
      <c r="M142" s="8">
        <f t="shared" ref="M142" si="66">IF(D142="BUY",(K142-F142)*(L142),(F142-K142)*(L142))</f>
        <v>13500</v>
      </c>
      <c r="N142" s="71">
        <f t="shared" ref="N142" si="67">M142/(L142)/F142%</f>
        <v>1.2362637362637363</v>
      </c>
    </row>
    <row r="143" spans="1:14" ht="15.75" customHeight="1">
      <c r="A143" s="68">
        <v>27</v>
      </c>
      <c r="B143" s="70">
        <v>43390</v>
      </c>
      <c r="C143" s="6" t="s">
        <v>78</v>
      </c>
      <c r="D143" s="68" t="s">
        <v>21</v>
      </c>
      <c r="E143" s="68" t="s">
        <v>364</v>
      </c>
      <c r="F143" s="68">
        <v>327</v>
      </c>
      <c r="G143" s="68">
        <v>324</v>
      </c>
      <c r="H143" s="68">
        <v>328.5</v>
      </c>
      <c r="I143" s="68">
        <v>330</v>
      </c>
      <c r="J143" s="68">
        <v>31.5</v>
      </c>
      <c r="K143" s="68">
        <v>330</v>
      </c>
      <c r="L143" s="68">
        <v>2400</v>
      </c>
      <c r="M143" s="8">
        <f t="shared" ref="M143:M145" si="68">IF(D143="BUY",(K143-F143)*(L143),(F143-K143)*(L143))</f>
        <v>7200</v>
      </c>
      <c r="N143" s="71">
        <f t="shared" ref="N143:N145" si="69">M143/(L143)/F143%</f>
        <v>0.9174311926605504</v>
      </c>
    </row>
    <row r="144" spans="1:14" ht="15.75" customHeight="1">
      <c r="A144" s="68">
        <v>28</v>
      </c>
      <c r="B144" s="70">
        <v>43390</v>
      </c>
      <c r="C144" s="6" t="s">
        <v>78</v>
      </c>
      <c r="D144" s="68" t="s">
        <v>47</v>
      </c>
      <c r="E144" s="68" t="s">
        <v>214</v>
      </c>
      <c r="F144" s="68">
        <v>35.6</v>
      </c>
      <c r="G144" s="68">
        <v>36.4</v>
      </c>
      <c r="H144" s="68">
        <v>35.200000000000003</v>
      </c>
      <c r="I144" s="68">
        <v>34.799999999999997</v>
      </c>
      <c r="J144" s="68">
        <v>34.4</v>
      </c>
      <c r="K144" s="68">
        <v>34.799999999999997</v>
      </c>
      <c r="L144" s="68">
        <v>11000</v>
      </c>
      <c r="M144" s="8">
        <f t="shared" si="68"/>
        <v>8800.0000000000473</v>
      </c>
      <c r="N144" s="71">
        <f t="shared" si="69"/>
        <v>2.2471910112359668</v>
      </c>
    </row>
    <row r="145" spans="1:14" ht="15.75" customHeight="1">
      <c r="A145" s="68">
        <v>29</v>
      </c>
      <c r="B145" s="70">
        <v>43389</v>
      </c>
      <c r="C145" s="6" t="s">
        <v>78</v>
      </c>
      <c r="D145" s="68" t="s">
        <v>21</v>
      </c>
      <c r="E145" s="68" t="s">
        <v>126</v>
      </c>
      <c r="F145" s="68">
        <v>584</v>
      </c>
      <c r="G145" s="68">
        <v>576</v>
      </c>
      <c r="H145" s="68">
        <v>588</v>
      </c>
      <c r="I145" s="68">
        <v>592</v>
      </c>
      <c r="J145" s="68">
        <v>596</v>
      </c>
      <c r="K145" s="68">
        <v>576</v>
      </c>
      <c r="L145" s="68">
        <v>1061</v>
      </c>
      <c r="M145" s="8">
        <f t="shared" si="68"/>
        <v>-8488</v>
      </c>
      <c r="N145" s="71">
        <f t="shared" si="69"/>
        <v>-1.3698630136986301</v>
      </c>
    </row>
    <row r="146" spans="1:14" ht="15.75" customHeight="1">
      <c r="A146" s="68">
        <v>30</v>
      </c>
      <c r="B146" s="70">
        <v>43389</v>
      </c>
      <c r="C146" s="6" t="s">
        <v>78</v>
      </c>
      <c r="D146" s="68" t="s">
        <v>21</v>
      </c>
      <c r="E146" s="68" t="s">
        <v>100</v>
      </c>
      <c r="F146" s="68">
        <v>66.5</v>
      </c>
      <c r="G146" s="68">
        <v>65</v>
      </c>
      <c r="H146" s="68">
        <v>67.3</v>
      </c>
      <c r="I146" s="68">
        <v>68</v>
      </c>
      <c r="J146" s="68">
        <v>68.7</v>
      </c>
      <c r="K146" s="68">
        <v>67.3</v>
      </c>
      <c r="L146" s="68">
        <v>6000</v>
      </c>
      <c r="M146" s="8">
        <f t="shared" ref="M146:M148" si="70">IF(D146="BUY",(K146-F146)*(L146),(F146-K146)*(L146))</f>
        <v>4799.9999999999827</v>
      </c>
      <c r="N146" s="71">
        <f t="shared" ref="N146:N148" si="71">M146/(L146)/F146%</f>
        <v>1.2030075187969882</v>
      </c>
    </row>
    <row r="147" spans="1:14" ht="15.75" customHeight="1">
      <c r="A147" s="68">
        <v>31</v>
      </c>
      <c r="B147" s="70">
        <v>43389</v>
      </c>
      <c r="C147" s="6" t="s">
        <v>78</v>
      </c>
      <c r="D147" s="68" t="s">
        <v>21</v>
      </c>
      <c r="E147" s="68" t="s">
        <v>241</v>
      </c>
      <c r="F147" s="68">
        <v>120</v>
      </c>
      <c r="G147" s="68">
        <v>118</v>
      </c>
      <c r="H147" s="68">
        <v>121</v>
      </c>
      <c r="I147" s="68">
        <v>122</v>
      </c>
      <c r="J147" s="68">
        <v>123</v>
      </c>
      <c r="K147" s="68">
        <v>123</v>
      </c>
      <c r="L147" s="68">
        <v>4000</v>
      </c>
      <c r="M147" s="8">
        <f t="shared" si="70"/>
        <v>12000</v>
      </c>
      <c r="N147" s="71">
        <f t="shared" si="71"/>
        <v>2.5</v>
      </c>
    </row>
    <row r="148" spans="1:14" ht="15.75" customHeight="1">
      <c r="A148" s="68">
        <v>32</v>
      </c>
      <c r="B148" s="70">
        <v>43388</v>
      </c>
      <c r="C148" s="6" t="s">
        <v>78</v>
      </c>
      <c r="D148" s="68" t="s">
        <v>21</v>
      </c>
      <c r="E148" s="68" t="s">
        <v>81</v>
      </c>
      <c r="F148" s="68">
        <v>1142</v>
      </c>
      <c r="G148" s="68">
        <v>1134</v>
      </c>
      <c r="H148" s="68">
        <v>1146</v>
      </c>
      <c r="I148" s="68">
        <v>1150</v>
      </c>
      <c r="J148" s="68">
        <v>1154</v>
      </c>
      <c r="K148" s="68">
        <v>1134</v>
      </c>
      <c r="L148" s="68">
        <v>1000</v>
      </c>
      <c r="M148" s="8">
        <f t="shared" si="70"/>
        <v>-8000</v>
      </c>
      <c r="N148" s="71">
        <f t="shared" si="71"/>
        <v>-0.70052539404553416</v>
      </c>
    </row>
    <row r="149" spans="1:14" ht="15.75" customHeight="1">
      <c r="A149" s="68">
        <v>33</v>
      </c>
      <c r="B149" s="70">
        <v>43388</v>
      </c>
      <c r="C149" s="6" t="s">
        <v>78</v>
      </c>
      <c r="D149" s="68" t="s">
        <v>21</v>
      </c>
      <c r="E149" s="68" t="s">
        <v>48</v>
      </c>
      <c r="F149" s="68">
        <v>104.5</v>
      </c>
      <c r="G149" s="68">
        <v>103.4</v>
      </c>
      <c r="H149" s="68">
        <v>105.1</v>
      </c>
      <c r="I149" s="68">
        <v>105.7</v>
      </c>
      <c r="J149" s="68">
        <v>106.3</v>
      </c>
      <c r="K149" s="68">
        <v>105.1</v>
      </c>
      <c r="L149" s="68">
        <v>6000</v>
      </c>
      <c r="M149" s="8">
        <f t="shared" ref="M149:M150" si="72">IF(D149="BUY",(K149-F149)*(L149),(F149-K149)*(L149))</f>
        <v>3599.9999999999659</v>
      </c>
      <c r="N149" s="71">
        <f t="shared" ref="N149:N150" si="73">M149/(L149)/F149%</f>
        <v>0.57416267942583188</v>
      </c>
    </row>
    <row r="150" spans="1:14" ht="15.75" customHeight="1">
      <c r="A150" s="68">
        <v>34</v>
      </c>
      <c r="B150" s="70">
        <v>43385</v>
      </c>
      <c r="C150" s="6" t="s">
        <v>78</v>
      </c>
      <c r="D150" s="68" t="s">
        <v>21</v>
      </c>
      <c r="E150" s="68" t="s">
        <v>341</v>
      </c>
      <c r="F150" s="68">
        <v>156.5</v>
      </c>
      <c r="G150" s="68">
        <v>154.69999999999999</v>
      </c>
      <c r="H150" s="68">
        <v>157.30000000000001</v>
      </c>
      <c r="I150" s="68">
        <v>158</v>
      </c>
      <c r="J150" s="68">
        <v>158.80000000000001</v>
      </c>
      <c r="K150" s="68">
        <v>158.80000000000001</v>
      </c>
      <c r="L150" s="68">
        <v>7000</v>
      </c>
      <c r="M150" s="8">
        <f t="shared" si="72"/>
        <v>16100.00000000008</v>
      </c>
      <c r="N150" s="71">
        <f t="shared" si="73"/>
        <v>1.4696485623003268</v>
      </c>
    </row>
    <row r="151" spans="1:14" ht="15.75" customHeight="1">
      <c r="A151" s="68">
        <v>35</v>
      </c>
      <c r="B151" s="70">
        <v>43385</v>
      </c>
      <c r="C151" s="6" t="s">
        <v>78</v>
      </c>
      <c r="D151" s="68" t="s">
        <v>21</v>
      </c>
      <c r="E151" s="68" t="s">
        <v>241</v>
      </c>
      <c r="F151" s="68">
        <v>117.5</v>
      </c>
      <c r="G151" s="68">
        <v>115.5</v>
      </c>
      <c r="H151" s="68">
        <v>118.5</v>
      </c>
      <c r="I151" s="68">
        <v>119.5</v>
      </c>
      <c r="J151" s="68">
        <v>120.5</v>
      </c>
      <c r="K151" s="68">
        <v>118.5</v>
      </c>
      <c r="L151" s="68">
        <v>4000</v>
      </c>
      <c r="M151" s="8">
        <f t="shared" ref="M151:M152" si="74">IF(D151="BUY",(K151-F151)*(L151),(F151-K151)*(L151))</f>
        <v>4000</v>
      </c>
      <c r="N151" s="71">
        <f t="shared" ref="N151:N152" si="75">M151/(L151)/F151%</f>
        <v>0.85106382978723405</v>
      </c>
    </row>
    <row r="152" spans="1:14" ht="15.75" customHeight="1">
      <c r="A152" s="68">
        <v>36</v>
      </c>
      <c r="B152" s="70">
        <v>43384</v>
      </c>
      <c r="C152" s="6" t="s">
        <v>78</v>
      </c>
      <c r="D152" s="68" t="s">
        <v>47</v>
      </c>
      <c r="E152" s="68" t="s">
        <v>43</v>
      </c>
      <c r="F152" s="68">
        <v>670</v>
      </c>
      <c r="G152" s="68">
        <v>675.5</v>
      </c>
      <c r="H152" s="68">
        <v>666.5</v>
      </c>
      <c r="I152" s="68">
        <v>663</v>
      </c>
      <c r="J152" s="68">
        <v>660</v>
      </c>
      <c r="K152" s="68">
        <v>666.5</v>
      </c>
      <c r="L152" s="68">
        <v>1200</v>
      </c>
      <c r="M152" s="8">
        <f t="shared" si="74"/>
        <v>4200</v>
      </c>
      <c r="N152" s="71">
        <f t="shared" si="75"/>
        <v>0.52238805970149249</v>
      </c>
    </row>
    <row r="153" spans="1:14" ht="15.75" customHeight="1">
      <c r="A153" s="68">
        <v>37</v>
      </c>
      <c r="B153" s="70">
        <v>43383</v>
      </c>
      <c r="C153" s="6" t="s">
        <v>78</v>
      </c>
      <c r="D153" s="68" t="s">
        <v>21</v>
      </c>
      <c r="E153" s="68" t="s">
        <v>241</v>
      </c>
      <c r="F153" s="68">
        <v>114.5</v>
      </c>
      <c r="G153" s="68">
        <v>112.5</v>
      </c>
      <c r="H153" s="68">
        <v>115.5</v>
      </c>
      <c r="I153" s="68">
        <v>116.5</v>
      </c>
      <c r="J153" s="68">
        <v>117.5</v>
      </c>
      <c r="K153" s="68">
        <v>115.5</v>
      </c>
      <c r="L153" s="68">
        <v>4000</v>
      </c>
      <c r="M153" s="8">
        <f t="shared" ref="M153" si="76">IF(D153="BUY",(K153-F153)*(L153),(F153-K153)*(L153))</f>
        <v>4000</v>
      </c>
      <c r="N153" s="71">
        <f t="shared" ref="N153" si="77">M153/(L153)/F153%</f>
        <v>0.8733624454148472</v>
      </c>
    </row>
    <row r="154" spans="1:14" ht="15.75" customHeight="1">
      <c r="A154" s="68">
        <v>38</v>
      </c>
      <c r="B154" s="70">
        <v>43382</v>
      </c>
      <c r="C154" s="6" t="s">
        <v>78</v>
      </c>
      <c r="D154" s="68" t="s">
        <v>47</v>
      </c>
      <c r="E154" s="68" t="s">
        <v>104</v>
      </c>
      <c r="F154" s="68">
        <v>740</v>
      </c>
      <c r="G154" s="68">
        <v>751</v>
      </c>
      <c r="H154" s="68">
        <v>734</v>
      </c>
      <c r="I154" s="68">
        <v>728</v>
      </c>
      <c r="J154" s="68">
        <v>722</v>
      </c>
      <c r="K154" s="68">
        <v>751</v>
      </c>
      <c r="L154" s="68">
        <v>750</v>
      </c>
      <c r="M154" s="8">
        <f t="shared" ref="M154:M156" si="78">IF(D154="BUY",(K154-F154)*(L154),(F154-K154)*(L154))</f>
        <v>-8250</v>
      </c>
      <c r="N154" s="71">
        <f t="shared" ref="N154:N156" si="79">M154/(L154)/F154%</f>
        <v>-1.4864864864864864</v>
      </c>
    </row>
    <row r="155" spans="1:14" ht="15.75" customHeight="1">
      <c r="A155" s="68">
        <v>39</v>
      </c>
      <c r="B155" s="70">
        <v>43382</v>
      </c>
      <c r="C155" s="6" t="s">
        <v>78</v>
      </c>
      <c r="D155" s="68" t="s">
        <v>47</v>
      </c>
      <c r="E155" s="68" t="s">
        <v>324</v>
      </c>
      <c r="F155" s="68">
        <v>450</v>
      </c>
      <c r="G155" s="68">
        <v>455</v>
      </c>
      <c r="H155" s="68">
        <v>447</v>
      </c>
      <c r="I155" s="68">
        <v>444</v>
      </c>
      <c r="J155" s="68">
        <v>441</v>
      </c>
      <c r="K155" s="68">
        <v>441</v>
      </c>
      <c r="L155" s="68">
        <v>1250</v>
      </c>
      <c r="M155" s="8">
        <f t="shared" si="78"/>
        <v>11250</v>
      </c>
      <c r="N155" s="71">
        <f t="shared" si="79"/>
        <v>2</v>
      </c>
    </row>
    <row r="156" spans="1:14" ht="15.75" customHeight="1">
      <c r="A156" s="68">
        <v>40</v>
      </c>
      <c r="B156" s="70">
        <v>43381</v>
      </c>
      <c r="C156" s="6" t="s">
        <v>78</v>
      </c>
      <c r="D156" s="68" t="s">
        <v>47</v>
      </c>
      <c r="E156" s="68" t="s">
        <v>115</v>
      </c>
      <c r="F156" s="68">
        <v>210.5</v>
      </c>
      <c r="G156" s="68">
        <v>214.5</v>
      </c>
      <c r="H156" s="68">
        <v>208</v>
      </c>
      <c r="I156" s="68">
        <v>205.5</v>
      </c>
      <c r="J156" s="68">
        <v>203</v>
      </c>
      <c r="K156" s="68">
        <v>203</v>
      </c>
      <c r="L156" s="68">
        <v>1500</v>
      </c>
      <c r="M156" s="8">
        <f t="shared" si="78"/>
        <v>11250</v>
      </c>
      <c r="N156" s="71">
        <f t="shared" si="79"/>
        <v>3.5629453681710213</v>
      </c>
    </row>
    <row r="157" spans="1:14" ht="15.75">
      <c r="A157" s="68">
        <v>41</v>
      </c>
      <c r="B157" s="70">
        <v>43381</v>
      </c>
      <c r="C157" s="6" t="s">
        <v>78</v>
      </c>
      <c r="D157" s="68" t="s">
        <v>47</v>
      </c>
      <c r="E157" s="68" t="s">
        <v>67</v>
      </c>
      <c r="F157" s="68">
        <v>227.5</v>
      </c>
      <c r="G157" s="68">
        <v>229.5</v>
      </c>
      <c r="H157" s="68">
        <v>226.5</v>
      </c>
      <c r="I157" s="68">
        <v>225.5</v>
      </c>
      <c r="J157" s="68">
        <v>224.5</v>
      </c>
      <c r="K157" s="68">
        <v>229.5</v>
      </c>
      <c r="L157" s="68">
        <v>3500</v>
      </c>
      <c r="M157" s="8">
        <f t="shared" ref="M157" si="80">IF(D157="BUY",(K157-F157)*(L157),(F157-K157)*(L157))</f>
        <v>-7000</v>
      </c>
      <c r="N157" s="71">
        <f>M157/(L157)/F157%</f>
        <v>-0.87912087912087911</v>
      </c>
    </row>
    <row r="158" spans="1:14" ht="15.75">
      <c r="A158" s="68">
        <v>42</v>
      </c>
      <c r="B158" s="70">
        <v>43378</v>
      </c>
      <c r="C158" s="6" t="s">
        <v>78</v>
      </c>
      <c r="D158" s="68" t="s">
        <v>47</v>
      </c>
      <c r="E158" s="68" t="s">
        <v>81</v>
      </c>
      <c r="F158" s="68">
        <v>1082</v>
      </c>
      <c r="G158" s="68">
        <v>1090</v>
      </c>
      <c r="H158" s="68">
        <v>1078</v>
      </c>
      <c r="I158" s="68">
        <v>1074</v>
      </c>
      <c r="J158" s="68">
        <v>1070</v>
      </c>
      <c r="K158" s="68">
        <v>1070</v>
      </c>
      <c r="L158" s="68">
        <v>1000</v>
      </c>
      <c r="M158" s="8">
        <f t="shared" ref="M158:M163" si="81">IF(D158="BUY",(K158-F158)*(L158),(F158-K158)*(L158))</f>
        <v>12000</v>
      </c>
      <c r="N158" s="71">
        <f t="shared" ref="N158:N163" si="82">M158/(L158)/F158%</f>
        <v>1.1090573012939002</v>
      </c>
    </row>
    <row r="159" spans="1:14" ht="15.75">
      <c r="A159" s="68">
        <v>43</v>
      </c>
      <c r="B159" s="70">
        <v>43378</v>
      </c>
      <c r="C159" s="6" t="s">
        <v>78</v>
      </c>
      <c r="D159" s="68" t="s">
        <v>47</v>
      </c>
      <c r="E159" s="68" t="s">
        <v>87</v>
      </c>
      <c r="F159" s="68">
        <v>282</v>
      </c>
      <c r="G159" s="68">
        <v>285</v>
      </c>
      <c r="H159" s="68">
        <v>280.5</v>
      </c>
      <c r="I159" s="68">
        <v>279</v>
      </c>
      <c r="J159" s="68">
        <v>277.5</v>
      </c>
      <c r="K159" s="68">
        <v>280.5</v>
      </c>
      <c r="L159" s="68">
        <v>2400</v>
      </c>
      <c r="M159" s="8">
        <f t="shared" si="81"/>
        <v>3600</v>
      </c>
      <c r="N159" s="71">
        <f t="shared" si="82"/>
        <v>0.53191489361702127</v>
      </c>
    </row>
    <row r="160" spans="1:14" ht="15.75">
      <c r="A160" s="68">
        <v>44</v>
      </c>
      <c r="B160" s="70">
        <v>43377</v>
      </c>
      <c r="C160" s="6" t="s">
        <v>78</v>
      </c>
      <c r="D160" s="68" t="s">
        <v>47</v>
      </c>
      <c r="E160" s="68" t="s">
        <v>248</v>
      </c>
      <c r="F160" s="68">
        <v>637</v>
      </c>
      <c r="G160" s="68">
        <v>642</v>
      </c>
      <c r="H160" s="68">
        <v>629</v>
      </c>
      <c r="I160" s="68">
        <v>624</v>
      </c>
      <c r="J160" s="68">
        <v>629</v>
      </c>
      <c r="K160" s="68">
        <v>629</v>
      </c>
      <c r="L160" s="68">
        <v>900</v>
      </c>
      <c r="M160" s="8">
        <f t="shared" si="81"/>
        <v>7200</v>
      </c>
      <c r="N160" s="71">
        <f t="shared" si="82"/>
        <v>1.2558869701726845</v>
      </c>
    </row>
    <row r="161" spans="1:14" ht="15.75">
      <c r="A161" s="68">
        <v>45</v>
      </c>
      <c r="B161" s="70">
        <v>43377</v>
      </c>
      <c r="C161" s="6" t="s">
        <v>78</v>
      </c>
      <c r="D161" s="68" t="s">
        <v>47</v>
      </c>
      <c r="E161" s="68" t="s">
        <v>81</v>
      </c>
      <c r="F161" s="68">
        <v>1150</v>
      </c>
      <c r="G161" s="68">
        <v>1158</v>
      </c>
      <c r="H161" s="68">
        <v>1146</v>
      </c>
      <c r="I161" s="68">
        <v>1142</v>
      </c>
      <c r="J161" s="68">
        <v>1138</v>
      </c>
      <c r="K161" s="68">
        <v>1138</v>
      </c>
      <c r="L161" s="68">
        <v>1000</v>
      </c>
      <c r="M161" s="8">
        <f t="shared" si="81"/>
        <v>12000</v>
      </c>
      <c r="N161" s="71">
        <f t="shared" si="82"/>
        <v>1.0434782608695652</v>
      </c>
    </row>
    <row r="162" spans="1:14" ht="15.75">
      <c r="A162" s="68">
        <v>46</v>
      </c>
      <c r="B162" s="70">
        <v>43377</v>
      </c>
      <c r="C162" s="6" t="s">
        <v>78</v>
      </c>
      <c r="D162" s="68" t="s">
        <v>47</v>
      </c>
      <c r="E162" s="68" t="s">
        <v>197</v>
      </c>
      <c r="F162" s="68">
        <v>1000</v>
      </c>
      <c r="G162" s="68">
        <v>1015</v>
      </c>
      <c r="H162" s="68">
        <v>992</v>
      </c>
      <c r="I162" s="68">
        <v>984</v>
      </c>
      <c r="J162" s="68">
        <v>976</v>
      </c>
      <c r="K162" s="68">
        <v>976</v>
      </c>
      <c r="L162" s="68">
        <v>500</v>
      </c>
      <c r="M162" s="8">
        <f t="shared" si="81"/>
        <v>12000</v>
      </c>
      <c r="N162" s="71">
        <f t="shared" si="82"/>
        <v>2.4</v>
      </c>
    </row>
    <row r="163" spans="1:14" ht="15.75">
      <c r="A163" s="68">
        <v>47</v>
      </c>
      <c r="B163" s="70">
        <v>43376</v>
      </c>
      <c r="C163" s="6" t="s">
        <v>78</v>
      </c>
      <c r="D163" s="68" t="s">
        <v>21</v>
      </c>
      <c r="E163" s="68" t="s">
        <v>65</v>
      </c>
      <c r="F163" s="68">
        <v>246</v>
      </c>
      <c r="G163" s="68">
        <v>241</v>
      </c>
      <c r="H163" s="68">
        <v>248.5</v>
      </c>
      <c r="I163" s="68">
        <v>251</v>
      </c>
      <c r="J163" s="68">
        <v>253.5</v>
      </c>
      <c r="K163" s="68">
        <v>241</v>
      </c>
      <c r="L163" s="68">
        <v>3500</v>
      </c>
      <c r="M163" s="8">
        <f t="shared" si="81"/>
        <v>-17500</v>
      </c>
      <c r="N163" s="71">
        <f t="shared" si="82"/>
        <v>-2.0325203252032522</v>
      </c>
    </row>
    <row r="164" spans="1:14" ht="15.75">
      <c r="A164" s="68">
        <v>48</v>
      </c>
      <c r="B164" s="70">
        <v>43376</v>
      </c>
      <c r="C164" s="6" t="s">
        <v>78</v>
      </c>
      <c r="D164" s="68" t="s">
        <v>21</v>
      </c>
      <c r="E164" s="68" t="s">
        <v>71</v>
      </c>
      <c r="F164" s="68">
        <v>2282</v>
      </c>
      <c r="G164" s="68">
        <v>2269</v>
      </c>
      <c r="H164" s="68">
        <v>2290</v>
      </c>
      <c r="I164" s="68">
        <v>2398</v>
      </c>
      <c r="J164" s="68">
        <v>2306</v>
      </c>
      <c r="K164" s="68">
        <v>2306</v>
      </c>
      <c r="L164" s="68">
        <v>500</v>
      </c>
      <c r="M164" s="8">
        <f t="shared" ref="M164:M166" si="83">IF(D164="BUY",(K164-F164)*(L164),(F164-K164)*(L164))</f>
        <v>12000</v>
      </c>
      <c r="N164" s="71">
        <f>M164/(L164)/F164%</f>
        <v>1.0517090271691498</v>
      </c>
    </row>
    <row r="165" spans="1:14" ht="15.75">
      <c r="A165" s="68">
        <v>49</v>
      </c>
      <c r="B165" s="70">
        <v>43376</v>
      </c>
      <c r="C165" s="6" t="s">
        <v>78</v>
      </c>
      <c r="D165" s="68" t="s">
        <v>47</v>
      </c>
      <c r="E165" s="68" t="s">
        <v>385</v>
      </c>
      <c r="F165" s="68">
        <v>823</v>
      </c>
      <c r="G165" s="68">
        <v>830.5</v>
      </c>
      <c r="H165" s="68">
        <v>819</v>
      </c>
      <c r="I165" s="68">
        <v>815</v>
      </c>
      <c r="J165" s="68">
        <v>811</v>
      </c>
      <c r="K165" s="68">
        <v>811</v>
      </c>
      <c r="L165" s="68">
        <v>500</v>
      </c>
      <c r="M165" s="8">
        <f t="shared" si="83"/>
        <v>6000</v>
      </c>
      <c r="N165" s="71">
        <f t="shared" ref="N165:N166" si="84">M165/(L165)/F165%</f>
        <v>1.4580801944106925</v>
      </c>
    </row>
    <row r="166" spans="1:14" ht="15.75">
      <c r="A166" s="68">
        <v>50</v>
      </c>
      <c r="B166" s="70">
        <v>43374</v>
      </c>
      <c r="C166" s="6" t="s">
        <v>78</v>
      </c>
      <c r="D166" s="68" t="s">
        <v>47</v>
      </c>
      <c r="E166" s="68" t="s">
        <v>384</v>
      </c>
      <c r="F166" s="68">
        <v>54</v>
      </c>
      <c r="G166" s="68">
        <v>58</v>
      </c>
      <c r="H166" s="68">
        <v>51.5</v>
      </c>
      <c r="I166" s="68">
        <v>50</v>
      </c>
      <c r="J166" s="68">
        <v>48.5</v>
      </c>
      <c r="K166" s="68">
        <v>58</v>
      </c>
      <c r="L166" s="68">
        <v>1500</v>
      </c>
      <c r="M166" s="8">
        <f t="shared" si="83"/>
        <v>-6000</v>
      </c>
      <c r="N166" s="71">
        <f t="shared" si="84"/>
        <v>-7.4074074074074066</v>
      </c>
    </row>
    <row r="167" spans="1:14" ht="15.75">
      <c r="A167" s="68">
        <v>51</v>
      </c>
      <c r="B167" s="70">
        <v>43374</v>
      </c>
      <c r="C167" s="6" t="s">
        <v>78</v>
      </c>
      <c r="D167" s="68" t="s">
        <v>47</v>
      </c>
      <c r="E167" s="68" t="s">
        <v>156</v>
      </c>
      <c r="F167" s="68">
        <v>68.599999999999994</v>
      </c>
      <c r="G167" s="68">
        <v>69.5</v>
      </c>
      <c r="H167" s="68">
        <v>68</v>
      </c>
      <c r="I167" s="68">
        <v>67.5</v>
      </c>
      <c r="J167" s="68">
        <v>67</v>
      </c>
      <c r="K167" s="68">
        <v>67</v>
      </c>
      <c r="L167" s="68">
        <v>9000</v>
      </c>
      <c r="M167" s="8">
        <f t="shared" ref="M167" si="85">IF(D167="BUY",(K167-F167)*(L167),(F167-K167)*(L167))</f>
        <v>14399.999999999949</v>
      </c>
      <c r="N167" s="71">
        <f t="shared" ref="N167" si="86">M167/(L167)/F167%</f>
        <v>2.3323615160349775</v>
      </c>
    </row>
    <row r="168" spans="1:14" ht="15.75">
      <c r="A168" s="68">
        <v>52</v>
      </c>
      <c r="B168" s="70">
        <v>43374</v>
      </c>
      <c r="C168" s="6" t="s">
        <v>78</v>
      </c>
      <c r="D168" s="68" t="s">
        <v>47</v>
      </c>
      <c r="E168" s="68" t="s">
        <v>218</v>
      </c>
      <c r="F168" s="68">
        <v>550</v>
      </c>
      <c r="G168" s="68">
        <v>557</v>
      </c>
      <c r="H168" s="68">
        <v>546</v>
      </c>
      <c r="I168" s="68">
        <v>542</v>
      </c>
      <c r="J168" s="68">
        <v>538</v>
      </c>
      <c r="K168" s="68">
        <v>538</v>
      </c>
      <c r="L168" s="68">
        <v>1000</v>
      </c>
      <c r="M168" s="8">
        <f t="shared" ref="M168" si="87">IF(D168="BUY",(K168-F168)*(L168),(F168-K168)*(L168))</f>
        <v>12000</v>
      </c>
      <c r="N168" s="71">
        <f t="shared" ref="N168" si="88">M168/(L168)/F168%</f>
        <v>2.1818181818181817</v>
      </c>
    </row>
    <row r="169" spans="1:14" ht="15.75">
      <c r="A169" s="10" t="s">
        <v>25</v>
      </c>
      <c r="B169" s="19"/>
      <c r="C169" s="12"/>
      <c r="D169" s="13"/>
      <c r="E169" s="14"/>
      <c r="F169" s="14"/>
      <c r="G169" s="15"/>
      <c r="H169" s="14"/>
      <c r="I169" s="14"/>
      <c r="J169" s="14"/>
      <c r="K169" s="16"/>
      <c r="L169" s="17"/>
      <c r="M169" s="1"/>
    </row>
    <row r="170" spans="1:14" ht="15.75">
      <c r="A170" s="10" t="s">
        <v>25</v>
      </c>
      <c r="B170" s="19"/>
      <c r="C170" s="20"/>
      <c r="D170" s="21"/>
      <c r="E170" s="22"/>
      <c r="F170" s="22"/>
      <c r="G170" s="23"/>
      <c r="H170" s="22"/>
      <c r="I170" s="22"/>
      <c r="J170" s="22"/>
      <c r="K170" s="22"/>
      <c r="L170" s="17"/>
    </row>
    <row r="171" spans="1:14" ht="16.5" thickBot="1">
      <c r="A171" s="20"/>
      <c r="B171" s="19"/>
      <c r="C171" s="22"/>
      <c r="D171" s="22"/>
      <c r="E171" s="22"/>
      <c r="F171" s="24"/>
      <c r="G171" s="25"/>
      <c r="H171" s="26" t="s">
        <v>26</v>
      </c>
      <c r="I171" s="26"/>
      <c r="J171" s="27"/>
      <c r="L171" s="17"/>
      <c r="M171" s="17"/>
    </row>
    <row r="172" spans="1:14" ht="15.75">
      <c r="A172" s="20"/>
      <c r="B172" s="19"/>
      <c r="C172" s="119" t="s">
        <v>27</v>
      </c>
      <c r="D172" s="119"/>
      <c r="E172" s="28">
        <v>52</v>
      </c>
      <c r="F172" s="29">
        <f>F173+F174+F175+F176+F177+F178</f>
        <v>100.00000000000001</v>
      </c>
      <c r="G172" s="22">
        <v>52</v>
      </c>
      <c r="H172" s="30">
        <f>G173/G172%</f>
        <v>76.92307692307692</v>
      </c>
      <c r="I172" s="30"/>
      <c r="J172" s="30"/>
    </row>
    <row r="173" spans="1:14" ht="15.75">
      <c r="A173" s="20"/>
      <c r="B173" s="19"/>
      <c r="C173" s="120" t="s">
        <v>28</v>
      </c>
      <c r="D173" s="120"/>
      <c r="E173" s="32">
        <v>40</v>
      </c>
      <c r="F173" s="33">
        <f>(E173/E172)*100</f>
        <v>76.923076923076934</v>
      </c>
      <c r="G173" s="22">
        <v>40</v>
      </c>
      <c r="H173" s="27"/>
      <c r="I173" s="27"/>
      <c r="J173" s="22"/>
      <c r="K173" s="27"/>
    </row>
    <row r="174" spans="1:14" ht="15.75">
      <c r="A174" s="34"/>
      <c r="B174" s="19"/>
      <c r="C174" s="120" t="s">
        <v>30</v>
      </c>
      <c r="D174" s="120"/>
      <c r="E174" s="32">
        <v>0</v>
      </c>
      <c r="F174" s="33">
        <f>(E174/E172)*100</f>
        <v>0</v>
      </c>
      <c r="G174" s="35"/>
      <c r="H174" s="22"/>
      <c r="I174" s="22"/>
      <c r="J174" s="22"/>
      <c r="K174" s="27"/>
    </row>
    <row r="175" spans="1:14" ht="15.75">
      <c r="A175" s="34"/>
      <c r="B175" s="19"/>
      <c r="C175" s="120" t="s">
        <v>31</v>
      </c>
      <c r="D175" s="120"/>
      <c r="E175" s="32">
        <v>0</v>
      </c>
      <c r="F175" s="33">
        <f>(E175/E172)*100</f>
        <v>0</v>
      </c>
      <c r="G175" s="35"/>
      <c r="H175" s="22"/>
      <c r="J175" s="22"/>
      <c r="K175" s="27"/>
    </row>
    <row r="176" spans="1:14" ht="15.75">
      <c r="A176" s="34"/>
      <c r="B176" s="19"/>
      <c r="C176" s="120" t="s">
        <v>32</v>
      </c>
      <c r="D176" s="120"/>
      <c r="E176" s="32">
        <v>12</v>
      </c>
      <c r="F176" s="33">
        <f>(E176/E172)*100</f>
        <v>23.076923076923077</v>
      </c>
      <c r="G176" s="35"/>
      <c r="H176" s="22"/>
      <c r="I176" s="22"/>
      <c r="J176" s="27"/>
    </row>
    <row r="177" spans="1:14" ht="15.75">
      <c r="A177" s="34"/>
      <c r="B177" s="19"/>
      <c r="C177" s="120" t="s">
        <v>34</v>
      </c>
      <c r="D177" s="120"/>
      <c r="E177" s="32">
        <v>0</v>
      </c>
      <c r="F177" s="33">
        <f>(E177/E172)*100</f>
        <v>0</v>
      </c>
      <c r="G177" s="35"/>
      <c r="H177" s="22"/>
      <c r="I177" s="22"/>
      <c r="J177" s="27"/>
      <c r="K177" s="27"/>
      <c r="L177" s="17"/>
    </row>
    <row r="178" spans="1:14" ht="16.5" thickBot="1">
      <c r="A178" s="34"/>
      <c r="B178" s="19"/>
      <c r="C178" s="121" t="s">
        <v>35</v>
      </c>
      <c r="D178" s="121"/>
      <c r="E178" s="36"/>
      <c r="F178" s="37">
        <f>(E178/E172)*100</f>
        <v>0</v>
      </c>
      <c r="G178" s="35"/>
      <c r="H178" s="22"/>
      <c r="I178" s="22"/>
      <c r="J178" s="31"/>
      <c r="K178" s="31"/>
      <c r="L178" s="1"/>
    </row>
    <row r="179" spans="1:14" ht="15.75">
      <c r="A179" s="39" t="s">
        <v>36</v>
      </c>
      <c r="B179" s="11"/>
      <c r="C179" s="12"/>
      <c r="D179" s="12"/>
      <c r="E179" s="14"/>
      <c r="F179" s="14"/>
      <c r="G179" s="15"/>
      <c r="H179" s="40"/>
      <c r="I179" s="40"/>
      <c r="J179" s="40"/>
      <c r="K179" s="14"/>
      <c r="L179" s="17"/>
    </row>
    <row r="180" spans="1:14" ht="15.75">
      <c r="A180" s="13" t="s">
        <v>37</v>
      </c>
      <c r="B180" s="11"/>
      <c r="C180" s="41"/>
      <c r="D180" s="42"/>
      <c r="E180" s="12"/>
      <c r="F180" s="40"/>
      <c r="G180" s="15"/>
      <c r="H180" s="40"/>
      <c r="I180" s="40"/>
      <c r="J180" s="40"/>
      <c r="K180" s="14"/>
      <c r="L180" s="17"/>
    </row>
    <row r="181" spans="1:14" ht="15.75">
      <c r="A181" s="13" t="s">
        <v>38</v>
      </c>
      <c r="B181" s="11"/>
      <c r="C181" s="12"/>
      <c r="D181" s="42"/>
      <c r="E181" s="12"/>
      <c r="F181" s="40"/>
      <c r="G181" s="15"/>
      <c r="H181" s="43"/>
      <c r="I181" s="43"/>
      <c r="J181" s="43"/>
      <c r="K181" s="14"/>
      <c r="L181" s="17"/>
    </row>
    <row r="182" spans="1:14" ht="15.75">
      <c r="A182" s="13" t="s">
        <v>39</v>
      </c>
      <c r="B182" s="41"/>
      <c r="C182" s="12"/>
      <c r="D182" s="42"/>
      <c r="E182" s="12"/>
      <c r="F182" s="40"/>
      <c r="G182" s="44"/>
      <c r="H182" s="43"/>
      <c r="I182" s="43"/>
      <c r="J182" s="43"/>
      <c r="K182" s="14"/>
      <c r="L182" s="17"/>
      <c r="M182" s="17"/>
    </row>
    <row r="183" spans="1:14" ht="15.75">
      <c r="A183" s="13" t="s">
        <v>40</v>
      </c>
      <c r="B183" s="34"/>
      <c r="C183" s="12"/>
      <c r="D183" s="45"/>
      <c r="E183" s="40"/>
      <c r="F183" s="40"/>
      <c r="G183" s="44"/>
      <c r="H183" s="43"/>
      <c r="I183" s="43"/>
      <c r="J183" s="43"/>
      <c r="K183" s="40"/>
      <c r="L183" s="17"/>
      <c r="M183" s="17"/>
      <c r="N183" s="17"/>
    </row>
    <row r="184" spans="1:14" ht="15.75" thickBot="1"/>
    <row r="185" spans="1:14" ht="15.75" customHeight="1" thickBot="1">
      <c r="A185" s="122" t="s">
        <v>0</v>
      </c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</row>
    <row r="186" spans="1:14" ht="15.75" customHeight="1" thickBot="1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</row>
    <row r="187" spans="1:14" ht="15" customHeight="1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</row>
    <row r="188" spans="1:14" ht="15.75">
      <c r="A188" s="123" t="s">
        <v>389</v>
      </c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</row>
    <row r="189" spans="1:14" ht="15.75">
      <c r="A189" s="123" t="s">
        <v>390</v>
      </c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</row>
    <row r="190" spans="1:14" ht="16.5" thickBot="1">
      <c r="A190" s="124" t="s">
        <v>3</v>
      </c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</row>
    <row r="191" spans="1:14" ht="15.75">
      <c r="A191" s="125" t="s">
        <v>378</v>
      </c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1:14" ht="15.75">
      <c r="A192" s="125" t="s">
        <v>5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1:14">
      <c r="A193" s="126" t="s">
        <v>6</v>
      </c>
      <c r="B193" s="127" t="s">
        <v>7</v>
      </c>
      <c r="C193" s="127" t="s">
        <v>8</v>
      </c>
      <c r="D193" s="126" t="s">
        <v>9</v>
      </c>
      <c r="E193" s="126" t="s">
        <v>10</v>
      </c>
      <c r="F193" s="127" t="s">
        <v>11</v>
      </c>
      <c r="G193" s="127" t="s">
        <v>12</v>
      </c>
      <c r="H193" s="128" t="s">
        <v>13</v>
      </c>
      <c r="I193" s="128" t="s">
        <v>14</v>
      </c>
      <c r="J193" s="128" t="s">
        <v>15</v>
      </c>
      <c r="K193" s="129" t="s">
        <v>16</v>
      </c>
      <c r="L193" s="127" t="s">
        <v>17</v>
      </c>
      <c r="M193" s="127" t="s">
        <v>18</v>
      </c>
      <c r="N193" s="127" t="s">
        <v>19</v>
      </c>
    </row>
    <row r="194" spans="1:14">
      <c r="A194" s="126"/>
      <c r="B194" s="127"/>
      <c r="C194" s="127"/>
      <c r="D194" s="126"/>
      <c r="E194" s="126"/>
      <c r="F194" s="127"/>
      <c r="G194" s="127"/>
      <c r="H194" s="127"/>
      <c r="I194" s="127"/>
      <c r="J194" s="127"/>
      <c r="K194" s="130"/>
      <c r="L194" s="127"/>
      <c r="M194" s="127"/>
      <c r="N194" s="127"/>
    </row>
    <row r="195" spans="1:14" ht="15.75">
      <c r="A195" s="68">
        <v>1</v>
      </c>
      <c r="B195" s="70">
        <v>43371</v>
      </c>
      <c r="C195" s="6" t="s">
        <v>78</v>
      </c>
      <c r="D195" s="68" t="s">
        <v>47</v>
      </c>
      <c r="E195" s="68" t="s">
        <v>156</v>
      </c>
      <c r="F195" s="68">
        <v>68.599999999999994</v>
      </c>
      <c r="G195" s="68">
        <v>69.5</v>
      </c>
      <c r="H195" s="68">
        <v>68</v>
      </c>
      <c r="I195" s="68">
        <v>67.5</v>
      </c>
      <c r="J195" s="68">
        <v>67</v>
      </c>
      <c r="K195" s="68">
        <v>67</v>
      </c>
      <c r="L195" s="68">
        <v>9000</v>
      </c>
      <c r="M195" s="8">
        <f t="shared" ref="M195:M197" si="89">IF(D195="BUY",(K195-F195)*(L195),(F195-K195)*(L195))</f>
        <v>14399.999999999949</v>
      </c>
      <c r="N195" s="71">
        <f t="shared" ref="N195:N197" si="90">M195/(L195)/F195%</f>
        <v>2.3323615160349775</v>
      </c>
    </row>
    <row r="196" spans="1:14" ht="15.75">
      <c r="A196" s="68">
        <v>2</v>
      </c>
      <c r="B196" s="70">
        <v>43371</v>
      </c>
      <c r="C196" s="6" t="s">
        <v>78</v>
      </c>
      <c r="D196" s="68" t="s">
        <v>47</v>
      </c>
      <c r="E196" s="68" t="s">
        <v>218</v>
      </c>
      <c r="F196" s="68">
        <v>550</v>
      </c>
      <c r="G196" s="68">
        <v>557</v>
      </c>
      <c r="H196" s="68">
        <v>546</v>
      </c>
      <c r="I196" s="68">
        <v>542</v>
      </c>
      <c r="J196" s="68">
        <v>538</v>
      </c>
      <c r="K196" s="68">
        <v>538</v>
      </c>
      <c r="L196" s="68">
        <v>1000</v>
      </c>
      <c r="M196" s="8">
        <f t="shared" si="89"/>
        <v>12000</v>
      </c>
      <c r="N196" s="71">
        <f t="shared" si="90"/>
        <v>2.1818181818181817</v>
      </c>
    </row>
    <row r="197" spans="1:14" ht="15.75">
      <c r="A197" s="68">
        <v>3</v>
      </c>
      <c r="B197" s="70">
        <v>43370</v>
      </c>
      <c r="C197" s="6" t="s">
        <v>78</v>
      </c>
      <c r="D197" s="68" t="s">
        <v>47</v>
      </c>
      <c r="E197" s="68" t="s">
        <v>57</v>
      </c>
      <c r="F197" s="68">
        <v>615</v>
      </c>
      <c r="G197" s="68">
        <v>621</v>
      </c>
      <c r="H197" s="68">
        <v>612</v>
      </c>
      <c r="I197" s="68">
        <v>609</v>
      </c>
      <c r="J197" s="68">
        <v>606</v>
      </c>
      <c r="K197" s="68">
        <v>606</v>
      </c>
      <c r="L197" s="68">
        <v>1200</v>
      </c>
      <c r="M197" s="8">
        <f t="shared" si="89"/>
        <v>10800</v>
      </c>
      <c r="N197" s="71">
        <f t="shared" si="90"/>
        <v>1.4634146341463414</v>
      </c>
    </row>
    <row r="198" spans="1:14" ht="15.75">
      <c r="A198" s="68">
        <v>4</v>
      </c>
      <c r="B198" s="70">
        <v>43370</v>
      </c>
      <c r="C198" s="6" t="s">
        <v>78</v>
      </c>
      <c r="D198" s="68" t="s">
        <v>21</v>
      </c>
      <c r="E198" s="68" t="s">
        <v>126</v>
      </c>
      <c r="F198" s="68">
        <v>615</v>
      </c>
      <c r="G198" s="68">
        <v>608</v>
      </c>
      <c r="H198" s="68">
        <v>619</v>
      </c>
      <c r="I198" s="68">
        <v>623</v>
      </c>
      <c r="J198" s="68">
        <v>627</v>
      </c>
      <c r="K198" s="68">
        <v>619</v>
      </c>
      <c r="L198" s="68">
        <v>1061</v>
      </c>
      <c r="M198" s="8">
        <f t="shared" ref="M198:M199" si="91">IF(D198="BUY",(K198-F198)*(L198),(F198-K198)*(L198))</f>
        <v>4244</v>
      </c>
      <c r="N198" s="71">
        <f t="shared" ref="N198:N199" si="92">M198/(L198)/F198%</f>
        <v>0.65040650406504064</v>
      </c>
    </row>
    <row r="199" spans="1:14" ht="15.75">
      <c r="A199" s="68">
        <v>5</v>
      </c>
      <c r="B199" s="70">
        <v>43369</v>
      </c>
      <c r="C199" s="6" t="s">
        <v>78</v>
      </c>
      <c r="D199" s="68" t="s">
        <v>21</v>
      </c>
      <c r="E199" s="68" t="s">
        <v>48</v>
      </c>
      <c r="F199" s="68">
        <v>102.5</v>
      </c>
      <c r="G199" s="68">
        <v>101.3</v>
      </c>
      <c r="H199" s="68">
        <v>103.1</v>
      </c>
      <c r="I199" s="68">
        <v>103.7</v>
      </c>
      <c r="J199" s="68">
        <v>104.3</v>
      </c>
      <c r="K199" s="68">
        <v>101.3</v>
      </c>
      <c r="L199" s="68">
        <v>6000</v>
      </c>
      <c r="M199" s="8">
        <f t="shared" si="91"/>
        <v>-7200.0000000000173</v>
      </c>
      <c r="N199" s="71">
        <f t="shared" si="92"/>
        <v>-1.170731707317076</v>
      </c>
    </row>
    <row r="200" spans="1:14" ht="15.75">
      <c r="A200" s="68">
        <v>6</v>
      </c>
      <c r="B200" s="70">
        <v>43369</v>
      </c>
      <c r="C200" s="6" t="s">
        <v>78</v>
      </c>
      <c r="D200" s="68" t="s">
        <v>47</v>
      </c>
      <c r="E200" s="68" t="s">
        <v>253</v>
      </c>
      <c r="F200" s="68">
        <v>643</v>
      </c>
      <c r="G200" s="68">
        <v>651</v>
      </c>
      <c r="H200" s="68">
        <v>639</v>
      </c>
      <c r="I200" s="68">
        <v>635</v>
      </c>
      <c r="J200" s="68">
        <v>631</v>
      </c>
      <c r="K200" s="68">
        <v>639</v>
      </c>
      <c r="L200" s="68">
        <v>1000</v>
      </c>
      <c r="M200" s="8">
        <f t="shared" ref="M200:M202" si="93">IF(D200="BUY",(K200-F200)*(L200),(F200-K200)*(L200))</f>
        <v>4000</v>
      </c>
      <c r="N200" s="71">
        <f t="shared" ref="N200:N202" si="94">M200/(L200)/F200%</f>
        <v>0.62208398133748055</v>
      </c>
    </row>
    <row r="201" spans="1:14" ht="15.75">
      <c r="A201" s="68">
        <v>7</v>
      </c>
      <c r="B201" s="70">
        <v>43369</v>
      </c>
      <c r="C201" s="6" t="s">
        <v>78</v>
      </c>
      <c r="D201" s="68" t="s">
        <v>21</v>
      </c>
      <c r="E201" s="68" t="s">
        <v>381</v>
      </c>
      <c r="F201" s="68">
        <v>427</v>
      </c>
      <c r="G201" s="68">
        <v>421</v>
      </c>
      <c r="H201" s="68">
        <v>431</v>
      </c>
      <c r="I201" s="68">
        <v>435</v>
      </c>
      <c r="J201" s="68">
        <v>439</v>
      </c>
      <c r="K201" s="68">
        <v>430</v>
      </c>
      <c r="L201" s="68">
        <v>1250</v>
      </c>
      <c r="M201" s="8">
        <f t="shared" si="93"/>
        <v>3750</v>
      </c>
      <c r="N201" s="71">
        <f t="shared" si="94"/>
        <v>0.7025761124121781</v>
      </c>
    </row>
    <row r="202" spans="1:14" ht="15.75">
      <c r="A202" s="68">
        <v>8</v>
      </c>
      <c r="B202" s="70">
        <v>43368</v>
      </c>
      <c r="C202" s="6" t="s">
        <v>78</v>
      </c>
      <c r="D202" s="68" t="s">
        <v>21</v>
      </c>
      <c r="E202" s="68" t="s">
        <v>66</v>
      </c>
      <c r="F202" s="68">
        <v>81</v>
      </c>
      <c r="G202" s="68">
        <v>79.5</v>
      </c>
      <c r="H202" s="68">
        <v>81.8</v>
      </c>
      <c r="I202" s="68">
        <v>82.5</v>
      </c>
      <c r="J202" s="68">
        <v>83.2</v>
      </c>
      <c r="K202" s="68">
        <v>81.8</v>
      </c>
      <c r="L202" s="68">
        <v>6000</v>
      </c>
      <c r="M202" s="8">
        <f t="shared" si="93"/>
        <v>4799.9999999999827</v>
      </c>
      <c r="N202" s="71">
        <f t="shared" si="94"/>
        <v>0.98765432098765071</v>
      </c>
    </row>
    <row r="203" spans="1:14" ht="15.75">
      <c r="A203" s="68">
        <v>9</v>
      </c>
      <c r="B203" s="70">
        <v>43368</v>
      </c>
      <c r="C203" s="6" t="s">
        <v>78</v>
      </c>
      <c r="D203" s="68" t="s">
        <v>47</v>
      </c>
      <c r="E203" s="68" t="s">
        <v>115</v>
      </c>
      <c r="F203" s="68">
        <v>240</v>
      </c>
      <c r="G203" s="68">
        <v>245</v>
      </c>
      <c r="H203" s="68">
        <v>237.5</v>
      </c>
      <c r="I203" s="68">
        <v>235</v>
      </c>
      <c r="J203" s="68">
        <v>232.5</v>
      </c>
      <c r="K203" s="68">
        <v>237.5</v>
      </c>
      <c r="L203" s="68">
        <v>1500</v>
      </c>
      <c r="M203" s="8">
        <f t="shared" ref="M203:M205" si="95">IF(D203="BUY",(K203-F203)*(L203),(F203-K203)*(L203))</f>
        <v>3750</v>
      </c>
      <c r="N203" s="71">
        <f t="shared" ref="N203:N205" si="96">M203/(L203)/F203%</f>
        <v>1.0416666666666667</v>
      </c>
    </row>
    <row r="204" spans="1:14" ht="15.75">
      <c r="A204" s="68">
        <v>10</v>
      </c>
      <c r="B204" s="70">
        <v>43368</v>
      </c>
      <c r="C204" s="6" t="s">
        <v>78</v>
      </c>
      <c r="D204" s="68" t="s">
        <v>47</v>
      </c>
      <c r="E204" s="68" t="s">
        <v>380</v>
      </c>
      <c r="F204" s="68">
        <v>340</v>
      </c>
      <c r="G204" s="68">
        <v>343</v>
      </c>
      <c r="H204" s="68">
        <v>338.5</v>
      </c>
      <c r="I204" s="68">
        <v>337</v>
      </c>
      <c r="J204" s="68">
        <v>335.5</v>
      </c>
      <c r="K204" s="68">
        <v>335.5</v>
      </c>
      <c r="L204" s="68">
        <v>2500</v>
      </c>
      <c r="M204" s="8">
        <f t="shared" si="95"/>
        <v>11250</v>
      </c>
      <c r="N204" s="71">
        <f t="shared" si="96"/>
        <v>1.3235294117647058</v>
      </c>
    </row>
    <row r="205" spans="1:14" ht="15.75">
      <c r="A205" s="68">
        <v>11</v>
      </c>
      <c r="B205" s="70">
        <v>43367</v>
      </c>
      <c r="C205" s="6" t="s">
        <v>78</v>
      </c>
      <c r="D205" s="68" t="s">
        <v>47</v>
      </c>
      <c r="E205" s="68" t="s">
        <v>48</v>
      </c>
      <c r="F205" s="68">
        <v>98</v>
      </c>
      <c r="G205" s="68">
        <v>99.2</v>
      </c>
      <c r="H205" s="68">
        <v>97.4</v>
      </c>
      <c r="I205" s="68">
        <v>96.8</v>
      </c>
      <c r="J205" s="68">
        <v>96.2</v>
      </c>
      <c r="K205" s="68">
        <v>96.2</v>
      </c>
      <c r="L205" s="68">
        <v>6000</v>
      </c>
      <c r="M205" s="8">
        <f t="shared" si="95"/>
        <v>10799.999999999984</v>
      </c>
      <c r="N205" s="71">
        <f t="shared" si="96"/>
        <v>1.8367346938775484</v>
      </c>
    </row>
    <row r="206" spans="1:14" ht="15.75">
      <c r="A206" s="68">
        <v>12</v>
      </c>
      <c r="B206" s="70">
        <v>43367</v>
      </c>
      <c r="C206" s="6" t="s">
        <v>78</v>
      </c>
      <c r="D206" s="68" t="s">
        <v>47</v>
      </c>
      <c r="E206" s="68" t="s">
        <v>53</v>
      </c>
      <c r="F206" s="68">
        <v>70</v>
      </c>
      <c r="G206" s="68">
        <v>71.5</v>
      </c>
      <c r="H206" s="68">
        <v>69.2</v>
      </c>
      <c r="I206" s="68">
        <v>68.400000000000006</v>
      </c>
      <c r="J206" s="68">
        <v>67.599999999999994</v>
      </c>
      <c r="K206" s="68">
        <v>69.2</v>
      </c>
      <c r="L206" s="68">
        <v>5500</v>
      </c>
      <c r="M206" s="8">
        <f t="shared" ref="M206:M207" si="97">IF(D206="BUY",(K206-F206)*(L206),(F206-K206)*(L206))</f>
        <v>4399.9999999999845</v>
      </c>
      <c r="N206" s="71">
        <f t="shared" ref="N206:N207" si="98">M206/(L206)/F206%</f>
        <v>1.1428571428571388</v>
      </c>
    </row>
    <row r="207" spans="1:14" ht="15.75">
      <c r="A207" s="68">
        <v>13</v>
      </c>
      <c r="B207" s="70">
        <v>43364</v>
      </c>
      <c r="C207" s="6" t="s">
        <v>78</v>
      </c>
      <c r="D207" s="68" t="s">
        <v>47</v>
      </c>
      <c r="E207" s="68" t="s">
        <v>116</v>
      </c>
      <c r="F207" s="68">
        <v>1092</v>
      </c>
      <c r="G207" s="68">
        <v>9098</v>
      </c>
      <c r="H207" s="68">
        <v>1089</v>
      </c>
      <c r="I207" s="68">
        <v>1086</v>
      </c>
      <c r="J207" s="68">
        <v>1083</v>
      </c>
      <c r="K207" s="68">
        <v>1083</v>
      </c>
      <c r="L207" s="68">
        <v>1200</v>
      </c>
      <c r="M207" s="8">
        <f t="shared" si="97"/>
        <v>10800</v>
      </c>
      <c r="N207" s="71">
        <f t="shared" si="98"/>
        <v>0.82417582417582413</v>
      </c>
    </row>
    <row r="208" spans="1:14" ht="15.75">
      <c r="A208" s="68">
        <v>14</v>
      </c>
      <c r="B208" s="70">
        <v>43364</v>
      </c>
      <c r="C208" s="6" t="s">
        <v>78</v>
      </c>
      <c r="D208" s="68" t="s">
        <v>47</v>
      </c>
      <c r="E208" s="68" t="s">
        <v>365</v>
      </c>
      <c r="F208" s="68">
        <v>1295</v>
      </c>
      <c r="G208" s="68">
        <v>1310</v>
      </c>
      <c r="H208" s="68">
        <v>1285</v>
      </c>
      <c r="I208" s="68">
        <v>1275</v>
      </c>
      <c r="J208" s="68">
        <v>1265</v>
      </c>
      <c r="K208" s="68">
        <v>1265</v>
      </c>
      <c r="L208" s="68">
        <v>500</v>
      </c>
      <c r="M208" s="8">
        <f t="shared" ref="M208:M209" si="99">IF(D208="BUY",(K208-F208)*(L208),(F208-K208)*(L208))</f>
        <v>15000</v>
      </c>
      <c r="N208" s="71">
        <f t="shared" ref="N208:N209" si="100">M208/(L208)/F208%</f>
        <v>2.3166023166023169</v>
      </c>
    </row>
    <row r="209" spans="1:14" ht="15.75">
      <c r="A209" s="68">
        <v>15</v>
      </c>
      <c r="B209" s="70">
        <v>43362</v>
      </c>
      <c r="C209" s="6" t="s">
        <v>78</v>
      </c>
      <c r="D209" s="68" t="s">
        <v>21</v>
      </c>
      <c r="E209" s="68" t="s">
        <v>271</v>
      </c>
      <c r="F209" s="68">
        <v>2090</v>
      </c>
      <c r="G209" s="68">
        <v>2072</v>
      </c>
      <c r="H209" s="68">
        <v>2100</v>
      </c>
      <c r="I209" s="68">
        <v>2110</v>
      </c>
      <c r="J209" s="68">
        <v>2120</v>
      </c>
      <c r="K209" s="68">
        <v>2072</v>
      </c>
      <c r="L209" s="68">
        <v>500</v>
      </c>
      <c r="M209" s="8">
        <f t="shared" si="99"/>
        <v>-9000</v>
      </c>
      <c r="N209" s="71">
        <f t="shared" si="100"/>
        <v>-0.86124401913875603</v>
      </c>
    </row>
    <row r="210" spans="1:14" ht="15.75">
      <c r="A210" s="68">
        <v>16</v>
      </c>
      <c r="B210" s="70">
        <v>43362</v>
      </c>
      <c r="C210" s="6" t="s">
        <v>78</v>
      </c>
      <c r="D210" s="68" t="s">
        <v>47</v>
      </c>
      <c r="E210" s="68" t="s">
        <v>353</v>
      </c>
      <c r="F210" s="68">
        <v>360</v>
      </c>
      <c r="G210" s="68">
        <v>364</v>
      </c>
      <c r="H210" s="68">
        <v>357.5</v>
      </c>
      <c r="I210" s="68">
        <v>355</v>
      </c>
      <c r="J210" s="68">
        <v>352.5</v>
      </c>
      <c r="K210" s="68">
        <v>357.5</v>
      </c>
      <c r="L210" s="68">
        <v>1500</v>
      </c>
      <c r="M210" s="8">
        <f t="shared" ref="M210" si="101">IF(D210="BUY",(K210-F210)*(L210),(F210-K210)*(L210))</f>
        <v>3750</v>
      </c>
      <c r="N210" s="71">
        <f t="shared" ref="N210" si="102">M210/(L210)/F210%</f>
        <v>0.69444444444444442</v>
      </c>
    </row>
    <row r="211" spans="1:14" ht="15.75">
      <c r="A211" s="68">
        <v>17</v>
      </c>
      <c r="B211" s="70">
        <v>43362</v>
      </c>
      <c r="C211" s="6" t="s">
        <v>78</v>
      </c>
      <c r="D211" s="68" t="s">
        <v>47</v>
      </c>
      <c r="E211" s="68" t="s">
        <v>102</v>
      </c>
      <c r="F211" s="68">
        <v>240</v>
      </c>
      <c r="G211" s="68">
        <v>245</v>
      </c>
      <c r="H211" s="68">
        <v>237</v>
      </c>
      <c r="I211" s="68">
        <v>234</v>
      </c>
      <c r="J211" s="68">
        <v>231</v>
      </c>
      <c r="K211" s="68">
        <v>237</v>
      </c>
      <c r="L211" s="68">
        <v>1200</v>
      </c>
      <c r="M211" s="8">
        <f t="shared" ref="M211:M212" si="103">IF(D211="BUY",(K211-F211)*(L211),(F211-K211)*(L211))</f>
        <v>3600</v>
      </c>
      <c r="N211" s="71">
        <f t="shared" ref="N211:N212" si="104">M211/(L211)/F211%</f>
        <v>1.25</v>
      </c>
    </row>
    <row r="212" spans="1:14" ht="15.75">
      <c r="A212" s="68">
        <v>18</v>
      </c>
      <c r="B212" s="70">
        <v>43361</v>
      </c>
      <c r="C212" s="6" t="s">
        <v>78</v>
      </c>
      <c r="D212" s="68" t="s">
        <v>47</v>
      </c>
      <c r="E212" s="68" t="s">
        <v>52</v>
      </c>
      <c r="F212" s="68">
        <v>277</v>
      </c>
      <c r="G212" s="68">
        <v>280</v>
      </c>
      <c r="H212" s="68">
        <v>275.5</v>
      </c>
      <c r="I212" s="68">
        <v>274</v>
      </c>
      <c r="J212" s="68">
        <v>272.5</v>
      </c>
      <c r="K212" s="68">
        <v>274</v>
      </c>
      <c r="L212" s="68">
        <v>3000</v>
      </c>
      <c r="M212" s="8">
        <f t="shared" si="103"/>
        <v>9000</v>
      </c>
      <c r="N212" s="71">
        <f t="shared" si="104"/>
        <v>1.0830324909747293</v>
      </c>
    </row>
    <row r="213" spans="1:14" ht="15.75">
      <c r="A213" s="68">
        <v>19</v>
      </c>
      <c r="B213" s="70">
        <v>43361</v>
      </c>
      <c r="C213" s="6" t="s">
        <v>78</v>
      </c>
      <c r="D213" s="68" t="s">
        <v>21</v>
      </c>
      <c r="E213" s="68" t="s">
        <v>248</v>
      </c>
      <c r="F213" s="68">
        <v>680</v>
      </c>
      <c r="G213" s="68">
        <v>672</v>
      </c>
      <c r="H213" s="68">
        <v>684</v>
      </c>
      <c r="I213" s="68">
        <v>688</v>
      </c>
      <c r="J213" s="68">
        <v>692</v>
      </c>
      <c r="K213" s="68">
        <v>688</v>
      </c>
      <c r="L213" s="68">
        <v>900</v>
      </c>
      <c r="M213" s="8">
        <f t="shared" ref="M213:M214" si="105">IF(D213="BUY",(K213-F213)*(L213),(F213-K213)*(L213))</f>
        <v>7200</v>
      </c>
      <c r="N213" s="71">
        <f t="shared" ref="N213:N214" si="106">M213/(L213)/F213%</f>
        <v>1.1764705882352942</v>
      </c>
    </row>
    <row r="214" spans="1:14" ht="15.75">
      <c r="A214" s="68">
        <v>20</v>
      </c>
      <c r="B214" s="70">
        <v>43360</v>
      </c>
      <c r="C214" s="6" t="s">
        <v>78</v>
      </c>
      <c r="D214" s="68" t="s">
        <v>21</v>
      </c>
      <c r="E214" s="68" t="s">
        <v>126</v>
      </c>
      <c r="F214" s="68">
        <v>626</v>
      </c>
      <c r="G214" s="68">
        <v>619</v>
      </c>
      <c r="H214" s="68">
        <v>630</v>
      </c>
      <c r="I214" s="68">
        <v>634</v>
      </c>
      <c r="J214" s="68">
        <v>638</v>
      </c>
      <c r="K214" s="68">
        <v>619</v>
      </c>
      <c r="L214" s="68">
        <v>1060</v>
      </c>
      <c r="M214" s="8">
        <f t="shared" si="105"/>
        <v>-7420</v>
      </c>
      <c r="N214" s="71">
        <f t="shared" si="106"/>
        <v>-1.1182108626198084</v>
      </c>
    </row>
    <row r="215" spans="1:14" ht="15.75">
      <c r="A215" s="68">
        <v>21</v>
      </c>
      <c r="B215" s="70">
        <v>43360</v>
      </c>
      <c r="C215" s="6" t="s">
        <v>78</v>
      </c>
      <c r="D215" s="68" t="s">
        <v>21</v>
      </c>
      <c r="E215" s="68" t="s">
        <v>61</v>
      </c>
      <c r="F215" s="68">
        <v>238.6</v>
      </c>
      <c r="G215" s="68">
        <v>235</v>
      </c>
      <c r="H215" s="68">
        <v>240.5</v>
      </c>
      <c r="I215" s="68">
        <v>242.5</v>
      </c>
      <c r="J215" s="68">
        <v>244.5</v>
      </c>
      <c r="K215" s="68">
        <v>240.5</v>
      </c>
      <c r="L215" s="68">
        <v>2250</v>
      </c>
      <c r="M215" s="8">
        <f t="shared" ref="M215:M217" si="107">IF(D215="BUY",(K215-F215)*(L215),(F215-K215)*(L215))</f>
        <v>4275.0000000000127</v>
      </c>
      <c r="N215" s="71">
        <f t="shared" ref="N215:N217" si="108">M215/(L215)/F215%</f>
        <v>0.7963118189438414</v>
      </c>
    </row>
    <row r="216" spans="1:14" ht="15.75">
      <c r="A216" s="68">
        <v>22</v>
      </c>
      <c r="B216" s="70">
        <v>43360</v>
      </c>
      <c r="C216" s="6" t="s">
        <v>78</v>
      </c>
      <c r="D216" s="68" t="s">
        <v>21</v>
      </c>
      <c r="E216" s="68" t="s">
        <v>266</v>
      </c>
      <c r="F216" s="68">
        <v>1368</v>
      </c>
      <c r="G216" s="68">
        <v>1359</v>
      </c>
      <c r="H216" s="68">
        <v>1373</v>
      </c>
      <c r="I216" s="68">
        <v>1378</v>
      </c>
      <c r="J216" s="68">
        <v>1383</v>
      </c>
      <c r="K216" s="68">
        <v>1383</v>
      </c>
      <c r="L216" s="68">
        <v>800</v>
      </c>
      <c r="M216" s="8">
        <f t="shared" si="107"/>
        <v>12000</v>
      </c>
      <c r="N216" s="71">
        <f t="shared" si="108"/>
        <v>1.0964912280701755</v>
      </c>
    </row>
    <row r="217" spans="1:14" ht="15.75">
      <c r="A217" s="68">
        <v>23</v>
      </c>
      <c r="B217" s="70">
        <v>43357</v>
      </c>
      <c r="C217" s="6" t="s">
        <v>78</v>
      </c>
      <c r="D217" s="68" t="s">
        <v>21</v>
      </c>
      <c r="E217" s="68" t="s">
        <v>50</v>
      </c>
      <c r="F217" s="68">
        <v>123.5</v>
      </c>
      <c r="G217" s="68">
        <v>121.5</v>
      </c>
      <c r="H217" s="68">
        <v>124.5</v>
      </c>
      <c r="I217" s="68">
        <v>125.5</v>
      </c>
      <c r="J217" s="68">
        <v>126.5</v>
      </c>
      <c r="K217" s="68">
        <v>121.5</v>
      </c>
      <c r="L217" s="68">
        <v>3500</v>
      </c>
      <c r="M217" s="8">
        <f t="shared" si="107"/>
        <v>-7000</v>
      </c>
      <c r="N217" s="71">
        <f t="shared" si="108"/>
        <v>-1.6194331983805668</v>
      </c>
    </row>
    <row r="218" spans="1:14" ht="15.75">
      <c r="A218" s="68">
        <v>24</v>
      </c>
      <c r="B218" s="70">
        <v>43357</v>
      </c>
      <c r="C218" s="6" t="s">
        <v>78</v>
      </c>
      <c r="D218" s="68" t="s">
        <v>21</v>
      </c>
      <c r="E218" s="68" t="s">
        <v>63</v>
      </c>
      <c r="F218" s="68">
        <v>619</v>
      </c>
      <c r="G218" s="68">
        <v>612</v>
      </c>
      <c r="H218" s="68">
        <v>623</v>
      </c>
      <c r="I218" s="68">
        <v>627</v>
      </c>
      <c r="J218" s="68">
        <v>631</v>
      </c>
      <c r="K218" s="68">
        <v>623</v>
      </c>
      <c r="L218" s="68">
        <v>1061</v>
      </c>
      <c r="M218" s="8">
        <f t="shared" ref="M218:M219" si="109">IF(D218="BUY",(K218-F218)*(L218),(F218-K218)*(L218))</f>
        <v>4244</v>
      </c>
      <c r="N218" s="71">
        <f t="shared" ref="N218:N219" si="110">M218/(L218)/F218%</f>
        <v>0.64620355411954766</v>
      </c>
    </row>
    <row r="219" spans="1:14" ht="15.75">
      <c r="A219" s="68">
        <v>25</v>
      </c>
      <c r="B219" s="70">
        <v>43355</v>
      </c>
      <c r="C219" s="6" t="s">
        <v>78</v>
      </c>
      <c r="D219" s="68" t="s">
        <v>47</v>
      </c>
      <c r="E219" s="68" t="s">
        <v>235</v>
      </c>
      <c r="F219" s="68">
        <v>153.75</v>
      </c>
      <c r="G219" s="68">
        <v>155.19999999999999</v>
      </c>
      <c r="H219" s="68">
        <v>153</v>
      </c>
      <c r="I219" s="68">
        <v>152.19999999999999</v>
      </c>
      <c r="J219" s="68">
        <v>151.4</v>
      </c>
      <c r="K219" s="68">
        <v>152.19999999999999</v>
      </c>
      <c r="L219" s="68">
        <v>4500</v>
      </c>
      <c r="M219" s="8">
        <f t="shared" si="109"/>
        <v>6975.0000000000509</v>
      </c>
      <c r="N219" s="71">
        <f t="shared" si="110"/>
        <v>1.0081300813008203</v>
      </c>
    </row>
    <row r="220" spans="1:14" ht="15.75">
      <c r="A220" s="68">
        <v>26</v>
      </c>
      <c r="B220" s="70">
        <v>43355</v>
      </c>
      <c r="C220" s="6" t="s">
        <v>78</v>
      </c>
      <c r="D220" s="68" t="s">
        <v>47</v>
      </c>
      <c r="E220" s="68" t="s">
        <v>22</v>
      </c>
      <c r="F220" s="68">
        <v>331.7</v>
      </c>
      <c r="G220" s="68">
        <v>315.5</v>
      </c>
      <c r="H220" s="68">
        <v>329.5</v>
      </c>
      <c r="I220" s="68">
        <v>327.5</v>
      </c>
      <c r="J220" s="68">
        <v>325.5</v>
      </c>
      <c r="K220" s="68">
        <v>327.5</v>
      </c>
      <c r="L220" s="68">
        <v>1800</v>
      </c>
      <c r="M220" s="8">
        <f t="shared" ref="M220:M221" si="111">IF(D220="BUY",(K220-F220)*(L220),(F220-K220)*(L220))</f>
        <v>7559.99999999998</v>
      </c>
      <c r="N220" s="71">
        <f t="shared" ref="N220:N221" si="112">M220/(L220)/F220%</f>
        <v>1.2662044015676783</v>
      </c>
    </row>
    <row r="221" spans="1:14" ht="15.75">
      <c r="A221" s="68">
        <v>27</v>
      </c>
      <c r="B221" s="70">
        <v>43354</v>
      </c>
      <c r="C221" s="6" t="s">
        <v>78</v>
      </c>
      <c r="D221" s="68" t="s">
        <v>47</v>
      </c>
      <c r="E221" s="68" t="s">
        <v>68</v>
      </c>
      <c r="F221" s="68">
        <v>245</v>
      </c>
      <c r="G221" s="68">
        <v>250</v>
      </c>
      <c r="H221" s="68">
        <v>242.5</v>
      </c>
      <c r="I221" s="68">
        <v>240</v>
      </c>
      <c r="J221" s="68">
        <v>237.5</v>
      </c>
      <c r="K221" s="68">
        <v>237.5</v>
      </c>
      <c r="L221" s="68">
        <v>1550</v>
      </c>
      <c r="M221" s="8">
        <f t="shared" si="111"/>
        <v>11625</v>
      </c>
      <c r="N221" s="71">
        <f t="shared" si="112"/>
        <v>3.0612244897959182</v>
      </c>
    </row>
    <row r="222" spans="1:14" ht="15.75">
      <c r="A222" s="68">
        <v>28</v>
      </c>
      <c r="B222" s="70">
        <v>43354</v>
      </c>
      <c r="C222" s="6" t="s">
        <v>78</v>
      </c>
      <c r="D222" s="68" t="s">
        <v>21</v>
      </c>
      <c r="E222" s="68" t="s">
        <v>301</v>
      </c>
      <c r="F222" s="68">
        <v>468</v>
      </c>
      <c r="G222" s="68">
        <v>463</v>
      </c>
      <c r="H222" s="68">
        <v>470.5</v>
      </c>
      <c r="I222" s="68">
        <v>473</v>
      </c>
      <c r="J222" s="68">
        <v>475.5</v>
      </c>
      <c r="K222" s="68">
        <v>470.5</v>
      </c>
      <c r="L222" s="68">
        <v>1500</v>
      </c>
      <c r="M222" s="8">
        <f t="shared" ref="M222:M224" si="113">IF(D222="BUY",(K222-F222)*(L222),(F222-K222)*(L222))</f>
        <v>3750</v>
      </c>
      <c r="N222" s="71">
        <f t="shared" ref="N222:N224" si="114">M222/(L222)/F222%</f>
        <v>0.53418803418803418</v>
      </c>
    </row>
    <row r="223" spans="1:14" ht="15.75">
      <c r="A223" s="68">
        <v>29</v>
      </c>
      <c r="B223" s="70">
        <v>43354</v>
      </c>
      <c r="C223" s="6" t="s">
        <v>78</v>
      </c>
      <c r="D223" s="68" t="s">
        <v>47</v>
      </c>
      <c r="E223" s="68" t="s">
        <v>253</v>
      </c>
      <c r="F223" s="68">
        <v>675.5</v>
      </c>
      <c r="G223" s="68">
        <v>683</v>
      </c>
      <c r="H223" s="68">
        <v>671</v>
      </c>
      <c r="I223" s="68">
        <v>667</v>
      </c>
      <c r="J223" s="68">
        <v>662</v>
      </c>
      <c r="K223" s="68">
        <v>662</v>
      </c>
      <c r="L223" s="68">
        <v>1000</v>
      </c>
      <c r="M223" s="8">
        <f t="shared" si="113"/>
        <v>13500</v>
      </c>
      <c r="N223" s="71">
        <f t="shared" si="114"/>
        <v>1.998519615099926</v>
      </c>
    </row>
    <row r="224" spans="1:14" ht="15.75">
      <c r="A224" s="68">
        <v>30</v>
      </c>
      <c r="B224" s="70">
        <v>43353</v>
      </c>
      <c r="C224" s="6" t="s">
        <v>78</v>
      </c>
      <c r="D224" s="68" t="s">
        <v>47</v>
      </c>
      <c r="E224" s="68" t="s">
        <v>87</v>
      </c>
      <c r="F224" s="68">
        <v>306.5</v>
      </c>
      <c r="G224" s="68">
        <v>309.5</v>
      </c>
      <c r="H224" s="68">
        <v>305</v>
      </c>
      <c r="I224" s="68">
        <v>303.5</v>
      </c>
      <c r="J224" s="68">
        <v>302</v>
      </c>
      <c r="K224" s="68">
        <v>302</v>
      </c>
      <c r="L224" s="68">
        <v>2400</v>
      </c>
      <c r="M224" s="8">
        <f t="shared" si="113"/>
        <v>10800</v>
      </c>
      <c r="N224" s="71">
        <f t="shared" si="114"/>
        <v>1.4681892332789559</v>
      </c>
    </row>
    <row r="225" spans="1:14" ht="15.75">
      <c r="A225" s="68">
        <v>31</v>
      </c>
      <c r="B225" s="70">
        <v>43353</v>
      </c>
      <c r="C225" s="6" t="s">
        <v>78</v>
      </c>
      <c r="D225" s="68" t="s">
        <v>47</v>
      </c>
      <c r="E225" s="68" t="s">
        <v>52</v>
      </c>
      <c r="F225" s="68">
        <v>287.5</v>
      </c>
      <c r="G225" s="68">
        <v>290.5</v>
      </c>
      <c r="H225" s="68">
        <v>286</v>
      </c>
      <c r="I225" s="68">
        <v>284.5</v>
      </c>
      <c r="J225" s="68">
        <v>283</v>
      </c>
      <c r="K225" s="68">
        <v>286</v>
      </c>
      <c r="L225" s="68">
        <v>3000</v>
      </c>
      <c r="M225" s="8">
        <f t="shared" ref="M225:M227" si="115">IF(D225="BUY",(K225-F225)*(L225),(F225-K225)*(L225))</f>
        <v>4500</v>
      </c>
      <c r="N225" s="71">
        <f t="shared" ref="N225:N227" si="116">M225/(L225)/F225%</f>
        <v>0.52173913043478259</v>
      </c>
    </row>
    <row r="226" spans="1:14" ht="15.75">
      <c r="A226" s="68">
        <v>32</v>
      </c>
      <c r="B226" s="70">
        <v>43353</v>
      </c>
      <c r="C226" s="6" t="s">
        <v>78</v>
      </c>
      <c r="D226" s="68" t="s">
        <v>21</v>
      </c>
      <c r="E226" s="68" t="s">
        <v>301</v>
      </c>
      <c r="F226" s="68">
        <v>457</v>
      </c>
      <c r="G226" s="68">
        <v>451</v>
      </c>
      <c r="H226" s="68">
        <v>460</v>
      </c>
      <c r="I226" s="68">
        <v>463</v>
      </c>
      <c r="J226" s="68">
        <v>466</v>
      </c>
      <c r="K226" s="68">
        <v>463</v>
      </c>
      <c r="L226" s="68">
        <v>1500</v>
      </c>
      <c r="M226" s="8">
        <f t="shared" si="115"/>
        <v>9000</v>
      </c>
      <c r="N226" s="71">
        <f t="shared" si="116"/>
        <v>1.3129102844638949</v>
      </c>
    </row>
    <row r="227" spans="1:14" ht="15.75">
      <c r="A227" s="68">
        <v>33</v>
      </c>
      <c r="B227" s="70">
        <v>43350</v>
      </c>
      <c r="C227" s="6" t="s">
        <v>78</v>
      </c>
      <c r="D227" s="68" t="s">
        <v>21</v>
      </c>
      <c r="E227" s="68" t="s">
        <v>126</v>
      </c>
      <c r="F227" s="68">
        <v>622</v>
      </c>
      <c r="G227" s="68">
        <v>614</v>
      </c>
      <c r="H227" s="68">
        <v>626</v>
      </c>
      <c r="I227" s="68">
        <v>630</v>
      </c>
      <c r="J227" s="68">
        <v>634</v>
      </c>
      <c r="K227" s="68">
        <v>626</v>
      </c>
      <c r="L227" s="68">
        <v>1061</v>
      </c>
      <c r="M227" s="8">
        <f t="shared" si="115"/>
        <v>4244</v>
      </c>
      <c r="N227" s="71">
        <f t="shared" si="116"/>
        <v>0.64308681672025725</v>
      </c>
    </row>
    <row r="228" spans="1:14" ht="15.75">
      <c r="A228" s="68">
        <v>34</v>
      </c>
      <c r="B228" s="70">
        <v>43350</v>
      </c>
      <c r="C228" s="6" t="s">
        <v>78</v>
      </c>
      <c r="D228" s="68" t="s">
        <v>21</v>
      </c>
      <c r="E228" s="68" t="s">
        <v>309</v>
      </c>
      <c r="F228" s="68">
        <v>680</v>
      </c>
      <c r="G228" s="68">
        <v>676</v>
      </c>
      <c r="H228" s="68">
        <v>684</v>
      </c>
      <c r="I228" s="68">
        <v>688</v>
      </c>
      <c r="J228" s="68">
        <v>692</v>
      </c>
      <c r="K228" s="68">
        <v>676</v>
      </c>
      <c r="L228" s="68">
        <v>900</v>
      </c>
      <c r="M228" s="8">
        <f t="shared" ref="M228:M229" si="117">IF(D228="BUY",(K228-F228)*(L228),(F228-K228)*(L228))</f>
        <v>-3600</v>
      </c>
      <c r="N228" s="71">
        <f t="shared" ref="N228:N229" si="118">M228/(L228)/F228%</f>
        <v>-0.58823529411764708</v>
      </c>
    </row>
    <row r="229" spans="1:14" ht="15.75">
      <c r="A229" s="68">
        <v>35</v>
      </c>
      <c r="B229" s="70">
        <v>43350</v>
      </c>
      <c r="C229" s="6" t="s">
        <v>78</v>
      </c>
      <c r="D229" s="68" t="s">
        <v>21</v>
      </c>
      <c r="E229" s="68" t="s">
        <v>115</v>
      </c>
      <c r="F229" s="68">
        <v>278</v>
      </c>
      <c r="G229" s="68">
        <v>272</v>
      </c>
      <c r="H229" s="68">
        <v>281</v>
      </c>
      <c r="I229" s="68">
        <v>285</v>
      </c>
      <c r="J229" s="68">
        <v>288</v>
      </c>
      <c r="K229" s="68">
        <v>281</v>
      </c>
      <c r="L229" s="68">
        <v>1500</v>
      </c>
      <c r="M229" s="8">
        <f t="shared" si="117"/>
        <v>4500</v>
      </c>
      <c r="N229" s="71">
        <f t="shared" si="118"/>
        <v>1.0791366906474822</v>
      </c>
    </row>
    <row r="230" spans="1:14" ht="15.75">
      <c r="A230" s="68">
        <v>36</v>
      </c>
      <c r="B230" s="70">
        <v>43349</v>
      </c>
      <c r="C230" s="6" t="s">
        <v>78</v>
      </c>
      <c r="D230" s="68" t="s">
        <v>21</v>
      </c>
      <c r="E230" s="68" t="s">
        <v>66</v>
      </c>
      <c r="F230" s="68">
        <v>85.4</v>
      </c>
      <c r="G230" s="68">
        <v>84.2</v>
      </c>
      <c r="H230" s="68">
        <v>86</v>
      </c>
      <c r="I230" s="68">
        <v>86.6</v>
      </c>
      <c r="J230" s="68">
        <v>87.2</v>
      </c>
      <c r="K230" s="68">
        <v>87.2</v>
      </c>
      <c r="L230" s="68">
        <v>6000</v>
      </c>
      <c r="M230" s="8">
        <f t="shared" ref="M230" si="119">IF(D230="BUY",(K230-F230)*(L230),(F230-K230)*(L230))</f>
        <v>10799.999999999984</v>
      </c>
      <c r="N230" s="71">
        <f t="shared" ref="N230" si="120">M230/(L230)/F230%</f>
        <v>2.1077283372365305</v>
      </c>
    </row>
    <row r="231" spans="1:14" ht="15.75">
      <c r="A231" s="68">
        <v>37</v>
      </c>
      <c r="B231" s="70">
        <v>43349</v>
      </c>
      <c r="C231" s="6" t="s">
        <v>78</v>
      </c>
      <c r="D231" s="68" t="s">
        <v>21</v>
      </c>
      <c r="E231" s="68" t="s">
        <v>353</v>
      </c>
      <c r="F231" s="68">
        <v>459</v>
      </c>
      <c r="G231" s="68">
        <v>454</v>
      </c>
      <c r="H231" s="68">
        <v>461.5</v>
      </c>
      <c r="I231" s="68">
        <v>464</v>
      </c>
      <c r="J231" s="68">
        <v>466.5</v>
      </c>
      <c r="K231" s="68">
        <v>461.5</v>
      </c>
      <c r="L231" s="68">
        <v>1500</v>
      </c>
      <c r="M231" s="8">
        <f t="shared" ref="M231:M232" si="121">IF(D231="BUY",(K231-F231)*(L231),(F231-K231)*(L231))</f>
        <v>3750</v>
      </c>
      <c r="N231" s="71">
        <f t="shared" ref="N231:N232" si="122">M231/(L231)/F231%</f>
        <v>0.54466230936819171</v>
      </c>
    </row>
    <row r="232" spans="1:14" ht="15.75">
      <c r="A232" s="68">
        <v>38</v>
      </c>
      <c r="B232" s="70">
        <v>43349</v>
      </c>
      <c r="C232" s="6" t="s">
        <v>78</v>
      </c>
      <c r="D232" s="68" t="s">
        <v>21</v>
      </c>
      <c r="E232" s="68" t="s">
        <v>326</v>
      </c>
      <c r="F232" s="68">
        <v>261.5</v>
      </c>
      <c r="G232" s="68">
        <v>159.5</v>
      </c>
      <c r="H232" s="68">
        <v>262.5</v>
      </c>
      <c r="I232" s="68">
        <v>263.5</v>
      </c>
      <c r="J232" s="68">
        <v>264.5</v>
      </c>
      <c r="K232" s="68">
        <v>264.5</v>
      </c>
      <c r="L232" s="68">
        <v>4000</v>
      </c>
      <c r="M232" s="8">
        <f t="shared" si="121"/>
        <v>12000</v>
      </c>
      <c r="N232" s="71">
        <f t="shared" si="122"/>
        <v>1.1472275334608029</v>
      </c>
    </row>
    <row r="233" spans="1:14" ht="15.75">
      <c r="A233" s="68">
        <v>39</v>
      </c>
      <c r="B233" s="70">
        <v>43349</v>
      </c>
      <c r="C233" s="6" t="s">
        <v>78</v>
      </c>
      <c r="D233" s="68" t="s">
        <v>21</v>
      </c>
      <c r="E233" s="68" t="s">
        <v>248</v>
      </c>
      <c r="F233" s="68">
        <v>647.5</v>
      </c>
      <c r="G233" s="68">
        <v>639</v>
      </c>
      <c r="H233" s="68">
        <v>651</v>
      </c>
      <c r="I233" s="68">
        <v>654</v>
      </c>
      <c r="J233" s="68">
        <v>657</v>
      </c>
      <c r="K233" s="68">
        <v>657</v>
      </c>
      <c r="L233" s="68">
        <v>900</v>
      </c>
      <c r="M233" s="8">
        <f t="shared" ref="M233" si="123">IF(D233="BUY",(K233-F233)*(L233),(F233-K233)*(L233))</f>
        <v>8550</v>
      </c>
      <c r="N233" s="71">
        <f t="shared" ref="N233" si="124">M233/(L233)/F233%</f>
        <v>1.4671814671814674</v>
      </c>
    </row>
    <row r="234" spans="1:14" ht="15.75">
      <c r="A234" s="68">
        <v>40</v>
      </c>
      <c r="B234" s="70">
        <v>43348</v>
      </c>
      <c r="C234" s="6" t="s">
        <v>78</v>
      </c>
      <c r="D234" s="68" t="s">
        <v>47</v>
      </c>
      <c r="E234" s="68" t="s">
        <v>72</v>
      </c>
      <c r="F234" s="68">
        <v>485</v>
      </c>
      <c r="G234" s="68">
        <v>490</v>
      </c>
      <c r="H234" s="68">
        <v>482</v>
      </c>
      <c r="I234" s="68">
        <v>479</v>
      </c>
      <c r="J234" s="68">
        <v>476</v>
      </c>
      <c r="K234" s="68">
        <v>482</v>
      </c>
      <c r="L234" s="68">
        <v>1300</v>
      </c>
      <c r="M234" s="8">
        <f t="shared" ref="M234" si="125">IF(D234="BUY",(K234-F234)*(L234),(F234-K234)*(L234))</f>
        <v>3900</v>
      </c>
      <c r="N234" s="71">
        <f t="shared" ref="N234" si="126">M234/(L234)/F234%</f>
        <v>0.61855670103092786</v>
      </c>
    </row>
    <row r="235" spans="1:14" ht="15.75">
      <c r="A235" s="68">
        <v>41</v>
      </c>
      <c r="B235" s="70">
        <v>43348</v>
      </c>
      <c r="C235" s="6" t="s">
        <v>78</v>
      </c>
      <c r="D235" s="68" t="s">
        <v>47</v>
      </c>
      <c r="E235" s="68" t="s">
        <v>298</v>
      </c>
      <c r="F235" s="68">
        <v>1275</v>
      </c>
      <c r="G235" s="68">
        <v>1288</v>
      </c>
      <c r="H235" s="68">
        <v>1268</v>
      </c>
      <c r="I235" s="68">
        <v>1261</v>
      </c>
      <c r="J235" s="68">
        <v>1255</v>
      </c>
      <c r="K235" s="68">
        <v>1268</v>
      </c>
      <c r="L235" s="68">
        <v>600</v>
      </c>
      <c r="M235" s="8">
        <f t="shared" ref="M235" si="127">IF(D235="BUY",(K235-F235)*(L235),(F235-K235)*(L235))</f>
        <v>4200</v>
      </c>
      <c r="N235" s="71">
        <f t="shared" ref="N235" si="128">M235/(L235)/F235%</f>
        <v>0.5490196078431373</v>
      </c>
    </row>
    <row r="236" spans="1:14" ht="15.75">
      <c r="A236" s="68">
        <v>42</v>
      </c>
      <c r="B236" s="70">
        <v>43348</v>
      </c>
      <c r="C236" s="6" t="s">
        <v>78</v>
      </c>
      <c r="D236" s="68" t="s">
        <v>47</v>
      </c>
      <c r="E236" s="68" t="s">
        <v>52</v>
      </c>
      <c r="F236" s="68">
        <v>296</v>
      </c>
      <c r="G236" s="68">
        <v>299</v>
      </c>
      <c r="H236" s="68">
        <v>294.5</v>
      </c>
      <c r="I236" s="68">
        <v>293</v>
      </c>
      <c r="J236" s="68">
        <v>291.5</v>
      </c>
      <c r="K236" s="68">
        <v>293</v>
      </c>
      <c r="L236" s="68">
        <v>3000</v>
      </c>
      <c r="M236" s="8">
        <f t="shared" ref="M236" si="129">IF(D236="BUY",(K236-F236)*(L236),(F236-K236)*(L236))</f>
        <v>9000</v>
      </c>
      <c r="N236" s="71">
        <f t="shared" ref="N236" si="130">M236/(L236)/F236%</f>
        <v>1.0135135135135136</v>
      </c>
    </row>
    <row r="237" spans="1:14" ht="15.75">
      <c r="A237" s="68">
        <v>43</v>
      </c>
      <c r="B237" s="70">
        <v>43347</v>
      </c>
      <c r="C237" s="6" t="s">
        <v>78</v>
      </c>
      <c r="D237" s="68" t="s">
        <v>21</v>
      </c>
      <c r="E237" s="68" t="s">
        <v>43</v>
      </c>
      <c r="F237" s="68">
        <v>748</v>
      </c>
      <c r="G237" s="68">
        <v>742</v>
      </c>
      <c r="H237" s="68">
        <v>751</v>
      </c>
      <c r="I237" s="68">
        <v>754</v>
      </c>
      <c r="J237" s="68">
        <v>757</v>
      </c>
      <c r="K237" s="68">
        <v>742</v>
      </c>
      <c r="L237" s="68">
        <v>1200</v>
      </c>
      <c r="M237" s="8">
        <f t="shared" ref="M237" si="131">IF(D237="BUY",(K237-F237)*(L237),(F237-K237)*(L237))</f>
        <v>-7200</v>
      </c>
      <c r="N237" s="71">
        <f t="shared" ref="N237" si="132">M237/(L237)/F237%</f>
        <v>-0.80213903743315507</v>
      </c>
    </row>
    <row r="238" spans="1:14" ht="15.75">
      <c r="A238" s="68">
        <v>44</v>
      </c>
      <c r="B238" s="70">
        <v>43347</v>
      </c>
      <c r="C238" s="6" t="s">
        <v>78</v>
      </c>
      <c r="D238" s="68" t="s">
        <v>47</v>
      </c>
      <c r="E238" s="68" t="s">
        <v>357</v>
      </c>
      <c r="F238" s="68">
        <v>390.6</v>
      </c>
      <c r="G238" s="68">
        <v>393.5</v>
      </c>
      <c r="H238" s="68">
        <v>389</v>
      </c>
      <c r="I238" s="68">
        <v>387.5</v>
      </c>
      <c r="J238" s="68">
        <v>386</v>
      </c>
      <c r="K238" s="68">
        <v>389</v>
      </c>
      <c r="L238" s="68">
        <v>3000</v>
      </c>
      <c r="M238" s="8">
        <f t="shared" ref="M238" si="133">IF(D238="BUY",(K238-F238)*(L238),(F238-K238)*(L238))</f>
        <v>4800.0000000000682</v>
      </c>
      <c r="N238" s="71">
        <f t="shared" ref="N238" si="134">M238/(L238)/F238%</f>
        <v>0.40962621607783478</v>
      </c>
    </row>
    <row r="239" spans="1:14" ht="15.75">
      <c r="A239" s="68">
        <v>45</v>
      </c>
      <c r="B239" s="70">
        <v>43347</v>
      </c>
      <c r="C239" s="6" t="s">
        <v>78</v>
      </c>
      <c r="D239" s="68" t="s">
        <v>47</v>
      </c>
      <c r="E239" s="68" t="s">
        <v>48</v>
      </c>
      <c r="F239" s="68">
        <v>114.8</v>
      </c>
      <c r="G239" s="68">
        <v>116</v>
      </c>
      <c r="H239" s="68">
        <v>114.2</v>
      </c>
      <c r="I239" s="68">
        <v>113.6</v>
      </c>
      <c r="J239" s="68">
        <v>113</v>
      </c>
      <c r="K239" s="68">
        <v>112</v>
      </c>
      <c r="L239" s="68">
        <v>6000</v>
      </c>
      <c r="M239" s="8">
        <f t="shared" ref="M239" si="135">IF(D239="BUY",(K239-F239)*(L239),(F239-K239)*(L239))</f>
        <v>16799.999999999982</v>
      </c>
      <c r="N239" s="71">
        <f t="shared" ref="N239" si="136">M239/(L239)/F239%</f>
        <v>2.4390243902439002</v>
      </c>
    </row>
    <row r="240" spans="1:14" ht="15.75">
      <c r="A240" s="68">
        <v>46</v>
      </c>
      <c r="B240" s="70">
        <v>43346</v>
      </c>
      <c r="C240" s="6" t="s">
        <v>78</v>
      </c>
      <c r="D240" s="68" t="s">
        <v>21</v>
      </c>
      <c r="E240" s="68" t="s">
        <v>268</v>
      </c>
      <c r="F240" s="68">
        <v>2637</v>
      </c>
      <c r="G240" s="68">
        <v>2610</v>
      </c>
      <c r="H240" s="68">
        <v>2652</v>
      </c>
      <c r="I240" s="68">
        <v>2667</v>
      </c>
      <c r="J240" s="68">
        <v>2682</v>
      </c>
      <c r="K240" s="68">
        <v>2610</v>
      </c>
      <c r="L240" s="68">
        <v>250</v>
      </c>
      <c r="M240" s="8">
        <f t="shared" ref="M240" si="137">IF(D240="BUY",(K240-F240)*(L240),(F240-K240)*(L240))</f>
        <v>-6750</v>
      </c>
      <c r="N240" s="71">
        <f t="shared" ref="N240" si="138">M240/(L240)/F240%</f>
        <v>-1.0238907849829351</v>
      </c>
    </row>
    <row r="241" spans="1:14" ht="15.75">
      <c r="A241" s="68">
        <v>47</v>
      </c>
      <c r="B241" s="70">
        <v>43346</v>
      </c>
      <c r="C241" s="6" t="s">
        <v>78</v>
      </c>
      <c r="D241" s="68" t="s">
        <v>21</v>
      </c>
      <c r="E241" s="68" t="s">
        <v>321</v>
      </c>
      <c r="F241" s="68">
        <v>89</v>
      </c>
      <c r="G241" s="68">
        <v>84.5</v>
      </c>
      <c r="H241" s="68">
        <v>91.5</v>
      </c>
      <c r="I241" s="68">
        <v>94</v>
      </c>
      <c r="J241" s="68">
        <v>96.5</v>
      </c>
      <c r="K241" s="68">
        <v>94</v>
      </c>
      <c r="L241" s="68">
        <v>1500</v>
      </c>
      <c r="M241" s="8">
        <f t="shared" ref="M241" si="139">IF(D241="BUY",(K241-F241)*(L241),(F241-K241)*(L241))</f>
        <v>7500</v>
      </c>
      <c r="N241" s="71">
        <f t="shared" ref="N241" si="140">M241/(L241)/F241%</f>
        <v>5.6179775280898872</v>
      </c>
    </row>
    <row r="243" spans="1:14" ht="15.75">
      <c r="A243" s="10" t="s">
        <v>25</v>
      </c>
      <c r="B243" s="19"/>
      <c r="C243" s="12"/>
      <c r="D243" s="13"/>
      <c r="E243" s="14"/>
      <c r="F243" s="14"/>
      <c r="G243" s="15"/>
      <c r="H243" s="14"/>
      <c r="I243" s="14"/>
      <c r="J243" s="14"/>
      <c r="K243" s="16"/>
      <c r="L243" s="17"/>
      <c r="M243" s="1"/>
    </row>
    <row r="244" spans="1:14" ht="15.75">
      <c r="A244" s="10" t="s">
        <v>25</v>
      </c>
      <c r="B244" s="19"/>
      <c r="C244" s="20"/>
      <c r="D244" s="21"/>
      <c r="E244" s="22"/>
      <c r="F244" s="22"/>
      <c r="G244" s="23"/>
      <c r="H244" s="22"/>
      <c r="I244" s="22"/>
      <c r="J244" s="22"/>
      <c r="K244" s="22"/>
      <c r="L244" s="17"/>
      <c r="M244" s="17"/>
    </row>
    <row r="245" spans="1:14" ht="16.5" thickBot="1">
      <c r="A245" s="20"/>
      <c r="B245" s="19"/>
      <c r="C245" s="22"/>
      <c r="D245" s="22"/>
      <c r="E245" s="22"/>
      <c r="F245" s="24"/>
      <c r="G245" s="25"/>
      <c r="H245" s="26" t="s">
        <v>26</v>
      </c>
      <c r="I245" s="26"/>
      <c r="J245" s="27"/>
      <c r="L245" s="17"/>
    </row>
    <row r="246" spans="1:14" ht="15.75">
      <c r="A246" s="20"/>
      <c r="B246" s="19"/>
      <c r="C246" s="119" t="s">
        <v>27</v>
      </c>
      <c r="D246" s="119"/>
      <c r="E246" s="28">
        <v>47</v>
      </c>
      <c r="F246" s="29">
        <f>F247+F248+F249+F250+F251+F252</f>
        <v>100</v>
      </c>
      <c r="G246" s="22">
        <v>47</v>
      </c>
      <c r="H246" s="30">
        <f>G247/G246%</f>
        <v>85.106382978723403</v>
      </c>
      <c r="I246" s="30"/>
      <c r="J246" s="30"/>
    </row>
    <row r="247" spans="1:14" ht="15.75">
      <c r="A247" s="20"/>
      <c r="B247" s="19"/>
      <c r="C247" s="120" t="s">
        <v>28</v>
      </c>
      <c r="D247" s="120"/>
      <c r="E247" s="32">
        <v>40</v>
      </c>
      <c r="F247" s="33">
        <f>(E247/E246)*100</f>
        <v>85.106382978723403</v>
      </c>
      <c r="G247" s="22">
        <v>40</v>
      </c>
      <c r="H247" s="27"/>
      <c r="I247" s="27"/>
      <c r="J247" s="22"/>
      <c r="K247" s="27"/>
    </row>
    <row r="248" spans="1:14" ht="15.75">
      <c r="A248" s="34"/>
      <c r="B248" s="19"/>
      <c r="C248" s="120" t="s">
        <v>30</v>
      </c>
      <c r="D248" s="120"/>
      <c r="E248" s="32">
        <v>0</v>
      </c>
      <c r="F248" s="33">
        <f>(E248/E246)*100</f>
        <v>0</v>
      </c>
      <c r="G248" s="35"/>
      <c r="H248" s="22"/>
      <c r="I248" s="22"/>
      <c r="J248" s="22"/>
      <c r="K248" s="27"/>
    </row>
    <row r="249" spans="1:14" ht="15.75">
      <c r="A249" s="34"/>
      <c r="B249" s="19"/>
      <c r="C249" s="120" t="s">
        <v>31</v>
      </c>
      <c r="D249" s="120"/>
      <c r="E249" s="32">
        <v>0</v>
      </c>
      <c r="F249" s="33">
        <f>(E249/E246)*100</f>
        <v>0</v>
      </c>
      <c r="G249" s="35"/>
      <c r="H249" s="22"/>
      <c r="J249" s="22"/>
      <c r="K249" s="27"/>
    </row>
    <row r="250" spans="1:14" ht="15.75">
      <c r="A250" s="34"/>
      <c r="B250" s="19"/>
      <c r="C250" s="120" t="s">
        <v>32</v>
      </c>
      <c r="D250" s="120"/>
      <c r="E250" s="32">
        <v>7</v>
      </c>
      <c r="F250" s="33">
        <f>(E250/E246)*100</f>
        <v>14.893617021276595</v>
      </c>
      <c r="G250" s="35"/>
      <c r="H250" s="22"/>
      <c r="I250" s="22"/>
      <c r="J250" s="27"/>
    </row>
    <row r="251" spans="1:14" ht="15.75">
      <c r="A251" s="34"/>
      <c r="B251" s="19"/>
      <c r="C251" s="120" t="s">
        <v>34</v>
      </c>
      <c r="D251" s="120"/>
      <c r="E251" s="32">
        <v>0</v>
      </c>
      <c r="F251" s="33">
        <f>(E251/E246)*100</f>
        <v>0</v>
      </c>
      <c r="G251" s="35"/>
      <c r="H251" s="22"/>
      <c r="I251" s="22"/>
      <c r="J251" s="27"/>
      <c r="K251" s="27"/>
      <c r="L251" s="17"/>
    </row>
    <row r="252" spans="1:14" ht="16.5" thickBot="1">
      <c r="A252" s="34"/>
      <c r="B252" s="19"/>
      <c r="C252" s="121" t="s">
        <v>35</v>
      </c>
      <c r="D252" s="121"/>
      <c r="E252" s="36"/>
      <c r="F252" s="37">
        <f>(E252/E246)*100</f>
        <v>0</v>
      </c>
      <c r="G252" s="35"/>
      <c r="H252" s="22"/>
      <c r="I252" s="22"/>
      <c r="J252" s="31"/>
      <c r="K252" s="31"/>
      <c r="L252" s="1"/>
      <c r="M252" s="31"/>
    </row>
    <row r="253" spans="1:14" ht="15.75">
      <c r="A253" s="39" t="s">
        <v>36</v>
      </c>
      <c r="B253" s="11"/>
      <c r="C253" s="12"/>
      <c r="D253" s="12"/>
      <c r="E253" s="14"/>
      <c r="F253" s="14"/>
      <c r="G253" s="15"/>
      <c r="H253" s="40"/>
      <c r="I253" s="40"/>
      <c r="J253" s="40"/>
      <c r="K253" s="14"/>
      <c r="L253" s="17"/>
    </row>
    <row r="254" spans="1:14" ht="15.75">
      <c r="A254" s="13" t="s">
        <v>37</v>
      </c>
      <c r="B254" s="11"/>
      <c r="C254" s="41"/>
      <c r="D254" s="42"/>
      <c r="E254" s="12"/>
      <c r="F254" s="40"/>
      <c r="G254" s="15"/>
      <c r="H254" s="40"/>
      <c r="I254" s="40"/>
      <c r="J254" s="40"/>
      <c r="K254" s="14"/>
      <c r="L254" s="17"/>
    </row>
    <row r="255" spans="1:14" ht="15.75">
      <c r="A255" s="13" t="s">
        <v>38</v>
      </c>
      <c r="B255" s="11"/>
      <c r="C255" s="12"/>
      <c r="D255" s="42"/>
      <c r="E255" s="12"/>
      <c r="F255" s="40"/>
      <c r="G255" s="15"/>
      <c r="H255" s="43"/>
      <c r="I255" s="43"/>
      <c r="J255" s="43"/>
      <c r="K255" s="14"/>
      <c r="L255" s="17"/>
    </row>
    <row r="256" spans="1:14" ht="15.75">
      <c r="A256" s="13" t="s">
        <v>39</v>
      </c>
      <c r="B256" s="41"/>
      <c r="C256" s="12"/>
      <c r="D256" s="42"/>
      <c r="E256" s="12"/>
      <c r="F256" s="40"/>
      <c r="G256" s="44"/>
      <c r="H256" s="43"/>
      <c r="I256" s="43"/>
      <c r="J256" s="43"/>
      <c r="K256" s="14"/>
      <c r="L256" s="17"/>
      <c r="M256" s="17"/>
    </row>
    <row r="257" spans="1:14" ht="15.75">
      <c r="A257" s="13" t="s">
        <v>40</v>
      </c>
      <c r="B257" s="34"/>
      <c r="C257" s="12"/>
      <c r="D257" s="45"/>
      <c r="E257" s="40"/>
      <c r="F257" s="40"/>
      <c r="G257" s="44"/>
      <c r="H257" s="43"/>
      <c r="I257" s="43"/>
      <c r="J257" s="43"/>
      <c r="K257" s="40"/>
      <c r="L257" s="17"/>
      <c r="M257" s="17"/>
      <c r="N257" s="17"/>
    </row>
    <row r="258" spans="1:14" ht="15.75" thickBot="1"/>
    <row r="259" spans="1:14" ht="15.75" thickBot="1">
      <c r="A259" s="122" t="s">
        <v>0</v>
      </c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</row>
    <row r="260" spans="1:14" ht="15.75" thickBot="1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</row>
    <row r="261" spans="1:14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</row>
    <row r="262" spans="1:14" ht="15.75">
      <c r="A262" s="131" t="s">
        <v>1</v>
      </c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</row>
    <row r="263" spans="1:14" ht="15.75">
      <c r="A263" s="131" t="s">
        <v>2</v>
      </c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</row>
    <row r="264" spans="1:14" ht="16.5" thickBot="1">
      <c r="A264" s="124" t="s">
        <v>3</v>
      </c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</row>
    <row r="265" spans="1:14" ht="15.75">
      <c r="A265" s="125" t="s">
        <v>371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</row>
    <row r="266" spans="1:14" ht="15.75">
      <c r="A266" s="125" t="s">
        <v>5</v>
      </c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</row>
    <row r="267" spans="1:14">
      <c r="A267" s="126" t="s">
        <v>6</v>
      </c>
      <c r="B267" s="127" t="s">
        <v>7</v>
      </c>
      <c r="C267" s="127" t="s">
        <v>8</v>
      </c>
      <c r="D267" s="126" t="s">
        <v>9</v>
      </c>
      <c r="E267" s="126" t="s">
        <v>10</v>
      </c>
      <c r="F267" s="127" t="s">
        <v>11</v>
      </c>
      <c r="G267" s="127" t="s">
        <v>12</v>
      </c>
      <c r="H267" s="128" t="s">
        <v>13</v>
      </c>
      <c r="I267" s="128" t="s">
        <v>14</v>
      </c>
      <c r="J267" s="128" t="s">
        <v>15</v>
      </c>
      <c r="K267" s="129" t="s">
        <v>16</v>
      </c>
      <c r="L267" s="127" t="s">
        <v>17</v>
      </c>
      <c r="M267" s="127" t="s">
        <v>18</v>
      </c>
      <c r="N267" s="127" t="s">
        <v>19</v>
      </c>
    </row>
    <row r="268" spans="1:14">
      <c r="A268" s="126"/>
      <c r="B268" s="127"/>
      <c r="C268" s="127"/>
      <c r="D268" s="126"/>
      <c r="E268" s="126"/>
      <c r="F268" s="127"/>
      <c r="G268" s="127"/>
      <c r="H268" s="127"/>
      <c r="I268" s="127"/>
      <c r="J268" s="127"/>
      <c r="K268" s="130"/>
      <c r="L268" s="127"/>
      <c r="M268" s="127"/>
      <c r="N268" s="127"/>
    </row>
    <row r="269" spans="1:14" ht="15.75">
      <c r="A269" s="68">
        <v>1</v>
      </c>
      <c r="B269" s="70">
        <v>43343</v>
      </c>
      <c r="C269" s="6" t="s">
        <v>78</v>
      </c>
      <c r="D269" s="68" t="s">
        <v>21</v>
      </c>
      <c r="E269" s="68" t="s">
        <v>276</v>
      </c>
      <c r="F269" s="68">
        <v>306.5</v>
      </c>
      <c r="G269" s="68">
        <v>305.5</v>
      </c>
      <c r="H269" s="68">
        <v>307.5</v>
      </c>
      <c r="I269" s="68">
        <v>308.5</v>
      </c>
      <c r="J269" s="68">
        <v>309.5</v>
      </c>
      <c r="K269" s="68">
        <v>309.5</v>
      </c>
      <c r="L269" s="68">
        <v>4500</v>
      </c>
      <c r="M269" s="8">
        <f t="shared" ref="M269:M273" si="141">IF(D269="BUY",(K269-F269)*(L269),(F269-K269)*(L269))</f>
        <v>13500</v>
      </c>
      <c r="N269" s="71">
        <f t="shared" ref="N269:N273" si="142">M269/(L269)/F269%</f>
        <v>0.97879282218597063</v>
      </c>
    </row>
    <row r="270" spans="1:14" ht="15.75">
      <c r="A270" s="68">
        <v>2</v>
      </c>
      <c r="B270" s="70">
        <v>43343</v>
      </c>
      <c r="C270" s="6" t="s">
        <v>78</v>
      </c>
      <c r="D270" s="68" t="s">
        <v>21</v>
      </c>
      <c r="E270" s="68" t="s">
        <v>87</v>
      </c>
      <c r="F270" s="68">
        <v>323</v>
      </c>
      <c r="G270" s="68">
        <v>320</v>
      </c>
      <c r="H270" s="68">
        <v>324.5</v>
      </c>
      <c r="I270" s="68">
        <v>326</v>
      </c>
      <c r="J270" s="68">
        <v>327.5</v>
      </c>
      <c r="K270" s="68">
        <v>320</v>
      </c>
      <c r="L270" s="68">
        <v>2400</v>
      </c>
      <c r="M270" s="8">
        <f t="shared" si="141"/>
        <v>-7200</v>
      </c>
      <c r="N270" s="71">
        <f t="shared" si="142"/>
        <v>-0.92879256965944268</v>
      </c>
    </row>
    <row r="271" spans="1:14" ht="15.75">
      <c r="A271" s="68">
        <v>3</v>
      </c>
      <c r="B271" s="70">
        <v>43343</v>
      </c>
      <c r="C271" s="6" t="s">
        <v>78</v>
      </c>
      <c r="D271" s="68" t="s">
        <v>21</v>
      </c>
      <c r="E271" s="68" t="s">
        <v>116</v>
      </c>
      <c r="F271" s="68">
        <v>1085</v>
      </c>
      <c r="G271" s="68">
        <v>1079</v>
      </c>
      <c r="H271" s="68">
        <v>1088</v>
      </c>
      <c r="I271" s="68">
        <v>1091</v>
      </c>
      <c r="J271" s="68">
        <v>1094</v>
      </c>
      <c r="K271" s="68">
        <v>1094</v>
      </c>
      <c r="L271" s="68">
        <v>1200</v>
      </c>
      <c r="M271" s="8">
        <f t="shared" si="141"/>
        <v>10800</v>
      </c>
      <c r="N271" s="71">
        <f t="shared" si="142"/>
        <v>0.82949308755760376</v>
      </c>
    </row>
    <row r="272" spans="1:14" ht="15.75">
      <c r="A272" s="68">
        <v>4</v>
      </c>
      <c r="B272" s="70">
        <v>43342</v>
      </c>
      <c r="C272" s="6" t="s">
        <v>78</v>
      </c>
      <c r="D272" s="68" t="s">
        <v>21</v>
      </c>
      <c r="E272" s="68" t="s">
        <v>126</v>
      </c>
      <c r="F272" s="68">
        <v>611</v>
      </c>
      <c r="G272" s="68">
        <v>604</v>
      </c>
      <c r="H272" s="68">
        <v>615</v>
      </c>
      <c r="I272" s="68">
        <v>619</v>
      </c>
      <c r="J272" s="68">
        <v>623</v>
      </c>
      <c r="K272" s="68">
        <v>615</v>
      </c>
      <c r="L272" s="68">
        <v>1061</v>
      </c>
      <c r="M272" s="8">
        <f t="shared" si="141"/>
        <v>4244</v>
      </c>
      <c r="N272" s="71">
        <f t="shared" si="142"/>
        <v>0.65466448445171843</v>
      </c>
    </row>
    <row r="273" spans="1:14" ht="15.75">
      <c r="A273" s="68">
        <v>5</v>
      </c>
      <c r="B273" s="70">
        <v>43342</v>
      </c>
      <c r="C273" s="6" t="s">
        <v>78</v>
      </c>
      <c r="D273" s="68" t="s">
        <v>21</v>
      </c>
      <c r="E273" s="68" t="s">
        <v>357</v>
      </c>
      <c r="F273" s="68">
        <v>406</v>
      </c>
      <c r="G273" s="68">
        <v>403</v>
      </c>
      <c r="H273" s="68">
        <v>407.5</v>
      </c>
      <c r="I273" s="68">
        <v>409</v>
      </c>
      <c r="J273" s="68">
        <v>410.5</v>
      </c>
      <c r="K273" s="68">
        <v>409</v>
      </c>
      <c r="L273" s="68">
        <v>3000</v>
      </c>
      <c r="M273" s="8">
        <f t="shared" si="141"/>
        <v>9000</v>
      </c>
      <c r="N273" s="71">
        <f t="shared" si="142"/>
        <v>0.73891625615763556</v>
      </c>
    </row>
    <row r="274" spans="1:14" ht="15.75">
      <c r="A274" s="68">
        <v>6</v>
      </c>
      <c r="B274" s="70">
        <v>43342</v>
      </c>
      <c r="C274" s="6" t="s">
        <v>78</v>
      </c>
      <c r="D274" s="68" t="s">
        <v>21</v>
      </c>
      <c r="E274" s="68" t="s">
        <v>377</v>
      </c>
      <c r="F274" s="68">
        <v>656</v>
      </c>
      <c r="G274" s="68">
        <v>650</v>
      </c>
      <c r="H274" s="68">
        <v>660</v>
      </c>
      <c r="I274" s="68">
        <v>664</v>
      </c>
      <c r="J274" s="68">
        <v>668</v>
      </c>
      <c r="K274" s="68">
        <v>660</v>
      </c>
      <c r="L274" s="68">
        <v>1200</v>
      </c>
      <c r="M274" s="8">
        <f t="shared" ref="M274" si="143">IF(D274="BUY",(K274-F274)*(L274),(F274-K274)*(L274))</f>
        <v>4800</v>
      </c>
      <c r="N274" s="71">
        <f t="shared" ref="N274" si="144">M274/(L274)/F274%</f>
        <v>0.6097560975609756</v>
      </c>
    </row>
    <row r="275" spans="1:14" ht="15.75">
      <c r="A275" s="68">
        <v>7</v>
      </c>
      <c r="B275" s="70">
        <v>43341</v>
      </c>
      <c r="C275" s="6" t="s">
        <v>78</v>
      </c>
      <c r="D275" s="68" t="s">
        <v>21</v>
      </c>
      <c r="E275" s="68" t="s">
        <v>120</v>
      </c>
      <c r="F275" s="68">
        <v>342.5</v>
      </c>
      <c r="G275" s="68">
        <v>339.5</v>
      </c>
      <c r="H275" s="68">
        <v>344</v>
      </c>
      <c r="I275" s="68">
        <v>345.5</v>
      </c>
      <c r="J275" s="68">
        <v>347</v>
      </c>
      <c r="K275" s="68">
        <v>339.5</v>
      </c>
      <c r="L275" s="68">
        <v>2750</v>
      </c>
      <c r="M275" s="8">
        <f t="shared" ref="M275" si="145">IF(D275="BUY",(K275-F275)*(L275),(F275-K275)*(L275))</f>
        <v>-8250</v>
      </c>
      <c r="N275" s="71">
        <f t="shared" ref="N275" si="146">M275/(L275)/F275%</f>
        <v>-0.87591240875912413</v>
      </c>
    </row>
    <row r="276" spans="1:14" ht="15.75">
      <c r="A276" s="68">
        <v>8</v>
      </c>
      <c r="B276" s="70">
        <v>43341</v>
      </c>
      <c r="C276" s="6" t="s">
        <v>78</v>
      </c>
      <c r="D276" s="68" t="s">
        <v>21</v>
      </c>
      <c r="E276" s="68" t="s">
        <v>357</v>
      </c>
      <c r="F276" s="68">
        <v>288.5</v>
      </c>
      <c r="G276" s="68">
        <v>285.5</v>
      </c>
      <c r="H276" s="68">
        <v>290</v>
      </c>
      <c r="I276" s="68">
        <v>291.5</v>
      </c>
      <c r="J276" s="68">
        <v>293</v>
      </c>
      <c r="K276" s="68">
        <v>293</v>
      </c>
      <c r="L276" s="68">
        <v>3000</v>
      </c>
      <c r="M276" s="8">
        <f t="shared" ref="M276" si="147">IF(D276="BUY",(K276-F276)*(L276),(F276-K276)*(L276))</f>
        <v>13500</v>
      </c>
      <c r="N276" s="71">
        <f t="shared" ref="N276:N278" si="148">M276/(L276)/F276%</f>
        <v>1.5597920277296362</v>
      </c>
    </row>
    <row r="277" spans="1:14" ht="15.75">
      <c r="A277" s="68">
        <v>9</v>
      </c>
      <c r="B277" s="70">
        <v>43341</v>
      </c>
      <c r="C277" s="6" t="s">
        <v>78</v>
      </c>
      <c r="D277" s="68" t="s">
        <v>21</v>
      </c>
      <c r="E277" s="68" t="s">
        <v>67</v>
      </c>
      <c r="F277" s="68">
        <v>241.6</v>
      </c>
      <c r="G277" s="68">
        <v>239.6</v>
      </c>
      <c r="H277" s="68">
        <v>242.6</v>
      </c>
      <c r="I277" s="68">
        <v>243.6</v>
      </c>
      <c r="J277" s="68">
        <v>244.6</v>
      </c>
      <c r="K277" s="68">
        <v>242.6</v>
      </c>
      <c r="L277" s="68">
        <v>3500</v>
      </c>
      <c r="M277" s="8">
        <f t="shared" ref="M277" si="149">IF(D277="BUY",(K277-F277)*(L277),(F277-K277)*(L277))</f>
        <v>3500</v>
      </c>
      <c r="N277" s="71">
        <f t="shared" si="148"/>
        <v>0.41390728476821192</v>
      </c>
    </row>
    <row r="278" spans="1:14" ht="15.75">
      <c r="A278" s="68">
        <v>10</v>
      </c>
      <c r="B278" s="70">
        <v>43340</v>
      </c>
      <c r="C278" s="6" t="s">
        <v>78</v>
      </c>
      <c r="D278" s="68" t="s">
        <v>21</v>
      </c>
      <c r="E278" s="68" t="s">
        <v>376</v>
      </c>
      <c r="F278" s="68">
        <v>1265</v>
      </c>
      <c r="G278" s="68">
        <v>1252</v>
      </c>
      <c r="H278" s="68">
        <v>1273</v>
      </c>
      <c r="I278" s="68">
        <v>1281</v>
      </c>
      <c r="J278" s="68">
        <v>1289</v>
      </c>
      <c r="K278" s="68">
        <v>1252</v>
      </c>
      <c r="L278" s="68">
        <v>500</v>
      </c>
      <c r="M278" s="8">
        <f t="shared" ref="M278" si="150">IF(D278="BUY",(K278-F278)*(L278),(F278-K278)*(L278))</f>
        <v>-6500</v>
      </c>
      <c r="N278" s="71">
        <f t="shared" si="148"/>
        <v>-1.0276679841897234</v>
      </c>
    </row>
    <row r="279" spans="1:14" ht="15.75">
      <c r="A279" s="68">
        <v>11</v>
      </c>
      <c r="B279" s="70">
        <v>43340</v>
      </c>
      <c r="C279" s="6" t="s">
        <v>78</v>
      </c>
      <c r="D279" s="68" t="s">
        <v>21</v>
      </c>
      <c r="E279" s="68" t="s">
        <v>81</v>
      </c>
      <c r="F279" s="68">
        <v>1308</v>
      </c>
      <c r="G279" s="68">
        <v>1300</v>
      </c>
      <c r="H279" s="68">
        <v>1312</v>
      </c>
      <c r="I279" s="68">
        <v>1316</v>
      </c>
      <c r="J279" s="68">
        <v>1320</v>
      </c>
      <c r="K279" s="68">
        <v>1312</v>
      </c>
      <c r="L279" s="68">
        <v>1000</v>
      </c>
      <c r="M279" s="8">
        <f t="shared" ref="M279" si="151">IF(D279="BUY",(K279-F279)*(L279),(F279-K279)*(L279))</f>
        <v>4000</v>
      </c>
      <c r="N279" s="71">
        <f t="shared" ref="N279" si="152">M279/(L279)/F279%</f>
        <v>0.3058103975535168</v>
      </c>
    </row>
    <row r="280" spans="1:14" ht="15.75">
      <c r="A280" s="68">
        <v>12</v>
      </c>
      <c r="B280" s="70">
        <v>43340</v>
      </c>
      <c r="C280" s="6" t="s">
        <v>78</v>
      </c>
      <c r="D280" s="68" t="s">
        <v>21</v>
      </c>
      <c r="E280" s="68" t="s">
        <v>326</v>
      </c>
      <c r="F280" s="68">
        <v>215</v>
      </c>
      <c r="G280" s="68">
        <v>212</v>
      </c>
      <c r="H280" s="68">
        <v>216</v>
      </c>
      <c r="I280" s="68">
        <v>217</v>
      </c>
      <c r="J280" s="68">
        <v>218</v>
      </c>
      <c r="K280" s="68">
        <v>218</v>
      </c>
      <c r="L280" s="68">
        <v>4000</v>
      </c>
      <c r="M280" s="8">
        <f t="shared" ref="M280" si="153">IF(D280="BUY",(K280-F280)*(L280),(F280-K280)*(L280))</f>
        <v>12000</v>
      </c>
      <c r="N280" s="71">
        <f t="shared" ref="N280" si="154">M280/(L280)/F280%</f>
        <v>1.3953488372093024</v>
      </c>
    </row>
    <row r="281" spans="1:14" ht="15.75">
      <c r="A281" s="68">
        <v>13</v>
      </c>
      <c r="B281" s="70">
        <v>43340</v>
      </c>
      <c r="C281" s="6" t="s">
        <v>78</v>
      </c>
      <c r="D281" s="68" t="s">
        <v>21</v>
      </c>
      <c r="E281" s="68" t="s">
        <v>174</v>
      </c>
      <c r="F281" s="68">
        <v>178</v>
      </c>
      <c r="G281" s="68">
        <v>176</v>
      </c>
      <c r="H281" s="68">
        <v>179</v>
      </c>
      <c r="I281" s="68">
        <v>180</v>
      </c>
      <c r="J281" s="68">
        <v>181</v>
      </c>
      <c r="K281" s="68">
        <v>176</v>
      </c>
      <c r="L281" s="68">
        <v>3750</v>
      </c>
      <c r="M281" s="8">
        <f t="shared" ref="M281" si="155">IF(D281="BUY",(K281-F281)*(L281),(F281-K281)*(L281))</f>
        <v>-7500</v>
      </c>
      <c r="N281" s="71">
        <f t="shared" ref="N281" si="156">M281/(L281)/F281%</f>
        <v>-1.1235955056179776</v>
      </c>
    </row>
    <row r="282" spans="1:14" ht="15.75">
      <c r="A282" s="68">
        <v>14</v>
      </c>
      <c r="B282" s="70">
        <v>43339</v>
      </c>
      <c r="C282" s="6" t="s">
        <v>78</v>
      </c>
      <c r="D282" s="68" t="s">
        <v>21</v>
      </c>
      <c r="E282" s="68" t="s">
        <v>48</v>
      </c>
      <c r="F282" s="68">
        <v>119</v>
      </c>
      <c r="G282" s="68">
        <v>118.4</v>
      </c>
      <c r="H282" s="68">
        <v>119.6</v>
      </c>
      <c r="I282" s="68">
        <v>120.2</v>
      </c>
      <c r="J282" s="68">
        <v>120.8</v>
      </c>
      <c r="K282" s="68">
        <v>120.2</v>
      </c>
      <c r="L282" s="68">
        <v>6000</v>
      </c>
      <c r="M282" s="8">
        <f t="shared" ref="M282" si="157">IF(D282="BUY",(K282-F282)*(L282),(F282-K282)*(L282))</f>
        <v>7200.0000000000173</v>
      </c>
      <c r="N282" s="71">
        <f t="shared" ref="N282" si="158">M282/(L282)/F282%</f>
        <v>1.0084033613445402</v>
      </c>
    </row>
    <row r="283" spans="1:14" ht="15.75">
      <c r="A283" s="68">
        <v>15</v>
      </c>
      <c r="B283" s="70">
        <v>43339</v>
      </c>
      <c r="C283" s="6" t="s">
        <v>78</v>
      </c>
      <c r="D283" s="68" t="s">
        <v>21</v>
      </c>
      <c r="E283" s="68" t="s">
        <v>130</v>
      </c>
      <c r="F283" s="68">
        <v>218</v>
      </c>
      <c r="G283" s="68">
        <v>215</v>
      </c>
      <c r="H283" s="68">
        <v>219.5</v>
      </c>
      <c r="I283" s="68">
        <v>221</v>
      </c>
      <c r="J283" s="68">
        <v>222.5</v>
      </c>
      <c r="K283" s="68">
        <v>215</v>
      </c>
      <c r="L283" s="68">
        <v>2500</v>
      </c>
      <c r="M283" s="8">
        <f t="shared" ref="M283" si="159">IF(D283="BUY",(K283-F283)*(L283),(F283-K283)*(L283))</f>
        <v>-7500</v>
      </c>
      <c r="N283" s="71">
        <f t="shared" ref="N283" si="160">M283/(L283)/F283%</f>
        <v>-1.3761467889908257</v>
      </c>
    </row>
    <row r="284" spans="1:14" ht="15.75">
      <c r="A284" s="68">
        <v>16</v>
      </c>
      <c r="B284" s="70">
        <v>43339</v>
      </c>
      <c r="C284" s="6" t="s">
        <v>78</v>
      </c>
      <c r="D284" s="68" t="s">
        <v>21</v>
      </c>
      <c r="E284" s="68" t="s">
        <v>218</v>
      </c>
      <c r="F284" s="68">
        <v>561</v>
      </c>
      <c r="G284" s="68">
        <v>554</v>
      </c>
      <c r="H284" s="68">
        <v>565</v>
      </c>
      <c r="I284" s="68">
        <v>569</v>
      </c>
      <c r="J284" s="68">
        <v>573</v>
      </c>
      <c r="K284" s="68">
        <v>565</v>
      </c>
      <c r="L284" s="68">
        <v>1000</v>
      </c>
      <c r="M284" s="8">
        <f t="shared" ref="M284" si="161">IF(D284="BUY",(K284-F284)*(L284),(F284-K284)*(L284))</f>
        <v>4000</v>
      </c>
      <c r="N284" s="71">
        <f t="shared" ref="N284" si="162">M284/(L284)/F284%</f>
        <v>0.71301247771836007</v>
      </c>
    </row>
    <row r="285" spans="1:14" ht="15.75">
      <c r="A285" s="68">
        <v>17</v>
      </c>
      <c r="B285" s="70">
        <v>43336</v>
      </c>
      <c r="C285" s="6" t="s">
        <v>78</v>
      </c>
      <c r="D285" s="68" t="s">
        <v>21</v>
      </c>
      <c r="E285" s="68" t="s">
        <v>64</v>
      </c>
      <c r="F285" s="68">
        <v>76.8</v>
      </c>
      <c r="G285" s="68">
        <v>75.5</v>
      </c>
      <c r="H285" s="68">
        <v>77.5</v>
      </c>
      <c r="I285" s="68">
        <v>78.2</v>
      </c>
      <c r="J285" s="68">
        <v>79</v>
      </c>
      <c r="K285" s="68">
        <v>79</v>
      </c>
      <c r="L285" s="68">
        <v>7500</v>
      </c>
      <c r="M285" s="8">
        <f t="shared" ref="M285" si="163">IF(D285="BUY",(K285-F285)*(L285),(F285-K285)*(L285))</f>
        <v>16500.000000000022</v>
      </c>
      <c r="N285" s="71">
        <f t="shared" ref="N285" si="164">M285/(L285)/F285%</f>
        <v>2.864583333333337</v>
      </c>
    </row>
    <row r="286" spans="1:14" ht="15.75">
      <c r="A286" s="68">
        <v>18</v>
      </c>
      <c r="B286" s="70">
        <v>43336</v>
      </c>
      <c r="C286" s="6" t="s">
        <v>78</v>
      </c>
      <c r="D286" s="68" t="s">
        <v>21</v>
      </c>
      <c r="E286" s="68" t="s">
        <v>174</v>
      </c>
      <c r="F286" s="68">
        <v>175</v>
      </c>
      <c r="G286" s="68">
        <v>173</v>
      </c>
      <c r="H286" s="68">
        <v>176</v>
      </c>
      <c r="I286" s="68">
        <v>177</v>
      </c>
      <c r="J286" s="68">
        <v>178</v>
      </c>
      <c r="K286" s="68">
        <v>178</v>
      </c>
      <c r="L286" s="68">
        <v>4000</v>
      </c>
      <c r="M286" s="8">
        <f t="shared" ref="M286" si="165">IF(D286="BUY",(K286-F286)*(L286),(F286-K286)*(L286))</f>
        <v>12000</v>
      </c>
      <c r="N286" s="71">
        <f t="shared" ref="N286" si="166">M286/(L286)/F286%</f>
        <v>1.7142857142857142</v>
      </c>
    </row>
    <row r="287" spans="1:14" ht="15.75">
      <c r="A287" s="68">
        <v>19</v>
      </c>
      <c r="B287" s="70">
        <v>43335</v>
      </c>
      <c r="C287" s="6" t="s">
        <v>78</v>
      </c>
      <c r="D287" s="68" t="s">
        <v>21</v>
      </c>
      <c r="E287" s="68" t="s">
        <v>50</v>
      </c>
      <c r="F287" s="68">
        <v>123</v>
      </c>
      <c r="G287" s="68">
        <v>120</v>
      </c>
      <c r="H287" s="68">
        <v>124.5</v>
      </c>
      <c r="I287" s="68">
        <v>126</v>
      </c>
      <c r="J287" s="68">
        <v>127.5</v>
      </c>
      <c r="K287" s="68">
        <v>120</v>
      </c>
      <c r="L287" s="68">
        <v>3500</v>
      </c>
      <c r="M287" s="8">
        <f t="shared" ref="M287" si="167">IF(D287="BUY",(K287-F287)*(L287),(F287-K287)*(L287))</f>
        <v>-10500</v>
      </c>
      <c r="N287" s="71">
        <f t="shared" ref="N287" si="168">M287/(L287)/F287%</f>
        <v>-2.4390243902439024</v>
      </c>
    </row>
    <row r="288" spans="1:14" ht="15.75">
      <c r="A288" s="68">
        <v>20</v>
      </c>
      <c r="B288" s="70">
        <v>43335</v>
      </c>
      <c r="C288" s="6" t="s">
        <v>78</v>
      </c>
      <c r="D288" s="68" t="s">
        <v>21</v>
      </c>
      <c r="E288" s="68" t="s">
        <v>81</v>
      </c>
      <c r="F288" s="68">
        <v>1258</v>
      </c>
      <c r="G288" s="68">
        <v>1250</v>
      </c>
      <c r="H288" s="68">
        <v>1262</v>
      </c>
      <c r="I288" s="68">
        <v>1266</v>
      </c>
      <c r="J288" s="68">
        <v>1270</v>
      </c>
      <c r="K288" s="68">
        <v>1270</v>
      </c>
      <c r="L288" s="68">
        <v>1000</v>
      </c>
      <c r="M288" s="8">
        <f t="shared" ref="M288:M290" si="169">IF(D288="BUY",(K288-F288)*(L288),(F288-K288)*(L288))</f>
        <v>12000</v>
      </c>
      <c r="N288" s="71">
        <f t="shared" ref="N288:N290" si="170">M288/(L288)/F288%</f>
        <v>0.95389507154213038</v>
      </c>
    </row>
    <row r="289" spans="1:14" ht="15.75">
      <c r="A289" s="68">
        <v>21</v>
      </c>
      <c r="B289" s="70">
        <v>43335</v>
      </c>
      <c r="C289" s="6" t="s">
        <v>78</v>
      </c>
      <c r="D289" s="68" t="s">
        <v>21</v>
      </c>
      <c r="E289" s="68" t="s">
        <v>266</v>
      </c>
      <c r="F289" s="68">
        <v>1315</v>
      </c>
      <c r="G289" s="68">
        <v>1306</v>
      </c>
      <c r="H289" s="68">
        <v>1320</v>
      </c>
      <c r="I289" s="68">
        <v>1325</v>
      </c>
      <c r="J289" s="68">
        <v>1330</v>
      </c>
      <c r="K289" s="68">
        <v>1306</v>
      </c>
      <c r="L289" s="68">
        <v>800</v>
      </c>
      <c r="M289" s="8">
        <f t="shared" si="169"/>
        <v>-7200</v>
      </c>
      <c r="N289" s="71">
        <f t="shared" si="170"/>
        <v>-0.68441064638783267</v>
      </c>
    </row>
    <row r="290" spans="1:14" ht="15.75">
      <c r="A290" s="68">
        <v>22</v>
      </c>
      <c r="B290" s="70">
        <v>43333</v>
      </c>
      <c r="C290" s="6" t="s">
        <v>78</v>
      </c>
      <c r="D290" s="68" t="s">
        <v>21</v>
      </c>
      <c r="E290" s="68" t="s">
        <v>50</v>
      </c>
      <c r="F290" s="68">
        <v>123</v>
      </c>
      <c r="G290" s="68">
        <v>120</v>
      </c>
      <c r="H290" s="68">
        <v>124.5</v>
      </c>
      <c r="I290" s="68">
        <v>126</v>
      </c>
      <c r="J290" s="68">
        <v>127.5</v>
      </c>
      <c r="K290" s="68">
        <v>120</v>
      </c>
      <c r="L290" s="68">
        <v>3500</v>
      </c>
      <c r="M290" s="8">
        <f t="shared" si="169"/>
        <v>-10500</v>
      </c>
      <c r="N290" s="71">
        <f t="shared" si="170"/>
        <v>-2.4390243902439024</v>
      </c>
    </row>
    <row r="291" spans="1:14" ht="15.75">
      <c r="A291" s="68">
        <v>23</v>
      </c>
      <c r="B291" s="70">
        <v>43333</v>
      </c>
      <c r="C291" s="6" t="s">
        <v>78</v>
      </c>
      <c r="D291" s="68" t="s">
        <v>21</v>
      </c>
      <c r="E291" s="68" t="s">
        <v>115</v>
      </c>
      <c r="F291" s="68">
        <v>275.2</v>
      </c>
      <c r="G291" s="68">
        <v>270.5</v>
      </c>
      <c r="H291" s="68">
        <v>277.5</v>
      </c>
      <c r="I291" s="68">
        <v>280</v>
      </c>
      <c r="J291" s="68">
        <v>282.5</v>
      </c>
      <c r="K291" s="68">
        <v>270.5</v>
      </c>
      <c r="L291" s="68">
        <v>1500</v>
      </c>
      <c r="M291" s="8">
        <f t="shared" ref="M291:M292" si="171">IF(D291="BUY",(K291-F291)*(L291),(F291-K291)*(L291))</f>
        <v>-7049.9999999999827</v>
      </c>
      <c r="N291" s="71">
        <f t="shared" ref="N291:N292" si="172">M291/(L291)/F291%</f>
        <v>-1.7078488372092984</v>
      </c>
    </row>
    <row r="292" spans="1:14" ht="15.75">
      <c r="A292" s="68">
        <v>24</v>
      </c>
      <c r="B292" s="70">
        <v>43333</v>
      </c>
      <c r="C292" s="6" t="s">
        <v>78</v>
      </c>
      <c r="D292" s="68" t="s">
        <v>21</v>
      </c>
      <c r="E292" s="68" t="s">
        <v>372</v>
      </c>
      <c r="F292" s="68">
        <v>652</v>
      </c>
      <c r="G292" s="68">
        <v>645</v>
      </c>
      <c r="H292" s="68">
        <v>656</v>
      </c>
      <c r="I292" s="68">
        <v>660</v>
      </c>
      <c r="J292" s="68">
        <v>664</v>
      </c>
      <c r="K292" s="68">
        <v>656</v>
      </c>
      <c r="L292" s="68">
        <v>900</v>
      </c>
      <c r="M292" s="8">
        <f t="shared" si="171"/>
        <v>3600</v>
      </c>
      <c r="N292" s="71">
        <f t="shared" si="172"/>
        <v>0.61349693251533743</v>
      </c>
    </row>
    <row r="293" spans="1:14" ht="15.75">
      <c r="A293" s="68">
        <v>25</v>
      </c>
      <c r="B293" s="70">
        <v>43333</v>
      </c>
      <c r="C293" s="6" t="s">
        <v>78</v>
      </c>
      <c r="D293" s="68" t="s">
        <v>21</v>
      </c>
      <c r="E293" s="68" t="s">
        <v>302</v>
      </c>
      <c r="F293" s="68">
        <v>240.5</v>
      </c>
      <c r="G293" s="68">
        <v>237.5</v>
      </c>
      <c r="H293" s="68">
        <v>242</v>
      </c>
      <c r="I293" s="68">
        <v>243.5</v>
      </c>
      <c r="J293" s="68">
        <v>245</v>
      </c>
      <c r="K293" s="68">
        <v>241.7</v>
      </c>
      <c r="L293" s="68">
        <v>2500</v>
      </c>
      <c r="M293" s="8">
        <f t="shared" ref="M293" si="173">IF(D293="BUY",(K293-F293)*(L293),(F293-K293)*(L293))</f>
        <v>2999.9999999999718</v>
      </c>
      <c r="N293" s="71">
        <f t="shared" ref="N293" si="174">M293/(L293)/F293%</f>
        <v>0.49896049896049427</v>
      </c>
    </row>
    <row r="294" spans="1:14" ht="15.75">
      <c r="A294" s="68">
        <v>26</v>
      </c>
      <c r="B294" s="70">
        <v>43333</v>
      </c>
      <c r="C294" s="6" t="s">
        <v>78</v>
      </c>
      <c r="D294" s="68" t="s">
        <v>21</v>
      </c>
      <c r="E294" s="68" t="s">
        <v>362</v>
      </c>
      <c r="F294" s="68">
        <v>465</v>
      </c>
      <c r="G294" s="68">
        <v>458</v>
      </c>
      <c r="H294" s="68">
        <v>469</v>
      </c>
      <c r="I294" s="68">
        <v>473</v>
      </c>
      <c r="J294" s="68">
        <v>477</v>
      </c>
      <c r="K294" s="68">
        <v>469</v>
      </c>
      <c r="L294" s="68">
        <v>900</v>
      </c>
      <c r="M294" s="8">
        <f t="shared" ref="M294:M295" si="175">IF(D294="BUY",(K294-F294)*(L294),(F294-K294)*(L294))</f>
        <v>3600</v>
      </c>
      <c r="N294" s="71">
        <f t="shared" ref="N294:N295" si="176">M294/(L294)/F294%</f>
        <v>0.86021505376344076</v>
      </c>
    </row>
    <row r="295" spans="1:14" ht="15.75">
      <c r="A295" s="68">
        <v>27</v>
      </c>
      <c r="B295" s="70">
        <v>43333</v>
      </c>
      <c r="C295" s="6" t="s">
        <v>78</v>
      </c>
      <c r="D295" s="68" t="s">
        <v>21</v>
      </c>
      <c r="E295" s="68" t="s">
        <v>375</v>
      </c>
      <c r="F295" s="68">
        <v>363</v>
      </c>
      <c r="G295" s="68">
        <v>358</v>
      </c>
      <c r="H295" s="68">
        <v>365.5</v>
      </c>
      <c r="I295" s="68">
        <v>368</v>
      </c>
      <c r="J295" s="68">
        <v>370.5</v>
      </c>
      <c r="K295" s="68">
        <v>365.5</v>
      </c>
      <c r="L295" s="68">
        <v>1600</v>
      </c>
      <c r="M295" s="8">
        <f t="shared" si="175"/>
        <v>4000</v>
      </c>
      <c r="N295" s="71">
        <f t="shared" si="176"/>
        <v>0.68870523415977969</v>
      </c>
    </row>
    <row r="296" spans="1:14" ht="15.75">
      <c r="A296" s="68">
        <v>28</v>
      </c>
      <c r="B296" s="70">
        <v>43332</v>
      </c>
      <c r="C296" s="6" t="s">
        <v>78</v>
      </c>
      <c r="D296" s="68" t="s">
        <v>21</v>
      </c>
      <c r="E296" s="68" t="s">
        <v>81</v>
      </c>
      <c r="F296" s="68">
        <v>1232</v>
      </c>
      <c r="G296" s="68">
        <v>1234</v>
      </c>
      <c r="H296" s="68">
        <v>1236</v>
      </c>
      <c r="I296" s="68">
        <v>1240</v>
      </c>
      <c r="J296" s="68">
        <v>1244</v>
      </c>
      <c r="K296" s="68">
        <v>1236</v>
      </c>
      <c r="L296" s="68">
        <v>1000</v>
      </c>
      <c r="M296" s="8">
        <f t="shared" ref="M296" si="177">IF(D296="BUY",(K296-F296)*(L296),(F296-K296)*(L296))</f>
        <v>4000</v>
      </c>
      <c r="N296" s="71">
        <f t="shared" ref="N296" si="178">M296/(L296)/F296%</f>
        <v>0.32467532467532467</v>
      </c>
    </row>
    <row r="297" spans="1:14" ht="15.75">
      <c r="A297" s="68">
        <v>29</v>
      </c>
      <c r="B297" s="70">
        <v>43332</v>
      </c>
      <c r="C297" s="6" t="s">
        <v>78</v>
      </c>
      <c r="D297" s="68" t="s">
        <v>21</v>
      </c>
      <c r="E297" s="68" t="s">
        <v>266</v>
      </c>
      <c r="F297" s="68">
        <v>1235</v>
      </c>
      <c r="G297" s="68">
        <v>1225</v>
      </c>
      <c r="H297" s="68">
        <v>1240</v>
      </c>
      <c r="I297" s="68">
        <v>1250</v>
      </c>
      <c r="J297" s="68">
        <v>1255</v>
      </c>
      <c r="K297" s="68">
        <v>1255</v>
      </c>
      <c r="L297" s="68">
        <v>800</v>
      </c>
      <c r="M297" s="8">
        <f t="shared" ref="M297" si="179">IF(D297="BUY",(K297-F297)*(L297),(F297-K297)*(L297))</f>
        <v>16000</v>
      </c>
      <c r="N297" s="71">
        <f t="shared" ref="N297" si="180">M297/(L297)/F297%</f>
        <v>1.6194331983805668</v>
      </c>
    </row>
    <row r="298" spans="1:14" ht="15.75">
      <c r="A298" s="68">
        <v>30</v>
      </c>
      <c r="B298" s="70">
        <v>43329</v>
      </c>
      <c r="C298" s="6" t="s">
        <v>78</v>
      </c>
      <c r="D298" s="68" t="s">
        <v>21</v>
      </c>
      <c r="E298" s="68" t="s">
        <v>125</v>
      </c>
      <c r="F298" s="68">
        <v>312</v>
      </c>
      <c r="G298" s="68">
        <v>307.5</v>
      </c>
      <c r="H298" s="68">
        <v>314.5</v>
      </c>
      <c r="I298" s="68">
        <v>317</v>
      </c>
      <c r="J298" s="68">
        <v>319.5</v>
      </c>
      <c r="K298" s="68">
        <v>314.5</v>
      </c>
      <c r="L298" s="68">
        <v>1600</v>
      </c>
      <c r="M298" s="8">
        <f t="shared" ref="M298" si="181">IF(D298="BUY",(K298-F298)*(L298),(F298-K298)*(L298))</f>
        <v>4000</v>
      </c>
      <c r="N298" s="71">
        <f t="shared" ref="N298" si="182">M298/(L298)/F298%</f>
        <v>0.80128205128205121</v>
      </c>
    </row>
    <row r="299" spans="1:14" ht="15.75">
      <c r="A299" s="68">
        <v>31</v>
      </c>
      <c r="B299" s="70">
        <v>43329</v>
      </c>
      <c r="C299" s="6" t="s">
        <v>78</v>
      </c>
      <c r="D299" s="68" t="s">
        <v>21</v>
      </c>
      <c r="E299" s="68" t="s">
        <v>361</v>
      </c>
      <c r="F299" s="68">
        <v>1195</v>
      </c>
      <c r="G299" s="68">
        <v>1180</v>
      </c>
      <c r="H299" s="68">
        <v>1203</v>
      </c>
      <c r="I299" s="68">
        <v>1211</v>
      </c>
      <c r="J299" s="68">
        <v>1219</v>
      </c>
      <c r="K299" s="68">
        <v>1203</v>
      </c>
      <c r="L299" s="68">
        <v>500</v>
      </c>
      <c r="M299" s="8">
        <f t="shared" ref="M299" si="183">IF(D299="BUY",(K299-F299)*(L299),(F299-K299)*(L299))</f>
        <v>4000</v>
      </c>
      <c r="N299" s="71">
        <f t="shared" ref="N299" si="184">M299/(L299)/F299%</f>
        <v>0.66945606694560678</v>
      </c>
    </row>
    <row r="300" spans="1:14" ht="15.75">
      <c r="A300" s="68">
        <v>32</v>
      </c>
      <c r="B300" s="70">
        <v>43329</v>
      </c>
      <c r="C300" s="6" t="s">
        <v>78</v>
      </c>
      <c r="D300" s="68" t="s">
        <v>21</v>
      </c>
      <c r="E300" s="68" t="s">
        <v>374</v>
      </c>
      <c r="F300" s="68">
        <v>868</v>
      </c>
      <c r="G300" s="68">
        <v>859</v>
      </c>
      <c r="H300" s="68">
        <v>873</v>
      </c>
      <c r="I300" s="68">
        <v>878</v>
      </c>
      <c r="J300" s="68">
        <v>883</v>
      </c>
      <c r="K300" s="68">
        <v>883</v>
      </c>
      <c r="L300" s="68">
        <v>700</v>
      </c>
      <c r="M300" s="8">
        <f t="shared" ref="M300" si="185">IF(D300="BUY",(K300-F300)*(L300),(F300-K300)*(L300))</f>
        <v>10500</v>
      </c>
      <c r="N300" s="71">
        <f t="shared" ref="N300" si="186">M300/(L300)/F300%</f>
        <v>1.728110599078341</v>
      </c>
    </row>
    <row r="301" spans="1:14" ht="15.75">
      <c r="A301" s="68">
        <v>33</v>
      </c>
      <c r="B301" s="70">
        <v>43328</v>
      </c>
      <c r="C301" s="6" t="s">
        <v>78</v>
      </c>
      <c r="D301" s="68" t="s">
        <v>21</v>
      </c>
      <c r="E301" s="68" t="s">
        <v>351</v>
      </c>
      <c r="F301" s="68">
        <v>103.3</v>
      </c>
      <c r="G301" s="68">
        <v>102.3</v>
      </c>
      <c r="H301" s="68">
        <v>103.8</v>
      </c>
      <c r="I301" s="68">
        <v>104.3</v>
      </c>
      <c r="J301" s="68">
        <v>104.8</v>
      </c>
      <c r="K301" s="68">
        <v>102.3</v>
      </c>
      <c r="L301" s="68">
        <v>8000</v>
      </c>
      <c r="M301" s="8">
        <f t="shared" ref="M301" si="187">IF(D301="BUY",(K301-F301)*(L301),(F301-K301)*(L301))</f>
        <v>-8000</v>
      </c>
      <c r="N301" s="71">
        <f t="shared" ref="N301" si="188">M301/(L301)/F301%</f>
        <v>-0.96805421103581812</v>
      </c>
    </row>
    <row r="302" spans="1:14" ht="15.75">
      <c r="A302" s="68">
        <v>34</v>
      </c>
      <c r="B302" s="70">
        <v>43328</v>
      </c>
      <c r="C302" s="6" t="s">
        <v>78</v>
      </c>
      <c r="D302" s="68" t="s">
        <v>21</v>
      </c>
      <c r="E302" s="68" t="s">
        <v>116</v>
      </c>
      <c r="F302" s="68">
        <v>1048</v>
      </c>
      <c r="G302" s="68">
        <v>1051.5</v>
      </c>
      <c r="H302" s="68">
        <v>1055</v>
      </c>
      <c r="I302" s="68">
        <v>1058.5</v>
      </c>
      <c r="J302" s="68">
        <v>1051.5</v>
      </c>
      <c r="K302" s="68">
        <v>1055</v>
      </c>
      <c r="L302" s="68">
        <v>1200</v>
      </c>
      <c r="M302" s="8">
        <f t="shared" ref="M302" si="189">IF(D302="BUY",(K302-F302)*(L302),(F302-K302)*(L302))</f>
        <v>8400</v>
      </c>
      <c r="N302" s="71">
        <f t="shared" ref="N302" si="190">M302/(L302)/F302%</f>
        <v>0.66793893129770987</v>
      </c>
    </row>
    <row r="303" spans="1:14" ht="15.75">
      <c r="A303" s="68">
        <v>35</v>
      </c>
      <c r="B303" s="70">
        <v>43328</v>
      </c>
      <c r="C303" s="6" t="s">
        <v>78</v>
      </c>
      <c r="D303" s="68" t="s">
        <v>21</v>
      </c>
      <c r="E303" s="68" t="s">
        <v>59</v>
      </c>
      <c r="F303" s="68">
        <v>656</v>
      </c>
      <c r="G303" s="68">
        <v>649</v>
      </c>
      <c r="H303" s="68">
        <v>660</v>
      </c>
      <c r="I303" s="68">
        <v>664</v>
      </c>
      <c r="J303" s="68">
        <v>668</v>
      </c>
      <c r="K303" s="68">
        <v>659.3</v>
      </c>
      <c r="L303" s="68">
        <v>1000</v>
      </c>
      <c r="M303" s="8">
        <f t="shared" ref="M303" si="191">IF(D303="BUY",(K303-F303)*(L303),(F303-K303)*(L303))</f>
        <v>3299.9999999999545</v>
      </c>
      <c r="N303" s="71">
        <f t="shared" ref="N303" si="192">M303/(L303)/F303%</f>
        <v>0.503048780487798</v>
      </c>
    </row>
    <row r="304" spans="1:14" ht="15.75">
      <c r="A304" s="68">
        <v>36</v>
      </c>
      <c r="B304" s="70">
        <v>43326</v>
      </c>
      <c r="C304" s="6" t="s">
        <v>78</v>
      </c>
      <c r="D304" s="68" t="s">
        <v>21</v>
      </c>
      <c r="E304" s="68" t="s">
        <v>361</v>
      </c>
      <c r="F304" s="68">
        <v>1112</v>
      </c>
      <c r="G304" s="68">
        <v>1098</v>
      </c>
      <c r="H304" s="68">
        <v>1120</v>
      </c>
      <c r="I304" s="68">
        <v>1128</v>
      </c>
      <c r="J304" s="68">
        <v>1136</v>
      </c>
      <c r="K304" s="68">
        <v>1136</v>
      </c>
      <c r="L304" s="68">
        <v>500</v>
      </c>
      <c r="M304" s="8">
        <f t="shared" ref="M304" si="193">IF(D304="BUY",(K304-F304)*(L304),(F304-K304)*(L304))</f>
        <v>12000</v>
      </c>
      <c r="N304" s="71">
        <f t="shared" ref="N304" si="194">M304/(L304)/F304%</f>
        <v>2.1582733812949644</v>
      </c>
    </row>
    <row r="305" spans="1:14" ht="15.75">
      <c r="A305" s="68">
        <v>37</v>
      </c>
      <c r="B305" s="70">
        <v>43326</v>
      </c>
      <c r="C305" s="6" t="s">
        <v>78</v>
      </c>
      <c r="D305" s="68" t="s">
        <v>21</v>
      </c>
      <c r="E305" s="68" t="s">
        <v>271</v>
      </c>
      <c r="F305" s="68">
        <v>2028</v>
      </c>
      <c r="G305" s="68">
        <v>2014</v>
      </c>
      <c r="H305" s="68">
        <v>2036</v>
      </c>
      <c r="I305" s="68">
        <v>2044</v>
      </c>
      <c r="J305" s="68">
        <v>2052</v>
      </c>
      <c r="K305" s="68">
        <v>2014</v>
      </c>
      <c r="L305" s="68">
        <v>500</v>
      </c>
      <c r="M305" s="8">
        <f t="shared" ref="M305" si="195">IF(D305="BUY",(K305-F305)*(L305),(F305-K305)*(L305))</f>
        <v>-7000</v>
      </c>
      <c r="N305" s="71">
        <f t="shared" ref="N305" si="196">M305/(L305)/F305%</f>
        <v>-0.69033530571992108</v>
      </c>
    </row>
    <row r="306" spans="1:14" ht="15.75">
      <c r="A306" s="68">
        <v>38</v>
      </c>
      <c r="B306" s="70">
        <v>43326</v>
      </c>
      <c r="C306" s="6" t="s">
        <v>78</v>
      </c>
      <c r="D306" s="68" t="s">
        <v>21</v>
      </c>
      <c r="E306" s="68" t="s">
        <v>357</v>
      </c>
      <c r="F306" s="68">
        <v>350</v>
      </c>
      <c r="G306" s="68">
        <v>347</v>
      </c>
      <c r="H306" s="68">
        <v>351.5</v>
      </c>
      <c r="I306" s="68">
        <v>353</v>
      </c>
      <c r="J306" s="68">
        <v>354.5</v>
      </c>
      <c r="K306" s="68">
        <v>351.5</v>
      </c>
      <c r="L306" s="68">
        <v>3000</v>
      </c>
      <c r="M306" s="8">
        <f t="shared" ref="M306" si="197">IF(D306="BUY",(K306-F306)*(L306),(F306-K306)*(L306))</f>
        <v>4500</v>
      </c>
      <c r="N306" s="71">
        <f t="shared" ref="N306" si="198">M306/(L306)/F306%</f>
        <v>0.42857142857142855</v>
      </c>
    </row>
    <row r="307" spans="1:14" ht="15.75">
      <c r="A307" s="68">
        <v>39</v>
      </c>
      <c r="B307" s="70">
        <v>43325</v>
      </c>
      <c r="C307" s="6" t="s">
        <v>78</v>
      </c>
      <c r="D307" s="68" t="s">
        <v>21</v>
      </c>
      <c r="E307" s="68" t="s">
        <v>43</v>
      </c>
      <c r="F307" s="68">
        <v>1410</v>
      </c>
      <c r="G307" s="68">
        <v>1395</v>
      </c>
      <c r="H307" s="68">
        <v>1418</v>
      </c>
      <c r="I307" s="68">
        <v>1426</v>
      </c>
      <c r="J307" s="68">
        <v>1434</v>
      </c>
      <c r="K307" s="68">
        <v>1418</v>
      </c>
      <c r="L307" s="68">
        <v>600</v>
      </c>
      <c r="M307" s="8">
        <f t="shared" ref="M307" si="199">IF(D307="BUY",(K307-F307)*(L307),(F307-K307)*(L307))</f>
        <v>4800</v>
      </c>
      <c r="N307" s="71">
        <f t="shared" ref="N307" si="200">M307/(L307)/F307%</f>
        <v>0.56737588652482274</v>
      </c>
    </row>
    <row r="308" spans="1:14" ht="15.75">
      <c r="A308" s="68">
        <v>40</v>
      </c>
      <c r="B308" s="70">
        <v>43325</v>
      </c>
      <c r="C308" s="6" t="s">
        <v>78</v>
      </c>
      <c r="D308" s="68" t="s">
        <v>21</v>
      </c>
      <c r="E308" s="68" t="s">
        <v>336</v>
      </c>
      <c r="F308" s="68">
        <v>984.2</v>
      </c>
      <c r="G308" s="68">
        <v>978</v>
      </c>
      <c r="H308" s="68">
        <v>988</v>
      </c>
      <c r="I308" s="68">
        <v>991</v>
      </c>
      <c r="J308" s="68">
        <v>994</v>
      </c>
      <c r="K308" s="68">
        <v>994</v>
      </c>
      <c r="L308" s="68">
        <v>1100</v>
      </c>
      <c r="M308" s="8">
        <f t="shared" ref="M308:M309" si="201">IF(D308="BUY",(K308-F308)*(L308),(F308-K308)*(L308))</f>
        <v>10779.999999999949</v>
      </c>
      <c r="N308" s="71">
        <f t="shared" ref="N308:N309" si="202">M308/(L308)/F308%</f>
        <v>0.99573257467993848</v>
      </c>
    </row>
    <row r="309" spans="1:14" ht="15.75">
      <c r="A309" s="68">
        <v>41</v>
      </c>
      <c r="B309" s="70">
        <v>43322</v>
      </c>
      <c r="C309" s="6" t="s">
        <v>78</v>
      </c>
      <c r="D309" s="68" t="s">
        <v>21</v>
      </c>
      <c r="E309" s="68" t="s">
        <v>241</v>
      </c>
      <c r="F309" s="68">
        <v>131.30000000000001</v>
      </c>
      <c r="G309" s="68">
        <v>129.9</v>
      </c>
      <c r="H309" s="68">
        <v>132.19999999999999</v>
      </c>
      <c r="I309" s="68">
        <v>133</v>
      </c>
      <c r="J309" s="68">
        <v>133.80000000000001</v>
      </c>
      <c r="K309" s="68">
        <v>129.9</v>
      </c>
      <c r="L309" s="68">
        <v>4000</v>
      </c>
      <c r="M309" s="8">
        <f t="shared" si="201"/>
        <v>-5600.0000000000227</v>
      </c>
      <c r="N309" s="71">
        <f t="shared" si="202"/>
        <v>-1.0662604722010705</v>
      </c>
    </row>
    <row r="310" spans="1:14" ht="15.75">
      <c r="A310" s="68">
        <v>42</v>
      </c>
      <c r="B310" s="70">
        <v>43322</v>
      </c>
      <c r="C310" s="6" t="s">
        <v>78</v>
      </c>
      <c r="D310" s="68" t="s">
        <v>21</v>
      </c>
      <c r="E310" s="68" t="s">
        <v>351</v>
      </c>
      <c r="F310" s="68">
        <v>101.5</v>
      </c>
      <c r="G310" s="68">
        <v>100.5</v>
      </c>
      <c r="H310" s="68">
        <v>102</v>
      </c>
      <c r="I310" s="68">
        <v>102.5</v>
      </c>
      <c r="J310" s="68">
        <v>103</v>
      </c>
      <c r="K310" s="68">
        <v>103</v>
      </c>
      <c r="L310" s="68">
        <v>8000</v>
      </c>
      <c r="M310" s="8">
        <f t="shared" ref="M310" si="203">IF(D310="BUY",(K310-F310)*(L310),(F310-K310)*(L310))</f>
        <v>12000</v>
      </c>
      <c r="N310" s="71">
        <f t="shared" ref="N310" si="204">M310/(L310)/F310%</f>
        <v>1.4778325123152711</v>
      </c>
    </row>
    <row r="311" spans="1:14" ht="15.75">
      <c r="A311" s="68">
        <v>43</v>
      </c>
      <c r="B311" s="70">
        <v>43321</v>
      </c>
      <c r="C311" s="6" t="s">
        <v>78</v>
      </c>
      <c r="D311" s="68" t="s">
        <v>21</v>
      </c>
      <c r="E311" s="68" t="s">
        <v>241</v>
      </c>
      <c r="F311" s="68">
        <v>127.5</v>
      </c>
      <c r="G311" s="68">
        <v>125.5</v>
      </c>
      <c r="H311" s="68">
        <v>128.5</v>
      </c>
      <c r="I311" s="68">
        <v>129.5</v>
      </c>
      <c r="J311" s="68">
        <v>130.5</v>
      </c>
      <c r="K311" s="68">
        <v>129.5</v>
      </c>
      <c r="L311" s="68">
        <v>4000</v>
      </c>
      <c r="M311" s="8">
        <f t="shared" ref="M311" si="205">IF(D311="BUY",(K311-F311)*(L311),(F311-K311)*(L311))</f>
        <v>8000</v>
      </c>
      <c r="N311" s="71">
        <f t="shared" ref="N311" si="206">M311/(L311)/F311%</f>
        <v>1.5686274509803924</v>
      </c>
    </row>
    <row r="312" spans="1:14" ht="15.75">
      <c r="A312" s="68">
        <v>44</v>
      </c>
      <c r="B312" s="70">
        <v>43321</v>
      </c>
      <c r="C312" s="6" t="s">
        <v>78</v>
      </c>
      <c r="D312" s="68" t="s">
        <v>21</v>
      </c>
      <c r="E312" s="68" t="s">
        <v>52</v>
      </c>
      <c r="F312" s="68">
        <v>318</v>
      </c>
      <c r="G312" s="68">
        <v>315</v>
      </c>
      <c r="H312" s="68">
        <v>319.5</v>
      </c>
      <c r="I312" s="68">
        <v>321</v>
      </c>
      <c r="J312" s="68">
        <v>322.5</v>
      </c>
      <c r="K312" s="68">
        <v>319.5</v>
      </c>
      <c r="L312" s="68">
        <v>3000</v>
      </c>
      <c r="M312" s="8">
        <f t="shared" ref="M312" si="207">IF(D312="BUY",(K312-F312)*(L312),(F312-K312)*(L312))</f>
        <v>4500</v>
      </c>
      <c r="N312" s="71">
        <f t="shared" ref="N312" si="208">M312/(L312)/F312%</f>
        <v>0.47169811320754712</v>
      </c>
    </row>
    <row r="313" spans="1:14" ht="15.75">
      <c r="A313" s="68">
        <v>45</v>
      </c>
      <c r="B313" s="70">
        <v>43321</v>
      </c>
      <c r="C313" s="6" t="s">
        <v>78</v>
      </c>
      <c r="D313" s="68" t="s">
        <v>21</v>
      </c>
      <c r="E313" s="68" t="s">
        <v>120</v>
      </c>
      <c r="F313" s="68">
        <v>328</v>
      </c>
      <c r="G313" s="68">
        <v>225</v>
      </c>
      <c r="H313" s="68">
        <v>329.5</v>
      </c>
      <c r="I313" s="68">
        <v>331</v>
      </c>
      <c r="J313" s="68">
        <v>332.5</v>
      </c>
      <c r="K313" s="68">
        <v>332.5</v>
      </c>
      <c r="L313" s="68">
        <v>2750</v>
      </c>
      <c r="M313" s="8">
        <f t="shared" ref="M313" si="209">IF(D313="BUY",(K313-F313)*(L313),(F313-K313)*(L313))</f>
        <v>12375</v>
      </c>
      <c r="N313" s="71">
        <f t="shared" ref="N313" si="210">M313/(L313)/F313%</f>
        <v>1.3719512195121952</v>
      </c>
    </row>
    <row r="314" spans="1:14" ht="15.75">
      <c r="A314" s="68">
        <v>46</v>
      </c>
      <c r="B314" s="70">
        <v>43320</v>
      </c>
      <c r="C314" s="6" t="s">
        <v>78</v>
      </c>
      <c r="D314" s="68" t="s">
        <v>21</v>
      </c>
      <c r="E314" s="68" t="s">
        <v>373</v>
      </c>
      <c r="F314" s="68">
        <v>497</v>
      </c>
      <c r="G314" s="68">
        <v>491</v>
      </c>
      <c r="H314" s="68">
        <v>500</v>
      </c>
      <c r="I314" s="68">
        <v>503</v>
      </c>
      <c r="J314" s="68">
        <v>506</v>
      </c>
      <c r="K314" s="68">
        <v>503</v>
      </c>
      <c r="L314" s="68">
        <v>1250</v>
      </c>
      <c r="M314" s="8">
        <f t="shared" ref="M314" si="211">IF(D314="BUY",(K314-F314)*(L314),(F314-K314)*(L314))</f>
        <v>7500</v>
      </c>
      <c r="N314" s="71">
        <f t="shared" ref="N314" si="212">M314/(L314)/F314%</f>
        <v>1.2072434607645877</v>
      </c>
    </row>
    <row r="315" spans="1:14" ht="15.75">
      <c r="A315" s="68">
        <v>47</v>
      </c>
      <c r="B315" s="70">
        <v>43320</v>
      </c>
      <c r="C315" s="6" t="s">
        <v>78</v>
      </c>
      <c r="D315" s="68" t="s">
        <v>21</v>
      </c>
      <c r="E315" s="68" t="s">
        <v>241</v>
      </c>
      <c r="F315" s="68">
        <v>124</v>
      </c>
      <c r="G315" s="68">
        <v>122</v>
      </c>
      <c r="H315" s="68">
        <v>125</v>
      </c>
      <c r="I315" s="68">
        <v>126</v>
      </c>
      <c r="J315" s="68">
        <v>127</v>
      </c>
      <c r="K315" s="68">
        <v>127</v>
      </c>
      <c r="L315" s="68">
        <v>4000</v>
      </c>
      <c r="M315" s="8">
        <f t="shared" ref="M315" si="213">IF(D315="BUY",(K315-F315)*(L315),(F315-K315)*(L315))</f>
        <v>12000</v>
      </c>
      <c r="N315" s="71">
        <f t="shared" ref="N315" si="214">M315/(L315)/F315%</f>
        <v>2.4193548387096775</v>
      </c>
    </row>
    <row r="316" spans="1:14" ht="15.75">
      <c r="A316" s="68">
        <v>48</v>
      </c>
      <c r="B316" s="70">
        <v>43320</v>
      </c>
      <c r="C316" s="6" t="s">
        <v>78</v>
      </c>
      <c r="D316" s="68" t="s">
        <v>47</v>
      </c>
      <c r="E316" s="68" t="s">
        <v>66</v>
      </c>
      <c r="F316" s="68">
        <v>83.4</v>
      </c>
      <c r="G316" s="68">
        <v>84.5</v>
      </c>
      <c r="H316" s="68">
        <v>82.8</v>
      </c>
      <c r="I316" s="68">
        <v>82.2</v>
      </c>
      <c r="J316" s="68">
        <v>81.599999999999994</v>
      </c>
      <c r="K316" s="68">
        <v>81.599999999999994</v>
      </c>
      <c r="L316" s="68">
        <v>6000</v>
      </c>
      <c r="M316" s="8">
        <f t="shared" ref="M316" si="215">IF(D316="BUY",(K316-F316)*(L316),(F316-K316)*(L316))</f>
        <v>10800.000000000069</v>
      </c>
      <c r="N316" s="71">
        <f t="shared" ref="N316" si="216">M316/(L316)/F316%</f>
        <v>2.1582733812949777</v>
      </c>
    </row>
    <row r="317" spans="1:14" ht="15.75">
      <c r="A317" s="68">
        <v>49</v>
      </c>
      <c r="B317" s="70">
        <v>43319</v>
      </c>
      <c r="C317" s="6" t="s">
        <v>78</v>
      </c>
      <c r="D317" s="68" t="s">
        <v>21</v>
      </c>
      <c r="E317" s="68" t="s">
        <v>269</v>
      </c>
      <c r="F317" s="68">
        <v>560</v>
      </c>
      <c r="G317" s="68">
        <v>554</v>
      </c>
      <c r="H317" s="68">
        <v>564</v>
      </c>
      <c r="I317" s="68">
        <v>568</v>
      </c>
      <c r="J317" s="68">
        <v>572</v>
      </c>
      <c r="K317" s="68">
        <v>563</v>
      </c>
      <c r="L317" s="68">
        <v>1100</v>
      </c>
      <c r="M317" s="8">
        <f t="shared" ref="M317" si="217">IF(D317="BUY",(K317-F317)*(L317),(F317-K317)*(L317))</f>
        <v>3300</v>
      </c>
      <c r="N317" s="71">
        <f t="shared" ref="N317" si="218">M317/(L317)/F317%</f>
        <v>0.5357142857142857</v>
      </c>
    </row>
    <row r="318" spans="1:14" ht="15.75">
      <c r="A318" s="68">
        <v>50</v>
      </c>
      <c r="B318" s="70">
        <v>43319</v>
      </c>
      <c r="C318" s="6" t="s">
        <v>78</v>
      </c>
      <c r="D318" s="68" t="s">
        <v>21</v>
      </c>
      <c r="E318" s="68" t="s">
        <v>50</v>
      </c>
      <c r="F318" s="68">
        <v>124</v>
      </c>
      <c r="G318" s="68">
        <v>122</v>
      </c>
      <c r="H318" s="68">
        <v>125</v>
      </c>
      <c r="I318" s="68">
        <v>126</v>
      </c>
      <c r="J318" s="68">
        <v>127</v>
      </c>
      <c r="K318" s="68">
        <v>125</v>
      </c>
      <c r="L318" s="68">
        <v>3500</v>
      </c>
      <c r="M318" s="8">
        <f t="shared" ref="M318" si="219">IF(D318="BUY",(K318-F318)*(L318),(F318-K318)*(L318))</f>
        <v>3500</v>
      </c>
      <c r="N318" s="71">
        <f t="shared" ref="N318" si="220">M318/(L318)/F318%</f>
        <v>0.80645161290322587</v>
      </c>
    </row>
    <row r="319" spans="1:14" ht="15.75">
      <c r="A319" s="68">
        <v>51</v>
      </c>
      <c r="B319" s="70">
        <v>43319</v>
      </c>
      <c r="C319" s="6" t="s">
        <v>78</v>
      </c>
      <c r="D319" s="68" t="s">
        <v>47</v>
      </c>
      <c r="E319" s="68" t="s">
        <v>51</v>
      </c>
      <c r="F319" s="68">
        <v>146.9</v>
      </c>
      <c r="G319" s="68">
        <v>149</v>
      </c>
      <c r="H319" s="68">
        <v>146</v>
      </c>
      <c r="I319" s="68">
        <v>145</v>
      </c>
      <c r="J319" s="68">
        <v>144</v>
      </c>
      <c r="K319" s="68">
        <v>146</v>
      </c>
      <c r="L319" s="68">
        <v>3500</v>
      </c>
      <c r="M319" s="8">
        <f t="shared" ref="M319" si="221">IF(D319="BUY",(K319-F319)*(L319),(F319-K319)*(L319))</f>
        <v>3150.00000000002</v>
      </c>
      <c r="N319" s="71">
        <f t="shared" ref="N319" si="222">M319/(L319)/F319%</f>
        <v>0.61266167460858112</v>
      </c>
    </row>
    <row r="320" spans="1:14" ht="15.75">
      <c r="A320" s="68">
        <v>52</v>
      </c>
      <c r="B320" s="70">
        <v>43319</v>
      </c>
      <c r="C320" s="6" t="s">
        <v>78</v>
      </c>
      <c r="D320" s="68" t="s">
        <v>21</v>
      </c>
      <c r="E320" s="68" t="s">
        <v>53</v>
      </c>
      <c r="F320" s="68">
        <v>91.8</v>
      </c>
      <c r="G320" s="68">
        <v>90.2</v>
      </c>
      <c r="H320" s="68">
        <v>92.6</v>
      </c>
      <c r="I320" s="68">
        <v>93.4</v>
      </c>
      <c r="J320" s="68">
        <v>94.2</v>
      </c>
      <c r="K320" s="68">
        <v>90.2</v>
      </c>
      <c r="L320" s="68">
        <v>5500</v>
      </c>
      <c r="M320" s="8">
        <f t="shared" ref="M320" si="223">IF(D320="BUY",(K320-F320)*(L320),(F320-K320)*(L320))</f>
        <v>-8799.9999999999691</v>
      </c>
      <c r="N320" s="71">
        <f t="shared" ref="N320" si="224">M320/(L320)/F320%</f>
        <v>-1.7429193899782074</v>
      </c>
    </row>
    <row r="321" spans="1:14" ht="15.75">
      <c r="A321" s="68">
        <v>53</v>
      </c>
      <c r="B321" s="70">
        <v>43318</v>
      </c>
      <c r="C321" s="6" t="s">
        <v>78</v>
      </c>
      <c r="D321" s="68" t="s">
        <v>21</v>
      </c>
      <c r="E321" s="68" t="s">
        <v>67</v>
      </c>
      <c r="F321" s="68">
        <v>215.3</v>
      </c>
      <c r="G321" s="68">
        <v>213.3</v>
      </c>
      <c r="H321" s="68">
        <v>216.3</v>
      </c>
      <c r="I321" s="68">
        <v>217.3</v>
      </c>
      <c r="J321" s="68">
        <v>218.3</v>
      </c>
      <c r="K321" s="68">
        <v>217.3</v>
      </c>
      <c r="L321" s="68">
        <v>3500</v>
      </c>
      <c r="M321" s="8">
        <f t="shared" ref="M321" si="225">IF(D321="BUY",(K321-F321)*(L321),(F321-K321)*(L321))</f>
        <v>7000</v>
      </c>
      <c r="N321" s="71">
        <f t="shared" ref="N321" si="226">M321/(L321)/F321%</f>
        <v>0.92893636785880163</v>
      </c>
    </row>
    <row r="322" spans="1:14" ht="15.75">
      <c r="A322" s="68">
        <v>54</v>
      </c>
      <c r="B322" s="70">
        <v>43318</v>
      </c>
      <c r="C322" s="6" t="s">
        <v>78</v>
      </c>
      <c r="D322" s="68" t="s">
        <v>21</v>
      </c>
      <c r="E322" s="68" t="s">
        <v>57</v>
      </c>
      <c r="F322" s="68">
        <v>592</v>
      </c>
      <c r="G322" s="68">
        <v>587</v>
      </c>
      <c r="H322" s="68">
        <v>595</v>
      </c>
      <c r="I322" s="68">
        <v>598</v>
      </c>
      <c r="J322" s="68">
        <v>601</v>
      </c>
      <c r="K322" s="68">
        <v>601</v>
      </c>
      <c r="L322" s="68">
        <v>1200</v>
      </c>
      <c r="M322" s="8">
        <f t="shared" ref="M322:M323" si="227">IF(D322="BUY",(K322-F322)*(L322),(F322-K322)*(L322))</f>
        <v>10800</v>
      </c>
      <c r="N322" s="71">
        <f t="shared" ref="N322:N323" si="228">M322/(L322)/F322%</f>
        <v>1.5202702702702704</v>
      </c>
    </row>
    <row r="323" spans="1:14" ht="15.75">
      <c r="A323" s="68">
        <v>55</v>
      </c>
      <c r="B323" s="70">
        <v>43318</v>
      </c>
      <c r="C323" s="6" t="s">
        <v>78</v>
      </c>
      <c r="D323" s="68" t="s">
        <v>21</v>
      </c>
      <c r="E323" s="68" t="s">
        <v>120</v>
      </c>
      <c r="F323" s="68">
        <v>314</v>
      </c>
      <c r="G323" s="68">
        <v>311</v>
      </c>
      <c r="H323" s="68">
        <v>315.5</v>
      </c>
      <c r="I323" s="68">
        <v>317</v>
      </c>
      <c r="J323" s="68">
        <v>318.5</v>
      </c>
      <c r="K323" s="68">
        <v>315.5</v>
      </c>
      <c r="L323" s="68">
        <v>2750</v>
      </c>
      <c r="M323" s="8">
        <f t="shared" si="227"/>
        <v>4125</v>
      </c>
      <c r="N323" s="71">
        <f t="shared" si="228"/>
        <v>0.47770700636942676</v>
      </c>
    </row>
    <row r="324" spans="1:14" ht="15.75">
      <c r="A324" s="68">
        <v>56</v>
      </c>
      <c r="B324" s="70">
        <v>43315</v>
      </c>
      <c r="C324" s="6" t="s">
        <v>78</v>
      </c>
      <c r="D324" s="68" t="s">
        <v>21</v>
      </c>
      <c r="E324" s="68" t="s">
        <v>50</v>
      </c>
      <c r="F324" s="68">
        <v>120</v>
      </c>
      <c r="G324" s="68">
        <v>118</v>
      </c>
      <c r="H324" s="68">
        <v>121</v>
      </c>
      <c r="I324" s="68">
        <v>122</v>
      </c>
      <c r="J324" s="68">
        <v>123</v>
      </c>
      <c r="K324" s="68">
        <v>120.95</v>
      </c>
      <c r="L324" s="68">
        <v>3500</v>
      </c>
      <c r="M324" s="8">
        <f t="shared" ref="M324" si="229">IF(D324="BUY",(K324-F324)*(L324),(F324-K324)*(L324))</f>
        <v>3325.00000000001</v>
      </c>
      <c r="N324" s="71">
        <f t="shared" ref="N324" si="230">M324/(L324)/F324%</f>
        <v>0.79166666666666907</v>
      </c>
    </row>
    <row r="325" spans="1:14" ht="15.75">
      <c r="A325" s="68">
        <v>57</v>
      </c>
      <c r="B325" s="70">
        <v>43315</v>
      </c>
      <c r="C325" s="6" t="s">
        <v>78</v>
      </c>
      <c r="D325" s="68" t="s">
        <v>21</v>
      </c>
      <c r="E325" s="68" t="s">
        <v>321</v>
      </c>
      <c r="F325" s="68">
        <v>94.5</v>
      </c>
      <c r="G325" s="68">
        <v>90</v>
      </c>
      <c r="H325" s="68">
        <v>97</v>
      </c>
      <c r="I325" s="68">
        <v>99.5</v>
      </c>
      <c r="J325" s="68">
        <v>102</v>
      </c>
      <c r="K325" s="68">
        <v>97</v>
      </c>
      <c r="L325" s="68">
        <v>1500</v>
      </c>
      <c r="M325" s="8">
        <f t="shared" ref="M325" si="231">IF(D325="BUY",(K325-F325)*(L325),(F325-K325)*(L325))</f>
        <v>3750</v>
      </c>
      <c r="N325" s="71">
        <f t="shared" ref="N325" si="232">M325/(L325)/F325%</f>
        <v>2.6455026455026456</v>
      </c>
    </row>
    <row r="326" spans="1:14" ht="15.75">
      <c r="A326" s="68">
        <v>58</v>
      </c>
      <c r="B326" s="70">
        <v>43315</v>
      </c>
      <c r="C326" s="6" t="s">
        <v>78</v>
      </c>
      <c r="D326" s="68" t="s">
        <v>21</v>
      </c>
      <c r="E326" s="68" t="s">
        <v>204</v>
      </c>
      <c r="F326" s="68">
        <v>2268</v>
      </c>
      <c r="G326" s="68">
        <v>2242</v>
      </c>
      <c r="H326" s="68">
        <v>2283</v>
      </c>
      <c r="I326" s="68">
        <v>2298</v>
      </c>
      <c r="J326" s="68">
        <v>2312</v>
      </c>
      <c r="K326" s="68">
        <v>2283</v>
      </c>
      <c r="L326" s="68">
        <v>250</v>
      </c>
      <c r="M326" s="8">
        <f t="shared" ref="M326" si="233">IF(D326="BUY",(K326-F326)*(L326),(F326-K326)*(L326))</f>
        <v>3750</v>
      </c>
      <c r="N326" s="71">
        <f t="shared" ref="N326" si="234">M326/(L326)/F326%</f>
        <v>0.66137566137566139</v>
      </c>
    </row>
    <row r="327" spans="1:14" ht="15.75">
      <c r="A327" s="68">
        <v>59</v>
      </c>
      <c r="B327" s="70">
        <v>43314</v>
      </c>
      <c r="C327" s="6" t="s">
        <v>78</v>
      </c>
      <c r="D327" s="68" t="s">
        <v>21</v>
      </c>
      <c r="E327" s="68" t="s">
        <v>241</v>
      </c>
      <c r="F327" s="68">
        <v>120.5</v>
      </c>
      <c r="G327" s="68">
        <v>118.5</v>
      </c>
      <c r="H327" s="68">
        <v>121.5</v>
      </c>
      <c r="I327" s="68">
        <v>122.5</v>
      </c>
      <c r="J327" s="68">
        <v>123.5</v>
      </c>
      <c r="K327" s="68">
        <v>121.5</v>
      </c>
      <c r="L327" s="68">
        <v>4000</v>
      </c>
      <c r="M327" s="8">
        <f t="shared" ref="M327" si="235">IF(D327="BUY",(K327-F327)*(L327),(F327-K327)*(L327))</f>
        <v>4000</v>
      </c>
      <c r="N327" s="71">
        <f t="shared" ref="N327" si="236">M327/(L327)/F327%</f>
        <v>0.82987551867219911</v>
      </c>
    </row>
    <row r="328" spans="1:14" ht="15.75">
      <c r="A328" s="68">
        <v>60</v>
      </c>
      <c r="B328" s="70">
        <v>43314</v>
      </c>
      <c r="C328" s="6" t="s">
        <v>78</v>
      </c>
      <c r="D328" s="68" t="s">
        <v>21</v>
      </c>
      <c r="E328" s="68" t="s">
        <v>204</v>
      </c>
      <c r="F328" s="68">
        <v>2220</v>
      </c>
      <c r="G328" s="68">
        <v>2194</v>
      </c>
      <c r="H328" s="68">
        <v>2235</v>
      </c>
      <c r="I328" s="68">
        <v>2250</v>
      </c>
      <c r="J328" s="68">
        <v>2265</v>
      </c>
      <c r="K328" s="68">
        <v>2250</v>
      </c>
      <c r="L328" s="68">
        <v>250</v>
      </c>
      <c r="M328" s="8">
        <f t="shared" ref="M328" si="237">IF(D328="BUY",(K328-F328)*(L328),(F328-K328)*(L328))</f>
        <v>7500</v>
      </c>
      <c r="N328" s="71">
        <f t="shared" ref="N328" si="238">M328/(L328)/F328%</f>
        <v>1.3513513513513513</v>
      </c>
    </row>
    <row r="329" spans="1:14" ht="15.75">
      <c r="A329" s="68">
        <v>61</v>
      </c>
      <c r="B329" s="70">
        <v>43314</v>
      </c>
      <c r="C329" s="6" t="s">
        <v>78</v>
      </c>
      <c r="D329" s="68" t="s">
        <v>21</v>
      </c>
      <c r="E329" s="68" t="s">
        <v>372</v>
      </c>
      <c r="F329" s="68">
        <v>610</v>
      </c>
      <c r="G329" s="68">
        <v>603</v>
      </c>
      <c r="H329" s="68">
        <v>614</v>
      </c>
      <c r="I329" s="68">
        <v>618</v>
      </c>
      <c r="J329" s="68">
        <v>622</v>
      </c>
      <c r="K329" s="68">
        <v>614</v>
      </c>
      <c r="L329" s="68">
        <v>900</v>
      </c>
      <c r="M329" s="8">
        <f t="shared" ref="M329" si="239">IF(D329="BUY",(K329-F329)*(L329),(F329-K329)*(L329))</f>
        <v>3600</v>
      </c>
      <c r="N329" s="71">
        <f t="shared" ref="N329" si="240">M329/(L329)/F329%</f>
        <v>0.65573770491803285</v>
      </c>
    </row>
    <row r="330" spans="1:14" ht="15.75">
      <c r="A330" s="68">
        <v>62</v>
      </c>
      <c r="B330" s="70">
        <v>43313</v>
      </c>
      <c r="C330" s="6" t="s">
        <v>78</v>
      </c>
      <c r="D330" s="68" t="s">
        <v>21</v>
      </c>
      <c r="E330" s="68" t="s">
        <v>204</v>
      </c>
      <c r="F330" s="68">
        <v>2167</v>
      </c>
      <c r="G330" s="68">
        <v>2141</v>
      </c>
      <c r="H330" s="68">
        <v>2182</v>
      </c>
      <c r="I330" s="68">
        <v>2197</v>
      </c>
      <c r="J330" s="68">
        <v>2212</v>
      </c>
      <c r="K330" s="68">
        <v>2182</v>
      </c>
      <c r="L330" s="68">
        <v>250</v>
      </c>
      <c r="M330" s="8">
        <f t="shared" ref="M330" si="241">IF(D330="BUY",(K330-F330)*(L330),(F330-K330)*(L330))</f>
        <v>3750</v>
      </c>
      <c r="N330" s="71">
        <f t="shared" ref="N330" si="242">M330/(L330)/F330%</f>
        <v>0.69220119981541295</v>
      </c>
    </row>
    <row r="331" spans="1:14" ht="15.75">
      <c r="A331" s="68">
        <v>63</v>
      </c>
      <c r="B331" s="70">
        <v>43313</v>
      </c>
      <c r="C331" s="6" t="s">
        <v>78</v>
      </c>
      <c r="D331" s="68" t="s">
        <v>21</v>
      </c>
      <c r="E331" s="68" t="s">
        <v>229</v>
      </c>
      <c r="F331" s="68">
        <v>315</v>
      </c>
      <c r="G331" s="68">
        <v>312</v>
      </c>
      <c r="H331" s="68">
        <v>316.5</v>
      </c>
      <c r="I331" s="68">
        <v>318</v>
      </c>
      <c r="J331" s="68">
        <v>319.5</v>
      </c>
      <c r="K331" s="68">
        <v>316.5</v>
      </c>
      <c r="L331" s="68">
        <v>2750</v>
      </c>
      <c r="M331" s="8">
        <f t="shared" ref="M331:M332" si="243">IF(D331="BUY",(K331-F331)*(L331),(F331-K331)*(L331))</f>
        <v>4125</v>
      </c>
      <c r="N331" s="71">
        <f t="shared" ref="N331:N332" si="244">M331/(L331)/F331%</f>
        <v>0.47619047619047622</v>
      </c>
    </row>
    <row r="332" spans="1:14" ht="15.75">
      <c r="A332" s="68">
        <v>64</v>
      </c>
      <c r="B332" s="70">
        <v>43313</v>
      </c>
      <c r="C332" s="6" t="s">
        <v>78</v>
      </c>
      <c r="D332" s="68" t="s">
        <v>21</v>
      </c>
      <c r="E332" s="68" t="s">
        <v>336</v>
      </c>
      <c r="F332" s="68">
        <v>933</v>
      </c>
      <c r="G332" s="68">
        <v>925</v>
      </c>
      <c r="H332" s="68">
        <v>937</v>
      </c>
      <c r="I332" s="68">
        <v>941</v>
      </c>
      <c r="J332" s="68">
        <v>945</v>
      </c>
      <c r="K332" s="68">
        <v>937</v>
      </c>
      <c r="L332" s="68">
        <v>900</v>
      </c>
      <c r="M332" s="8">
        <f t="shared" si="243"/>
        <v>3600</v>
      </c>
      <c r="N332" s="71">
        <f t="shared" si="244"/>
        <v>0.4287245444801715</v>
      </c>
    </row>
    <row r="333" spans="1:14" ht="15.75">
      <c r="A333" s="10" t="s">
        <v>25</v>
      </c>
      <c r="B333" s="19"/>
      <c r="C333" s="12"/>
      <c r="D333" s="13"/>
      <c r="E333" s="14"/>
      <c r="F333" s="14"/>
      <c r="G333" s="15"/>
      <c r="H333" s="14"/>
      <c r="I333" s="14"/>
      <c r="J333" s="14"/>
      <c r="K333" s="16"/>
      <c r="L333" s="17"/>
      <c r="M333" s="1"/>
    </row>
    <row r="334" spans="1:14" ht="15.75">
      <c r="A334" s="10" t="s">
        <v>25</v>
      </c>
      <c r="B334" s="19"/>
      <c r="C334" s="20"/>
      <c r="D334" s="21"/>
      <c r="E334" s="22"/>
      <c r="F334" s="22"/>
      <c r="G334" s="23"/>
      <c r="H334" s="22"/>
      <c r="I334" s="22"/>
      <c r="J334" s="22"/>
      <c r="K334" s="22"/>
      <c r="L334" s="17"/>
      <c r="M334" s="17"/>
    </row>
    <row r="335" spans="1:14" ht="16.5" thickBot="1">
      <c r="A335" s="20"/>
      <c r="B335" s="19"/>
      <c r="C335" s="22"/>
      <c r="D335" s="22"/>
      <c r="E335" s="22"/>
      <c r="F335" s="24"/>
      <c r="G335" s="25"/>
      <c r="H335" s="26" t="s">
        <v>26</v>
      </c>
      <c r="I335" s="26"/>
      <c r="J335" s="27"/>
      <c r="L335" s="17"/>
    </row>
    <row r="336" spans="1:14" ht="15.75">
      <c r="A336" s="20"/>
      <c r="B336" s="19"/>
      <c r="C336" s="119" t="s">
        <v>27</v>
      </c>
      <c r="D336" s="119"/>
      <c r="E336" s="28">
        <v>64</v>
      </c>
      <c r="F336" s="29">
        <f>F337+F338+F339+F340+F341+F342</f>
        <v>100</v>
      </c>
      <c r="G336" s="22">
        <v>64</v>
      </c>
      <c r="H336" s="30">
        <f>G337/G336%</f>
        <v>79.6875</v>
      </c>
      <c r="I336" s="30"/>
      <c r="J336" s="30"/>
    </row>
    <row r="337" spans="1:14" ht="15.75">
      <c r="A337" s="20"/>
      <c r="B337" s="19"/>
      <c r="C337" s="120" t="s">
        <v>28</v>
      </c>
      <c r="D337" s="120"/>
      <c r="E337" s="32">
        <v>51</v>
      </c>
      <c r="F337" s="33">
        <f>(E337/E336)*100</f>
        <v>79.6875</v>
      </c>
      <c r="G337" s="22">
        <v>51</v>
      </c>
      <c r="H337" s="27"/>
      <c r="I337" s="27"/>
      <c r="J337" s="22"/>
      <c r="K337" s="27"/>
    </row>
    <row r="338" spans="1:14" ht="15.75">
      <c r="A338" s="34"/>
      <c r="B338" s="19"/>
      <c r="C338" s="120" t="s">
        <v>30</v>
      </c>
      <c r="D338" s="120"/>
      <c r="E338" s="32">
        <v>0</v>
      </c>
      <c r="F338" s="33">
        <f>(E338/E336)*100</f>
        <v>0</v>
      </c>
      <c r="G338" s="35"/>
      <c r="H338" s="22"/>
      <c r="I338" s="22"/>
      <c r="J338" s="22"/>
      <c r="K338" s="27"/>
    </row>
    <row r="339" spans="1:14" ht="15.75">
      <c r="A339" s="34"/>
      <c r="B339" s="19"/>
      <c r="C339" s="120" t="s">
        <v>31</v>
      </c>
      <c r="D339" s="120"/>
      <c r="E339" s="32">
        <v>0</v>
      </c>
      <c r="F339" s="33">
        <f>(E339/E336)*100</f>
        <v>0</v>
      </c>
      <c r="G339" s="35"/>
      <c r="H339" s="22"/>
      <c r="J339" s="22"/>
      <c r="K339" s="27"/>
      <c r="L339" s="31"/>
      <c r="M339" s="17"/>
    </row>
    <row r="340" spans="1:14" ht="15.75">
      <c r="A340" s="34"/>
      <c r="B340" s="19"/>
      <c r="C340" s="120" t="s">
        <v>32</v>
      </c>
      <c r="D340" s="120"/>
      <c r="E340" s="32">
        <v>13</v>
      </c>
      <c r="F340" s="33">
        <f>(E340/E336)*100</f>
        <v>20.3125</v>
      </c>
      <c r="G340" s="35"/>
      <c r="H340" s="22"/>
      <c r="I340" s="22"/>
      <c r="J340" s="27"/>
    </row>
    <row r="341" spans="1:14" ht="15.75">
      <c r="A341" s="34"/>
      <c r="B341" s="19"/>
      <c r="C341" s="120" t="s">
        <v>34</v>
      </c>
      <c r="D341" s="120"/>
      <c r="E341" s="32">
        <v>0</v>
      </c>
      <c r="F341" s="33">
        <f>(E341/E336)*100</f>
        <v>0</v>
      </c>
      <c r="G341" s="35"/>
      <c r="H341" s="22"/>
      <c r="I341" s="22"/>
      <c r="J341" s="27"/>
      <c r="K341" s="27"/>
      <c r="L341" s="17"/>
    </row>
    <row r="342" spans="1:14" ht="16.5" thickBot="1">
      <c r="A342" s="34"/>
      <c r="B342" s="19"/>
      <c r="C342" s="121" t="s">
        <v>35</v>
      </c>
      <c r="D342" s="121"/>
      <c r="E342" s="36"/>
      <c r="F342" s="37">
        <f>(E342/E336)*100</f>
        <v>0</v>
      </c>
      <c r="G342" s="35"/>
      <c r="H342" s="22"/>
      <c r="I342" s="22"/>
      <c r="J342" s="31"/>
      <c r="K342" s="31"/>
      <c r="L342" s="1"/>
    </row>
    <row r="343" spans="1:14" ht="15.75">
      <c r="A343" s="39" t="s">
        <v>36</v>
      </c>
      <c r="B343" s="11"/>
      <c r="C343" s="12"/>
      <c r="D343" s="12"/>
      <c r="E343" s="14"/>
      <c r="F343" s="14"/>
      <c r="G343" s="15"/>
      <c r="H343" s="40"/>
      <c r="I343" s="40"/>
      <c r="J343" s="40"/>
      <c r="K343" s="14"/>
      <c r="L343" s="17"/>
    </row>
    <row r="344" spans="1:14" ht="15.75">
      <c r="A344" s="13" t="s">
        <v>37</v>
      </c>
      <c r="B344" s="11"/>
      <c r="C344" s="41"/>
      <c r="D344" s="42"/>
      <c r="E344" s="12"/>
      <c r="F344" s="40"/>
      <c r="G344" s="15"/>
      <c r="H344" s="40"/>
      <c r="I344" s="40"/>
      <c r="J344" s="40"/>
      <c r="K344" s="14"/>
      <c r="L344" s="17"/>
    </row>
    <row r="345" spans="1:14" ht="15.75">
      <c r="A345" s="13" t="s">
        <v>38</v>
      </c>
      <c r="B345" s="11"/>
      <c r="C345" s="12"/>
      <c r="D345" s="42"/>
      <c r="E345" s="12"/>
      <c r="F345" s="40"/>
      <c r="G345" s="15"/>
      <c r="H345" s="43"/>
      <c r="I345" s="43"/>
      <c r="J345" s="43"/>
      <c r="K345" s="14"/>
      <c r="L345" s="17"/>
    </row>
    <row r="346" spans="1:14" ht="15.75">
      <c r="A346" s="13" t="s">
        <v>39</v>
      </c>
      <c r="B346" s="41"/>
      <c r="C346" s="12"/>
      <c r="D346" s="42"/>
      <c r="E346" s="12"/>
      <c r="F346" s="40"/>
      <c r="G346" s="44"/>
      <c r="H346" s="43"/>
      <c r="I346" s="43"/>
      <c r="J346" s="43"/>
      <c r="K346" s="14"/>
      <c r="L346" s="17"/>
      <c r="M346" s="17"/>
    </row>
    <row r="347" spans="1:14" ht="15.75">
      <c r="A347" s="13" t="s">
        <v>40</v>
      </c>
      <c r="B347" s="34"/>
      <c r="C347" s="12"/>
      <c r="D347" s="45"/>
      <c r="E347" s="40"/>
      <c r="F347" s="40"/>
      <c r="G347" s="44"/>
      <c r="H347" s="43"/>
      <c r="I347" s="43"/>
      <c r="J347" s="43"/>
      <c r="K347" s="40"/>
      <c r="L347" s="17"/>
      <c r="M347" s="17"/>
      <c r="N347" s="17"/>
    </row>
    <row r="348" spans="1:14" ht="15.75" thickBot="1"/>
    <row r="349" spans="1:14" ht="15.75" thickBot="1">
      <c r="A349" s="122" t="s">
        <v>0</v>
      </c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</row>
    <row r="350" spans="1:14" ht="15.75" thickBot="1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</row>
    <row r="351" spans="1:14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</row>
    <row r="352" spans="1:14" ht="15.75">
      <c r="A352" s="131" t="s">
        <v>1</v>
      </c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</row>
    <row r="353" spans="1:14" ht="15.75">
      <c r="A353" s="131" t="s">
        <v>2</v>
      </c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</row>
    <row r="354" spans="1:14" ht="16.5" thickBot="1">
      <c r="A354" s="124" t="s">
        <v>3</v>
      </c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</row>
    <row r="355" spans="1:14" ht="15.75">
      <c r="A355" s="125" t="s">
        <v>359</v>
      </c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</row>
    <row r="356" spans="1:14" ht="15.75">
      <c r="A356" s="125" t="s">
        <v>5</v>
      </c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</row>
    <row r="357" spans="1:14">
      <c r="A357" s="126" t="s">
        <v>6</v>
      </c>
      <c r="B357" s="127" t="s">
        <v>7</v>
      </c>
      <c r="C357" s="127" t="s">
        <v>8</v>
      </c>
      <c r="D357" s="126" t="s">
        <v>9</v>
      </c>
      <c r="E357" s="126" t="s">
        <v>10</v>
      </c>
      <c r="F357" s="127" t="s">
        <v>11</v>
      </c>
      <c r="G357" s="127" t="s">
        <v>12</v>
      </c>
      <c r="H357" s="128" t="s">
        <v>13</v>
      </c>
      <c r="I357" s="128" t="s">
        <v>14</v>
      </c>
      <c r="J357" s="128" t="s">
        <v>15</v>
      </c>
      <c r="K357" s="129" t="s">
        <v>16</v>
      </c>
      <c r="L357" s="127" t="s">
        <v>17</v>
      </c>
      <c r="M357" s="127" t="s">
        <v>18</v>
      </c>
      <c r="N357" s="127" t="s">
        <v>19</v>
      </c>
    </row>
    <row r="358" spans="1:14" ht="12.75" customHeight="1">
      <c r="A358" s="126"/>
      <c r="B358" s="127"/>
      <c r="C358" s="127"/>
      <c r="D358" s="126"/>
      <c r="E358" s="126"/>
      <c r="F358" s="127"/>
      <c r="G358" s="127"/>
      <c r="H358" s="127"/>
      <c r="I358" s="127"/>
      <c r="J358" s="127"/>
      <c r="K358" s="130"/>
      <c r="L358" s="127"/>
      <c r="M358" s="127"/>
      <c r="N358" s="127"/>
    </row>
    <row r="359" spans="1:14" ht="15.75">
      <c r="A359" s="68">
        <v>1</v>
      </c>
      <c r="B359" s="70">
        <v>43312</v>
      </c>
      <c r="C359" s="6" t="s">
        <v>78</v>
      </c>
      <c r="D359" s="68" t="s">
        <v>21</v>
      </c>
      <c r="E359" s="68" t="s">
        <v>370</v>
      </c>
      <c r="F359" s="68">
        <v>1732</v>
      </c>
      <c r="G359" s="68">
        <v>1718</v>
      </c>
      <c r="H359" s="68">
        <v>1739</v>
      </c>
      <c r="I359" s="68">
        <v>1746</v>
      </c>
      <c r="J359" s="68">
        <v>1754</v>
      </c>
      <c r="K359" s="68">
        <v>1739</v>
      </c>
      <c r="L359" s="68">
        <v>600</v>
      </c>
      <c r="M359" s="8">
        <f t="shared" ref="M359" si="245">IF(D359="BUY",(K359-F359)*(L359),(F359-K359)*(L359))</f>
        <v>4200</v>
      </c>
      <c r="N359" s="71">
        <f t="shared" ref="N359" si="246">M359/(L359)/F359%</f>
        <v>0.40415704387990764</v>
      </c>
    </row>
    <row r="360" spans="1:14" ht="15.75">
      <c r="A360" s="68">
        <v>2</v>
      </c>
      <c r="B360" s="70">
        <v>43312</v>
      </c>
      <c r="C360" s="6" t="s">
        <v>78</v>
      </c>
      <c r="D360" s="68" t="s">
        <v>21</v>
      </c>
      <c r="E360" s="68" t="s">
        <v>81</v>
      </c>
      <c r="F360" s="68">
        <v>1169</v>
      </c>
      <c r="G360" s="68">
        <v>1161</v>
      </c>
      <c r="H360" s="68">
        <v>1173</v>
      </c>
      <c r="I360" s="68">
        <v>1177</v>
      </c>
      <c r="J360" s="68">
        <v>1181</v>
      </c>
      <c r="K360" s="68">
        <v>1181</v>
      </c>
      <c r="L360" s="68">
        <v>1000</v>
      </c>
      <c r="M360" s="8">
        <f t="shared" ref="M360" si="247">IF(D360="BUY",(K360-F360)*(L360),(F360-K360)*(L360))</f>
        <v>12000</v>
      </c>
      <c r="N360" s="71">
        <f t="shared" ref="N360" si="248">M360/(L360)/F360%</f>
        <v>1.0265183917878529</v>
      </c>
    </row>
    <row r="361" spans="1:14" ht="15.75">
      <c r="A361" s="68">
        <v>3</v>
      </c>
      <c r="B361" s="70">
        <v>43311</v>
      </c>
      <c r="C361" s="6" t="s">
        <v>78</v>
      </c>
      <c r="D361" s="68" t="s">
        <v>21</v>
      </c>
      <c r="E361" s="68" t="s">
        <v>57</v>
      </c>
      <c r="F361" s="68">
        <v>567</v>
      </c>
      <c r="G361" s="68">
        <v>562</v>
      </c>
      <c r="H361" s="68">
        <v>570.5</v>
      </c>
      <c r="I361" s="68">
        <v>574</v>
      </c>
      <c r="J361" s="68">
        <v>577.5</v>
      </c>
      <c r="K361" s="68">
        <v>570.5</v>
      </c>
      <c r="L361" s="68">
        <v>1200</v>
      </c>
      <c r="M361" s="8">
        <f t="shared" ref="M361" si="249">IF(D361="BUY",(K361-F361)*(L361),(F361-K361)*(L361))</f>
        <v>4200</v>
      </c>
      <c r="N361" s="71">
        <f t="shared" ref="N361" si="250">M361/(L361)/F361%</f>
        <v>0.61728395061728392</v>
      </c>
    </row>
    <row r="362" spans="1:14" ht="15.75">
      <c r="A362" s="68">
        <v>4</v>
      </c>
      <c r="B362" s="70">
        <v>43311</v>
      </c>
      <c r="C362" s="6" t="s">
        <v>78</v>
      </c>
      <c r="D362" s="68" t="s">
        <v>21</v>
      </c>
      <c r="E362" s="68" t="s">
        <v>322</v>
      </c>
      <c r="F362" s="68">
        <v>288</v>
      </c>
      <c r="G362" s="68">
        <v>285</v>
      </c>
      <c r="H362" s="68">
        <v>289.5</v>
      </c>
      <c r="I362" s="68">
        <v>291</v>
      </c>
      <c r="J362" s="68">
        <v>292.5</v>
      </c>
      <c r="K362" s="68">
        <v>289.5</v>
      </c>
      <c r="L362" s="68">
        <v>2000</v>
      </c>
      <c r="M362" s="8">
        <f t="shared" ref="M362:M363" si="251">IF(D362="BUY",(K362-F362)*(L362),(F362-K362)*(L362))</f>
        <v>3000</v>
      </c>
      <c r="N362" s="71">
        <f t="shared" ref="N362:N363" si="252">M362/(L362)/F362%</f>
        <v>0.52083333333333337</v>
      </c>
    </row>
    <row r="363" spans="1:14" ht="15.75">
      <c r="A363" s="68">
        <v>5</v>
      </c>
      <c r="B363" s="70">
        <v>43308</v>
      </c>
      <c r="C363" s="6" t="s">
        <v>78</v>
      </c>
      <c r="D363" s="68" t="s">
        <v>21</v>
      </c>
      <c r="E363" s="68" t="s">
        <v>115</v>
      </c>
      <c r="F363" s="68">
        <v>270</v>
      </c>
      <c r="G363" s="68">
        <v>266</v>
      </c>
      <c r="H363" s="68">
        <v>272.5</v>
      </c>
      <c r="I363" s="68">
        <v>275</v>
      </c>
      <c r="J363" s="68">
        <v>277.5</v>
      </c>
      <c r="K363" s="68">
        <v>272.5</v>
      </c>
      <c r="L363" s="68">
        <v>1500</v>
      </c>
      <c r="M363" s="8">
        <f t="shared" si="251"/>
        <v>3750</v>
      </c>
      <c r="N363" s="71">
        <f t="shared" si="252"/>
        <v>0.92592592592592582</v>
      </c>
    </row>
    <row r="364" spans="1:14" ht="15.75">
      <c r="A364" s="68">
        <v>6</v>
      </c>
      <c r="B364" s="70">
        <v>43308</v>
      </c>
      <c r="C364" s="6" t="s">
        <v>78</v>
      </c>
      <c r="D364" s="68" t="s">
        <v>21</v>
      </c>
      <c r="E364" s="68" t="s">
        <v>81</v>
      </c>
      <c r="F364" s="68">
        <v>1136</v>
      </c>
      <c r="G364" s="68">
        <v>1129</v>
      </c>
      <c r="H364" s="68">
        <v>1140</v>
      </c>
      <c r="I364" s="68">
        <v>1144</v>
      </c>
      <c r="J364" s="68">
        <v>1148</v>
      </c>
      <c r="K364" s="68">
        <v>1144</v>
      </c>
      <c r="L364" s="68">
        <v>1000</v>
      </c>
      <c r="M364" s="8">
        <f t="shared" ref="M364:M365" si="253">IF(D364="BUY",(K364-F364)*(L364),(F364-K364)*(L364))</f>
        <v>8000</v>
      </c>
      <c r="N364" s="71">
        <f t="shared" ref="N364:N365" si="254">M364/(L364)/F364%</f>
        <v>0.70422535211267612</v>
      </c>
    </row>
    <row r="365" spans="1:14" ht="15.75">
      <c r="A365" s="68">
        <v>7</v>
      </c>
      <c r="B365" s="70">
        <v>43308</v>
      </c>
      <c r="C365" s="6" t="s">
        <v>78</v>
      </c>
      <c r="D365" s="68" t="s">
        <v>21</v>
      </c>
      <c r="E365" s="68" t="s">
        <v>126</v>
      </c>
      <c r="F365" s="68">
        <v>546</v>
      </c>
      <c r="G365" s="68">
        <v>539</v>
      </c>
      <c r="H365" s="68">
        <v>550</v>
      </c>
      <c r="I365" s="68">
        <v>554</v>
      </c>
      <c r="J365" s="68">
        <v>558</v>
      </c>
      <c r="K365" s="68">
        <v>554</v>
      </c>
      <c r="L365" s="68">
        <v>1060</v>
      </c>
      <c r="M365" s="8">
        <f t="shared" si="253"/>
        <v>8480</v>
      </c>
      <c r="N365" s="71">
        <f t="shared" si="254"/>
        <v>1.4652014652014651</v>
      </c>
    </row>
    <row r="366" spans="1:14" ht="15.75">
      <c r="A366" s="68">
        <v>8</v>
      </c>
      <c r="B366" s="70">
        <v>43307</v>
      </c>
      <c r="C366" s="6" t="s">
        <v>78</v>
      </c>
      <c r="D366" s="68" t="s">
        <v>21</v>
      </c>
      <c r="E366" s="68" t="s">
        <v>66</v>
      </c>
      <c r="F366" s="68">
        <v>80</v>
      </c>
      <c r="G366" s="68">
        <v>78.7</v>
      </c>
      <c r="H366" s="68">
        <v>80.7</v>
      </c>
      <c r="I366" s="68">
        <v>81.3</v>
      </c>
      <c r="J366" s="68">
        <v>82</v>
      </c>
      <c r="K366" s="68">
        <v>82</v>
      </c>
      <c r="L366" s="68">
        <v>6000</v>
      </c>
      <c r="M366" s="8">
        <f t="shared" ref="M366" si="255">IF(D366="BUY",(K366-F366)*(L366),(F366-K366)*(L366))</f>
        <v>12000</v>
      </c>
      <c r="N366" s="71">
        <f t="shared" ref="N366" si="256">M366/(L366)/F366%</f>
        <v>2.5</v>
      </c>
    </row>
    <row r="367" spans="1:14" ht="15.75">
      <c r="A367" s="68">
        <v>9</v>
      </c>
      <c r="B367" s="70">
        <v>43307</v>
      </c>
      <c r="C367" s="6" t="s">
        <v>78</v>
      </c>
      <c r="D367" s="68" t="s">
        <v>21</v>
      </c>
      <c r="E367" s="68" t="s">
        <v>51</v>
      </c>
      <c r="F367" s="68">
        <v>138</v>
      </c>
      <c r="G367" s="68">
        <v>136</v>
      </c>
      <c r="H367" s="68">
        <v>139</v>
      </c>
      <c r="I367" s="68">
        <v>140</v>
      </c>
      <c r="J367" s="68">
        <v>141</v>
      </c>
      <c r="K367" s="68">
        <v>139</v>
      </c>
      <c r="L367" s="68">
        <v>4000</v>
      </c>
      <c r="M367" s="8">
        <f t="shared" ref="M367:M368" si="257">IF(D367="BUY",(K367-F367)*(L367),(F367-K367)*(L367))</f>
        <v>4000</v>
      </c>
      <c r="N367" s="71">
        <f t="shared" ref="N367:N368" si="258">M367/(L367)/F367%</f>
        <v>0.7246376811594204</v>
      </c>
    </row>
    <row r="368" spans="1:14" ht="15.75">
      <c r="A368" s="68">
        <v>10</v>
      </c>
      <c r="B368" s="70">
        <v>43307</v>
      </c>
      <c r="C368" s="6" t="s">
        <v>78</v>
      </c>
      <c r="D368" s="68" t="s">
        <v>21</v>
      </c>
      <c r="E368" s="68" t="s">
        <v>52</v>
      </c>
      <c r="F368" s="68">
        <v>277</v>
      </c>
      <c r="G368" s="68">
        <v>274.5</v>
      </c>
      <c r="H368" s="68">
        <v>278.5</v>
      </c>
      <c r="I368" s="68">
        <v>280</v>
      </c>
      <c r="J368" s="68">
        <v>281.5</v>
      </c>
      <c r="K368" s="68">
        <v>281.5</v>
      </c>
      <c r="L368" s="68">
        <v>3000</v>
      </c>
      <c r="M368" s="8">
        <f t="shared" si="257"/>
        <v>13500</v>
      </c>
      <c r="N368" s="71">
        <f t="shared" si="258"/>
        <v>1.6245487364620939</v>
      </c>
    </row>
    <row r="369" spans="1:14" ht="15.75">
      <c r="A369" s="68">
        <v>11</v>
      </c>
      <c r="B369" s="70">
        <v>43306</v>
      </c>
      <c r="C369" s="6" t="s">
        <v>78</v>
      </c>
      <c r="D369" s="68" t="s">
        <v>21</v>
      </c>
      <c r="E369" s="68" t="s">
        <v>52</v>
      </c>
      <c r="F369" s="68">
        <v>271.5</v>
      </c>
      <c r="G369" s="68">
        <v>268.5</v>
      </c>
      <c r="H369" s="68">
        <v>273</v>
      </c>
      <c r="I369" s="68">
        <v>274.5</v>
      </c>
      <c r="J369" s="68">
        <v>276</v>
      </c>
      <c r="K369" s="68">
        <v>273</v>
      </c>
      <c r="L369" s="68">
        <v>3000</v>
      </c>
      <c r="M369" s="8">
        <f t="shared" ref="M369" si="259">IF(D369="BUY",(K369-F369)*(L369),(F369-K369)*(L369))</f>
        <v>4500</v>
      </c>
      <c r="N369" s="71">
        <f t="shared" ref="N369" si="260">M369/(L369)/F369%</f>
        <v>0.5524861878453039</v>
      </c>
    </row>
    <row r="370" spans="1:14" ht="15.75">
      <c r="A370" s="68">
        <v>12</v>
      </c>
      <c r="B370" s="70">
        <v>43306</v>
      </c>
      <c r="C370" s="6" t="s">
        <v>78</v>
      </c>
      <c r="D370" s="68" t="s">
        <v>21</v>
      </c>
      <c r="E370" s="68" t="s">
        <v>235</v>
      </c>
      <c r="F370" s="68">
        <v>185</v>
      </c>
      <c r="G370" s="68">
        <v>183</v>
      </c>
      <c r="H370" s="68">
        <v>186</v>
      </c>
      <c r="I370" s="68">
        <v>187</v>
      </c>
      <c r="J370" s="68">
        <v>188</v>
      </c>
      <c r="K370" s="68">
        <v>183</v>
      </c>
      <c r="L370" s="68">
        <v>4500</v>
      </c>
      <c r="M370" s="8">
        <f t="shared" ref="M370:M371" si="261">IF(D370="BUY",(K370-F370)*(L370),(F370-K370)*(L370))</f>
        <v>-9000</v>
      </c>
      <c r="N370" s="71">
        <f t="shared" ref="N370:N371" si="262">M370/(L370)/F370%</f>
        <v>-1.0810810810810809</v>
      </c>
    </row>
    <row r="371" spans="1:14" ht="15.75">
      <c r="A371" s="68">
        <v>13</v>
      </c>
      <c r="B371" s="70">
        <v>43306</v>
      </c>
      <c r="C371" s="6" t="s">
        <v>78</v>
      </c>
      <c r="D371" s="68" t="s">
        <v>21</v>
      </c>
      <c r="E371" s="68" t="s">
        <v>61</v>
      </c>
      <c r="F371" s="68">
        <v>206</v>
      </c>
      <c r="G371" s="68">
        <v>203</v>
      </c>
      <c r="H371" s="68">
        <v>207.5</v>
      </c>
      <c r="I371" s="68">
        <v>209</v>
      </c>
      <c r="J371" s="68">
        <v>210.5</v>
      </c>
      <c r="K371" s="68">
        <v>203</v>
      </c>
      <c r="L371" s="68">
        <v>2250</v>
      </c>
      <c r="M371" s="8">
        <f t="shared" si="261"/>
        <v>-6750</v>
      </c>
      <c r="N371" s="71">
        <f t="shared" si="262"/>
        <v>-1.4563106796116505</v>
      </c>
    </row>
    <row r="372" spans="1:14" ht="15.75">
      <c r="A372" s="68">
        <v>14</v>
      </c>
      <c r="B372" s="70">
        <v>43305</v>
      </c>
      <c r="C372" s="6" t="s">
        <v>78</v>
      </c>
      <c r="D372" s="68" t="s">
        <v>21</v>
      </c>
      <c r="E372" s="68" t="s">
        <v>326</v>
      </c>
      <c r="F372" s="68">
        <v>183</v>
      </c>
      <c r="G372" s="68">
        <v>181</v>
      </c>
      <c r="H372" s="68">
        <v>184</v>
      </c>
      <c r="I372" s="68">
        <v>185</v>
      </c>
      <c r="J372" s="68">
        <v>186</v>
      </c>
      <c r="K372" s="68">
        <v>186</v>
      </c>
      <c r="L372" s="68">
        <v>4000</v>
      </c>
      <c r="M372" s="8">
        <f t="shared" ref="M372" si="263">IF(D372="BUY",(K372-F372)*(L372),(F372-K372)*(L372))</f>
        <v>12000</v>
      </c>
      <c r="N372" s="71">
        <f t="shared" ref="N372" si="264">M372/(L372)/F372%</f>
        <v>1.639344262295082</v>
      </c>
    </row>
    <row r="373" spans="1:14" ht="15.75">
      <c r="A373" s="68">
        <v>15</v>
      </c>
      <c r="B373" s="70">
        <v>43305</v>
      </c>
      <c r="C373" s="6" t="s">
        <v>78</v>
      </c>
      <c r="D373" s="68" t="s">
        <v>21</v>
      </c>
      <c r="E373" s="68" t="s">
        <v>272</v>
      </c>
      <c r="F373" s="68">
        <v>1174</v>
      </c>
      <c r="G373" s="68">
        <v>1163</v>
      </c>
      <c r="H373" s="68">
        <v>1180</v>
      </c>
      <c r="I373" s="68">
        <v>1186</v>
      </c>
      <c r="J373" s="68">
        <v>1192</v>
      </c>
      <c r="K373" s="68">
        <v>1192</v>
      </c>
      <c r="L373" s="68">
        <v>750</v>
      </c>
      <c r="M373" s="8">
        <f t="shared" ref="M373:M376" si="265">IF(D373="BUY",(K373-F373)*(L373),(F373-K373)*(L373))</f>
        <v>13500</v>
      </c>
      <c r="N373" s="71">
        <f t="shared" ref="N373:N376" si="266">M373/(L373)/F373%</f>
        <v>1.5332197614991483</v>
      </c>
    </row>
    <row r="374" spans="1:14" ht="15.75">
      <c r="A374" s="68">
        <v>16</v>
      </c>
      <c r="B374" s="70">
        <v>43305</v>
      </c>
      <c r="C374" s="6" t="s">
        <v>78</v>
      </c>
      <c r="D374" s="68" t="s">
        <v>21</v>
      </c>
      <c r="E374" s="68" t="s">
        <v>51</v>
      </c>
      <c r="F374" s="68">
        <v>127.3</v>
      </c>
      <c r="G374" s="68">
        <v>125.3</v>
      </c>
      <c r="H374" s="68">
        <v>128.30000000000001</v>
      </c>
      <c r="I374" s="68">
        <v>129.30000000000001</v>
      </c>
      <c r="J374" s="68">
        <v>130.30000000000001</v>
      </c>
      <c r="K374" s="68">
        <v>130.30000000000001</v>
      </c>
      <c r="L374" s="68">
        <v>4000</v>
      </c>
      <c r="M374" s="8">
        <f t="shared" si="265"/>
        <v>12000.000000000056</v>
      </c>
      <c r="N374" s="71">
        <f t="shared" si="266"/>
        <v>2.3566378633150151</v>
      </c>
    </row>
    <row r="375" spans="1:14" ht="15.75">
      <c r="A375" s="68">
        <v>17</v>
      </c>
      <c r="B375" s="70">
        <v>43305</v>
      </c>
      <c r="C375" s="6" t="s">
        <v>78</v>
      </c>
      <c r="D375" s="68" t="s">
        <v>21</v>
      </c>
      <c r="E375" s="68" t="s">
        <v>234</v>
      </c>
      <c r="F375" s="68">
        <v>56.5</v>
      </c>
      <c r="G375" s="68">
        <v>55.5</v>
      </c>
      <c r="H375" s="68">
        <v>57</v>
      </c>
      <c r="I375" s="68">
        <v>57.5</v>
      </c>
      <c r="J375" s="68">
        <v>58</v>
      </c>
      <c r="K375" s="68">
        <v>58</v>
      </c>
      <c r="L375" s="68">
        <v>7000</v>
      </c>
      <c r="M375" s="8">
        <f t="shared" si="265"/>
        <v>10500</v>
      </c>
      <c r="N375" s="71">
        <f t="shared" si="266"/>
        <v>2.6548672566371683</v>
      </c>
    </row>
    <row r="376" spans="1:14" ht="15.75">
      <c r="A376" s="68">
        <v>18</v>
      </c>
      <c r="B376" s="70">
        <v>43304</v>
      </c>
      <c r="C376" s="6" t="s">
        <v>78</v>
      </c>
      <c r="D376" s="68" t="s">
        <v>21</v>
      </c>
      <c r="E376" s="68" t="s">
        <v>126</v>
      </c>
      <c r="F376" s="68">
        <v>517</v>
      </c>
      <c r="G376" s="68">
        <v>509.5</v>
      </c>
      <c r="H376" s="68">
        <v>521</v>
      </c>
      <c r="I376" s="68">
        <v>525</v>
      </c>
      <c r="J376" s="68">
        <v>529</v>
      </c>
      <c r="K376" s="68">
        <v>525</v>
      </c>
      <c r="L376" s="68">
        <v>1061</v>
      </c>
      <c r="M376" s="8">
        <f t="shared" si="265"/>
        <v>8488</v>
      </c>
      <c r="N376" s="71">
        <f t="shared" si="266"/>
        <v>1.5473887814313347</v>
      </c>
    </row>
    <row r="377" spans="1:14" ht="15.75">
      <c r="A377" s="68">
        <v>19</v>
      </c>
      <c r="B377" s="70">
        <v>43304</v>
      </c>
      <c r="C377" s="6" t="s">
        <v>78</v>
      </c>
      <c r="D377" s="68" t="s">
        <v>21</v>
      </c>
      <c r="E377" s="68" t="s">
        <v>336</v>
      </c>
      <c r="F377" s="68">
        <v>897.5</v>
      </c>
      <c r="G377" s="68">
        <v>889</v>
      </c>
      <c r="H377" s="68">
        <v>902</v>
      </c>
      <c r="I377" s="68">
        <v>906</v>
      </c>
      <c r="J377" s="68">
        <v>910</v>
      </c>
      <c r="K377" s="68">
        <v>906</v>
      </c>
      <c r="L377" s="68">
        <v>1100</v>
      </c>
      <c r="M377" s="8">
        <f t="shared" ref="M377:M378" si="267">IF(D377="BUY",(K377-F377)*(L377),(F377-K377)*(L377))</f>
        <v>9350</v>
      </c>
      <c r="N377" s="71">
        <f t="shared" ref="N377:N378" si="268">M377/(L377)/F377%</f>
        <v>0.94707520891364905</v>
      </c>
    </row>
    <row r="378" spans="1:14" ht="15.75">
      <c r="A378" s="68">
        <v>20</v>
      </c>
      <c r="B378" s="70">
        <v>43304</v>
      </c>
      <c r="C378" s="6" t="s">
        <v>78</v>
      </c>
      <c r="D378" s="68" t="s">
        <v>21</v>
      </c>
      <c r="E378" s="68" t="s">
        <v>326</v>
      </c>
      <c r="F378" s="68">
        <v>165</v>
      </c>
      <c r="G378" s="68">
        <v>163</v>
      </c>
      <c r="H378" s="68">
        <v>166</v>
      </c>
      <c r="I378" s="68">
        <v>167</v>
      </c>
      <c r="J378" s="68">
        <v>168</v>
      </c>
      <c r="K378" s="68">
        <v>168</v>
      </c>
      <c r="L378" s="68">
        <v>4000</v>
      </c>
      <c r="M378" s="8">
        <f t="shared" si="267"/>
        <v>12000</v>
      </c>
      <c r="N378" s="71">
        <f t="shared" si="268"/>
        <v>1.8181818181818183</v>
      </c>
    </row>
    <row r="379" spans="1:14" ht="15.75">
      <c r="A379" s="68">
        <v>21</v>
      </c>
      <c r="B379" s="70">
        <v>43301</v>
      </c>
      <c r="C379" s="6" t="s">
        <v>78</v>
      </c>
      <c r="D379" s="68" t="s">
        <v>21</v>
      </c>
      <c r="E379" s="68" t="s">
        <v>81</v>
      </c>
      <c r="F379" s="68">
        <v>1135</v>
      </c>
      <c r="G379" s="68">
        <v>1124</v>
      </c>
      <c r="H379" s="68">
        <v>1139</v>
      </c>
      <c r="I379" s="68">
        <v>1143</v>
      </c>
      <c r="J379" s="68">
        <v>1148</v>
      </c>
      <c r="K379" s="68">
        <v>1139</v>
      </c>
      <c r="L379" s="68">
        <v>1000</v>
      </c>
      <c r="M379" s="8">
        <f t="shared" ref="M379" si="269">IF(D379="BUY",(K379-F379)*(L379),(F379-K379)*(L379))</f>
        <v>4000</v>
      </c>
      <c r="N379" s="71">
        <f t="shared" ref="N379" si="270">M379/(L379)/F379%</f>
        <v>0.3524229074889868</v>
      </c>
    </row>
    <row r="380" spans="1:14" ht="15.75">
      <c r="A380" s="68">
        <v>22</v>
      </c>
      <c r="B380" s="70">
        <v>43301</v>
      </c>
      <c r="C380" s="6" t="s">
        <v>78</v>
      </c>
      <c r="D380" s="68" t="s">
        <v>21</v>
      </c>
      <c r="E380" s="68" t="s">
        <v>366</v>
      </c>
      <c r="F380" s="68">
        <v>24.5</v>
      </c>
      <c r="G380" s="68">
        <v>23.8</v>
      </c>
      <c r="H380" s="68">
        <v>24.9</v>
      </c>
      <c r="I380" s="68">
        <v>25.3</v>
      </c>
      <c r="J380" s="68">
        <v>25.7</v>
      </c>
      <c r="K380" s="68">
        <v>25.3</v>
      </c>
      <c r="L380" s="68">
        <v>20000</v>
      </c>
      <c r="M380" s="8">
        <f t="shared" ref="M380" si="271">IF(D380="BUY",(K380-F380)*(L380),(F380-K380)*(L380))</f>
        <v>16000.000000000015</v>
      </c>
      <c r="N380" s="71">
        <f t="shared" ref="N380" si="272">M380/(L380)/F380%</f>
        <v>3.2653061224489828</v>
      </c>
    </row>
    <row r="381" spans="1:14" ht="15.75">
      <c r="A381" s="68">
        <v>23</v>
      </c>
      <c r="B381" s="70">
        <v>43300</v>
      </c>
      <c r="C381" s="6" t="s">
        <v>78</v>
      </c>
      <c r="D381" s="68" t="s">
        <v>21</v>
      </c>
      <c r="E381" s="68" t="s">
        <v>326</v>
      </c>
      <c r="F381" s="68">
        <v>152</v>
      </c>
      <c r="G381" s="68">
        <v>150</v>
      </c>
      <c r="H381" s="68">
        <v>153</v>
      </c>
      <c r="I381" s="68">
        <v>154</v>
      </c>
      <c r="J381" s="68">
        <v>155</v>
      </c>
      <c r="K381" s="68">
        <v>154</v>
      </c>
      <c r="L381" s="68">
        <v>4000</v>
      </c>
      <c r="M381" s="8">
        <f t="shared" ref="M381" si="273">IF(D381="BUY",(K381-F381)*(L381),(F381-K381)*(L381))</f>
        <v>8000</v>
      </c>
      <c r="N381" s="71">
        <f t="shared" ref="N381" si="274">M381/(L381)/F381%</f>
        <v>1.3157894736842106</v>
      </c>
    </row>
    <row r="382" spans="1:14" ht="15.75">
      <c r="A382" s="68">
        <v>24</v>
      </c>
      <c r="B382" s="70">
        <v>43300</v>
      </c>
      <c r="C382" s="6" t="s">
        <v>78</v>
      </c>
      <c r="D382" s="68" t="s">
        <v>21</v>
      </c>
      <c r="E382" s="68" t="s">
        <v>326</v>
      </c>
      <c r="F382" s="68">
        <v>146</v>
      </c>
      <c r="G382" s="68">
        <v>144</v>
      </c>
      <c r="H382" s="68">
        <v>147</v>
      </c>
      <c r="I382" s="68">
        <v>148</v>
      </c>
      <c r="J382" s="68">
        <v>149</v>
      </c>
      <c r="K382" s="68">
        <v>149</v>
      </c>
      <c r="L382" s="68">
        <v>4000</v>
      </c>
      <c r="M382" s="8">
        <f t="shared" ref="M382" si="275">IF(D382="BUY",(K382-F382)*(L382),(F382-K382)*(L382))</f>
        <v>12000</v>
      </c>
      <c r="N382" s="71">
        <f t="shared" ref="N382" si="276">M382/(L382)/F382%</f>
        <v>2.0547945205479454</v>
      </c>
    </row>
    <row r="383" spans="1:14" ht="15.75">
      <c r="A383" s="68">
        <v>25</v>
      </c>
      <c r="B383" s="70">
        <v>43299</v>
      </c>
      <c r="C383" s="6" t="s">
        <v>78</v>
      </c>
      <c r="D383" s="68" t="s">
        <v>21</v>
      </c>
      <c r="E383" s="68" t="s">
        <v>71</v>
      </c>
      <c r="F383" s="68">
        <v>2522</v>
      </c>
      <c r="G383" s="68">
        <v>2507</v>
      </c>
      <c r="H383" s="68">
        <v>2530</v>
      </c>
      <c r="I383" s="68">
        <v>2538</v>
      </c>
      <c r="J383" s="68">
        <v>2546</v>
      </c>
      <c r="K383" s="68">
        <v>2507</v>
      </c>
      <c r="L383" s="68">
        <v>500</v>
      </c>
      <c r="M383" s="8">
        <f t="shared" ref="M383" si="277">IF(D383="BUY",(K383-F383)*(L383),(F383-K383)*(L383))</f>
        <v>-7500</v>
      </c>
      <c r="N383" s="71">
        <f t="shared" ref="N383" si="278">M383/(L383)/F383%</f>
        <v>-0.59476605868358445</v>
      </c>
    </row>
    <row r="384" spans="1:14" ht="15.75">
      <c r="A384" s="68">
        <v>26</v>
      </c>
      <c r="B384" s="70">
        <v>43299</v>
      </c>
      <c r="C384" s="6" t="s">
        <v>78</v>
      </c>
      <c r="D384" s="68" t="s">
        <v>21</v>
      </c>
      <c r="E384" s="68" t="s">
        <v>174</v>
      </c>
      <c r="F384" s="68">
        <v>161</v>
      </c>
      <c r="G384" s="68">
        <v>159</v>
      </c>
      <c r="H384" s="68">
        <v>162</v>
      </c>
      <c r="I384" s="68">
        <v>163</v>
      </c>
      <c r="J384" s="68">
        <v>164</v>
      </c>
      <c r="K384" s="68">
        <v>164</v>
      </c>
      <c r="L384" s="68">
        <v>3750</v>
      </c>
      <c r="M384" s="8">
        <f t="shared" ref="M384" si="279">IF(D384="BUY",(K384-F384)*(L384),(F384-K384)*(L384))</f>
        <v>11250</v>
      </c>
      <c r="N384" s="71">
        <f t="shared" ref="N384" si="280">M384/(L384)/F384%</f>
        <v>1.8633540372670807</v>
      </c>
    </row>
    <row r="385" spans="1:14" ht="15.75">
      <c r="A385" s="68">
        <v>27</v>
      </c>
      <c r="B385" s="70">
        <v>43298</v>
      </c>
      <c r="C385" s="6" t="s">
        <v>78</v>
      </c>
      <c r="D385" s="68" t="s">
        <v>21</v>
      </c>
      <c r="E385" s="68" t="s">
        <v>104</v>
      </c>
      <c r="F385" s="68">
        <v>850</v>
      </c>
      <c r="G385" s="68">
        <v>839</v>
      </c>
      <c r="H385" s="68">
        <v>856</v>
      </c>
      <c r="I385" s="68">
        <v>862</v>
      </c>
      <c r="J385" s="68">
        <v>868</v>
      </c>
      <c r="K385" s="68">
        <v>839</v>
      </c>
      <c r="L385" s="68">
        <v>750</v>
      </c>
      <c r="M385" s="8">
        <f t="shared" ref="M385" si="281">IF(D385="BUY",(K385-F385)*(L385),(F385-K385)*(L385))</f>
        <v>-8250</v>
      </c>
      <c r="N385" s="71">
        <f t="shared" ref="N385" si="282">M385/(L385)/F385%</f>
        <v>-1.2941176470588236</v>
      </c>
    </row>
    <row r="386" spans="1:14" ht="15.75">
      <c r="A386" s="68">
        <v>28</v>
      </c>
      <c r="B386" s="70">
        <v>43298</v>
      </c>
      <c r="C386" s="6" t="s">
        <v>78</v>
      </c>
      <c r="D386" s="68" t="s">
        <v>21</v>
      </c>
      <c r="E386" s="68" t="s">
        <v>326</v>
      </c>
      <c r="F386" s="68">
        <v>140</v>
      </c>
      <c r="G386" s="68">
        <v>138</v>
      </c>
      <c r="H386" s="68">
        <v>141</v>
      </c>
      <c r="I386" s="68">
        <v>142</v>
      </c>
      <c r="J386" s="68">
        <v>143</v>
      </c>
      <c r="K386" s="68">
        <v>142</v>
      </c>
      <c r="L386" s="68">
        <v>4000</v>
      </c>
      <c r="M386" s="8">
        <f t="shared" ref="M386:M387" si="283">IF(D386="BUY",(K386-F386)*(L386),(F386-K386)*(L386))</f>
        <v>8000</v>
      </c>
      <c r="N386" s="71">
        <f t="shared" ref="N386:N387" si="284">M386/(L386)/F386%</f>
        <v>1.4285714285714286</v>
      </c>
    </row>
    <row r="387" spans="1:14" ht="15.75">
      <c r="A387" s="68">
        <v>29</v>
      </c>
      <c r="B387" s="70">
        <v>43298</v>
      </c>
      <c r="C387" s="6" t="s">
        <v>78</v>
      </c>
      <c r="D387" s="68" t="s">
        <v>21</v>
      </c>
      <c r="E387" s="68" t="s">
        <v>124</v>
      </c>
      <c r="F387" s="68">
        <v>386.5</v>
      </c>
      <c r="G387" s="68">
        <v>381</v>
      </c>
      <c r="H387" s="68">
        <v>389</v>
      </c>
      <c r="I387" s="68">
        <v>391.5</v>
      </c>
      <c r="J387" s="68">
        <v>394</v>
      </c>
      <c r="K387" s="68">
        <v>381</v>
      </c>
      <c r="L387" s="68">
        <v>1750</v>
      </c>
      <c r="M387" s="8">
        <f t="shared" si="283"/>
        <v>-9625</v>
      </c>
      <c r="N387" s="71">
        <f t="shared" si="284"/>
        <v>-1.4230271668822767</v>
      </c>
    </row>
    <row r="388" spans="1:14" ht="15.75">
      <c r="A388" s="68">
        <v>30</v>
      </c>
      <c r="B388" s="70">
        <v>43297</v>
      </c>
      <c r="C388" s="6" t="s">
        <v>78</v>
      </c>
      <c r="D388" s="68" t="s">
        <v>47</v>
      </c>
      <c r="E388" s="68" t="s">
        <v>351</v>
      </c>
      <c r="F388" s="68">
        <v>80</v>
      </c>
      <c r="G388" s="68">
        <v>81</v>
      </c>
      <c r="H388" s="68">
        <v>79.5</v>
      </c>
      <c r="I388" s="68">
        <v>79</v>
      </c>
      <c r="J388" s="68">
        <v>78.5</v>
      </c>
      <c r="K388" s="68">
        <v>79.5</v>
      </c>
      <c r="L388" s="68">
        <v>8000</v>
      </c>
      <c r="M388" s="8">
        <f t="shared" ref="M388" si="285">IF(D388="BUY",(K388-F388)*(L388),(F388-K388)*(L388))</f>
        <v>4000</v>
      </c>
      <c r="N388" s="71">
        <f t="shared" ref="N388" si="286">M388/(L388)/F388%</f>
        <v>0.625</v>
      </c>
    </row>
    <row r="389" spans="1:14" ht="15.75">
      <c r="A389" s="68">
        <v>31</v>
      </c>
      <c r="B389" s="70">
        <v>43297</v>
      </c>
      <c r="C389" s="6" t="s">
        <v>78</v>
      </c>
      <c r="D389" s="68" t="s">
        <v>47</v>
      </c>
      <c r="E389" s="68" t="s">
        <v>297</v>
      </c>
      <c r="F389" s="68">
        <v>844</v>
      </c>
      <c r="G389" s="68">
        <v>855</v>
      </c>
      <c r="H389" s="68">
        <v>838</v>
      </c>
      <c r="I389" s="68">
        <v>832</v>
      </c>
      <c r="J389" s="68">
        <v>826</v>
      </c>
      <c r="K389" s="68">
        <v>826</v>
      </c>
      <c r="L389" s="68">
        <v>700</v>
      </c>
      <c r="M389" s="8">
        <f t="shared" ref="M389" si="287">IF(D389="BUY",(K389-F389)*(L389),(F389-K389)*(L389))</f>
        <v>12600</v>
      </c>
      <c r="N389" s="71">
        <f t="shared" ref="N389" si="288">M389/(L389)/F389%</f>
        <v>2.1327014218009479</v>
      </c>
    </row>
    <row r="390" spans="1:14" ht="15.75">
      <c r="A390" s="68">
        <v>32</v>
      </c>
      <c r="B390" s="70">
        <v>43294</v>
      </c>
      <c r="C390" s="6" t="s">
        <v>78</v>
      </c>
      <c r="D390" s="68" t="s">
        <v>47</v>
      </c>
      <c r="E390" s="68" t="s">
        <v>48</v>
      </c>
      <c r="F390" s="68">
        <v>96.8</v>
      </c>
      <c r="G390" s="68">
        <v>98</v>
      </c>
      <c r="H390" s="68">
        <v>96.2</v>
      </c>
      <c r="I390" s="68">
        <v>95.6</v>
      </c>
      <c r="J390" s="68">
        <v>95</v>
      </c>
      <c r="K390" s="68">
        <v>96.25</v>
      </c>
      <c r="L390" s="68">
        <v>6000</v>
      </c>
      <c r="M390" s="8">
        <f t="shared" ref="M390" si="289">IF(D390="BUY",(K390-F390)*(L390),(F390-K390)*(L390))</f>
        <v>3299.9999999999827</v>
      </c>
      <c r="N390" s="71">
        <f t="shared" ref="N390" si="290">M390/(L390)/F390%</f>
        <v>0.56818181818181523</v>
      </c>
    </row>
    <row r="391" spans="1:14" ht="15.75">
      <c r="A391" s="68">
        <v>33</v>
      </c>
      <c r="B391" s="70">
        <v>43294</v>
      </c>
      <c r="C391" s="6" t="s">
        <v>78</v>
      </c>
      <c r="D391" s="68" t="s">
        <v>47</v>
      </c>
      <c r="E391" s="68" t="s">
        <v>50</v>
      </c>
      <c r="F391" s="68">
        <v>106.5</v>
      </c>
      <c r="G391" s="68">
        <v>108.5</v>
      </c>
      <c r="H391" s="68">
        <v>105.5</v>
      </c>
      <c r="I391" s="68">
        <v>104.5</v>
      </c>
      <c r="J391" s="68">
        <v>103.5</v>
      </c>
      <c r="K391" s="68">
        <v>105.5</v>
      </c>
      <c r="L391" s="68">
        <v>3500</v>
      </c>
      <c r="M391" s="8">
        <f t="shared" ref="M391" si="291">IF(D391="BUY",(K391-F391)*(L391),(F391-K391)*(L391))</f>
        <v>3500</v>
      </c>
      <c r="N391" s="71">
        <f t="shared" ref="N391" si="292">M391/(L391)/F391%</f>
        <v>0.93896713615023475</v>
      </c>
    </row>
    <row r="392" spans="1:14" ht="15.75">
      <c r="A392" s="68">
        <v>34</v>
      </c>
      <c r="B392" s="70">
        <v>43293</v>
      </c>
      <c r="C392" s="6" t="s">
        <v>78</v>
      </c>
      <c r="D392" s="68" t="s">
        <v>21</v>
      </c>
      <c r="E392" s="68" t="s">
        <v>364</v>
      </c>
      <c r="F392" s="68">
        <v>280</v>
      </c>
      <c r="G392" s="68">
        <v>276.5</v>
      </c>
      <c r="H392" s="68">
        <v>282</v>
      </c>
      <c r="I392" s="68">
        <v>284</v>
      </c>
      <c r="J392" s="68">
        <v>286</v>
      </c>
      <c r="K392" s="68">
        <v>282</v>
      </c>
      <c r="L392" s="68">
        <v>2400</v>
      </c>
      <c r="M392" s="8">
        <f t="shared" ref="M392" si="293">IF(D392="BUY",(K392-F392)*(L392),(F392-K392)*(L392))</f>
        <v>4800</v>
      </c>
      <c r="N392" s="71">
        <f t="shared" ref="N392" si="294">M392/(L392)/F392%</f>
        <v>0.7142857142857143</v>
      </c>
    </row>
    <row r="393" spans="1:14" ht="15.75">
      <c r="A393" s="68">
        <v>35</v>
      </c>
      <c r="B393" s="70">
        <v>43293</v>
      </c>
      <c r="C393" s="6" t="s">
        <v>78</v>
      </c>
      <c r="D393" s="68" t="s">
        <v>21</v>
      </c>
      <c r="E393" s="68" t="s">
        <v>298</v>
      </c>
      <c r="F393" s="68">
        <v>1226</v>
      </c>
      <c r="G393" s="68">
        <v>1211</v>
      </c>
      <c r="H393" s="68">
        <v>1234</v>
      </c>
      <c r="I393" s="68">
        <v>1242</v>
      </c>
      <c r="J393" s="68">
        <v>1250</v>
      </c>
      <c r="K393" s="68">
        <v>1234</v>
      </c>
      <c r="L393" s="68">
        <v>600</v>
      </c>
      <c r="M393" s="8">
        <f t="shared" ref="M393:M394" si="295">IF(D393="BUY",(K393-F393)*(L393),(F393-K393)*(L393))</f>
        <v>4800</v>
      </c>
      <c r="N393" s="71">
        <f t="shared" ref="N393:N394" si="296">M393/(L393)/F393%</f>
        <v>0.65252854812398042</v>
      </c>
    </row>
    <row r="394" spans="1:14" ht="15.75">
      <c r="A394" s="68">
        <v>36</v>
      </c>
      <c r="B394" s="70">
        <v>43293</v>
      </c>
      <c r="C394" s="6" t="s">
        <v>78</v>
      </c>
      <c r="D394" s="68" t="s">
        <v>21</v>
      </c>
      <c r="E394" s="68" t="s">
        <v>77</v>
      </c>
      <c r="F394" s="68">
        <v>320</v>
      </c>
      <c r="G394" s="68">
        <v>317</v>
      </c>
      <c r="H394" s="68">
        <v>321.5</v>
      </c>
      <c r="I394" s="68">
        <v>123</v>
      </c>
      <c r="J394" s="68">
        <v>324.5</v>
      </c>
      <c r="K394" s="68">
        <v>321.5</v>
      </c>
      <c r="L394" s="68">
        <v>3000</v>
      </c>
      <c r="M394" s="8">
        <f t="shared" si="295"/>
        <v>4500</v>
      </c>
      <c r="N394" s="71">
        <f t="shared" si="296"/>
        <v>0.46875</v>
      </c>
    </row>
    <row r="395" spans="1:14" ht="15.75">
      <c r="A395" s="68">
        <v>37</v>
      </c>
      <c r="B395" s="70">
        <v>43292</v>
      </c>
      <c r="C395" s="6" t="s">
        <v>78</v>
      </c>
      <c r="D395" s="68" t="s">
        <v>21</v>
      </c>
      <c r="E395" s="68" t="s">
        <v>124</v>
      </c>
      <c r="F395" s="68">
        <v>373</v>
      </c>
      <c r="G395" s="68">
        <v>368.5</v>
      </c>
      <c r="H395" s="68">
        <v>375.5</v>
      </c>
      <c r="I395" s="68">
        <v>378</v>
      </c>
      <c r="J395" s="68">
        <v>380.5</v>
      </c>
      <c r="K395" s="68">
        <v>375.5</v>
      </c>
      <c r="L395" s="68">
        <v>1750</v>
      </c>
      <c r="M395" s="8">
        <f t="shared" ref="M395" si="297">IF(D395="BUY",(K395-F395)*(L395),(F395-K395)*(L395))</f>
        <v>4375</v>
      </c>
      <c r="N395" s="71">
        <f t="shared" ref="N395" si="298">M395/(L395)/F395%</f>
        <v>0.67024128686327078</v>
      </c>
    </row>
    <row r="396" spans="1:14" ht="15.75">
      <c r="A396" s="68">
        <v>38</v>
      </c>
      <c r="B396" s="70">
        <v>43291</v>
      </c>
      <c r="C396" s="6" t="s">
        <v>78</v>
      </c>
      <c r="D396" s="68" t="s">
        <v>21</v>
      </c>
      <c r="E396" s="68" t="s">
        <v>74</v>
      </c>
      <c r="F396" s="68">
        <v>940</v>
      </c>
      <c r="G396" s="68">
        <v>928</v>
      </c>
      <c r="H396" s="68">
        <v>948</v>
      </c>
      <c r="I396" s="68">
        <v>956</v>
      </c>
      <c r="J396" s="68">
        <v>964</v>
      </c>
      <c r="K396" s="68">
        <v>928</v>
      </c>
      <c r="L396" s="68">
        <v>550</v>
      </c>
      <c r="M396" s="8">
        <f t="shared" ref="M396" si="299">IF(D396="BUY",(K396-F396)*(L396),(F396-K396)*(L396))</f>
        <v>-6600</v>
      </c>
      <c r="N396" s="71">
        <f t="shared" ref="N396" si="300">M396/(L396)/F396%</f>
        <v>-1.2765957446808509</v>
      </c>
    </row>
    <row r="397" spans="1:14" ht="15.75">
      <c r="A397" s="68">
        <v>39</v>
      </c>
      <c r="B397" s="70">
        <v>43291</v>
      </c>
      <c r="C397" s="6" t="s">
        <v>78</v>
      </c>
      <c r="D397" s="68" t="s">
        <v>21</v>
      </c>
      <c r="E397" s="68" t="s">
        <v>130</v>
      </c>
      <c r="F397" s="68">
        <v>195.5</v>
      </c>
      <c r="G397" s="68">
        <v>192.5</v>
      </c>
      <c r="H397" s="68">
        <v>197</v>
      </c>
      <c r="I397" s="68">
        <v>198.5</v>
      </c>
      <c r="J397" s="68">
        <v>200</v>
      </c>
      <c r="K397" s="68">
        <v>197</v>
      </c>
      <c r="L397" s="68">
        <v>2500</v>
      </c>
      <c r="M397" s="8">
        <f t="shared" ref="M397:M399" si="301">IF(D397="BUY",(K397-F397)*(L397),(F397-K397)*(L397))</f>
        <v>3750</v>
      </c>
      <c r="N397" s="71">
        <f t="shared" ref="N397:N398" si="302">M397/(L397)/F397%</f>
        <v>0.76726342710997442</v>
      </c>
    </row>
    <row r="398" spans="1:14" ht="15.75">
      <c r="A398" s="68">
        <v>40</v>
      </c>
      <c r="B398" s="70">
        <v>43290</v>
      </c>
      <c r="C398" s="6" t="s">
        <v>78</v>
      </c>
      <c r="D398" s="68" t="s">
        <v>21</v>
      </c>
      <c r="E398" s="68" t="s">
        <v>65</v>
      </c>
      <c r="F398" s="68">
        <v>227</v>
      </c>
      <c r="G398" s="68">
        <v>223</v>
      </c>
      <c r="H398" s="68">
        <v>229.5</v>
      </c>
      <c r="I398" s="68">
        <v>232</v>
      </c>
      <c r="J398" s="68">
        <v>234.5</v>
      </c>
      <c r="K398" s="68">
        <v>223</v>
      </c>
      <c r="L398" s="68">
        <v>1750</v>
      </c>
      <c r="M398" s="8">
        <f t="shared" si="301"/>
        <v>-7000</v>
      </c>
      <c r="N398" s="71">
        <f t="shared" si="302"/>
        <v>-1.7621145374449338</v>
      </c>
    </row>
    <row r="399" spans="1:14" ht="15.75">
      <c r="A399" s="68">
        <v>41</v>
      </c>
      <c r="B399" s="70">
        <v>43287</v>
      </c>
      <c r="C399" s="6" t="s">
        <v>78</v>
      </c>
      <c r="D399" s="68" t="s">
        <v>21</v>
      </c>
      <c r="E399" s="68" t="s">
        <v>363</v>
      </c>
      <c r="F399" s="68">
        <v>42.8</v>
      </c>
      <c r="G399" s="68">
        <v>41.8</v>
      </c>
      <c r="H399" s="68">
        <v>43.3</v>
      </c>
      <c r="I399" s="68">
        <v>43.8</v>
      </c>
      <c r="J399" s="68">
        <v>44.3</v>
      </c>
      <c r="K399" s="68">
        <v>43.3</v>
      </c>
      <c r="L399" s="68">
        <v>10000</v>
      </c>
      <c r="M399" s="8">
        <f t="shared" si="301"/>
        <v>5000</v>
      </c>
      <c r="N399" s="71">
        <f t="shared" ref="N399" si="303">M399/(L399)/F399%</f>
        <v>1.1682242990654206</v>
      </c>
    </row>
    <row r="400" spans="1:14" ht="15.75">
      <c r="A400" s="68">
        <v>42</v>
      </c>
      <c r="B400" s="70">
        <v>43287</v>
      </c>
      <c r="C400" s="6" t="s">
        <v>78</v>
      </c>
      <c r="D400" s="68" t="s">
        <v>21</v>
      </c>
      <c r="E400" s="68" t="s">
        <v>51</v>
      </c>
      <c r="F400" s="68">
        <v>115.4</v>
      </c>
      <c r="G400" s="68">
        <v>114</v>
      </c>
      <c r="H400" s="68">
        <v>116.2</v>
      </c>
      <c r="I400" s="68">
        <v>117</v>
      </c>
      <c r="J400" s="68">
        <v>117.8</v>
      </c>
      <c r="K400" s="68">
        <v>116.2</v>
      </c>
      <c r="L400" s="68">
        <v>4000</v>
      </c>
      <c r="M400" s="8">
        <f t="shared" ref="M400:M401" si="304">IF(D400="BUY",(K400-F400)*(L400),(F400-K400)*(L400))</f>
        <v>3199.9999999999886</v>
      </c>
      <c r="N400" s="71">
        <f t="shared" ref="N400:N401" si="305">M400/(L400)/F400%</f>
        <v>0.69324090121316906</v>
      </c>
    </row>
    <row r="401" spans="1:14" ht="15.75">
      <c r="A401" s="68">
        <v>43</v>
      </c>
      <c r="B401" s="70">
        <v>43287</v>
      </c>
      <c r="C401" s="6" t="s">
        <v>78</v>
      </c>
      <c r="D401" s="68" t="s">
        <v>21</v>
      </c>
      <c r="E401" s="68" t="s">
        <v>302</v>
      </c>
      <c r="F401" s="68">
        <v>211</v>
      </c>
      <c r="G401" s="68">
        <v>208</v>
      </c>
      <c r="H401" s="68">
        <v>212.5</v>
      </c>
      <c r="I401" s="68">
        <v>214</v>
      </c>
      <c r="J401" s="68">
        <v>215.5</v>
      </c>
      <c r="K401" s="68">
        <v>212.5</v>
      </c>
      <c r="L401" s="68">
        <v>2500</v>
      </c>
      <c r="M401" s="8">
        <f t="shared" si="304"/>
        <v>3750</v>
      </c>
      <c r="N401" s="71">
        <f t="shared" si="305"/>
        <v>0.7109004739336493</v>
      </c>
    </row>
    <row r="402" spans="1:14" ht="15.75">
      <c r="A402" s="68">
        <v>44</v>
      </c>
      <c r="B402" s="70">
        <v>43286</v>
      </c>
      <c r="C402" s="6" t="s">
        <v>78</v>
      </c>
      <c r="D402" s="68" t="s">
        <v>21</v>
      </c>
      <c r="E402" s="68" t="s">
        <v>124</v>
      </c>
      <c r="F402" s="68">
        <v>352</v>
      </c>
      <c r="G402" s="68">
        <v>348</v>
      </c>
      <c r="H402" s="68">
        <v>354.5</v>
      </c>
      <c r="I402" s="68">
        <v>357</v>
      </c>
      <c r="J402" s="68">
        <v>359.5</v>
      </c>
      <c r="K402" s="68">
        <v>354.5</v>
      </c>
      <c r="L402" s="68">
        <v>1750</v>
      </c>
      <c r="M402" s="8">
        <f t="shared" ref="M402" si="306">IF(D402="BUY",(K402-F402)*(L402),(F402-K402)*(L402))</f>
        <v>4375</v>
      </c>
      <c r="N402" s="71">
        <f t="shared" ref="N402" si="307">M402/(L402)/F402%</f>
        <v>0.71022727272727271</v>
      </c>
    </row>
    <row r="403" spans="1:14" ht="15.75">
      <c r="A403" s="68">
        <v>45</v>
      </c>
      <c r="B403" s="70">
        <v>43286</v>
      </c>
      <c r="C403" s="6" t="s">
        <v>78</v>
      </c>
      <c r="D403" s="68" t="s">
        <v>21</v>
      </c>
      <c r="E403" s="68" t="s">
        <v>84</v>
      </c>
      <c r="F403" s="68">
        <v>157</v>
      </c>
      <c r="G403" s="68">
        <v>154</v>
      </c>
      <c r="H403" s="68">
        <v>158.5</v>
      </c>
      <c r="I403" s="68">
        <v>160</v>
      </c>
      <c r="J403" s="68">
        <v>161.5</v>
      </c>
      <c r="K403" s="68">
        <v>158.5</v>
      </c>
      <c r="L403" s="68">
        <v>3000</v>
      </c>
      <c r="M403" s="8">
        <f t="shared" ref="M403:M406" si="308">IF(D403="BUY",(K403-F403)*(L403),(F403-K403)*(L403))</f>
        <v>4500</v>
      </c>
      <c r="N403" s="71">
        <f t="shared" ref="N403:N406" si="309">M403/(L403)/F403%</f>
        <v>0.95541401273885351</v>
      </c>
    </row>
    <row r="404" spans="1:14" ht="15.75">
      <c r="A404" s="68">
        <v>46</v>
      </c>
      <c r="B404" s="70">
        <v>43285</v>
      </c>
      <c r="C404" s="6" t="s">
        <v>78</v>
      </c>
      <c r="D404" s="68" t="s">
        <v>21</v>
      </c>
      <c r="E404" s="68" t="s">
        <v>204</v>
      </c>
      <c r="F404" s="68">
        <v>2323</v>
      </c>
      <c r="G404" s="68">
        <v>2296</v>
      </c>
      <c r="H404" s="68">
        <v>2338</v>
      </c>
      <c r="I404" s="68">
        <v>2353</v>
      </c>
      <c r="J404" s="68">
        <v>2368</v>
      </c>
      <c r="K404" s="68">
        <v>2296</v>
      </c>
      <c r="L404" s="68">
        <v>250</v>
      </c>
      <c r="M404" s="8">
        <f t="shared" si="308"/>
        <v>-6750</v>
      </c>
      <c r="N404" s="71">
        <f t="shared" si="309"/>
        <v>-1.1622901420576841</v>
      </c>
    </row>
    <row r="405" spans="1:14" ht="15.75">
      <c r="A405" s="68">
        <v>47</v>
      </c>
      <c r="B405" s="70">
        <v>43285</v>
      </c>
      <c r="C405" s="6" t="s">
        <v>78</v>
      </c>
      <c r="D405" s="68" t="s">
        <v>21</v>
      </c>
      <c r="E405" s="68" t="s">
        <v>297</v>
      </c>
      <c r="F405" s="68">
        <v>937</v>
      </c>
      <c r="G405" s="68">
        <v>926</v>
      </c>
      <c r="H405" s="68">
        <v>943</v>
      </c>
      <c r="I405" s="68">
        <v>949</v>
      </c>
      <c r="J405" s="68">
        <v>955</v>
      </c>
      <c r="K405" s="68">
        <v>943</v>
      </c>
      <c r="L405" s="68">
        <v>700</v>
      </c>
      <c r="M405" s="8">
        <f t="shared" si="308"/>
        <v>4200</v>
      </c>
      <c r="N405" s="71">
        <f t="shared" si="309"/>
        <v>0.64034151547492002</v>
      </c>
    </row>
    <row r="406" spans="1:14" ht="15.75">
      <c r="A406" s="68">
        <v>48</v>
      </c>
      <c r="B406" s="70">
        <v>43285</v>
      </c>
      <c r="C406" s="6" t="s">
        <v>78</v>
      </c>
      <c r="D406" s="68" t="s">
        <v>21</v>
      </c>
      <c r="E406" s="68" t="s">
        <v>361</v>
      </c>
      <c r="F406" s="68">
        <v>1070</v>
      </c>
      <c r="G406" s="68">
        <v>1055</v>
      </c>
      <c r="H406" s="68">
        <v>1078</v>
      </c>
      <c r="I406" s="68">
        <v>1086</v>
      </c>
      <c r="J406" s="68">
        <v>1094</v>
      </c>
      <c r="K406" s="68">
        <v>1078</v>
      </c>
      <c r="L406" s="68">
        <v>500</v>
      </c>
      <c r="M406" s="8">
        <f t="shared" si="308"/>
        <v>4000</v>
      </c>
      <c r="N406" s="71">
        <f t="shared" si="309"/>
        <v>0.74766355140186924</v>
      </c>
    </row>
    <row r="407" spans="1:14" ht="15.75">
      <c r="A407" s="68">
        <v>49</v>
      </c>
      <c r="B407" s="70">
        <v>43285</v>
      </c>
      <c r="C407" s="6" t="s">
        <v>78</v>
      </c>
      <c r="D407" s="68" t="s">
        <v>21</v>
      </c>
      <c r="E407" s="68" t="s">
        <v>362</v>
      </c>
      <c r="F407" s="68">
        <v>409</v>
      </c>
      <c r="G407" s="68">
        <v>399</v>
      </c>
      <c r="H407" s="68">
        <v>414</v>
      </c>
      <c r="I407" s="68">
        <v>419</v>
      </c>
      <c r="J407" s="68">
        <v>424</v>
      </c>
      <c r="K407" s="68">
        <v>414</v>
      </c>
      <c r="L407" s="68">
        <v>800</v>
      </c>
      <c r="M407" s="8">
        <f t="shared" ref="M407" si="310">IF(D407="BUY",(K407-F407)*(L407),(F407-K407)*(L407))</f>
        <v>4000</v>
      </c>
      <c r="N407" s="71">
        <f t="shared" ref="N407" si="311">M407/(L407)/F407%</f>
        <v>1.2224938875305624</v>
      </c>
    </row>
    <row r="408" spans="1:14" ht="15.75">
      <c r="A408" s="68">
        <v>50</v>
      </c>
      <c r="B408" s="70">
        <v>43284</v>
      </c>
      <c r="C408" s="6" t="s">
        <v>78</v>
      </c>
      <c r="D408" s="68" t="s">
        <v>21</v>
      </c>
      <c r="E408" s="68" t="s">
        <v>116</v>
      </c>
      <c r="F408" s="68">
        <v>1000</v>
      </c>
      <c r="G408" s="68">
        <v>992</v>
      </c>
      <c r="H408" s="68">
        <v>1005</v>
      </c>
      <c r="I408" s="68">
        <v>1009</v>
      </c>
      <c r="J408" s="68">
        <v>1013</v>
      </c>
      <c r="K408" s="68">
        <v>1005</v>
      </c>
      <c r="L408" s="68">
        <v>1200</v>
      </c>
      <c r="M408" s="8">
        <f t="shared" ref="M408" si="312">IF(D408="BUY",(K408-F408)*(L408),(F408-K408)*(L408))</f>
        <v>6000</v>
      </c>
      <c r="N408" s="71">
        <f t="shared" ref="N408" si="313">M408/(L408)/F408%</f>
        <v>0.5</v>
      </c>
    </row>
    <row r="409" spans="1:14" ht="15.75">
      <c r="A409" s="68">
        <v>51</v>
      </c>
      <c r="B409" s="70">
        <v>43284</v>
      </c>
      <c r="C409" s="6" t="s">
        <v>78</v>
      </c>
      <c r="D409" s="68" t="s">
        <v>21</v>
      </c>
      <c r="E409" s="68" t="s">
        <v>360</v>
      </c>
      <c r="F409" s="68">
        <v>750</v>
      </c>
      <c r="G409" s="68">
        <v>740</v>
      </c>
      <c r="H409" s="68">
        <v>755</v>
      </c>
      <c r="I409" s="68">
        <v>760</v>
      </c>
      <c r="J409" s="68">
        <v>765</v>
      </c>
      <c r="K409" s="68">
        <v>755</v>
      </c>
      <c r="L409" s="68">
        <v>700</v>
      </c>
      <c r="M409" s="8">
        <f t="shared" ref="M409:M410" si="314">IF(D409="BUY",(K409-F409)*(L409),(F409-K409)*(L409))</f>
        <v>3500</v>
      </c>
      <c r="N409" s="71">
        <f t="shared" ref="N409:N410" si="315">M409/(L409)/F409%</f>
        <v>0.66666666666666663</v>
      </c>
    </row>
    <row r="410" spans="1:14" ht="15.75">
      <c r="A410" s="68">
        <v>52</v>
      </c>
      <c r="B410" s="70">
        <v>43284</v>
      </c>
      <c r="C410" s="6" t="s">
        <v>78</v>
      </c>
      <c r="D410" s="68" t="s">
        <v>21</v>
      </c>
      <c r="E410" s="68" t="s">
        <v>204</v>
      </c>
      <c r="F410" s="68">
        <v>2257</v>
      </c>
      <c r="G410" s="68">
        <v>2230</v>
      </c>
      <c r="H410" s="68">
        <v>2273</v>
      </c>
      <c r="I410" s="68">
        <v>2287</v>
      </c>
      <c r="J410" s="68">
        <v>2304</v>
      </c>
      <c r="K410" s="68">
        <v>2273</v>
      </c>
      <c r="L410" s="68">
        <v>250</v>
      </c>
      <c r="M410" s="8">
        <f t="shared" si="314"/>
        <v>4000</v>
      </c>
      <c r="N410" s="71">
        <f t="shared" si="315"/>
        <v>0.70890562693841386</v>
      </c>
    </row>
    <row r="411" spans="1:14" ht="15.75">
      <c r="A411" s="68">
        <v>53</v>
      </c>
      <c r="B411" s="70">
        <v>43283</v>
      </c>
      <c r="C411" s="6" t="s">
        <v>78</v>
      </c>
      <c r="D411" s="68" t="s">
        <v>21</v>
      </c>
      <c r="E411" s="68" t="s">
        <v>104</v>
      </c>
      <c r="F411" s="68">
        <v>882</v>
      </c>
      <c r="G411" s="68">
        <v>871</v>
      </c>
      <c r="H411" s="68">
        <v>888</v>
      </c>
      <c r="I411" s="68">
        <v>894</v>
      </c>
      <c r="J411" s="68">
        <v>900</v>
      </c>
      <c r="K411" s="68">
        <v>900</v>
      </c>
      <c r="L411" s="68">
        <v>750</v>
      </c>
      <c r="M411" s="8">
        <f t="shared" ref="M411" si="316">IF(D411="BUY",(K411-F411)*(L411),(F411-K411)*(L411))</f>
        <v>13500</v>
      </c>
      <c r="N411" s="71">
        <f t="shared" ref="N411" si="317">M411/(L411)/F411%</f>
        <v>2.0408163265306123</v>
      </c>
    </row>
    <row r="412" spans="1:14" ht="15.75">
      <c r="A412" s="68">
        <v>54</v>
      </c>
      <c r="B412" s="70">
        <v>43283</v>
      </c>
      <c r="C412" s="6" t="s">
        <v>78</v>
      </c>
      <c r="D412" s="68" t="s">
        <v>47</v>
      </c>
      <c r="E412" s="68" t="s">
        <v>51</v>
      </c>
      <c r="F412" s="68">
        <v>111</v>
      </c>
      <c r="G412" s="68">
        <v>113</v>
      </c>
      <c r="H412" s="68">
        <v>110</v>
      </c>
      <c r="I412" s="68">
        <v>109</v>
      </c>
      <c r="J412" s="68">
        <v>108</v>
      </c>
      <c r="K412" s="68">
        <v>110</v>
      </c>
      <c r="L412" s="68">
        <v>4000</v>
      </c>
      <c r="M412" s="8">
        <f t="shared" ref="M412" si="318">IF(D412="BUY",(K412-F412)*(L412),(F412-K412)*(L412))</f>
        <v>4000</v>
      </c>
      <c r="N412" s="71">
        <f t="shared" ref="N412" si="319">M412/(L412)/F412%</f>
        <v>0.9009009009009008</v>
      </c>
    </row>
    <row r="413" spans="1:14" ht="15.75">
      <c r="A413" s="10" t="s">
        <v>25</v>
      </c>
      <c r="B413" s="19"/>
      <c r="C413" s="12"/>
      <c r="D413" s="13"/>
      <c r="E413" s="14"/>
      <c r="F413" s="14"/>
      <c r="G413" s="15"/>
      <c r="H413" s="14"/>
      <c r="I413" s="14"/>
      <c r="J413" s="14"/>
      <c r="K413" s="16"/>
      <c r="L413" s="17"/>
      <c r="M413" s="1"/>
    </row>
    <row r="414" spans="1:14" ht="15.75">
      <c r="A414" s="10" t="s">
        <v>25</v>
      </c>
      <c r="B414" s="19"/>
      <c r="C414" s="20"/>
      <c r="D414" s="21"/>
      <c r="E414" s="22"/>
      <c r="F414" s="22"/>
      <c r="G414" s="23"/>
      <c r="H414" s="22"/>
      <c r="I414" s="22"/>
      <c r="J414" s="22"/>
      <c r="K414" s="22"/>
      <c r="L414" s="17"/>
      <c r="M414" s="17"/>
      <c r="N414" s="17"/>
    </row>
    <row r="415" spans="1:14" ht="16.5" thickBot="1">
      <c r="A415" s="20"/>
      <c r="B415" s="19"/>
      <c r="C415" s="22"/>
      <c r="D415" s="22"/>
      <c r="E415" s="22"/>
      <c r="F415" s="24"/>
      <c r="G415" s="25"/>
      <c r="H415" s="26" t="s">
        <v>26</v>
      </c>
      <c r="I415" s="26"/>
      <c r="J415" s="27"/>
      <c r="L415" s="17"/>
      <c r="M415" s="17"/>
    </row>
    <row r="416" spans="1:14" ht="15.75">
      <c r="A416" s="20"/>
      <c r="B416" s="19"/>
      <c r="C416" s="119" t="s">
        <v>27</v>
      </c>
      <c r="D416" s="119"/>
      <c r="E416" s="28">
        <v>54</v>
      </c>
      <c r="F416" s="29">
        <f>F417+F418+F419+F420+F421+F422</f>
        <v>100</v>
      </c>
      <c r="G416" s="22">
        <v>54</v>
      </c>
      <c r="H416" s="30">
        <f>G417/G416%</f>
        <v>85.185185185185176</v>
      </c>
      <c r="I416" s="30"/>
      <c r="J416" s="30"/>
      <c r="L416" s="17"/>
      <c r="M416" s="1"/>
    </row>
    <row r="417" spans="1:14" ht="15.75">
      <c r="A417" s="20"/>
      <c r="B417" s="19"/>
      <c r="C417" s="120" t="s">
        <v>28</v>
      </c>
      <c r="D417" s="120"/>
      <c r="E417" s="32">
        <v>46</v>
      </c>
      <c r="F417" s="33">
        <f>(E417/E416)*100</f>
        <v>85.18518518518519</v>
      </c>
      <c r="G417" s="22">
        <v>46</v>
      </c>
      <c r="H417" s="27"/>
      <c r="I417" s="27"/>
      <c r="J417" s="22"/>
      <c r="K417" s="27"/>
      <c r="M417" s="1"/>
    </row>
    <row r="418" spans="1:14" ht="15.75">
      <c r="A418" s="34"/>
      <c r="B418" s="19"/>
      <c r="C418" s="120" t="s">
        <v>30</v>
      </c>
      <c r="D418" s="120"/>
      <c r="E418" s="32">
        <v>0</v>
      </c>
      <c r="F418" s="33">
        <f>(E418/E416)*100</f>
        <v>0</v>
      </c>
      <c r="G418" s="35"/>
      <c r="H418" s="22"/>
      <c r="I418" s="22"/>
      <c r="J418" s="22"/>
      <c r="K418" s="27"/>
      <c r="L418" s="27"/>
      <c r="M418" s="20"/>
    </row>
    <row r="419" spans="1:14" ht="15.75">
      <c r="A419" s="34"/>
      <c r="B419" s="19"/>
      <c r="C419" s="120" t="s">
        <v>31</v>
      </c>
      <c r="D419" s="120"/>
      <c r="E419" s="32">
        <v>0</v>
      </c>
      <c r="F419" s="33">
        <f>(E419/E416)*100</f>
        <v>0</v>
      </c>
      <c r="G419" s="35"/>
      <c r="H419" s="22"/>
      <c r="J419" s="22"/>
      <c r="K419" s="27"/>
      <c r="L419" s="31"/>
      <c r="M419" s="17"/>
    </row>
    <row r="420" spans="1:14" ht="15.75">
      <c r="A420" s="34"/>
      <c r="B420" s="19"/>
      <c r="C420" s="120" t="s">
        <v>32</v>
      </c>
      <c r="D420" s="120"/>
      <c r="E420" s="32">
        <v>8</v>
      </c>
      <c r="F420" s="33">
        <f>(E420/E416)*100</f>
        <v>14.814814814814813</v>
      </c>
      <c r="G420" s="35"/>
      <c r="H420" s="22"/>
      <c r="I420" s="22"/>
      <c r="J420" s="27"/>
      <c r="L420" s="17"/>
      <c r="M420" s="17"/>
    </row>
    <row r="421" spans="1:14" ht="15.75">
      <c r="A421" s="34"/>
      <c r="B421" s="19"/>
      <c r="C421" s="120" t="s">
        <v>34</v>
      </c>
      <c r="D421" s="120"/>
      <c r="E421" s="32">
        <v>0</v>
      </c>
      <c r="F421" s="33">
        <f>(E421/E416)*100</f>
        <v>0</v>
      </c>
      <c r="G421" s="35"/>
      <c r="H421" s="22"/>
      <c r="I421" s="22"/>
      <c r="J421" s="27"/>
      <c r="K421" s="27"/>
      <c r="L421" s="17"/>
      <c r="M421" s="17"/>
      <c r="N421" s="22"/>
    </row>
    <row r="422" spans="1:14" ht="16.5" thickBot="1">
      <c r="A422" s="34"/>
      <c r="B422" s="19"/>
      <c r="C422" s="121" t="s">
        <v>35</v>
      </c>
      <c r="D422" s="121"/>
      <c r="E422" s="36"/>
      <c r="F422" s="37">
        <f>(E422/E416)*100</f>
        <v>0</v>
      </c>
      <c r="G422" s="35"/>
      <c r="H422" s="22"/>
      <c r="I422" s="22"/>
      <c r="J422" s="31"/>
      <c r="K422" s="31"/>
      <c r="L422" s="1"/>
      <c r="M422" s="17"/>
    </row>
    <row r="423" spans="1:14" ht="15.75">
      <c r="A423" s="39" t="s">
        <v>36</v>
      </c>
      <c r="B423" s="11"/>
      <c r="C423" s="12"/>
      <c r="D423" s="12"/>
      <c r="E423" s="14"/>
      <c r="F423" s="14"/>
      <c r="G423" s="15"/>
      <c r="H423" s="40"/>
      <c r="I423" s="40"/>
      <c r="J423" s="40"/>
      <c r="K423" s="14"/>
      <c r="L423" s="17"/>
      <c r="M423" s="38"/>
      <c r="N423" s="17"/>
    </row>
    <row r="424" spans="1:14" ht="15.75">
      <c r="A424" s="13" t="s">
        <v>37</v>
      </c>
      <c r="B424" s="11"/>
      <c r="C424" s="41"/>
      <c r="D424" s="42"/>
      <c r="E424" s="12"/>
      <c r="F424" s="40"/>
      <c r="G424" s="15"/>
      <c r="H424" s="40"/>
      <c r="I424" s="40"/>
      <c r="J424" s="40"/>
      <c r="K424" s="14"/>
      <c r="L424" s="17"/>
      <c r="M424" s="20"/>
    </row>
    <row r="425" spans="1:14" ht="15.75">
      <c r="A425" s="13" t="s">
        <v>38</v>
      </c>
      <c r="B425" s="11"/>
      <c r="C425" s="12"/>
      <c r="D425" s="42"/>
      <c r="E425" s="12"/>
      <c r="F425" s="40"/>
      <c r="G425" s="15"/>
      <c r="H425" s="43"/>
      <c r="I425" s="43"/>
      <c r="J425" s="43"/>
      <c r="K425" s="14"/>
      <c r="L425" s="17"/>
    </row>
    <row r="426" spans="1:14" ht="15.75">
      <c r="A426" s="13" t="s">
        <v>39</v>
      </c>
      <c r="B426" s="41"/>
      <c r="C426" s="12"/>
      <c r="D426" s="42"/>
      <c r="E426" s="12"/>
      <c r="F426" s="40"/>
      <c r="G426" s="44"/>
      <c r="H426" s="43"/>
      <c r="I426" s="43"/>
      <c r="J426" s="43"/>
      <c r="K426" s="14"/>
      <c r="L426" s="17"/>
      <c r="M426" s="17"/>
      <c r="N426" s="17"/>
    </row>
    <row r="427" spans="1:14" ht="15.75">
      <c r="A427" s="13" t="s">
        <v>40</v>
      </c>
      <c r="B427" s="34"/>
      <c r="C427" s="12"/>
      <c r="D427" s="45"/>
      <c r="E427" s="40"/>
      <c r="F427" s="40"/>
      <c r="G427" s="44"/>
      <c r="H427" s="43"/>
      <c r="I427" s="43"/>
      <c r="J427" s="43"/>
      <c r="K427" s="40"/>
      <c r="L427" s="17"/>
      <c r="M427" s="17"/>
      <c r="N427" s="17"/>
    </row>
    <row r="428" spans="1:14" ht="15.75" thickBot="1"/>
    <row r="429" spans="1:14" ht="15.75" thickBot="1">
      <c r="A429" s="122" t="s">
        <v>0</v>
      </c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</row>
    <row r="430" spans="1:14" ht="15.75" thickBot="1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</row>
    <row r="431" spans="1:14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</row>
    <row r="432" spans="1:14" ht="15.75">
      <c r="A432" s="131" t="s">
        <v>1</v>
      </c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</row>
    <row r="433" spans="1:14" ht="15.75">
      <c r="A433" s="131" t="s">
        <v>2</v>
      </c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</row>
    <row r="434" spans="1:14" ht="16.5" thickBot="1">
      <c r="A434" s="124" t="s">
        <v>3</v>
      </c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</row>
    <row r="435" spans="1:14" ht="15.75">
      <c r="A435" s="125" t="s">
        <v>355</v>
      </c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</row>
    <row r="436" spans="1:14" ht="15.75">
      <c r="A436" s="125" t="s">
        <v>5</v>
      </c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</row>
    <row r="437" spans="1:14">
      <c r="A437" s="126" t="s">
        <v>6</v>
      </c>
      <c r="B437" s="127" t="s">
        <v>7</v>
      </c>
      <c r="C437" s="127" t="s">
        <v>8</v>
      </c>
      <c r="D437" s="126" t="s">
        <v>9</v>
      </c>
      <c r="E437" s="126" t="s">
        <v>10</v>
      </c>
      <c r="F437" s="127" t="s">
        <v>11</v>
      </c>
      <c r="G437" s="127" t="s">
        <v>12</v>
      </c>
      <c r="H437" s="128" t="s">
        <v>13</v>
      </c>
      <c r="I437" s="128" t="s">
        <v>14</v>
      </c>
      <c r="J437" s="128" t="s">
        <v>15</v>
      </c>
      <c r="K437" s="129" t="s">
        <v>16</v>
      </c>
      <c r="L437" s="127" t="s">
        <v>17</v>
      </c>
      <c r="M437" s="127" t="s">
        <v>18</v>
      </c>
      <c r="N437" s="127" t="s">
        <v>19</v>
      </c>
    </row>
    <row r="438" spans="1:14">
      <c r="A438" s="126"/>
      <c r="B438" s="127"/>
      <c r="C438" s="127"/>
      <c r="D438" s="126"/>
      <c r="E438" s="126"/>
      <c r="F438" s="127"/>
      <c r="G438" s="127"/>
      <c r="H438" s="127"/>
      <c r="I438" s="127"/>
      <c r="J438" s="127"/>
      <c r="K438" s="130"/>
      <c r="L438" s="127"/>
      <c r="M438" s="127"/>
      <c r="N438" s="127"/>
    </row>
    <row r="439" spans="1:14" ht="15.75">
      <c r="A439" s="68">
        <v>1</v>
      </c>
      <c r="B439" s="70">
        <v>43280</v>
      </c>
      <c r="C439" s="6" t="s">
        <v>78</v>
      </c>
      <c r="D439" s="68" t="s">
        <v>21</v>
      </c>
      <c r="E439" s="68" t="s">
        <v>99</v>
      </c>
      <c r="F439" s="68">
        <v>1354</v>
      </c>
      <c r="G439" s="68">
        <v>1344</v>
      </c>
      <c r="H439" s="68">
        <v>1360</v>
      </c>
      <c r="I439" s="68">
        <v>1365</v>
      </c>
      <c r="J439" s="68">
        <v>1370</v>
      </c>
      <c r="K439" s="68">
        <v>1344</v>
      </c>
      <c r="L439" s="68">
        <v>800</v>
      </c>
      <c r="M439" s="8">
        <f t="shared" ref="M439:M447" si="320">IF(D439="BUY",(K439-F439)*(L439),(F439-K439)*(L439))</f>
        <v>-8000</v>
      </c>
      <c r="N439" s="71">
        <f t="shared" ref="N439:N447" si="321">M439/(L439)/F439%</f>
        <v>-0.73855243722304287</v>
      </c>
    </row>
    <row r="440" spans="1:14" ht="15.75">
      <c r="A440" s="68">
        <v>2</v>
      </c>
      <c r="B440" s="70">
        <v>43280</v>
      </c>
      <c r="C440" s="6" t="s">
        <v>78</v>
      </c>
      <c r="D440" s="68" t="s">
        <v>21</v>
      </c>
      <c r="E440" s="68" t="s">
        <v>67</v>
      </c>
      <c r="F440" s="68">
        <v>232.5</v>
      </c>
      <c r="G440" s="68">
        <v>230.5</v>
      </c>
      <c r="H440" s="68">
        <v>233.5</v>
      </c>
      <c r="I440" s="68">
        <v>234.5</v>
      </c>
      <c r="J440" s="68">
        <v>235.5</v>
      </c>
      <c r="K440" s="68">
        <v>233.5</v>
      </c>
      <c r="L440" s="68">
        <v>3500</v>
      </c>
      <c r="M440" s="8">
        <f t="shared" si="320"/>
        <v>3500</v>
      </c>
      <c r="N440" s="71">
        <f t="shared" si="321"/>
        <v>0.43010752688172038</v>
      </c>
    </row>
    <row r="441" spans="1:14" ht="15.75">
      <c r="A441" s="68">
        <v>3</v>
      </c>
      <c r="B441" s="70">
        <v>43280</v>
      </c>
      <c r="C441" s="6" t="s">
        <v>78</v>
      </c>
      <c r="D441" s="68" t="s">
        <v>21</v>
      </c>
      <c r="E441" s="68" t="s">
        <v>336</v>
      </c>
      <c r="F441" s="68">
        <v>860</v>
      </c>
      <c r="G441" s="68">
        <v>852</v>
      </c>
      <c r="H441" s="68">
        <v>864</v>
      </c>
      <c r="I441" s="68">
        <v>868</v>
      </c>
      <c r="J441" s="68">
        <v>872</v>
      </c>
      <c r="K441" s="68">
        <v>864</v>
      </c>
      <c r="L441" s="68">
        <v>1100</v>
      </c>
      <c r="M441" s="8">
        <f t="shared" si="320"/>
        <v>4400</v>
      </c>
      <c r="N441" s="71">
        <f t="shared" si="321"/>
        <v>0.46511627906976744</v>
      </c>
    </row>
    <row r="442" spans="1:14" ht="15.75">
      <c r="A442" s="68">
        <v>4</v>
      </c>
      <c r="B442" s="70">
        <v>43279</v>
      </c>
      <c r="C442" s="6" t="s">
        <v>78</v>
      </c>
      <c r="D442" s="68" t="s">
        <v>21</v>
      </c>
      <c r="E442" s="68" t="s">
        <v>126</v>
      </c>
      <c r="F442" s="68">
        <v>548</v>
      </c>
      <c r="G442" s="68">
        <v>540</v>
      </c>
      <c r="H442" s="68">
        <v>552</v>
      </c>
      <c r="I442" s="68">
        <v>556</v>
      </c>
      <c r="J442" s="68">
        <v>560</v>
      </c>
      <c r="K442" s="68">
        <v>540</v>
      </c>
      <c r="L442" s="68">
        <v>1061</v>
      </c>
      <c r="M442" s="8">
        <f t="shared" ref="M442" si="322">IF(D442="BUY",(K442-F442)*(L442),(F442-K442)*(L442))</f>
        <v>-8488</v>
      </c>
      <c r="N442" s="71">
        <f t="shared" ref="N442" si="323">M442/(L442)/F442%</f>
        <v>-1.4598540145985401</v>
      </c>
    </row>
    <row r="443" spans="1:14" ht="15.75">
      <c r="A443" s="68">
        <v>5</v>
      </c>
      <c r="B443" s="70">
        <v>43279</v>
      </c>
      <c r="C443" s="6" t="s">
        <v>78</v>
      </c>
      <c r="D443" s="68" t="s">
        <v>21</v>
      </c>
      <c r="E443" s="68" t="s">
        <v>49</v>
      </c>
      <c r="F443" s="68">
        <v>2127</v>
      </c>
      <c r="G443" s="68">
        <v>2112</v>
      </c>
      <c r="H443" s="68">
        <v>2135</v>
      </c>
      <c r="I443" s="68">
        <v>2143</v>
      </c>
      <c r="J443" s="68">
        <v>2150</v>
      </c>
      <c r="K443" s="68">
        <v>2112</v>
      </c>
      <c r="L443" s="68">
        <v>500</v>
      </c>
      <c r="M443" s="8">
        <f t="shared" si="320"/>
        <v>-7500</v>
      </c>
      <c r="N443" s="71">
        <f t="shared" si="321"/>
        <v>-0.70521861777150918</v>
      </c>
    </row>
    <row r="444" spans="1:14" ht="15.75">
      <c r="A444" s="68">
        <v>6</v>
      </c>
      <c r="B444" s="70">
        <v>43278</v>
      </c>
      <c r="C444" s="6" t="s">
        <v>78</v>
      </c>
      <c r="D444" s="68" t="s">
        <v>21</v>
      </c>
      <c r="E444" s="68" t="s">
        <v>347</v>
      </c>
      <c r="F444" s="68">
        <v>579</v>
      </c>
      <c r="G444" s="68">
        <v>573</v>
      </c>
      <c r="H444" s="68">
        <v>583</v>
      </c>
      <c r="I444" s="68">
        <v>587</v>
      </c>
      <c r="J444" s="68">
        <v>591</v>
      </c>
      <c r="K444" s="68">
        <v>583</v>
      </c>
      <c r="L444" s="68">
        <v>1000</v>
      </c>
      <c r="M444" s="8">
        <f t="shared" si="320"/>
        <v>4000</v>
      </c>
      <c r="N444" s="71">
        <f t="shared" si="321"/>
        <v>0.69084628670120896</v>
      </c>
    </row>
    <row r="445" spans="1:14" ht="15.75">
      <c r="A445" s="68">
        <v>7</v>
      </c>
      <c r="B445" s="70">
        <v>43278</v>
      </c>
      <c r="C445" s="6" t="s">
        <v>78</v>
      </c>
      <c r="D445" s="68" t="s">
        <v>47</v>
      </c>
      <c r="E445" s="68" t="s">
        <v>120</v>
      </c>
      <c r="F445" s="68">
        <v>275</v>
      </c>
      <c r="G445" s="68">
        <v>278</v>
      </c>
      <c r="H445" s="68">
        <v>273.5</v>
      </c>
      <c r="I445" s="68">
        <v>271</v>
      </c>
      <c r="J445" s="68">
        <v>268.5</v>
      </c>
      <c r="K445" s="68">
        <v>278</v>
      </c>
      <c r="L445" s="68">
        <v>2750</v>
      </c>
      <c r="M445" s="8">
        <f t="shared" si="320"/>
        <v>-8250</v>
      </c>
      <c r="N445" s="71">
        <f t="shared" si="321"/>
        <v>-1.0909090909090908</v>
      </c>
    </row>
    <row r="446" spans="1:14" ht="15.75">
      <c r="A446" s="68">
        <v>8</v>
      </c>
      <c r="B446" s="70">
        <v>43278</v>
      </c>
      <c r="C446" s="6" t="s">
        <v>78</v>
      </c>
      <c r="D446" s="68" t="s">
        <v>47</v>
      </c>
      <c r="E446" s="68" t="s">
        <v>115</v>
      </c>
      <c r="F446" s="68">
        <v>276</v>
      </c>
      <c r="G446" s="68">
        <v>280</v>
      </c>
      <c r="H446" s="68">
        <v>273.5</v>
      </c>
      <c r="I446" s="68">
        <v>271</v>
      </c>
      <c r="J446" s="68">
        <v>268.5</v>
      </c>
      <c r="K446" s="68">
        <v>271</v>
      </c>
      <c r="L446" s="68">
        <v>1500</v>
      </c>
      <c r="M446" s="8">
        <f t="shared" si="320"/>
        <v>7500</v>
      </c>
      <c r="N446" s="71">
        <f t="shared" si="321"/>
        <v>1.8115942028985508</v>
      </c>
    </row>
    <row r="447" spans="1:14" ht="15.75">
      <c r="A447" s="68">
        <v>9</v>
      </c>
      <c r="B447" s="70">
        <v>43277</v>
      </c>
      <c r="C447" s="6" t="s">
        <v>78</v>
      </c>
      <c r="D447" s="68" t="s">
        <v>21</v>
      </c>
      <c r="E447" s="68" t="s">
        <v>60</v>
      </c>
      <c r="F447" s="68">
        <v>167.5</v>
      </c>
      <c r="G447" s="68">
        <v>164.5</v>
      </c>
      <c r="H447" s="68">
        <v>269</v>
      </c>
      <c r="I447" s="68">
        <v>270.5</v>
      </c>
      <c r="J447" s="68">
        <v>272</v>
      </c>
      <c r="K447" s="68">
        <v>164.5</v>
      </c>
      <c r="L447" s="68">
        <v>2250</v>
      </c>
      <c r="M447" s="8">
        <f t="shared" si="320"/>
        <v>-6750</v>
      </c>
      <c r="N447" s="71">
        <f t="shared" si="321"/>
        <v>-1.791044776119403</v>
      </c>
    </row>
    <row r="448" spans="1:14" ht="15.75">
      <c r="A448" s="68">
        <v>10</v>
      </c>
      <c r="B448" s="70">
        <v>43277</v>
      </c>
      <c r="C448" s="6" t="s">
        <v>78</v>
      </c>
      <c r="D448" s="68" t="s">
        <v>21</v>
      </c>
      <c r="E448" s="68" t="s">
        <v>358</v>
      </c>
      <c r="F448" s="68">
        <v>455</v>
      </c>
      <c r="G448" s="68">
        <v>450</v>
      </c>
      <c r="H448" s="68">
        <v>459</v>
      </c>
      <c r="I448" s="68">
        <v>463</v>
      </c>
      <c r="J448" s="68">
        <v>467</v>
      </c>
      <c r="K448" s="68">
        <v>459</v>
      </c>
      <c r="L448" s="68">
        <v>1500</v>
      </c>
      <c r="M448" s="8">
        <f t="shared" ref="M448:M452" si="324">IF(D448="BUY",(K448-F448)*(L448),(F448-K448)*(L448))</f>
        <v>6000</v>
      </c>
      <c r="N448" s="71">
        <f t="shared" ref="N448:N452" si="325">M448/(L448)/F448%</f>
        <v>0.87912087912087911</v>
      </c>
    </row>
    <row r="449" spans="1:14" ht="15.75">
      <c r="A449" s="68">
        <v>11</v>
      </c>
      <c r="B449" s="70">
        <v>43277</v>
      </c>
      <c r="C449" s="6" t="s">
        <v>78</v>
      </c>
      <c r="D449" s="68" t="s">
        <v>47</v>
      </c>
      <c r="E449" s="68" t="s">
        <v>115</v>
      </c>
      <c r="F449" s="68">
        <v>281.5</v>
      </c>
      <c r="G449" s="68">
        <v>285</v>
      </c>
      <c r="H449" s="68">
        <v>279</v>
      </c>
      <c r="I449" s="68">
        <v>276.5</v>
      </c>
      <c r="J449" s="68">
        <v>275</v>
      </c>
      <c r="K449" s="68">
        <v>279</v>
      </c>
      <c r="L449" s="68">
        <v>1500</v>
      </c>
      <c r="M449" s="8">
        <f t="shared" si="324"/>
        <v>3750</v>
      </c>
      <c r="N449" s="71">
        <f t="shared" si="325"/>
        <v>0.88809946714031973</v>
      </c>
    </row>
    <row r="450" spans="1:14" ht="15.75">
      <c r="A450" s="68">
        <v>12</v>
      </c>
      <c r="B450" s="70">
        <v>43276</v>
      </c>
      <c r="C450" s="6" t="s">
        <v>78</v>
      </c>
      <c r="D450" s="68" t="s">
        <v>21</v>
      </c>
      <c r="E450" s="68" t="s">
        <v>347</v>
      </c>
      <c r="F450" s="68">
        <v>587.5</v>
      </c>
      <c r="G450" s="68">
        <v>582</v>
      </c>
      <c r="H450" s="68">
        <v>591</v>
      </c>
      <c r="I450" s="68">
        <v>594.5</v>
      </c>
      <c r="J450" s="68">
        <v>598</v>
      </c>
      <c r="K450" s="68">
        <v>591</v>
      </c>
      <c r="L450" s="68">
        <v>1100</v>
      </c>
      <c r="M450" s="8">
        <f t="shared" si="324"/>
        <v>3850</v>
      </c>
      <c r="N450" s="71">
        <f t="shared" si="325"/>
        <v>0.5957446808510638</v>
      </c>
    </row>
    <row r="451" spans="1:14" ht="15.75">
      <c r="A451" s="68">
        <v>13</v>
      </c>
      <c r="B451" s="70">
        <v>43276</v>
      </c>
      <c r="C451" s="6" t="s">
        <v>78</v>
      </c>
      <c r="D451" s="68" t="s">
        <v>47</v>
      </c>
      <c r="E451" s="68" t="s">
        <v>51</v>
      </c>
      <c r="F451" s="68">
        <v>119.5</v>
      </c>
      <c r="G451" s="68">
        <v>121.5</v>
      </c>
      <c r="H451" s="68">
        <v>118.5</v>
      </c>
      <c r="I451" s="68">
        <v>117.5</v>
      </c>
      <c r="J451" s="68">
        <v>116.5</v>
      </c>
      <c r="K451" s="68">
        <v>118.5</v>
      </c>
      <c r="L451" s="68">
        <v>4000</v>
      </c>
      <c r="M451" s="8">
        <f t="shared" si="324"/>
        <v>4000</v>
      </c>
      <c r="N451" s="71">
        <f t="shared" si="325"/>
        <v>0.83682008368200833</v>
      </c>
    </row>
    <row r="452" spans="1:14" ht="15.75">
      <c r="A452" s="68">
        <v>14</v>
      </c>
      <c r="B452" s="70">
        <v>43273</v>
      </c>
      <c r="C452" s="6" t="s">
        <v>78</v>
      </c>
      <c r="D452" s="68" t="s">
        <v>21</v>
      </c>
      <c r="E452" s="68" t="s">
        <v>241</v>
      </c>
      <c r="F452" s="68">
        <v>137</v>
      </c>
      <c r="G452" s="68">
        <v>136</v>
      </c>
      <c r="H452" s="68">
        <v>137.5</v>
      </c>
      <c r="I452" s="68">
        <v>138</v>
      </c>
      <c r="J452" s="68">
        <v>138.5</v>
      </c>
      <c r="K452" s="68">
        <v>136</v>
      </c>
      <c r="L452" s="68">
        <v>7000</v>
      </c>
      <c r="M452" s="8">
        <f t="shared" si="324"/>
        <v>-7000</v>
      </c>
      <c r="N452" s="71">
        <f t="shared" si="325"/>
        <v>-0.72992700729927007</v>
      </c>
    </row>
    <row r="453" spans="1:14" ht="15.75">
      <c r="A453" s="68">
        <v>15</v>
      </c>
      <c r="B453" s="70">
        <v>43273</v>
      </c>
      <c r="C453" s="6" t="s">
        <v>78</v>
      </c>
      <c r="D453" s="68" t="s">
        <v>47</v>
      </c>
      <c r="E453" s="68" t="s">
        <v>278</v>
      </c>
      <c r="F453" s="68">
        <v>1686</v>
      </c>
      <c r="G453" s="68">
        <v>1704</v>
      </c>
      <c r="H453" s="68">
        <v>1678</v>
      </c>
      <c r="I453" s="68">
        <v>1670</v>
      </c>
      <c r="J453" s="68">
        <v>1672</v>
      </c>
      <c r="K453" s="68">
        <v>1672</v>
      </c>
      <c r="L453" s="68">
        <v>500</v>
      </c>
      <c r="M453" s="8">
        <f t="shared" ref="M453" si="326">IF(D453="BUY",(K453-F453)*(L453),(F453-K453)*(L453))</f>
        <v>7000</v>
      </c>
      <c r="N453" s="71">
        <f t="shared" ref="N453" si="327">M453/(L453)/F453%</f>
        <v>0.83036773428232502</v>
      </c>
    </row>
    <row r="454" spans="1:14" ht="15.75">
      <c r="A454" s="68">
        <v>16</v>
      </c>
      <c r="B454" s="70">
        <v>43273</v>
      </c>
      <c r="C454" s="6" t="s">
        <v>78</v>
      </c>
      <c r="D454" s="68" t="s">
        <v>47</v>
      </c>
      <c r="E454" s="68" t="s">
        <v>270</v>
      </c>
      <c r="F454" s="68">
        <v>209.3</v>
      </c>
      <c r="G454" s="68">
        <v>211.3</v>
      </c>
      <c r="H454" s="68">
        <v>208</v>
      </c>
      <c r="I454" s="68">
        <v>206.8</v>
      </c>
      <c r="J454" s="68">
        <v>205.6</v>
      </c>
      <c r="K454" s="68">
        <v>211.3</v>
      </c>
      <c r="L454" s="68">
        <v>3399</v>
      </c>
      <c r="M454" s="8">
        <f t="shared" ref="M454:M455" si="328">IF(D454="BUY",(K454-F454)*(L454),(F454-K454)*(L454))</f>
        <v>-6798</v>
      </c>
      <c r="N454" s="71">
        <f t="shared" ref="N454:N455" si="329">M454/(L454)/F454%</f>
        <v>-0.95556617295747737</v>
      </c>
    </row>
    <row r="455" spans="1:14" ht="15.75">
      <c r="A455" s="68">
        <v>17</v>
      </c>
      <c r="B455" s="70">
        <v>43273</v>
      </c>
      <c r="C455" s="6" t="s">
        <v>78</v>
      </c>
      <c r="D455" s="68" t="s">
        <v>47</v>
      </c>
      <c r="E455" s="68" t="s">
        <v>67</v>
      </c>
      <c r="F455" s="68">
        <v>221</v>
      </c>
      <c r="G455" s="68">
        <v>223</v>
      </c>
      <c r="H455" s="68">
        <v>220</v>
      </c>
      <c r="I455" s="68">
        <v>219</v>
      </c>
      <c r="J455" s="68">
        <v>218</v>
      </c>
      <c r="K455" s="68">
        <v>220</v>
      </c>
      <c r="L455" s="68">
        <v>3500</v>
      </c>
      <c r="M455" s="8">
        <f t="shared" si="328"/>
        <v>3500</v>
      </c>
      <c r="N455" s="71">
        <f t="shared" si="329"/>
        <v>0.45248868778280543</v>
      </c>
    </row>
    <row r="456" spans="1:14" ht="15.75">
      <c r="A456" s="68">
        <v>18</v>
      </c>
      <c r="B456" s="70">
        <v>43272</v>
      </c>
      <c r="C456" s="6" t="s">
        <v>78</v>
      </c>
      <c r="D456" s="68" t="s">
        <v>47</v>
      </c>
      <c r="E456" s="68" t="s">
        <v>102</v>
      </c>
      <c r="F456" s="68">
        <v>378</v>
      </c>
      <c r="G456" s="68">
        <v>385</v>
      </c>
      <c r="H456" s="68">
        <v>374.5</v>
      </c>
      <c r="I456" s="68">
        <v>371</v>
      </c>
      <c r="J456" s="68">
        <v>368.5</v>
      </c>
      <c r="K456" s="68">
        <v>371</v>
      </c>
      <c r="L456" s="68">
        <v>1200</v>
      </c>
      <c r="M456" s="8">
        <f t="shared" ref="M456" si="330">IF(D456="BUY",(K456-F456)*(L456),(F456-K456)*(L456))</f>
        <v>8400</v>
      </c>
      <c r="N456" s="71">
        <f t="shared" ref="N456" si="331">M456/(L456)/F456%</f>
        <v>1.8518518518518519</v>
      </c>
    </row>
    <row r="457" spans="1:14" ht="15.75">
      <c r="A457" s="68">
        <v>19</v>
      </c>
      <c r="B457" s="70">
        <v>43272</v>
      </c>
      <c r="C457" s="6" t="s">
        <v>78</v>
      </c>
      <c r="D457" s="68" t="s">
        <v>47</v>
      </c>
      <c r="E457" s="68" t="s">
        <v>53</v>
      </c>
      <c r="F457" s="68">
        <v>84.5</v>
      </c>
      <c r="G457" s="68">
        <v>86.5</v>
      </c>
      <c r="H457" s="68">
        <v>83.5</v>
      </c>
      <c r="I457" s="68">
        <v>82.5</v>
      </c>
      <c r="J457" s="68">
        <v>81.5</v>
      </c>
      <c r="K457" s="68">
        <v>83.5</v>
      </c>
      <c r="L457" s="68">
        <v>3500</v>
      </c>
      <c r="M457" s="8">
        <f t="shared" ref="M457:M458" si="332">IF(D457="BUY",(K457-F457)*(L457),(F457-K457)*(L457))</f>
        <v>3500</v>
      </c>
      <c r="N457" s="71">
        <f t="shared" ref="N457:N458" si="333">M457/(L457)/F457%</f>
        <v>1.1834319526627219</v>
      </c>
    </row>
    <row r="458" spans="1:14" ht="15.75">
      <c r="A458" s="68">
        <v>20</v>
      </c>
      <c r="B458" s="70">
        <v>43272</v>
      </c>
      <c r="C458" s="6" t="s">
        <v>78</v>
      </c>
      <c r="D458" s="68" t="s">
        <v>47</v>
      </c>
      <c r="E458" s="68" t="s">
        <v>278</v>
      </c>
      <c r="F458" s="68">
        <v>1790</v>
      </c>
      <c r="G458" s="68">
        <v>1805</v>
      </c>
      <c r="H458" s="68">
        <v>1782</v>
      </c>
      <c r="I458" s="68">
        <v>1774</v>
      </c>
      <c r="J458" s="68">
        <v>1766</v>
      </c>
      <c r="K458" s="68">
        <v>1766</v>
      </c>
      <c r="L458" s="68">
        <v>500</v>
      </c>
      <c r="M458" s="8">
        <f t="shared" si="332"/>
        <v>12000</v>
      </c>
      <c r="N458" s="71">
        <f t="shared" si="333"/>
        <v>1.3407821229050281</v>
      </c>
    </row>
    <row r="459" spans="1:14" ht="15.75">
      <c r="A459" s="68">
        <v>21</v>
      </c>
      <c r="B459" s="70">
        <v>43271</v>
      </c>
      <c r="C459" s="6" t="s">
        <v>78</v>
      </c>
      <c r="D459" s="68" t="s">
        <v>21</v>
      </c>
      <c r="E459" s="68" t="s">
        <v>357</v>
      </c>
      <c r="F459" s="68">
        <v>334</v>
      </c>
      <c r="G459" s="68">
        <v>331</v>
      </c>
      <c r="H459" s="68">
        <v>335.5</v>
      </c>
      <c r="I459" s="68">
        <v>337</v>
      </c>
      <c r="J459" s="68">
        <v>338.5</v>
      </c>
      <c r="K459" s="68">
        <v>335.5</v>
      </c>
      <c r="L459" s="68">
        <v>3000</v>
      </c>
      <c r="M459" s="8">
        <f t="shared" ref="M459" si="334">IF(D459="BUY",(K459-F459)*(L459),(F459-K459)*(L459))</f>
        <v>4500</v>
      </c>
      <c r="N459" s="71">
        <f t="shared" ref="N459" si="335">M459/(L459)/F459%</f>
        <v>0.44910179640718567</v>
      </c>
    </row>
    <row r="460" spans="1:14" ht="15.75">
      <c r="A460" s="68">
        <v>22</v>
      </c>
      <c r="B460" s="70">
        <v>43271</v>
      </c>
      <c r="C460" s="6" t="s">
        <v>78</v>
      </c>
      <c r="D460" s="68" t="s">
        <v>21</v>
      </c>
      <c r="E460" s="68" t="s">
        <v>126</v>
      </c>
      <c r="F460" s="68">
        <v>563</v>
      </c>
      <c r="G460" s="68">
        <v>557</v>
      </c>
      <c r="H460" s="68">
        <v>566.5</v>
      </c>
      <c r="I460" s="68">
        <v>570</v>
      </c>
      <c r="J460" s="68">
        <v>573.5</v>
      </c>
      <c r="K460" s="68">
        <v>566.5</v>
      </c>
      <c r="L460" s="68">
        <v>1061</v>
      </c>
      <c r="M460" s="8">
        <f t="shared" ref="M460" si="336">IF(D460="BUY",(K460-F460)*(L460),(F460-K460)*(L460))</f>
        <v>3713.5</v>
      </c>
      <c r="N460" s="71">
        <f t="shared" ref="N460" si="337">M460/(L460)/F460%</f>
        <v>0.62166962699822381</v>
      </c>
    </row>
    <row r="461" spans="1:14" ht="15.75">
      <c r="A461" s="68">
        <v>23</v>
      </c>
      <c r="B461" s="70">
        <v>43271</v>
      </c>
      <c r="C461" s="6" t="s">
        <v>78</v>
      </c>
      <c r="D461" s="68" t="s">
        <v>47</v>
      </c>
      <c r="E461" s="68" t="s">
        <v>253</v>
      </c>
      <c r="F461" s="68">
        <v>855</v>
      </c>
      <c r="G461" s="68">
        <v>862</v>
      </c>
      <c r="H461" s="68">
        <v>851</v>
      </c>
      <c r="I461" s="68">
        <v>847</v>
      </c>
      <c r="J461" s="68">
        <v>843</v>
      </c>
      <c r="K461" s="68">
        <v>843</v>
      </c>
      <c r="L461" s="68">
        <v>1000</v>
      </c>
      <c r="M461" s="8">
        <f t="shared" ref="M461" si="338">IF(D461="BUY",(K461-F461)*(L461),(F461-K461)*(L461))</f>
        <v>12000</v>
      </c>
      <c r="N461" s="71">
        <f t="shared" ref="N461" si="339">M461/(L461)/F461%</f>
        <v>1.4035087719298245</v>
      </c>
    </row>
    <row r="462" spans="1:14" ht="15.75">
      <c r="A462" s="68">
        <v>24</v>
      </c>
      <c r="B462" s="70">
        <v>43270</v>
      </c>
      <c r="C462" s="6" t="s">
        <v>78</v>
      </c>
      <c r="D462" s="68" t="s">
        <v>47</v>
      </c>
      <c r="E462" s="68" t="s">
        <v>48</v>
      </c>
      <c r="F462" s="68">
        <v>110.6</v>
      </c>
      <c r="G462" s="68">
        <v>111.8</v>
      </c>
      <c r="H462" s="68">
        <v>110</v>
      </c>
      <c r="I462" s="68">
        <v>109.4</v>
      </c>
      <c r="J462" s="68">
        <v>108.8</v>
      </c>
      <c r="K462" s="68">
        <v>109.4</v>
      </c>
      <c r="L462" s="68">
        <v>6000</v>
      </c>
      <c r="M462" s="8">
        <f t="shared" ref="M462" si="340">IF(D462="BUY",(K462-F462)*(L462),(F462-K462)*(L462))</f>
        <v>7199.9999999999318</v>
      </c>
      <c r="N462" s="71">
        <f t="shared" ref="N462" si="341">M462/(L462)/F462%</f>
        <v>1.0849909584086699</v>
      </c>
    </row>
    <row r="463" spans="1:14" ht="15.75">
      <c r="A463" s="68">
        <v>25</v>
      </c>
      <c r="B463" s="70">
        <v>43270</v>
      </c>
      <c r="C463" s="6" t="s">
        <v>78</v>
      </c>
      <c r="D463" s="68" t="s">
        <v>47</v>
      </c>
      <c r="E463" s="68" t="s">
        <v>194</v>
      </c>
      <c r="F463" s="68">
        <v>946</v>
      </c>
      <c r="G463" s="68">
        <v>661</v>
      </c>
      <c r="H463" s="68">
        <v>938</v>
      </c>
      <c r="I463" s="68">
        <v>930</v>
      </c>
      <c r="J463" s="68">
        <v>922</v>
      </c>
      <c r="K463" s="68">
        <v>938</v>
      </c>
      <c r="L463" s="68">
        <v>550</v>
      </c>
      <c r="M463" s="8">
        <f t="shared" ref="M463:M465" si="342">IF(D463="BUY",(K463-F463)*(L463),(F463-K463)*(L463))</f>
        <v>4400</v>
      </c>
      <c r="N463" s="71">
        <f t="shared" ref="N463:N465" si="343">M463/(L463)/F463%</f>
        <v>0.84566596194503163</v>
      </c>
    </row>
    <row r="464" spans="1:14" ht="15.75">
      <c r="A464" s="68">
        <v>26</v>
      </c>
      <c r="B464" s="70">
        <v>43269</v>
      </c>
      <c r="C464" s="6" t="s">
        <v>78</v>
      </c>
      <c r="D464" s="68" t="s">
        <v>21</v>
      </c>
      <c r="E464" s="68" t="s">
        <v>120</v>
      </c>
      <c r="F464" s="68">
        <v>293.2</v>
      </c>
      <c r="G464" s="68">
        <v>290</v>
      </c>
      <c r="H464" s="68">
        <v>295</v>
      </c>
      <c r="I464" s="68">
        <v>296.5</v>
      </c>
      <c r="J464" s="68">
        <v>298</v>
      </c>
      <c r="K464" s="68">
        <v>290</v>
      </c>
      <c r="L464" s="68">
        <v>2750</v>
      </c>
      <c r="M464" s="8">
        <f t="shared" si="342"/>
        <v>-8799.9999999999691</v>
      </c>
      <c r="N464" s="71">
        <f t="shared" si="343"/>
        <v>-1.0914051841746211</v>
      </c>
    </row>
    <row r="465" spans="1:14" ht="15.75">
      <c r="A465" s="68">
        <v>27</v>
      </c>
      <c r="B465" s="70">
        <v>43269</v>
      </c>
      <c r="C465" s="6" t="s">
        <v>78</v>
      </c>
      <c r="D465" s="68" t="s">
        <v>21</v>
      </c>
      <c r="E465" s="68" t="s">
        <v>115</v>
      </c>
      <c r="F465" s="68">
        <v>309</v>
      </c>
      <c r="G465" s="68">
        <v>304.5</v>
      </c>
      <c r="H465" s="68">
        <v>311.5</v>
      </c>
      <c r="I465" s="68">
        <v>314</v>
      </c>
      <c r="J465" s="68">
        <v>316.5</v>
      </c>
      <c r="K465" s="68">
        <v>311.5</v>
      </c>
      <c r="L465" s="68">
        <v>1500</v>
      </c>
      <c r="M465" s="8">
        <f t="shared" si="342"/>
        <v>3750</v>
      </c>
      <c r="N465" s="71">
        <f t="shared" si="343"/>
        <v>0.80906148867313921</v>
      </c>
    </row>
    <row r="466" spans="1:14" ht="15.75">
      <c r="A466" s="68">
        <v>28</v>
      </c>
      <c r="B466" s="70">
        <v>43266</v>
      </c>
      <c r="C466" s="6" t="s">
        <v>78</v>
      </c>
      <c r="D466" s="68" t="s">
        <v>21</v>
      </c>
      <c r="E466" s="68" t="s">
        <v>204</v>
      </c>
      <c r="F466" s="68">
        <v>2354</v>
      </c>
      <c r="G466" s="68">
        <v>2328</v>
      </c>
      <c r="H466" s="68">
        <v>2370</v>
      </c>
      <c r="I466" s="68">
        <v>2385</v>
      </c>
      <c r="J466" s="68">
        <v>2400</v>
      </c>
      <c r="K466" s="68">
        <v>2385</v>
      </c>
      <c r="L466" s="68">
        <v>250</v>
      </c>
      <c r="M466" s="8">
        <f t="shared" ref="M466" si="344">IF(D466="BUY",(K466-F466)*(L466),(F466-K466)*(L466))</f>
        <v>7750</v>
      </c>
      <c r="N466" s="71">
        <f t="shared" ref="N466" si="345">M466/(L466)/F466%</f>
        <v>1.3169073916737468</v>
      </c>
    </row>
    <row r="467" spans="1:14" ht="15.75">
      <c r="A467" s="68">
        <v>29</v>
      </c>
      <c r="B467" s="70">
        <v>43266</v>
      </c>
      <c r="C467" s="6" t="s">
        <v>78</v>
      </c>
      <c r="D467" s="68" t="s">
        <v>21</v>
      </c>
      <c r="E467" s="68" t="s">
        <v>43</v>
      </c>
      <c r="F467" s="68">
        <v>1254</v>
      </c>
      <c r="G467" s="68">
        <v>1241</v>
      </c>
      <c r="H467" s="68">
        <v>1261</v>
      </c>
      <c r="I467" s="68">
        <v>1268</v>
      </c>
      <c r="J467" s="68">
        <v>1275</v>
      </c>
      <c r="K467" s="68">
        <v>1261</v>
      </c>
      <c r="L467" s="68">
        <v>600</v>
      </c>
      <c r="M467" s="8">
        <f t="shared" ref="M467" si="346">IF(D467="BUY",(K467-F467)*(L467),(F467-K467)*(L467))</f>
        <v>4200</v>
      </c>
      <c r="N467" s="71">
        <f t="shared" ref="N467" si="347">M467/(L467)/F467%</f>
        <v>0.55821371610845294</v>
      </c>
    </row>
    <row r="468" spans="1:14" ht="15.75">
      <c r="A468" s="68">
        <v>30</v>
      </c>
      <c r="B468" s="70">
        <v>43265</v>
      </c>
      <c r="C468" s="6" t="s">
        <v>78</v>
      </c>
      <c r="D468" s="68" t="s">
        <v>21</v>
      </c>
      <c r="E468" s="68" t="s">
        <v>309</v>
      </c>
      <c r="F468" s="68">
        <v>731</v>
      </c>
      <c r="G468" s="68">
        <v>724</v>
      </c>
      <c r="H468" s="68">
        <v>735</v>
      </c>
      <c r="I468" s="68">
        <v>739</v>
      </c>
      <c r="J468" s="68">
        <v>743</v>
      </c>
      <c r="K468" s="68">
        <v>735</v>
      </c>
      <c r="L468" s="68">
        <v>900</v>
      </c>
      <c r="M468" s="8">
        <f t="shared" ref="M468" si="348">IF(D468="BUY",(K468-F468)*(L468),(F468-K468)*(L468))</f>
        <v>3600</v>
      </c>
      <c r="N468" s="71">
        <f t="shared" ref="N468" si="349">M468/(L468)/F468%</f>
        <v>0.54719562243502051</v>
      </c>
    </row>
    <row r="469" spans="1:14" ht="15.75">
      <c r="A469" s="68">
        <v>31</v>
      </c>
      <c r="B469" s="70">
        <v>43265</v>
      </c>
      <c r="C469" s="6" t="s">
        <v>78</v>
      </c>
      <c r="D469" s="68" t="s">
        <v>21</v>
      </c>
      <c r="E469" s="68" t="s">
        <v>297</v>
      </c>
      <c r="F469" s="68">
        <v>888</v>
      </c>
      <c r="G469" s="68">
        <v>876</v>
      </c>
      <c r="H469" s="68">
        <v>895</v>
      </c>
      <c r="I469" s="68">
        <v>902</v>
      </c>
      <c r="J469" s="68">
        <v>909</v>
      </c>
      <c r="K469" s="68">
        <v>895</v>
      </c>
      <c r="L469" s="68">
        <v>600</v>
      </c>
      <c r="M469" s="8">
        <f t="shared" ref="M469:M470" si="350">IF(D469="BUY",(K469-F469)*(L469),(F469-K469)*(L469))</f>
        <v>4200</v>
      </c>
      <c r="N469" s="71">
        <f t="shared" ref="N469:N470" si="351">M469/(L469)/F469%</f>
        <v>0.78828828828828823</v>
      </c>
    </row>
    <row r="470" spans="1:14" ht="15.75">
      <c r="A470" s="68">
        <v>32</v>
      </c>
      <c r="B470" s="70">
        <v>43265</v>
      </c>
      <c r="C470" s="6" t="s">
        <v>78</v>
      </c>
      <c r="D470" s="68" t="s">
        <v>21</v>
      </c>
      <c r="E470" s="68" t="s">
        <v>60</v>
      </c>
      <c r="F470" s="68">
        <v>274.3</v>
      </c>
      <c r="G470" s="68">
        <v>270</v>
      </c>
      <c r="H470" s="68">
        <v>276</v>
      </c>
      <c r="I470" s="68">
        <v>278</v>
      </c>
      <c r="J470" s="68">
        <v>280</v>
      </c>
      <c r="K470" s="68">
        <v>278</v>
      </c>
      <c r="L470" s="68">
        <v>2250</v>
      </c>
      <c r="M470" s="8">
        <f t="shared" si="350"/>
        <v>8324.9999999999745</v>
      </c>
      <c r="N470" s="71">
        <f t="shared" si="351"/>
        <v>1.3488880787458943</v>
      </c>
    </row>
    <row r="471" spans="1:14" ht="15.75">
      <c r="A471" s="68">
        <v>33</v>
      </c>
      <c r="B471" s="70">
        <v>43264</v>
      </c>
      <c r="C471" s="6" t="s">
        <v>78</v>
      </c>
      <c r="D471" s="68" t="s">
        <v>21</v>
      </c>
      <c r="E471" s="68" t="s">
        <v>52</v>
      </c>
      <c r="F471" s="68">
        <v>287.5</v>
      </c>
      <c r="G471" s="68">
        <v>284.5</v>
      </c>
      <c r="H471" s="68">
        <v>289</v>
      </c>
      <c r="I471" s="68">
        <v>290.5</v>
      </c>
      <c r="J471" s="68">
        <v>292</v>
      </c>
      <c r="K471" s="68">
        <v>288.89999999999998</v>
      </c>
      <c r="L471" s="68">
        <v>3000</v>
      </c>
      <c r="M471" s="8">
        <f t="shared" ref="M471" si="352">IF(D471="BUY",(K471-F471)*(L471),(F471-K471)*(L471))</f>
        <v>4199.9999999999318</v>
      </c>
      <c r="N471" s="71">
        <f t="shared" ref="N471" si="353">M471/(L471)/F471%</f>
        <v>0.48695652173912252</v>
      </c>
    </row>
    <row r="472" spans="1:14" ht="15.75">
      <c r="A472" s="68">
        <v>34</v>
      </c>
      <c r="B472" s="70">
        <v>43264</v>
      </c>
      <c r="C472" s="6" t="s">
        <v>78</v>
      </c>
      <c r="D472" s="68" t="s">
        <v>21</v>
      </c>
      <c r="E472" s="68" t="s">
        <v>321</v>
      </c>
      <c r="F472" s="68">
        <v>154</v>
      </c>
      <c r="G472" s="68">
        <v>150</v>
      </c>
      <c r="H472" s="68">
        <v>156.5</v>
      </c>
      <c r="I472" s="68">
        <v>159</v>
      </c>
      <c r="J472" s="68">
        <v>161.5</v>
      </c>
      <c r="K472" s="68">
        <v>159</v>
      </c>
      <c r="L472" s="68">
        <v>1500</v>
      </c>
      <c r="M472" s="8">
        <f t="shared" ref="M472" si="354">IF(D472="BUY",(K472-F472)*(L472),(F472-K472)*(L472))</f>
        <v>7500</v>
      </c>
      <c r="N472" s="71">
        <f t="shared" ref="N472" si="355">M472/(L472)/F472%</f>
        <v>3.2467532467532467</v>
      </c>
    </row>
    <row r="473" spans="1:14" ht="15.75">
      <c r="A473" s="68">
        <v>35</v>
      </c>
      <c r="B473" s="70">
        <v>43263</v>
      </c>
      <c r="C473" s="6" t="s">
        <v>78</v>
      </c>
      <c r="D473" s="68" t="s">
        <v>21</v>
      </c>
      <c r="E473" s="68" t="s">
        <v>87</v>
      </c>
      <c r="F473" s="68">
        <v>273.5</v>
      </c>
      <c r="G473" s="68">
        <v>270</v>
      </c>
      <c r="H473" s="68">
        <v>275.5</v>
      </c>
      <c r="I473" s="68">
        <v>277.5</v>
      </c>
      <c r="J473" s="68">
        <v>279.5</v>
      </c>
      <c r="K473" s="68">
        <v>270</v>
      </c>
      <c r="L473" s="68">
        <v>2400</v>
      </c>
      <c r="M473" s="8">
        <f t="shared" ref="M473" si="356">IF(D473="BUY",(K473-F473)*(L473),(F473-K473)*(L473))</f>
        <v>-8400</v>
      </c>
      <c r="N473" s="71">
        <f t="shared" ref="N473" si="357">M473/(L473)/F473%</f>
        <v>-1.2797074954296161</v>
      </c>
    </row>
    <row r="474" spans="1:14" ht="15.75">
      <c r="A474" s="68">
        <v>36</v>
      </c>
      <c r="B474" s="70">
        <v>43263</v>
      </c>
      <c r="C474" s="6" t="s">
        <v>78</v>
      </c>
      <c r="D474" s="68" t="s">
        <v>21</v>
      </c>
      <c r="E474" s="68" t="s">
        <v>52</v>
      </c>
      <c r="F474" s="68">
        <v>279</v>
      </c>
      <c r="G474" s="68">
        <v>276</v>
      </c>
      <c r="H474" s="68">
        <v>280.5</v>
      </c>
      <c r="I474" s="68">
        <v>282</v>
      </c>
      <c r="J474" s="68">
        <v>283.5</v>
      </c>
      <c r="K474" s="68">
        <v>280.5</v>
      </c>
      <c r="L474" s="68">
        <v>3000</v>
      </c>
      <c r="M474" s="8">
        <f t="shared" ref="M474" si="358">IF(D474="BUY",(K474-F474)*(L474),(F474-K474)*(L474))</f>
        <v>4500</v>
      </c>
      <c r="N474" s="71">
        <f t="shared" ref="N474" si="359">M474/(L474)/F474%</f>
        <v>0.5376344086021505</v>
      </c>
    </row>
    <row r="475" spans="1:14" ht="15.75">
      <c r="A475" s="68">
        <v>37</v>
      </c>
      <c r="B475" s="70">
        <v>43262</v>
      </c>
      <c r="C475" s="6" t="s">
        <v>78</v>
      </c>
      <c r="D475" s="68" t="s">
        <v>21</v>
      </c>
      <c r="E475" s="68" t="s">
        <v>123</v>
      </c>
      <c r="F475" s="68">
        <v>89</v>
      </c>
      <c r="G475" s="68">
        <v>87.5</v>
      </c>
      <c r="H475" s="68">
        <v>89.8</v>
      </c>
      <c r="I475" s="68">
        <v>90.6</v>
      </c>
      <c r="J475" s="68">
        <v>91.4</v>
      </c>
      <c r="K475" s="68">
        <v>89.8</v>
      </c>
      <c r="L475" s="68">
        <v>5500</v>
      </c>
      <c r="M475" s="8">
        <f t="shared" ref="M475" si="360">IF(D475="BUY",(K475-F475)*(L475),(F475-K475)*(L475))</f>
        <v>4399.9999999999845</v>
      </c>
      <c r="N475" s="71">
        <f t="shared" ref="N475" si="361">M475/(L475)/F475%</f>
        <v>0.89887640449437878</v>
      </c>
    </row>
    <row r="476" spans="1:14" ht="15.75">
      <c r="A476" s="68">
        <v>38</v>
      </c>
      <c r="B476" s="70">
        <v>43262</v>
      </c>
      <c r="C476" s="6" t="s">
        <v>78</v>
      </c>
      <c r="D476" s="68" t="s">
        <v>21</v>
      </c>
      <c r="E476" s="68" t="s">
        <v>91</v>
      </c>
      <c r="F476" s="68">
        <v>619.5</v>
      </c>
      <c r="G476" s="68">
        <v>615</v>
      </c>
      <c r="H476" s="68">
        <v>623</v>
      </c>
      <c r="I476" s="68">
        <v>625.5</v>
      </c>
      <c r="J476" s="68">
        <v>628</v>
      </c>
      <c r="K476" s="68">
        <v>615</v>
      </c>
      <c r="L476" s="68">
        <v>1500</v>
      </c>
      <c r="M476" s="8">
        <f t="shared" ref="M476" si="362">IF(D476="BUY",(K476-F476)*(L476),(F476-K476)*(L476))</f>
        <v>-6750</v>
      </c>
      <c r="N476" s="71">
        <f t="shared" ref="N476" si="363">M476/(L476)/F476%</f>
        <v>-0.72639225181598055</v>
      </c>
    </row>
    <row r="477" spans="1:14" ht="15.75">
      <c r="A477" s="68">
        <v>39</v>
      </c>
      <c r="B477" s="70">
        <v>43259</v>
      </c>
      <c r="C477" s="6" t="s">
        <v>78</v>
      </c>
      <c r="D477" s="68" t="s">
        <v>21</v>
      </c>
      <c r="E477" s="68" t="s">
        <v>81</v>
      </c>
      <c r="F477" s="68">
        <v>973</v>
      </c>
      <c r="G477" s="68">
        <v>966</v>
      </c>
      <c r="H477" s="68">
        <v>977</v>
      </c>
      <c r="I477" s="68">
        <v>981</v>
      </c>
      <c r="J477" s="68">
        <v>985</v>
      </c>
      <c r="K477" s="68">
        <v>981</v>
      </c>
      <c r="L477" s="68">
        <v>1000</v>
      </c>
      <c r="M477" s="8">
        <f t="shared" ref="M477" si="364">IF(D477="BUY",(K477-F477)*(L477),(F477-K477)*(L477))</f>
        <v>8000</v>
      </c>
      <c r="N477" s="71">
        <f t="shared" ref="N477" si="365">M477/(L477)/F477%</f>
        <v>0.8221993833504625</v>
      </c>
    </row>
    <row r="478" spans="1:14" ht="15.75">
      <c r="A478" s="68">
        <v>40</v>
      </c>
      <c r="B478" s="70">
        <v>43259</v>
      </c>
      <c r="C478" s="6" t="s">
        <v>78</v>
      </c>
      <c r="D478" s="68" t="s">
        <v>21</v>
      </c>
      <c r="E478" s="68" t="s">
        <v>320</v>
      </c>
      <c r="F478" s="68">
        <v>95</v>
      </c>
      <c r="G478" s="68">
        <v>93</v>
      </c>
      <c r="H478" s="68">
        <v>96</v>
      </c>
      <c r="I478" s="68">
        <v>97</v>
      </c>
      <c r="J478" s="68">
        <v>98</v>
      </c>
      <c r="K478" s="68">
        <v>96</v>
      </c>
      <c r="L478" s="68">
        <v>4500</v>
      </c>
      <c r="M478" s="8">
        <f t="shared" ref="M478:M479" si="366">IF(D478="BUY",(K478-F478)*(L478),(F478-K478)*(L478))</f>
        <v>4500</v>
      </c>
      <c r="N478" s="71">
        <f t="shared" ref="N478:N479" si="367">M478/(L478)/F478%</f>
        <v>1.0526315789473684</v>
      </c>
    </row>
    <row r="479" spans="1:14" ht="15.75">
      <c r="A479" s="68">
        <v>41</v>
      </c>
      <c r="B479" s="70">
        <v>43259</v>
      </c>
      <c r="C479" s="6" t="s">
        <v>78</v>
      </c>
      <c r="D479" s="68" t="s">
        <v>21</v>
      </c>
      <c r="E479" s="68" t="s">
        <v>309</v>
      </c>
      <c r="F479" s="68">
        <v>674</v>
      </c>
      <c r="G479" s="68">
        <v>666</v>
      </c>
      <c r="H479" s="68">
        <v>678</v>
      </c>
      <c r="I479" s="68">
        <v>682</v>
      </c>
      <c r="J479" s="68">
        <v>686</v>
      </c>
      <c r="K479" s="68">
        <v>686</v>
      </c>
      <c r="L479" s="68">
        <v>900</v>
      </c>
      <c r="M479" s="8">
        <f t="shared" si="366"/>
        <v>10800</v>
      </c>
      <c r="N479" s="71">
        <f t="shared" si="367"/>
        <v>1.7804154302670623</v>
      </c>
    </row>
    <row r="480" spans="1:14" ht="15.75">
      <c r="A480" s="68">
        <v>42</v>
      </c>
      <c r="B480" s="70">
        <v>43258</v>
      </c>
      <c r="C480" s="6" t="s">
        <v>78</v>
      </c>
      <c r="D480" s="68" t="s">
        <v>21</v>
      </c>
      <c r="E480" s="68" t="s">
        <v>126</v>
      </c>
      <c r="F480" s="68">
        <v>603</v>
      </c>
      <c r="G480" s="68">
        <v>595</v>
      </c>
      <c r="H480" s="68">
        <v>607</v>
      </c>
      <c r="I480" s="68">
        <v>611</v>
      </c>
      <c r="J480" s="68">
        <v>615</v>
      </c>
      <c r="K480" s="68">
        <v>607</v>
      </c>
      <c r="L480" s="68">
        <v>1061</v>
      </c>
      <c r="M480" s="8">
        <f t="shared" ref="M480" si="368">IF(D480="BUY",(K480-F480)*(L480),(F480-K480)*(L480))</f>
        <v>4244</v>
      </c>
      <c r="N480" s="71">
        <f t="shared" ref="N480" si="369">M480/(L480)/F480%</f>
        <v>0.66334991708126034</v>
      </c>
    </row>
    <row r="481" spans="1:14" ht="15.75">
      <c r="A481" s="68">
        <v>43</v>
      </c>
      <c r="B481" s="70">
        <v>43258</v>
      </c>
      <c r="C481" s="6" t="s">
        <v>78</v>
      </c>
      <c r="D481" s="68" t="s">
        <v>21</v>
      </c>
      <c r="E481" s="68" t="s">
        <v>65</v>
      </c>
      <c r="F481" s="68">
        <v>255</v>
      </c>
      <c r="G481" s="68">
        <v>251</v>
      </c>
      <c r="H481" s="68">
        <v>258</v>
      </c>
      <c r="I481" s="68">
        <v>261</v>
      </c>
      <c r="J481" s="68">
        <v>264</v>
      </c>
      <c r="K481" s="68">
        <v>257.75</v>
      </c>
      <c r="L481" s="68">
        <v>1750</v>
      </c>
      <c r="M481" s="8">
        <f>IF(D481="BUY",(K481-F481)*(L481),(F481-K481)*(L481))</f>
        <v>4812.5</v>
      </c>
      <c r="N481" s="71">
        <f t="shared" ref="N481:N482" si="370">M481/(L481)/F481%</f>
        <v>1.0784313725490198</v>
      </c>
    </row>
    <row r="482" spans="1:14" ht="15.75">
      <c r="A482" s="68">
        <v>44</v>
      </c>
      <c r="B482" s="70">
        <v>43258</v>
      </c>
      <c r="C482" s="6" t="s">
        <v>78</v>
      </c>
      <c r="D482" s="68" t="s">
        <v>21</v>
      </c>
      <c r="E482" s="68" t="s">
        <v>126</v>
      </c>
      <c r="F482" s="68">
        <v>596</v>
      </c>
      <c r="G482" s="68">
        <v>589</v>
      </c>
      <c r="H482" s="68">
        <v>600</v>
      </c>
      <c r="I482" s="68">
        <v>604</v>
      </c>
      <c r="J482" s="68">
        <v>608</v>
      </c>
      <c r="K482" s="68">
        <v>604</v>
      </c>
      <c r="L482" s="68">
        <v>1061</v>
      </c>
      <c r="M482" s="8">
        <f t="shared" ref="M482" si="371">IF(D482="BUY",(K482-F482)*(L482),(F482-K482)*(L482))</f>
        <v>8488</v>
      </c>
      <c r="N482" s="71">
        <f t="shared" si="370"/>
        <v>1.3422818791946309</v>
      </c>
    </row>
    <row r="483" spans="1:14" ht="15.75">
      <c r="A483" s="68">
        <v>45</v>
      </c>
      <c r="B483" s="70">
        <v>43257</v>
      </c>
      <c r="C483" s="6" t="s">
        <v>78</v>
      </c>
      <c r="D483" s="68" t="s">
        <v>21</v>
      </c>
      <c r="E483" s="68" t="s">
        <v>60</v>
      </c>
      <c r="F483" s="68">
        <v>262.5</v>
      </c>
      <c r="G483" s="68">
        <v>258.5</v>
      </c>
      <c r="H483" s="68">
        <v>264.5</v>
      </c>
      <c r="I483" s="68">
        <v>266.5</v>
      </c>
      <c r="J483" s="68">
        <v>268.5</v>
      </c>
      <c r="K483" s="68">
        <v>266.5</v>
      </c>
      <c r="L483" s="68">
        <v>2250</v>
      </c>
      <c r="M483" s="8">
        <f t="shared" ref="M483" si="372">IF(D483="BUY",(K483-F483)*(L483),(F483-K483)*(L483))</f>
        <v>9000</v>
      </c>
      <c r="N483" s="71">
        <f t="shared" ref="N483" si="373">M483/(L483)/F483%</f>
        <v>1.5238095238095237</v>
      </c>
    </row>
    <row r="484" spans="1:14" ht="15.75">
      <c r="A484" s="68">
        <v>46</v>
      </c>
      <c r="B484" s="70">
        <v>43257</v>
      </c>
      <c r="C484" s="6" t="s">
        <v>78</v>
      </c>
      <c r="D484" s="68" t="s">
        <v>21</v>
      </c>
      <c r="E484" s="68" t="s">
        <v>241</v>
      </c>
      <c r="F484" s="68">
        <v>149</v>
      </c>
      <c r="G484" s="68">
        <v>148</v>
      </c>
      <c r="H484" s="68">
        <v>149.5</v>
      </c>
      <c r="I484" s="68">
        <v>150</v>
      </c>
      <c r="J484" s="68">
        <v>150.5</v>
      </c>
      <c r="K484" s="68">
        <v>149.5</v>
      </c>
      <c r="L484" s="68">
        <v>7000</v>
      </c>
      <c r="M484" s="8">
        <f t="shared" ref="M484:M485" si="374">IF(D484="BUY",(K484-F484)*(L484),(F484-K484)*(L484))</f>
        <v>3500</v>
      </c>
      <c r="N484" s="71">
        <f t="shared" ref="N484:N485" si="375">M484/(L484)/F484%</f>
        <v>0.33557046979865773</v>
      </c>
    </row>
    <row r="485" spans="1:14" ht="15.75">
      <c r="A485" s="68">
        <v>47</v>
      </c>
      <c r="B485" s="70">
        <v>43257</v>
      </c>
      <c r="C485" s="6" t="s">
        <v>78</v>
      </c>
      <c r="D485" s="68" t="s">
        <v>21</v>
      </c>
      <c r="E485" s="68" t="s">
        <v>115</v>
      </c>
      <c r="F485" s="68">
        <v>292.5</v>
      </c>
      <c r="G485" s="68">
        <v>288</v>
      </c>
      <c r="H485" s="68">
        <v>295</v>
      </c>
      <c r="I485" s="68">
        <v>297.5</v>
      </c>
      <c r="J485" s="68">
        <v>300</v>
      </c>
      <c r="K485" s="68">
        <v>297.5</v>
      </c>
      <c r="L485" s="68">
        <v>1500</v>
      </c>
      <c r="M485" s="8">
        <f t="shared" si="374"/>
        <v>7500</v>
      </c>
      <c r="N485" s="71">
        <f t="shared" si="375"/>
        <v>1.7094017094017095</v>
      </c>
    </row>
    <row r="486" spans="1:14" ht="15.75">
      <c r="A486" s="68">
        <v>48</v>
      </c>
      <c r="B486" s="70">
        <v>43256</v>
      </c>
      <c r="C486" s="6" t="s">
        <v>78</v>
      </c>
      <c r="D486" s="68" t="s">
        <v>47</v>
      </c>
      <c r="E486" s="68" t="s">
        <v>356</v>
      </c>
      <c r="F486" s="68">
        <v>46.15</v>
      </c>
      <c r="G486" s="68">
        <v>47</v>
      </c>
      <c r="H486" s="68">
        <v>45.7</v>
      </c>
      <c r="I486" s="68">
        <v>45.3</v>
      </c>
      <c r="J486" s="68">
        <v>45</v>
      </c>
      <c r="K486" s="68">
        <v>45.8</v>
      </c>
      <c r="L486" s="68">
        <v>13200</v>
      </c>
      <c r="M486" s="8">
        <f t="shared" ref="M486" si="376">IF(D486="BUY",(K486-F486)*(L486),(F486-K486)*(L486))</f>
        <v>4620.0000000000191</v>
      </c>
      <c r="N486" s="71">
        <f t="shared" ref="N486" si="377">M486/(L486)/F486%</f>
        <v>0.75839653304442345</v>
      </c>
    </row>
    <row r="487" spans="1:14" ht="15.75">
      <c r="A487" s="68">
        <v>49</v>
      </c>
      <c r="B487" s="70">
        <v>43256</v>
      </c>
      <c r="C487" s="6" t="s">
        <v>78</v>
      </c>
      <c r="D487" s="68" t="s">
        <v>47</v>
      </c>
      <c r="E487" s="68" t="s">
        <v>48</v>
      </c>
      <c r="F487" s="68">
        <v>112.3</v>
      </c>
      <c r="G487" s="68">
        <v>113.5</v>
      </c>
      <c r="H487" s="68">
        <v>111.7</v>
      </c>
      <c r="I487" s="68">
        <v>111.3</v>
      </c>
      <c r="J487" s="68">
        <v>110.7</v>
      </c>
      <c r="K487" s="68">
        <v>110.7</v>
      </c>
      <c r="L487" s="68">
        <v>6000</v>
      </c>
      <c r="M487" s="8">
        <f t="shared" ref="M487" si="378">IF(D487="BUY",(K487-F487)*(L487),(F487-K487)*(L487))</f>
        <v>9599.9999999999654</v>
      </c>
      <c r="N487" s="71">
        <f t="shared" ref="N487" si="379">M487/(L487)/F487%</f>
        <v>1.4247551202137083</v>
      </c>
    </row>
    <row r="488" spans="1:14" ht="15.75">
      <c r="A488" s="68">
        <v>50</v>
      </c>
      <c r="B488" s="70">
        <v>43253</v>
      </c>
      <c r="C488" s="6" t="s">
        <v>78</v>
      </c>
      <c r="D488" s="68" t="s">
        <v>47</v>
      </c>
      <c r="E488" s="68" t="s">
        <v>174</v>
      </c>
      <c r="F488" s="68">
        <v>171</v>
      </c>
      <c r="G488" s="68">
        <v>174</v>
      </c>
      <c r="H488" s="68">
        <v>169.5</v>
      </c>
      <c r="I488" s="68">
        <v>168</v>
      </c>
      <c r="J488" s="68">
        <v>166.5</v>
      </c>
      <c r="K488" s="68">
        <v>169.5</v>
      </c>
      <c r="L488" s="68">
        <v>3750</v>
      </c>
      <c r="M488" s="8">
        <f t="shared" ref="M488" si="380">IF(D488="BUY",(K488-F488)*(L488),(F488-K488)*(L488))</f>
        <v>5625</v>
      </c>
      <c r="N488" s="71">
        <f t="shared" ref="N488" si="381">M488/(L488)/F488%</f>
        <v>0.87719298245614041</v>
      </c>
    </row>
    <row r="489" spans="1:14" ht="15.75">
      <c r="A489" s="68">
        <v>51</v>
      </c>
      <c r="B489" s="70">
        <v>43253</v>
      </c>
      <c r="C489" s="6" t="s">
        <v>78</v>
      </c>
      <c r="D489" s="68" t="s">
        <v>21</v>
      </c>
      <c r="E489" s="68" t="s">
        <v>314</v>
      </c>
      <c r="F489" s="68">
        <v>548</v>
      </c>
      <c r="G489" s="68">
        <v>540</v>
      </c>
      <c r="H489" s="68">
        <v>552</v>
      </c>
      <c r="I489" s="68">
        <v>556</v>
      </c>
      <c r="J489" s="68">
        <v>560</v>
      </c>
      <c r="K489" s="68">
        <v>540</v>
      </c>
      <c r="L489" s="68">
        <v>900</v>
      </c>
      <c r="M489" s="8">
        <f t="shared" ref="M489" si="382">IF(D489="BUY",(K489-F489)*(L489),(F489-K489)*(L489))</f>
        <v>-7200</v>
      </c>
      <c r="N489" s="71">
        <f t="shared" ref="N489" si="383">M489/(L489)/F489%</f>
        <v>-1.4598540145985401</v>
      </c>
    </row>
    <row r="490" spans="1:14" ht="15.75">
      <c r="A490" s="68">
        <v>52</v>
      </c>
      <c r="B490" s="70">
        <v>43253</v>
      </c>
      <c r="C490" s="6" t="s">
        <v>78</v>
      </c>
      <c r="D490" s="68" t="s">
        <v>47</v>
      </c>
      <c r="E490" s="68" t="s">
        <v>50</v>
      </c>
      <c r="F490" s="68">
        <v>117.5</v>
      </c>
      <c r="G490" s="68">
        <v>119.5</v>
      </c>
      <c r="H490" s="68">
        <v>116.5</v>
      </c>
      <c r="I490" s="68">
        <v>115.5</v>
      </c>
      <c r="J490" s="68">
        <v>114.5</v>
      </c>
      <c r="K490" s="68">
        <v>116.5</v>
      </c>
      <c r="L490" s="68">
        <v>3500</v>
      </c>
      <c r="M490" s="8">
        <f t="shared" ref="M490" si="384">IF(D490="BUY",(K490-F490)*(L490),(F490-K490)*(L490))</f>
        <v>3500</v>
      </c>
      <c r="N490" s="71">
        <f t="shared" ref="N490" si="385">M490/(L490)/F490%</f>
        <v>0.85106382978723405</v>
      </c>
    </row>
    <row r="491" spans="1:14" ht="15.75">
      <c r="A491" s="68">
        <v>53</v>
      </c>
      <c r="B491" s="70">
        <v>43252</v>
      </c>
      <c r="C491" s="6" t="s">
        <v>78</v>
      </c>
      <c r="D491" s="68" t="s">
        <v>21</v>
      </c>
      <c r="E491" s="68" t="s">
        <v>67</v>
      </c>
      <c r="F491" s="68">
        <v>237.5</v>
      </c>
      <c r="G491" s="68">
        <v>235.5</v>
      </c>
      <c r="H491" s="68">
        <v>238.5</v>
      </c>
      <c r="I491" s="68">
        <v>239.5</v>
      </c>
      <c r="J491" s="68">
        <v>240.5</v>
      </c>
      <c r="K491" s="68">
        <v>239.5</v>
      </c>
      <c r="L491" s="68">
        <v>3500</v>
      </c>
      <c r="M491" s="8">
        <f t="shared" ref="M491" si="386">IF(D491="BUY",(K491-F491)*(L491),(F491-K491)*(L491))</f>
        <v>7000</v>
      </c>
      <c r="N491" s="71">
        <f t="shared" ref="N491" si="387">M491/(L491)/F491%</f>
        <v>0.84210526315789469</v>
      </c>
    </row>
    <row r="492" spans="1:14" ht="15.75">
      <c r="A492" s="68">
        <v>54</v>
      </c>
      <c r="B492" s="70">
        <v>43252</v>
      </c>
      <c r="C492" s="6" t="s">
        <v>78</v>
      </c>
      <c r="D492" s="68" t="s">
        <v>47</v>
      </c>
      <c r="E492" s="68" t="s">
        <v>235</v>
      </c>
      <c r="F492" s="68">
        <v>166.5</v>
      </c>
      <c r="G492" s="68">
        <v>168</v>
      </c>
      <c r="H492" s="68">
        <v>165.5</v>
      </c>
      <c r="I492" s="68">
        <v>164.5</v>
      </c>
      <c r="J492" s="68">
        <v>163.5</v>
      </c>
      <c r="K492" s="68">
        <v>164.5</v>
      </c>
      <c r="L492" s="68">
        <v>4500</v>
      </c>
      <c r="M492" s="8">
        <f t="shared" ref="M492" si="388">IF(D492="BUY",(K492-F492)*(L492),(F492-K492)*(L492))</f>
        <v>9000</v>
      </c>
      <c r="N492" s="71">
        <f t="shared" ref="N492" si="389">M492/(L492)/F492%</f>
        <v>1.2012012012012012</v>
      </c>
    </row>
    <row r="493" spans="1:14" ht="15.75">
      <c r="A493" s="68">
        <v>55</v>
      </c>
      <c r="B493" s="70">
        <v>43252</v>
      </c>
      <c r="C493" s="6" t="s">
        <v>78</v>
      </c>
      <c r="D493" s="68" t="s">
        <v>21</v>
      </c>
      <c r="E493" s="68" t="s">
        <v>323</v>
      </c>
      <c r="F493" s="68">
        <v>264</v>
      </c>
      <c r="G493" s="68">
        <v>260</v>
      </c>
      <c r="H493" s="68">
        <v>266.5</v>
      </c>
      <c r="I493" s="68">
        <v>269</v>
      </c>
      <c r="J493" s="68">
        <v>271.5</v>
      </c>
      <c r="K493" s="68">
        <v>260</v>
      </c>
      <c r="L493" s="68">
        <v>1600</v>
      </c>
      <c r="M493" s="8">
        <f t="shared" ref="M493" si="390">IF(D493="BUY",(K493-F493)*(L493),(F493-K493)*(L493))</f>
        <v>-6400</v>
      </c>
      <c r="N493" s="71">
        <f t="shared" ref="N493" si="391">M493/(L493)/F493%</f>
        <v>-1.5151515151515151</v>
      </c>
    </row>
    <row r="494" spans="1:14" ht="15.75">
      <c r="A494" s="10" t="s">
        <v>25</v>
      </c>
      <c r="B494" s="19"/>
      <c r="C494" s="12"/>
      <c r="D494" s="13"/>
      <c r="E494" s="14"/>
      <c r="F494" s="14"/>
      <c r="G494" s="15"/>
      <c r="H494" s="14"/>
      <c r="I494" s="14"/>
      <c r="J494" s="14"/>
      <c r="K494" s="16"/>
      <c r="L494" s="17"/>
      <c r="M494" s="1"/>
    </row>
    <row r="495" spans="1:14" ht="15.75">
      <c r="A495" s="10" t="s">
        <v>25</v>
      </c>
      <c r="B495" s="19"/>
      <c r="C495" s="20"/>
      <c r="D495" s="21"/>
      <c r="E495" s="22"/>
      <c r="F495" s="22"/>
      <c r="G495" s="23"/>
      <c r="H495" s="22"/>
      <c r="I495" s="22"/>
      <c r="J495" s="22"/>
      <c r="K495" s="22"/>
      <c r="L495" s="17"/>
      <c r="M495" s="17"/>
      <c r="N495" s="17"/>
    </row>
    <row r="496" spans="1:14" ht="16.5" thickBot="1">
      <c r="A496" s="20"/>
      <c r="B496" s="19"/>
      <c r="C496" s="22"/>
      <c r="D496" s="22"/>
      <c r="E496" s="22"/>
      <c r="F496" s="24"/>
      <c r="G496" s="25"/>
      <c r="H496" s="26" t="s">
        <v>26</v>
      </c>
      <c r="I496" s="26"/>
      <c r="J496" s="27"/>
      <c r="K496" s="27"/>
      <c r="L496" s="17"/>
      <c r="M496" s="17"/>
      <c r="N496" s="17"/>
    </row>
    <row r="497" spans="1:14" ht="15.75">
      <c r="A497" s="20"/>
      <c r="B497" s="19"/>
      <c r="C497" s="119" t="s">
        <v>27</v>
      </c>
      <c r="D497" s="119"/>
      <c r="E497" s="28">
        <v>55</v>
      </c>
      <c r="F497" s="29">
        <f>F498+F499+F500+F501+F502+F503</f>
        <v>100</v>
      </c>
      <c r="G497" s="22">
        <v>55</v>
      </c>
      <c r="H497" s="30">
        <f>G498/G497%</f>
        <v>78.181818181818173</v>
      </c>
      <c r="I497" s="30"/>
      <c r="J497" s="30"/>
      <c r="K497" s="31"/>
      <c r="L497" s="17"/>
      <c r="M497" s="1"/>
      <c r="N497" s="17"/>
    </row>
    <row r="498" spans="1:14" ht="15.75">
      <c r="A498" s="20"/>
      <c r="B498" s="19"/>
      <c r="C498" s="120" t="s">
        <v>28</v>
      </c>
      <c r="D498" s="120"/>
      <c r="E498" s="32">
        <v>43</v>
      </c>
      <c r="F498" s="33">
        <f>(E498/E497)*100</f>
        <v>78.181818181818187</v>
      </c>
      <c r="G498" s="22">
        <v>43</v>
      </c>
      <c r="H498" s="27"/>
      <c r="I498" s="27"/>
      <c r="J498" s="22"/>
      <c r="K498" s="27"/>
      <c r="M498" s="1"/>
      <c r="N498" s="22"/>
    </row>
    <row r="499" spans="1:14" ht="15.75">
      <c r="A499" s="34"/>
      <c r="B499" s="19"/>
      <c r="C499" s="120" t="s">
        <v>30</v>
      </c>
      <c r="D499" s="120"/>
      <c r="E499" s="32">
        <v>0</v>
      </c>
      <c r="F499" s="33">
        <f>(E499/E497)*100</f>
        <v>0</v>
      </c>
      <c r="G499" s="35"/>
      <c r="H499" s="22"/>
      <c r="I499" s="22"/>
      <c r="J499" s="22"/>
      <c r="K499" s="27"/>
      <c r="L499" s="1"/>
      <c r="M499" s="20"/>
    </row>
    <row r="500" spans="1:14" ht="15.75">
      <c r="A500" s="34"/>
      <c r="B500" s="19"/>
      <c r="C500" s="120" t="s">
        <v>31</v>
      </c>
      <c r="D500" s="120"/>
      <c r="E500" s="32">
        <v>0</v>
      </c>
      <c r="F500" s="33">
        <f>(E500/E497)*100</f>
        <v>0</v>
      </c>
      <c r="G500" s="35"/>
      <c r="H500" s="22"/>
      <c r="J500" s="22"/>
      <c r="K500" s="27"/>
      <c r="L500" s="27"/>
      <c r="M500" s="17"/>
      <c r="N500" s="20"/>
    </row>
    <row r="501" spans="1:14" ht="15.75">
      <c r="A501" s="34"/>
      <c r="B501" s="19"/>
      <c r="C501" s="120" t="s">
        <v>32</v>
      </c>
      <c r="D501" s="120"/>
      <c r="E501" s="32">
        <v>12</v>
      </c>
      <c r="F501" s="33">
        <f>(E501/E497)*100</f>
        <v>21.818181818181817</v>
      </c>
      <c r="G501" s="35"/>
      <c r="H501" s="22"/>
      <c r="I501" s="22"/>
      <c r="J501" s="27"/>
      <c r="K501" s="27"/>
      <c r="L501" s="17"/>
      <c r="M501" s="17"/>
    </row>
    <row r="502" spans="1:14" ht="15.75">
      <c r="A502" s="34"/>
      <c r="B502" s="19"/>
      <c r="C502" s="120" t="s">
        <v>34</v>
      </c>
      <c r="D502" s="120"/>
      <c r="E502" s="32">
        <v>0</v>
      </c>
      <c r="F502" s="33">
        <f>(E502/E497)*100</f>
        <v>0</v>
      </c>
      <c r="G502" s="35"/>
      <c r="H502" s="22"/>
      <c r="I502" s="22"/>
      <c r="J502" s="27"/>
      <c r="K502" s="27"/>
      <c r="L502" s="17"/>
      <c r="M502" s="17"/>
      <c r="N502" s="17"/>
    </row>
    <row r="503" spans="1:14" ht="16.5" thickBot="1">
      <c r="A503" s="34"/>
      <c r="B503" s="19"/>
      <c r="C503" s="121" t="s">
        <v>35</v>
      </c>
      <c r="D503" s="121"/>
      <c r="E503" s="36"/>
      <c r="F503" s="37">
        <f>(E503/E497)*100</f>
        <v>0</v>
      </c>
      <c r="G503" s="35"/>
      <c r="H503" s="22"/>
      <c r="I503" s="22"/>
      <c r="J503" s="31"/>
      <c r="K503" s="31"/>
      <c r="L503" s="1"/>
      <c r="M503" s="17"/>
      <c r="N503" s="17"/>
    </row>
    <row r="504" spans="1:14" ht="15.75">
      <c r="A504" s="39" t="s">
        <v>36</v>
      </c>
      <c r="B504" s="11"/>
      <c r="C504" s="12"/>
      <c r="D504" s="12"/>
      <c r="E504" s="14"/>
      <c r="F504" s="14"/>
      <c r="G504" s="15"/>
      <c r="H504" s="40"/>
      <c r="I504" s="40"/>
      <c r="J504" s="40"/>
      <c r="K504" s="14"/>
      <c r="L504" s="17"/>
      <c r="M504" s="38"/>
    </row>
    <row r="505" spans="1:14" ht="15.75">
      <c r="A505" s="13" t="s">
        <v>37</v>
      </c>
      <c r="B505" s="11"/>
      <c r="C505" s="41"/>
      <c r="D505" s="42"/>
      <c r="E505" s="12"/>
      <c r="F505" s="40"/>
      <c r="G505" s="15"/>
      <c r="H505" s="40"/>
      <c r="I505" s="40"/>
      <c r="J505" s="40"/>
      <c r="K505" s="14"/>
      <c r="L505" s="17"/>
      <c r="M505" s="20"/>
    </row>
    <row r="506" spans="1:14" ht="15.75">
      <c r="A506" s="13" t="s">
        <v>38</v>
      </c>
      <c r="B506" s="11"/>
      <c r="C506" s="12"/>
      <c r="D506" s="42"/>
      <c r="E506" s="12"/>
      <c r="F506" s="40"/>
      <c r="G506" s="15"/>
      <c r="H506" s="43"/>
      <c r="I506" s="43"/>
      <c r="J506" s="43"/>
      <c r="K506" s="14"/>
      <c r="L506" s="17"/>
      <c r="M506" s="17"/>
    </row>
    <row r="507" spans="1:14" ht="15.75">
      <c r="A507" s="13" t="s">
        <v>39</v>
      </c>
      <c r="B507" s="41"/>
      <c r="C507" s="12"/>
      <c r="D507" s="42"/>
      <c r="E507" s="12"/>
      <c r="F507" s="40"/>
      <c r="G507" s="44"/>
      <c r="H507" s="43"/>
      <c r="I507" s="43"/>
      <c r="J507" s="43"/>
      <c r="K507" s="14"/>
      <c r="L507" s="17"/>
      <c r="M507" s="17"/>
      <c r="N507" s="20"/>
    </row>
    <row r="508" spans="1:14" ht="15.75">
      <c r="A508" s="13" t="s">
        <v>40</v>
      </c>
      <c r="B508" s="34"/>
      <c r="C508" s="12"/>
      <c r="D508" s="45"/>
      <c r="E508" s="40"/>
      <c r="F508" s="40"/>
      <c r="G508" s="44"/>
      <c r="H508" s="43"/>
      <c r="I508" s="43"/>
      <c r="J508" s="43"/>
      <c r="K508" s="40"/>
      <c r="L508" s="17"/>
      <c r="M508" s="17"/>
      <c r="N508" s="17"/>
    </row>
    <row r="509" spans="1:14" ht="15.75" thickBot="1"/>
    <row r="510" spans="1:14" ht="15.75" thickBot="1">
      <c r="A510" s="122" t="s">
        <v>0</v>
      </c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</row>
    <row r="511" spans="1:14" ht="15.75" thickBot="1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</row>
    <row r="512" spans="1:14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</row>
    <row r="513" spans="1:14" ht="15.75">
      <c r="A513" s="131" t="s">
        <v>1</v>
      </c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</row>
    <row r="514" spans="1:14" ht="15.75">
      <c r="A514" s="131" t="s">
        <v>2</v>
      </c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</row>
    <row r="515" spans="1:14" ht="16.5" thickBot="1">
      <c r="A515" s="124" t="s">
        <v>3</v>
      </c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</row>
    <row r="516" spans="1:14" ht="15.75">
      <c r="A516" s="125" t="s">
        <v>346</v>
      </c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</row>
    <row r="517" spans="1:14" ht="15.75">
      <c r="A517" s="125" t="s">
        <v>5</v>
      </c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</row>
    <row r="518" spans="1:14">
      <c r="A518" s="126" t="s">
        <v>6</v>
      </c>
      <c r="B518" s="127" t="s">
        <v>7</v>
      </c>
      <c r="C518" s="127" t="s">
        <v>8</v>
      </c>
      <c r="D518" s="126" t="s">
        <v>9</v>
      </c>
      <c r="E518" s="126" t="s">
        <v>10</v>
      </c>
      <c r="F518" s="127" t="s">
        <v>11</v>
      </c>
      <c r="G518" s="127" t="s">
        <v>12</v>
      </c>
      <c r="H518" s="128" t="s">
        <v>13</v>
      </c>
      <c r="I518" s="128" t="s">
        <v>14</v>
      </c>
      <c r="J518" s="128" t="s">
        <v>15</v>
      </c>
      <c r="K518" s="129" t="s">
        <v>16</v>
      </c>
      <c r="L518" s="127" t="s">
        <v>17</v>
      </c>
      <c r="M518" s="127" t="s">
        <v>18</v>
      </c>
      <c r="N518" s="127" t="s">
        <v>19</v>
      </c>
    </row>
    <row r="519" spans="1:14">
      <c r="A519" s="126"/>
      <c r="B519" s="127"/>
      <c r="C519" s="127"/>
      <c r="D519" s="126"/>
      <c r="E519" s="126"/>
      <c r="F519" s="127"/>
      <c r="G519" s="127"/>
      <c r="H519" s="127"/>
      <c r="I519" s="127"/>
      <c r="J519" s="127"/>
      <c r="K519" s="130"/>
      <c r="L519" s="127"/>
      <c r="M519" s="127"/>
      <c r="N519" s="127"/>
    </row>
    <row r="520" spans="1:14" ht="15.75">
      <c r="A520" s="68">
        <v>1</v>
      </c>
      <c r="B520" s="70">
        <v>43251</v>
      </c>
      <c r="C520" s="6" t="s">
        <v>78</v>
      </c>
      <c r="D520" s="68" t="s">
        <v>21</v>
      </c>
      <c r="E520" s="68" t="s">
        <v>77</v>
      </c>
      <c r="F520" s="68">
        <v>338</v>
      </c>
      <c r="G520" s="68">
        <v>335</v>
      </c>
      <c r="H520" s="68">
        <v>339.5</v>
      </c>
      <c r="I520" s="68">
        <v>341</v>
      </c>
      <c r="J520" s="68">
        <v>342.5</v>
      </c>
      <c r="K520" s="68">
        <v>335</v>
      </c>
      <c r="L520" s="68">
        <v>3000</v>
      </c>
      <c r="M520" s="8">
        <f t="shared" ref="M520:M524" si="392">IF(D520="BUY",(K520-F520)*(L520),(F520-K520)*(L520))</f>
        <v>-9000</v>
      </c>
      <c r="N520" s="71">
        <f t="shared" ref="N520:N524" si="393">M520/(L520)/F520%</f>
        <v>-0.8875739644970414</v>
      </c>
    </row>
    <row r="521" spans="1:14" ht="15.75">
      <c r="A521" s="68">
        <v>2</v>
      </c>
      <c r="B521" s="70">
        <v>43251</v>
      </c>
      <c r="C521" s="6" t="s">
        <v>78</v>
      </c>
      <c r="D521" s="68" t="s">
        <v>47</v>
      </c>
      <c r="E521" s="68" t="s">
        <v>125</v>
      </c>
      <c r="F521" s="68">
        <v>307.5</v>
      </c>
      <c r="G521" s="68">
        <v>312</v>
      </c>
      <c r="H521" s="68">
        <v>305</v>
      </c>
      <c r="I521" s="68">
        <v>302.5</v>
      </c>
      <c r="J521" s="68">
        <v>300</v>
      </c>
      <c r="K521" s="68">
        <v>305.5</v>
      </c>
      <c r="L521" s="68">
        <v>1400</v>
      </c>
      <c r="M521" s="8">
        <f t="shared" ref="M521" si="394">IF(D521="BUY",(K521-F521)*(L521),(F521-K521)*(L521))</f>
        <v>2800</v>
      </c>
      <c r="N521" s="71">
        <f t="shared" ref="N521" si="395">M521/(L521)/F521%</f>
        <v>0.65040650406504064</v>
      </c>
    </row>
    <row r="522" spans="1:14" ht="15.75">
      <c r="A522" s="68">
        <v>3</v>
      </c>
      <c r="B522" s="70">
        <v>43250</v>
      </c>
      <c r="C522" s="6" t="s">
        <v>78</v>
      </c>
      <c r="D522" s="68" t="s">
        <v>21</v>
      </c>
      <c r="E522" s="68" t="s">
        <v>50</v>
      </c>
      <c r="F522" s="68">
        <v>134</v>
      </c>
      <c r="G522" s="68">
        <v>132</v>
      </c>
      <c r="H522" s="68">
        <v>135</v>
      </c>
      <c r="I522" s="68">
        <v>136</v>
      </c>
      <c r="J522" s="68">
        <v>137</v>
      </c>
      <c r="K522" s="68">
        <v>132</v>
      </c>
      <c r="L522" s="68">
        <v>3500</v>
      </c>
      <c r="M522" s="8">
        <f t="shared" ref="M522" si="396">IF(D522="BUY",(K522-F522)*(L522),(F522-K522)*(L522))</f>
        <v>-7000</v>
      </c>
      <c r="N522" s="71">
        <f t="shared" ref="N522" si="397">M522/(L522)/F522%</f>
        <v>-1.4925373134328357</v>
      </c>
    </row>
    <row r="523" spans="1:14" ht="16.5" customHeight="1">
      <c r="A523" s="68">
        <v>4</v>
      </c>
      <c r="B523" s="70">
        <v>43250</v>
      </c>
      <c r="C523" s="6" t="s">
        <v>78</v>
      </c>
      <c r="D523" s="68" t="s">
        <v>21</v>
      </c>
      <c r="E523" s="68" t="s">
        <v>354</v>
      </c>
      <c r="F523" s="68">
        <v>438</v>
      </c>
      <c r="G523" s="68">
        <v>432</v>
      </c>
      <c r="H523" s="68">
        <v>441</v>
      </c>
      <c r="I523" s="68">
        <v>444</v>
      </c>
      <c r="J523" s="68">
        <v>447</v>
      </c>
      <c r="K523" s="68">
        <v>432</v>
      </c>
      <c r="L523" s="68">
        <v>1300</v>
      </c>
      <c r="M523" s="8">
        <f t="shared" si="392"/>
        <v>-7800</v>
      </c>
      <c r="N523" s="71">
        <f t="shared" si="393"/>
        <v>-1.3698630136986301</v>
      </c>
    </row>
    <row r="524" spans="1:14" ht="15.75">
      <c r="A524" s="68">
        <v>5</v>
      </c>
      <c r="B524" s="70">
        <v>43249</v>
      </c>
      <c r="C524" s="6" t="s">
        <v>78</v>
      </c>
      <c r="D524" s="68" t="s">
        <v>21</v>
      </c>
      <c r="E524" s="68" t="s">
        <v>248</v>
      </c>
      <c r="F524" s="68">
        <v>677</v>
      </c>
      <c r="G524" s="68">
        <v>670</v>
      </c>
      <c r="H524" s="68">
        <v>681</v>
      </c>
      <c r="I524" s="68">
        <v>685</v>
      </c>
      <c r="J524" s="68">
        <v>689</v>
      </c>
      <c r="K524" s="68">
        <v>681</v>
      </c>
      <c r="L524" s="68">
        <v>900</v>
      </c>
      <c r="M524" s="8">
        <f t="shared" si="392"/>
        <v>3600</v>
      </c>
      <c r="N524" s="71">
        <f t="shared" si="393"/>
        <v>0.59084194977843429</v>
      </c>
    </row>
    <row r="525" spans="1:14" ht="15.75">
      <c r="A525" s="68">
        <v>6</v>
      </c>
      <c r="B525" s="70">
        <v>43248</v>
      </c>
      <c r="C525" s="6" t="s">
        <v>78</v>
      </c>
      <c r="D525" s="68" t="s">
        <v>21</v>
      </c>
      <c r="E525" s="68" t="s">
        <v>269</v>
      </c>
      <c r="F525" s="68">
        <v>500</v>
      </c>
      <c r="G525" s="68">
        <v>496</v>
      </c>
      <c r="H525" s="68">
        <v>504</v>
      </c>
      <c r="I525" s="68">
        <v>508</v>
      </c>
      <c r="J525" s="68">
        <v>512</v>
      </c>
      <c r="K525" s="68">
        <v>504</v>
      </c>
      <c r="L525" s="68">
        <v>1100</v>
      </c>
      <c r="M525" s="8">
        <f t="shared" ref="M525" si="398">IF(D525="BUY",(K525-F525)*(L525),(F525-K525)*(L525))</f>
        <v>4400</v>
      </c>
      <c r="N525" s="71">
        <f t="shared" ref="N525" si="399">M525/(L525)/F525%</f>
        <v>0.8</v>
      </c>
    </row>
    <row r="526" spans="1:14" ht="15.75">
      <c r="A526" s="68">
        <v>7</v>
      </c>
      <c r="B526" s="70">
        <v>43245</v>
      </c>
      <c r="C526" s="6" t="s">
        <v>78</v>
      </c>
      <c r="D526" s="68" t="s">
        <v>21</v>
      </c>
      <c r="E526" s="68" t="s">
        <v>67</v>
      </c>
      <c r="F526" s="68">
        <v>242</v>
      </c>
      <c r="G526" s="68">
        <v>240</v>
      </c>
      <c r="H526" s="68">
        <v>243</v>
      </c>
      <c r="I526" s="68">
        <v>244</v>
      </c>
      <c r="J526" s="68">
        <v>245</v>
      </c>
      <c r="K526" s="68">
        <v>245</v>
      </c>
      <c r="L526" s="68">
        <v>3500</v>
      </c>
      <c r="M526" s="8">
        <f t="shared" ref="M526" si="400">IF(D526="BUY",(K526-F526)*(L526),(F526-K526)*(L526))</f>
        <v>10500</v>
      </c>
      <c r="N526" s="71">
        <f t="shared" ref="N526" si="401">M526/(L526)/F526%</f>
        <v>1.2396694214876034</v>
      </c>
    </row>
    <row r="527" spans="1:14" ht="15.75">
      <c r="A527" s="68">
        <v>8</v>
      </c>
      <c r="B527" s="70">
        <v>43245</v>
      </c>
      <c r="C527" s="6" t="s">
        <v>78</v>
      </c>
      <c r="D527" s="68" t="s">
        <v>21</v>
      </c>
      <c r="E527" s="68" t="s">
        <v>345</v>
      </c>
      <c r="F527" s="68">
        <v>856</v>
      </c>
      <c r="G527" s="68">
        <v>848</v>
      </c>
      <c r="H527" s="68">
        <v>860</v>
      </c>
      <c r="I527" s="68">
        <v>864</v>
      </c>
      <c r="J527" s="68">
        <v>868</v>
      </c>
      <c r="K527" s="68">
        <v>860</v>
      </c>
      <c r="L527" s="68">
        <v>1000</v>
      </c>
      <c r="M527" s="8">
        <f t="shared" ref="M527" si="402">IF(D527="BUY",(K527-F527)*(L527),(F527-K527)*(L527))</f>
        <v>4000</v>
      </c>
      <c r="N527" s="71">
        <f t="shared" ref="N527" si="403">M527/(L527)/F527%</f>
        <v>0.46728971962616822</v>
      </c>
    </row>
    <row r="528" spans="1:14" ht="15.75">
      <c r="A528" s="68">
        <v>9</v>
      </c>
      <c r="B528" s="70">
        <v>43244</v>
      </c>
      <c r="C528" s="6" t="s">
        <v>78</v>
      </c>
      <c r="D528" s="68" t="s">
        <v>21</v>
      </c>
      <c r="E528" s="68" t="s">
        <v>332</v>
      </c>
      <c r="F528" s="68">
        <v>67</v>
      </c>
      <c r="G528" s="68">
        <v>66</v>
      </c>
      <c r="H528" s="68">
        <v>67.5</v>
      </c>
      <c r="I528" s="68">
        <v>68</v>
      </c>
      <c r="J528" s="68">
        <v>68.5</v>
      </c>
      <c r="K528" s="68">
        <v>68.5</v>
      </c>
      <c r="L528" s="68">
        <v>10000</v>
      </c>
      <c r="M528" s="8">
        <f t="shared" ref="M528" si="404">IF(D528="BUY",(K528-F528)*(L528),(F528-K528)*(L528))</f>
        <v>15000</v>
      </c>
      <c r="N528" s="71">
        <f t="shared" ref="N528" si="405">M528/(L528)/F528%</f>
        <v>2.2388059701492535</v>
      </c>
    </row>
    <row r="529" spans="1:14" ht="15.75">
      <c r="A529" s="68">
        <v>10</v>
      </c>
      <c r="B529" s="70">
        <v>43244</v>
      </c>
      <c r="C529" s="6" t="s">
        <v>78</v>
      </c>
      <c r="D529" s="68" t="s">
        <v>21</v>
      </c>
      <c r="E529" s="68" t="s">
        <v>60</v>
      </c>
      <c r="F529" s="68">
        <v>253</v>
      </c>
      <c r="G529" s="68">
        <v>250</v>
      </c>
      <c r="H529" s="68">
        <v>254.5</v>
      </c>
      <c r="I529" s="68">
        <v>256</v>
      </c>
      <c r="J529" s="68">
        <v>257.5</v>
      </c>
      <c r="K529" s="68">
        <v>254.5</v>
      </c>
      <c r="L529" s="68">
        <v>2250</v>
      </c>
      <c r="M529" s="8">
        <f t="shared" ref="M529" si="406">IF(D529="BUY",(K529-F529)*(L529),(F529-K529)*(L529))</f>
        <v>3375</v>
      </c>
      <c r="N529" s="71">
        <f t="shared" ref="N529" si="407">M529/(L529)/F529%</f>
        <v>0.59288537549407117</v>
      </c>
    </row>
    <row r="530" spans="1:14" ht="15.75">
      <c r="A530" s="68">
        <v>11</v>
      </c>
      <c r="B530" s="70">
        <v>43244</v>
      </c>
      <c r="C530" s="6" t="s">
        <v>78</v>
      </c>
      <c r="D530" s="68" t="s">
        <v>47</v>
      </c>
      <c r="E530" s="68" t="s">
        <v>209</v>
      </c>
      <c r="F530" s="68">
        <v>477</v>
      </c>
      <c r="G530" s="68">
        <v>481</v>
      </c>
      <c r="H530" s="68">
        <v>474.5</v>
      </c>
      <c r="I530" s="68">
        <v>471</v>
      </c>
      <c r="J530" s="68">
        <v>468.5</v>
      </c>
      <c r="K530" s="68">
        <v>474.5</v>
      </c>
      <c r="L530" s="68">
        <v>1575</v>
      </c>
      <c r="M530" s="8">
        <f t="shared" ref="M530:M531" si="408">IF(D530="BUY",(K530-F530)*(L530),(F530-K530)*(L530))</f>
        <v>3937.5</v>
      </c>
      <c r="N530" s="71">
        <f t="shared" ref="N530:N531" si="409">M530/(L530)/F530%</f>
        <v>0.52410901467505244</v>
      </c>
    </row>
    <row r="531" spans="1:14" ht="15.75">
      <c r="A531" s="68">
        <v>12</v>
      </c>
      <c r="B531" s="70">
        <v>43244</v>
      </c>
      <c r="C531" s="6" t="s">
        <v>78</v>
      </c>
      <c r="D531" s="68" t="s">
        <v>21</v>
      </c>
      <c r="E531" s="68" t="s">
        <v>48</v>
      </c>
      <c r="F531" s="68">
        <v>112</v>
      </c>
      <c r="G531" s="68">
        <v>110.8</v>
      </c>
      <c r="H531" s="68">
        <v>112.6</v>
      </c>
      <c r="I531" s="68">
        <v>113.2</v>
      </c>
      <c r="J531" s="68">
        <v>113.7</v>
      </c>
      <c r="K531" s="68">
        <v>113.7</v>
      </c>
      <c r="L531" s="68">
        <v>6000</v>
      </c>
      <c r="M531" s="8">
        <f t="shared" si="408"/>
        <v>10200.000000000016</v>
      </c>
      <c r="N531" s="71">
        <f t="shared" si="409"/>
        <v>1.517857142857145</v>
      </c>
    </row>
    <row r="532" spans="1:14" ht="15.75">
      <c r="A532" s="68">
        <v>13</v>
      </c>
      <c r="B532" s="70">
        <v>43243</v>
      </c>
      <c r="C532" s="6" t="s">
        <v>78</v>
      </c>
      <c r="D532" s="68" t="s">
        <v>21</v>
      </c>
      <c r="E532" s="68" t="s">
        <v>332</v>
      </c>
      <c r="F532" s="68">
        <v>65</v>
      </c>
      <c r="G532" s="68">
        <v>64</v>
      </c>
      <c r="H532" s="68">
        <v>64.5</v>
      </c>
      <c r="I532" s="68">
        <v>66</v>
      </c>
      <c r="J532" s="68">
        <v>66.5</v>
      </c>
      <c r="K532" s="68">
        <v>66.5</v>
      </c>
      <c r="L532" s="68">
        <v>10000</v>
      </c>
      <c r="M532" s="8">
        <f t="shared" ref="M532" si="410">IF(D532="BUY",(K532-F532)*(L532),(F532-K532)*(L532))</f>
        <v>15000</v>
      </c>
      <c r="N532" s="71">
        <f t="shared" ref="N532" si="411">M532/(L532)/F532%</f>
        <v>2.3076923076923075</v>
      </c>
    </row>
    <row r="533" spans="1:14" ht="15.75">
      <c r="A533" s="68">
        <v>14</v>
      </c>
      <c r="B533" s="70">
        <v>43243</v>
      </c>
      <c r="C533" s="6" t="s">
        <v>78</v>
      </c>
      <c r="D533" s="68" t="s">
        <v>21</v>
      </c>
      <c r="E533" s="68" t="s">
        <v>120</v>
      </c>
      <c r="F533" s="68">
        <v>298</v>
      </c>
      <c r="G533" s="68">
        <v>295</v>
      </c>
      <c r="H533" s="68">
        <v>299.5</v>
      </c>
      <c r="I533" s="68">
        <v>301</v>
      </c>
      <c r="J533" s="68">
        <v>302.5</v>
      </c>
      <c r="K533" s="68">
        <v>295</v>
      </c>
      <c r="L533" s="68">
        <v>2750</v>
      </c>
      <c r="M533" s="8">
        <f t="shared" ref="M533:M534" si="412">IF(D533="BUY",(K533-F533)*(L533),(F533-K533)*(L533))</f>
        <v>-8250</v>
      </c>
      <c r="N533" s="71">
        <f t="shared" ref="N533:N534" si="413">M533/(L533)/F533%</f>
        <v>-1.0067114093959733</v>
      </c>
    </row>
    <row r="534" spans="1:14" ht="15.75">
      <c r="A534" s="68">
        <v>15</v>
      </c>
      <c r="B534" s="70">
        <v>43243</v>
      </c>
      <c r="C534" s="6" t="s">
        <v>78</v>
      </c>
      <c r="D534" s="68" t="s">
        <v>47</v>
      </c>
      <c r="E534" s="68" t="s">
        <v>126</v>
      </c>
      <c r="F534" s="68">
        <v>557</v>
      </c>
      <c r="G534" s="68">
        <v>562</v>
      </c>
      <c r="H534" s="68">
        <v>553</v>
      </c>
      <c r="I534" s="68">
        <v>549</v>
      </c>
      <c r="J534" s="68">
        <v>545</v>
      </c>
      <c r="K534" s="68">
        <v>545</v>
      </c>
      <c r="L534" s="68">
        <v>1061</v>
      </c>
      <c r="M534" s="8">
        <f t="shared" si="412"/>
        <v>12732</v>
      </c>
      <c r="N534" s="71">
        <f t="shared" si="413"/>
        <v>2.1543985637342908</v>
      </c>
    </row>
    <row r="535" spans="1:14" ht="15.75">
      <c r="A535" s="68">
        <v>16</v>
      </c>
      <c r="B535" s="70">
        <v>43242</v>
      </c>
      <c r="C535" s="6" t="s">
        <v>78</v>
      </c>
      <c r="D535" s="68" t="s">
        <v>21</v>
      </c>
      <c r="E535" s="68" t="s">
        <v>51</v>
      </c>
      <c r="F535" s="68">
        <v>134</v>
      </c>
      <c r="G535" s="68">
        <v>132</v>
      </c>
      <c r="H535" s="68">
        <v>135</v>
      </c>
      <c r="I535" s="68">
        <v>136</v>
      </c>
      <c r="J535" s="68">
        <v>137</v>
      </c>
      <c r="K535" s="68">
        <v>136</v>
      </c>
      <c r="L535" s="68">
        <v>4000</v>
      </c>
      <c r="M535" s="8">
        <f t="shared" ref="M535" si="414">IF(D535="BUY",(K535-F535)*(L535),(F535-K535)*(L535))</f>
        <v>8000</v>
      </c>
      <c r="N535" s="71">
        <f t="shared" ref="N535" si="415">M535/(L535)/F535%</f>
        <v>1.4925373134328357</v>
      </c>
    </row>
    <row r="536" spans="1:14" ht="15.75">
      <c r="A536" s="68">
        <v>17</v>
      </c>
      <c r="B536" s="70">
        <v>43241</v>
      </c>
      <c r="C536" s="6" t="s">
        <v>78</v>
      </c>
      <c r="D536" s="68" t="s">
        <v>47</v>
      </c>
      <c r="E536" s="68" t="s">
        <v>236</v>
      </c>
      <c r="F536" s="68">
        <v>1340</v>
      </c>
      <c r="G536" s="68">
        <v>1354</v>
      </c>
      <c r="H536" s="68">
        <v>1332</v>
      </c>
      <c r="I536" s="68">
        <v>1324</v>
      </c>
      <c r="J536" s="68">
        <v>1316</v>
      </c>
      <c r="K536" s="68">
        <v>1332</v>
      </c>
      <c r="L536" s="68">
        <v>400</v>
      </c>
      <c r="M536" s="8">
        <f t="shared" ref="M536" si="416">IF(D536="BUY",(K536-F536)*(L536),(F536-K536)*(L536))</f>
        <v>3200</v>
      </c>
      <c r="N536" s="71">
        <f t="shared" ref="N536" si="417">M536/(L536)/F536%</f>
        <v>0.59701492537313428</v>
      </c>
    </row>
    <row r="537" spans="1:14" ht="15.75">
      <c r="A537" s="68">
        <v>18</v>
      </c>
      <c r="B537" s="70">
        <v>43241</v>
      </c>
      <c r="C537" s="6" t="s">
        <v>78</v>
      </c>
      <c r="D537" s="68" t="s">
        <v>47</v>
      </c>
      <c r="E537" s="68" t="s">
        <v>123</v>
      </c>
      <c r="F537" s="68">
        <v>81.400000000000006</v>
      </c>
      <c r="G537" s="68">
        <v>83</v>
      </c>
      <c r="H537" s="68">
        <v>80.599999999999994</v>
      </c>
      <c r="I537" s="68">
        <v>79.400000000000006</v>
      </c>
      <c r="J537" s="68">
        <v>78.2</v>
      </c>
      <c r="K537" s="68">
        <v>80.599999999999994</v>
      </c>
      <c r="L537" s="68">
        <v>5500</v>
      </c>
      <c r="M537" s="8">
        <f t="shared" ref="M537" si="418">IF(D537="BUY",(K537-F537)*(L537),(F537-K537)*(L537))</f>
        <v>4400.0000000000628</v>
      </c>
      <c r="N537" s="71">
        <f t="shared" ref="N537" si="419">M537/(L537)/F537%</f>
        <v>0.9828009828009967</v>
      </c>
    </row>
    <row r="538" spans="1:14" ht="15.75">
      <c r="A538" s="68">
        <v>19</v>
      </c>
      <c r="B538" s="70">
        <v>43238</v>
      </c>
      <c r="C538" s="6" t="s">
        <v>78</v>
      </c>
      <c r="D538" s="68" t="s">
        <v>21</v>
      </c>
      <c r="E538" s="68" t="s">
        <v>248</v>
      </c>
      <c r="F538" s="68">
        <v>654</v>
      </c>
      <c r="G538" s="68">
        <v>644</v>
      </c>
      <c r="H538" s="68">
        <v>659</v>
      </c>
      <c r="I538" s="68">
        <v>664</v>
      </c>
      <c r="J538" s="68">
        <v>669</v>
      </c>
      <c r="K538" s="68">
        <v>659</v>
      </c>
      <c r="L538" s="68">
        <v>900</v>
      </c>
      <c r="M538" s="8">
        <f t="shared" ref="M538" si="420">IF(D538="BUY",(K538-F538)*(L538),(F538-K538)*(L538))</f>
        <v>4500</v>
      </c>
      <c r="N538" s="71">
        <f t="shared" ref="N538" si="421">M538/(L538)/F538%</f>
        <v>0.76452599388379205</v>
      </c>
    </row>
    <row r="539" spans="1:14" ht="15.75">
      <c r="A539" s="68">
        <v>20</v>
      </c>
      <c r="B539" s="70">
        <v>43238</v>
      </c>
      <c r="C539" s="6" t="s">
        <v>78</v>
      </c>
      <c r="D539" s="68" t="s">
        <v>21</v>
      </c>
      <c r="E539" s="68" t="s">
        <v>276</v>
      </c>
      <c r="F539" s="68">
        <v>265</v>
      </c>
      <c r="G539" s="68">
        <v>263</v>
      </c>
      <c r="H539" s="68">
        <v>266</v>
      </c>
      <c r="I539" s="68">
        <v>267</v>
      </c>
      <c r="J539" s="68">
        <v>268</v>
      </c>
      <c r="K539" s="68">
        <v>263</v>
      </c>
      <c r="L539" s="68">
        <v>4500</v>
      </c>
      <c r="M539" s="8">
        <f t="shared" ref="M539:M540" si="422">IF(D539="BUY",(K539-F539)*(L539),(F539-K539)*(L539))</f>
        <v>-9000</v>
      </c>
      <c r="N539" s="71">
        <f t="shared" ref="N539:N540" si="423">M539/(L539)/F539%</f>
        <v>-0.75471698113207553</v>
      </c>
    </row>
    <row r="540" spans="1:14" ht="15.75">
      <c r="A540" s="68">
        <v>21</v>
      </c>
      <c r="B540" s="70">
        <v>43237</v>
      </c>
      <c r="C540" s="6" t="s">
        <v>78</v>
      </c>
      <c r="D540" s="68" t="s">
        <v>21</v>
      </c>
      <c r="E540" s="68" t="s">
        <v>241</v>
      </c>
      <c r="F540" s="68">
        <v>155.19999999999999</v>
      </c>
      <c r="G540" s="68">
        <v>153.4</v>
      </c>
      <c r="H540" s="68">
        <v>156</v>
      </c>
      <c r="I540" s="68">
        <v>156.80000000000001</v>
      </c>
      <c r="J540" s="68">
        <v>157.6</v>
      </c>
      <c r="K540" s="68">
        <v>153.4</v>
      </c>
      <c r="L540" s="68">
        <v>7000</v>
      </c>
      <c r="M540" s="8">
        <f t="shared" si="422"/>
        <v>-12599.99999999988</v>
      </c>
      <c r="N540" s="71">
        <f t="shared" si="423"/>
        <v>-1.1597938144329789</v>
      </c>
    </row>
    <row r="541" spans="1:14" ht="15.75">
      <c r="A541" s="68">
        <v>22</v>
      </c>
      <c r="B541" s="70">
        <v>43237</v>
      </c>
      <c r="C541" s="6" t="s">
        <v>78</v>
      </c>
      <c r="D541" s="68" t="s">
        <v>21</v>
      </c>
      <c r="E541" s="68" t="s">
        <v>167</v>
      </c>
      <c r="F541" s="68">
        <v>448</v>
      </c>
      <c r="G541" s="68">
        <v>444</v>
      </c>
      <c r="H541" s="68">
        <v>450.5</v>
      </c>
      <c r="I541" s="68">
        <v>453</v>
      </c>
      <c r="J541" s="68">
        <v>455.5</v>
      </c>
      <c r="K541" s="68">
        <v>450.5</v>
      </c>
      <c r="L541" s="68">
        <v>1400</v>
      </c>
      <c r="M541" s="8">
        <f t="shared" ref="M541:M542" si="424">IF(D541="BUY",(K541-F541)*(L541),(F541-K541)*(L541))</f>
        <v>3500</v>
      </c>
      <c r="N541" s="71">
        <f t="shared" ref="N541:N542" si="425">M541/(L541)/F541%</f>
        <v>0.55803571428571419</v>
      </c>
    </row>
    <row r="542" spans="1:14" ht="15.75">
      <c r="A542" s="68">
        <v>23</v>
      </c>
      <c r="B542" s="70">
        <v>43237</v>
      </c>
      <c r="C542" s="6" t="s">
        <v>78</v>
      </c>
      <c r="D542" s="68" t="s">
        <v>47</v>
      </c>
      <c r="E542" s="68" t="s">
        <v>123</v>
      </c>
      <c r="F542" s="68">
        <v>82.5</v>
      </c>
      <c r="G542" s="68">
        <v>83</v>
      </c>
      <c r="H542" s="68">
        <v>81.7</v>
      </c>
      <c r="I542" s="68">
        <v>81</v>
      </c>
      <c r="J542" s="68">
        <v>80.2</v>
      </c>
      <c r="K542" s="68">
        <v>81.75</v>
      </c>
      <c r="L542" s="68">
        <v>5500</v>
      </c>
      <c r="M542" s="8">
        <f t="shared" si="424"/>
        <v>4125</v>
      </c>
      <c r="N542" s="71">
        <f t="shared" si="425"/>
        <v>0.90909090909090917</v>
      </c>
    </row>
    <row r="543" spans="1:14" ht="15.75">
      <c r="A543" s="68">
        <v>24</v>
      </c>
      <c r="B543" s="70">
        <v>43236</v>
      </c>
      <c r="C543" s="6" t="s">
        <v>78</v>
      </c>
      <c r="D543" s="68" t="s">
        <v>47</v>
      </c>
      <c r="E543" s="68" t="s">
        <v>51</v>
      </c>
      <c r="F543" s="68">
        <v>132.5</v>
      </c>
      <c r="G543" s="68">
        <v>134.5</v>
      </c>
      <c r="H543" s="68">
        <v>131.5</v>
      </c>
      <c r="I543" s="68">
        <v>130.5</v>
      </c>
      <c r="J543" s="68">
        <v>129.5</v>
      </c>
      <c r="K543" s="68">
        <v>131.5</v>
      </c>
      <c r="L543" s="68">
        <v>4000</v>
      </c>
      <c r="M543" s="8">
        <f t="shared" ref="M543" si="426">IF(D543="BUY",(K543-F543)*(L543),(F543-K543)*(L543))</f>
        <v>4000</v>
      </c>
      <c r="N543" s="71">
        <f t="shared" ref="N543" si="427">M543/(L543)/F543%</f>
        <v>0.75471698113207553</v>
      </c>
    </row>
    <row r="544" spans="1:14" ht="15.75">
      <c r="A544" s="68">
        <v>25</v>
      </c>
      <c r="B544" s="70">
        <v>43236</v>
      </c>
      <c r="C544" s="6" t="s">
        <v>78</v>
      </c>
      <c r="D544" s="68" t="s">
        <v>47</v>
      </c>
      <c r="E544" s="68" t="s">
        <v>349</v>
      </c>
      <c r="F544" s="68">
        <v>83</v>
      </c>
      <c r="G544" s="68">
        <v>84.3</v>
      </c>
      <c r="H544" s="68">
        <v>82.3</v>
      </c>
      <c r="I544" s="68">
        <v>81.599999999999994</v>
      </c>
      <c r="J544" s="68">
        <v>81</v>
      </c>
      <c r="K544" s="68">
        <v>82.3</v>
      </c>
      <c r="L544" s="68">
        <v>5500</v>
      </c>
      <c r="M544" s="8">
        <f t="shared" ref="M544:M545" si="428">IF(D544="BUY",(K544-F544)*(L544),(F544-K544)*(L544))</f>
        <v>3850.0000000000155</v>
      </c>
      <c r="N544" s="71">
        <f t="shared" ref="N544:N545" si="429">M544/(L544)/F544%</f>
        <v>0.84337349397590711</v>
      </c>
    </row>
    <row r="545" spans="1:14" ht="15.75">
      <c r="A545" s="68">
        <v>26</v>
      </c>
      <c r="B545" s="70">
        <v>43236</v>
      </c>
      <c r="C545" s="6" t="s">
        <v>78</v>
      </c>
      <c r="D545" s="68" t="s">
        <v>47</v>
      </c>
      <c r="E545" s="68" t="s">
        <v>348</v>
      </c>
      <c r="F545" s="68">
        <v>428</v>
      </c>
      <c r="G545" s="68">
        <v>434</v>
      </c>
      <c r="H545" s="68">
        <v>425</v>
      </c>
      <c r="I545" s="68">
        <v>422</v>
      </c>
      <c r="J545" s="68">
        <v>419</v>
      </c>
      <c r="K545" s="68">
        <v>425</v>
      </c>
      <c r="L545" s="68">
        <v>1200</v>
      </c>
      <c r="M545" s="8">
        <f t="shared" si="428"/>
        <v>3600</v>
      </c>
      <c r="N545" s="71">
        <f t="shared" si="429"/>
        <v>0.7009345794392523</v>
      </c>
    </row>
    <row r="546" spans="1:14" ht="15.75">
      <c r="A546" s="68">
        <v>27</v>
      </c>
      <c r="B546" s="70">
        <v>43235</v>
      </c>
      <c r="C546" s="6" t="s">
        <v>78</v>
      </c>
      <c r="D546" s="68" t="s">
        <v>21</v>
      </c>
      <c r="E546" s="68" t="s">
        <v>253</v>
      </c>
      <c r="F546" s="68">
        <v>978</v>
      </c>
      <c r="G546" s="68">
        <v>970</v>
      </c>
      <c r="H546" s="68">
        <v>982</v>
      </c>
      <c r="I546" s="68">
        <v>986</v>
      </c>
      <c r="J546" s="68">
        <v>990</v>
      </c>
      <c r="K546" s="68">
        <v>986</v>
      </c>
      <c r="L546" s="68">
        <v>1000</v>
      </c>
      <c r="M546" s="8">
        <f t="shared" ref="M546" si="430">IF(D546="BUY",(K546-F546)*(L546),(F546-K546)*(L546))</f>
        <v>8000</v>
      </c>
      <c r="N546" s="71">
        <f t="shared" ref="N546" si="431">M546/(L546)/F546%</f>
        <v>0.81799591002044991</v>
      </c>
    </row>
    <row r="547" spans="1:14" ht="15.75">
      <c r="A547" s="68">
        <v>28</v>
      </c>
      <c r="B547" s="70">
        <v>43235</v>
      </c>
      <c r="C547" s="6" t="s">
        <v>78</v>
      </c>
      <c r="D547" s="68" t="s">
        <v>21</v>
      </c>
      <c r="E547" s="68" t="s">
        <v>126</v>
      </c>
      <c r="F547" s="68">
        <v>629</v>
      </c>
      <c r="G547" s="68">
        <v>621</v>
      </c>
      <c r="H547" s="68">
        <v>633</v>
      </c>
      <c r="I547" s="68">
        <v>637</v>
      </c>
      <c r="J547" s="68">
        <v>641</v>
      </c>
      <c r="K547" s="68">
        <v>633</v>
      </c>
      <c r="L547" s="68">
        <v>1061</v>
      </c>
      <c r="M547" s="8">
        <f t="shared" ref="M547" si="432">IF(D547="BUY",(K547-F547)*(L547),(F547-K547)*(L547))</f>
        <v>4244</v>
      </c>
      <c r="N547" s="71">
        <f t="shared" ref="N547" si="433">M547/(L547)/F547%</f>
        <v>0.63593004769475359</v>
      </c>
    </row>
    <row r="548" spans="1:14" ht="15.75">
      <c r="A548" s="68">
        <v>29</v>
      </c>
      <c r="B548" s="70">
        <v>43234</v>
      </c>
      <c r="C548" s="6" t="s">
        <v>78</v>
      </c>
      <c r="D548" s="68" t="s">
        <v>21</v>
      </c>
      <c r="E548" s="68" t="s">
        <v>77</v>
      </c>
      <c r="F548" s="68">
        <v>330</v>
      </c>
      <c r="G548" s="68">
        <v>327</v>
      </c>
      <c r="H548" s="68">
        <v>331.5</v>
      </c>
      <c r="I548" s="68">
        <v>333</v>
      </c>
      <c r="J548" s="68">
        <v>334.5</v>
      </c>
      <c r="K548" s="68">
        <v>331.5</v>
      </c>
      <c r="L548" s="68">
        <v>3000</v>
      </c>
      <c r="M548" s="8">
        <f t="shared" ref="M548" si="434">IF(D548="BUY",(K548-F548)*(L548),(F548-K548)*(L548))</f>
        <v>4500</v>
      </c>
      <c r="N548" s="71">
        <f t="shared" ref="N548" si="435">M548/(L548)/F548%</f>
        <v>0.45454545454545459</v>
      </c>
    </row>
    <row r="549" spans="1:14" ht="15.75">
      <c r="A549" s="68">
        <v>30</v>
      </c>
      <c r="B549" s="70">
        <v>43234</v>
      </c>
      <c r="C549" s="6" t="s">
        <v>78</v>
      </c>
      <c r="D549" s="68" t="s">
        <v>21</v>
      </c>
      <c r="E549" s="68" t="s">
        <v>248</v>
      </c>
      <c r="F549" s="68">
        <v>642</v>
      </c>
      <c r="G549" s="68">
        <v>632</v>
      </c>
      <c r="H549" s="68">
        <v>646</v>
      </c>
      <c r="I549" s="68">
        <v>650</v>
      </c>
      <c r="J549" s="68">
        <v>654</v>
      </c>
      <c r="K549" s="68">
        <v>632</v>
      </c>
      <c r="L549" s="68">
        <v>900</v>
      </c>
      <c r="M549" s="8">
        <f t="shared" ref="M549" si="436">IF(D549="BUY",(K549-F549)*(L549),(F549-K549)*(L549))</f>
        <v>-9000</v>
      </c>
      <c r="N549" s="71">
        <f t="shared" ref="N549" si="437">M549/(L549)/F549%</f>
        <v>-1.557632398753894</v>
      </c>
    </row>
    <row r="550" spans="1:14" ht="15.75">
      <c r="A550" s="68">
        <v>31</v>
      </c>
      <c r="B550" s="70">
        <v>43234</v>
      </c>
      <c r="C550" s="6" t="s">
        <v>78</v>
      </c>
      <c r="D550" s="68" t="s">
        <v>47</v>
      </c>
      <c r="E550" s="68" t="s">
        <v>48</v>
      </c>
      <c r="F550" s="68">
        <v>117</v>
      </c>
      <c r="G550" s="68">
        <v>118</v>
      </c>
      <c r="H550" s="68">
        <v>116.5</v>
      </c>
      <c r="I550" s="68">
        <v>116</v>
      </c>
      <c r="J550" s="68">
        <v>115.5</v>
      </c>
      <c r="K550" s="68">
        <v>116</v>
      </c>
      <c r="L550" s="68">
        <v>6000</v>
      </c>
      <c r="M550" s="8">
        <f t="shared" ref="M550:M551" si="438">IF(D550="BUY",(K550-F550)*(L550),(F550-K550)*(L550))</f>
        <v>6000</v>
      </c>
      <c r="N550" s="71">
        <f t="shared" ref="N550:N551" si="439">M550/(L550)/F550%</f>
        <v>0.85470085470085477</v>
      </c>
    </row>
    <row r="551" spans="1:14" ht="15.75">
      <c r="A551" s="68">
        <v>32</v>
      </c>
      <c r="B551" s="70">
        <v>43234</v>
      </c>
      <c r="C551" s="6" t="s">
        <v>78</v>
      </c>
      <c r="D551" s="68" t="s">
        <v>47</v>
      </c>
      <c r="E551" s="68" t="s">
        <v>348</v>
      </c>
      <c r="F551" s="68">
        <v>472</v>
      </c>
      <c r="G551" s="68">
        <v>477.5</v>
      </c>
      <c r="H551" s="68">
        <v>469</v>
      </c>
      <c r="I551" s="68">
        <v>466</v>
      </c>
      <c r="J551" s="68">
        <v>463</v>
      </c>
      <c r="K551" s="68">
        <v>463</v>
      </c>
      <c r="L551" s="68">
        <v>1200</v>
      </c>
      <c r="M551" s="8">
        <f t="shared" si="438"/>
        <v>10800</v>
      </c>
      <c r="N551" s="71">
        <f t="shared" si="439"/>
        <v>1.9067796610169492</v>
      </c>
    </row>
    <row r="552" spans="1:14" ht="15.75">
      <c r="A552" s="68">
        <v>33</v>
      </c>
      <c r="B552" s="70">
        <v>43234</v>
      </c>
      <c r="C552" s="6" t="s">
        <v>78</v>
      </c>
      <c r="D552" s="68" t="s">
        <v>21</v>
      </c>
      <c r="E552" s="68" t="s">
        <v>75</v>
      </c>
      <c r="F552" s="68">
        <v>1394</v>
      </c>
      <c r="G552" s="68">
        <v>1384</v>
      </c>
      <c r="H552" s="68">
        <v>1399</v>
      </c>
      <c r="I552" s="68">
        <v>1405</v>
      </c>
      <c r="J552" s="68">
        <v>1410</v>
      </c>
      <c r="K552" s="68">
        <v>1384</v>
      </c>
      <c r="L552" s="68">
        <v>750</v>
      </c>
      <c r="M552" s="8">
        <f t="shared" ref="M552" si="440">IF(D552="BUY",(K552-F552)*(L552),(F552-K552)*(L552))</f>
        <v>-7500</v>
      </c>
      <c r="N552" s="71">
        <f t="shared" ref="N552" si="441">M552/(L552)/F552%</f>
        <v>-0.71736011477761841</v>
      </c>
    </row>
    <row r="553" spans="1:14" ht="15.75">
      <c r="A553" s="68">
        <v>34</v>
      </c>
      <c r="B553" s="70">
        <v>43231</v>
      </c>
      <c r="C553" s="6" t="s">
        <v>78</v>
      </c>
      <c r="D553" s="68" t="s">
        <v>21</v>
      </c>
      <c r="E553" s="68" t="s">
        <v>84</v>
      </c>
      <c r="F553" s="68">
        <v>172.5</v>
      </c>
      <c r="G553" s="68">
        <v>169.5</v>
      </c>
      <c r="H553" s="68">
        <v>174</v>
      </c>
      <c r="I553" s="68">
        <v>175.5</v>
      </c>
      <c r="J553" s="68">
        <v>177</v>
      </c>
      <c r="K553" s="68">
        <v>174</v>
      </c>
      <c r="L553" s="68">
        <v>3000</v>
      </c>
      <c r="M553" s="8">
        <f t="shared" ref="M553" si="442">IF(D553="BUY",(K553-F553)*(L553),(F553-K553)*(L553))</f>
        <v>4500</v>
      </c>
      <c r="N553" s="71">
        <f t="shared" ref="N553" si="443">M553/(L553)/F553%</f>
        <v>0.86956521739130432</v>
      </c>
    </row>
    <row r="554" spans="1:14" ht="15.75">
      <c r="A554" s="68">
        <v>35</v>
      </c>
      <c r="B554" s="70">
        <v>43231</v>
      </c>
      <c r="C554" s="6" t="s">
        <v>78</v>
      </c>
      <c r="D554" s="68" t="s">
        <v>47</v>
      </c>
      <c r="E554" s="68" t="s">
        <v>234</v>
      </c>
      <c r="F554" s="68">
        <v>51.5</v>
      </c>
      <c r="G554" s="68">
        <v>52.5</v>
      </c>
      <c r="H554" s="68">
        <v>51</v>
      </c>
      <c r="I554" s="68">
        <v>50.5</v>
      </c>
      <c r="J554" s="68">
        <v>50</v>
      </c>
      <c r="K554" s="68">
        <v>50.5</v>
      </c>
      <c r="L554" s="68">
        <v>7000</v>
      </c>
      <c r="M554" s="8">
        <f t="shared" ref="M554:M556" si="444">IF(D554="BUY",(K554-F554)*(L554),(F554-K554)*(L554))</f>
        <v>7000</v>
      </c>
      <c r="N554" s="71">
        <f t="shared" ref="N554:N556" si="445">M554/(L554)/F554%</f>
        <v>1.941747572815534</v>
      </c>
    </row>
    <row r="555" spans="1:14" ht="15.75">
      <c r="A555" s="68">
        <v>36</v>
      </c>
      <c r="B555" s="70">
        <v>43231</v>
      </c>
      <c r="C555" s="6" t="s">
        <v>78</v>
      </c>
      <c r="D555" s="68" t="s">
        <v>47</v>
      </c>
      <c r="E555" s="68" t="s">
        <v>108</v>
      </c>
      <c r="F555" s="68">
        <v>282.5</v>
      </c>
      <c r="G555" s="68">
        <v>285.5</v>
      </c>
      <c r="H555" s="68">
        <v>281</v>
      </c>
      <c r="I555" s="68">
        <v>279.5</v>
      </c>
      <c r="J555" s="68">
        <v>278</v>
      </c>
      <c r="K555" s="68">
        <v>279.5</v>
      </c>
      <c r="L555" s="68">
        <v>3000</v>
      </c>
      <c r="M555" s="8">
        <f t="shared" si="444"/>
        <v>9000</v>
      </c>
      <c r="N555" s="71">
        <f t="shared" si="445"/>
        <v>1.0619469026548671</v>
      </c>
    </row>
    <row r="556" spans="1:14" ht="15.75">
      <c r="A556" s="68">
        <v>37</v>
      </c>
      <c r="B556" s="70">
        <v>43231</v>
      </c>
      <c r="C556" s="6" t="s">
        <v>78</v>
      </c>
      <c r="D556" s="68" t="s">
        <v>47</v>
      </c>
      <c r="E556" s="68" t="s">
        <v>234</v>
      </c>
      <c r="F556" s="68">
        <v>58.6</v>
      </c>
      <c r="G556" s="68">
        <v>59.6</v>
      </c>
      <c r="H556" s="68">
        <v>58.1</v>
      </c>
      <c r="I556" s="68">
        <v>57.6</v>
      </c>
      <c r="J556" s="68">
        <v>57.1</v>
      </c>
      <c r="K556" s="68">
        <v>57.1</v>
      </c>
      <c r="L556" s="68">
        <v>7000</v>
      </c>
      <c r="M556" s="8">
        <f t="shared" si="444"/>
        <v>10500</v>
      </c>
      <c r="N556" s="71">
        <f t="shared" si="445"/>
        <v>2.5597269624573382</v>
      </c>
    </row>
    <row r="557" spans="1:14" ht="15.75">
      <c r="A557" s="68">
        <v>38</v>
      </c>
      <c r="B557" s="70">
        <v>43230</v>
      </c>
      <c r="C557" s="6" t="s">
        <v>78</v>
      </c>
      <c r="D557" s="68" t="s">
        <v>21</v>
      </c>
      <c r="E557" s="68" t="s">
        <v>174</v>
      </c>
      <c r="F557" s="68">
        <v>187.75</v>
      </c>
      <c r="G557" s="68">
        <v>186.8</v>
      </c>
      <c r="H557" s="68">
        <v>188.8</v>
      </c>
      <c r="I557" s="68">
        <v>189.8</v>
      </c>
      <c r="J557" s="68">
        <v>190.8</v>
      </c>
      <c r="K557" s="68">
        <v>188.8</v>
      </c>
      <c r="L557" s="68">
        <v>3750</v>
      </c>
      <c r="M557" s="8">
        <f t="shared" ref="M557:M559" si="446">IF(D557="BUY",(K557-F557)*(L557),(F557-K557)*(L557))</f>
        <v>3937.5000000000427</v>
      </c>
      <c r="N557" s="71">
        <f t="shared" ref="N557:N559" si="447">M557/(L557)/F557%</f>
        <v>0.5592543275632551</v>
      </c>
    </row>
    <row r="558" spans="1:14" ht="15.75">
      <c r="A558" s="68">
        <v>39</v>
      </c>
      <c r="B558" s="70">
        <v>43230</v>
      </c>
      <c r="C558" s="6" t="s">
        <v>78</v>
      </c>
      <c r="D558" s="68" t="s">
        <v>47</v>
      </c>
      <c r="E558" s="68" t="s">
        <v>348</v>
      </c>
      <c r="F558" s="68">
        <v>490</v>
      </c>
      <c r="G558" s="68">
        <v>496</v>
      </c>
      <c r="H558" s="68">
        <v>487</v>
      </c>
      <c r="I558" s="68">
        <v>484</v>
      </c>
      <c r="J558" s="68">
        <v>481</v>
      </c>
      <c r="K558" s="68">
        <v>484</v>
      </c>
      <c r="L558" s="68">
        <v>1200</v>
      </c>
      <c r="M558" s="8">
        <f t="shared" si="446"/>
        <v>7200</v>
      </c>
      <c r="N558" s="71">
        <f t="shared" si="447"/>
        <v>1.2244897959183672</v>
      </c>
    </row>
    <row r="559" spans="1:14" ht="15.75">
      <c r="A559" s="68">
        <v>40</v>
      </c>
      <c r="B559" s="70">
        <v>43229</v>
      </c>
      <c r="C559" s="6" t="s">
        <v>78</v>
      </c>
      <c r="D559" s="68" t="s">
        <v>21</v>
      </c>
      <c r="E559" s="68" t="s">
        <v>209</v>
      </c>
      <c r="F559" s="68">
        <v>309.5</v>
      </c>
      <c r="G559" s="68">
        <v>304</v>
      </c>
      <c r="H559" s="68">
        <v>312.5</v>
      </c>
      <c r="I559" s="68">
        <v>315.5</v>
      </c>
      <c r="J559" s="68">
        <v>318.5</v>
      </c>
      <c r="K559" s="68">
        <v>304</v>
      </c>
      <c r="L559" s="68">
        <v>1575</v>
      </c>
      <c r="M559" s="8">
        <f t="shared" si="446"/>
        <v>-8662.5</v>
      </c>
      <c r="N559" s="71">
        <f t="shared" si="447"/>
        <v>-1.7770597738287559</v>
      </c>
    </row>
    <row r="560" spans="1:14" ht="15.75">
      <c r="A560" s="68">
        <v>41</v>
      </c>
      <c r="B560" s="70">
        <v>43229</v>
      </c>
      <c r="C560" s="6" t="s">
        <v>78</v>
      </c>
      <c r="D560" s="68" t="s">
        <v>21</v>
      </c>
      <c r="E560" s="68" t="s">
        <v>57</v>
      </c>
      <c r="F560" s="68">
        <v>548.5</v>
      </c>
      <c r="G560" s="68">
        <v>543</v>
      </c>
      <c r="H560" s="68">
        <v>551.5</v>
      </c>
      <c r="I560" s="68">
        <v>554.5</v>
      </c>
      <c r="J560" s="68">
        <v>557.5</v>
      </c>
      <c r="K560" s="68">
        <v>554.5</v>
      </c>
      <c r="L560" s="68">
        <v>1200</v>
      </c>
      <c r="M560" s="8">
        <f t="shared" ref="M560:M562" si="448">IF(D560="BUY",(K560-F560)*(L560),(F560-K560)*(L560))</f>
        <v>7200</v>
      </c>
      <c r="N560" s="71">
        <f t="shared" ref="N560:N562" si="449">M560/(L560)/F560%</f>
        <v>1.0938924339106655</v>
      </c>
    </row>
    <row r="561" spans="1:14" ht="15.75">
      <c r="A561" s="68">
        <v>42</v>
      </c>
      <c r="B561" s="70">
        <v>43228</v>
      </c>
      <c r="C561" s="6" t="s">
        <v>78</v>
      </c>
      <c r="D561" s="68" t="s">
        <v>21</v>
      </c>
      <c r="E561" s="68" t="s">
        <v>126</v>
      </c>
      <c r="F561" s="68">
        <v>606</v>
      </c>
      <c r="G561" s="68">
        <v>598.5</v>
      </c>
      <c r="H561" s="68">
        <v>610</v>
      </c>
      <c r="I561" s="68">
        <v>614</v>
      </c>
      <c r="J561" s="68">
        <v>618</v>
      </c>
      <c r="K561" s="68">
        <v>610</v>
      </c>
      <c r="L561" s="68">
        <v>1061</v>
      </c>
      <c r="M561" s="8">
        <f t="shared" si="448"/>
        <v>4244</v>
      </c>
      <c r="N561" s="71">
        <f t="shared" si="449"/>
        <v>0.66006600660066006</v>
      </c>
    </row>
    <row r="562" spans="1:14" ht="15.75">
      <c r="A562" s="68">
        <v>43</v>
      </c>
      <c r="B562" s="70">
        <v>43228</v>
      </c>
      <c r="C562" s="6" t="s">
        <v>78</v>
      </c>
      <c r="D562" s="68" t="s">
        <v>21</v>
      </c>
      <c r="E562" s="68" t="s">
        <v>61</v>
      </c>
      <c r="F562" s="68">
        <v>261</v>
      </c>
      <c r="G562" s="68">
        <v>258</v>
      </c>
      <c r="H562" s="68">
        <v>262.5</v>
      </c>
      <c r="I562" s="68">
        <v>264</v>
      </c>
      <c r="J562" s="68">
        <v>265.5</v>
      </c>
      <c r="K562" s="68">
        <v>262.5</v>
      </c>
      <c r="L562" s="68">
        <v>2250</v>
      </c>
      <c r="M562" s="8">
        <f t="shared" si="448"/>
        <v>3375</v>
      </c>
      <c r="N562" s="71">
        <f t="shared" si="449"/>
        <v>0.57471264367816099</v>
      </c>
    </row>
    <row r="563" spans="1:14" ht="15.75">
      <c r="A563" s="68">
        <v>44</v>
      </c>
      <c r="B563" s="70">
        <v>43228</v>
      </c>
      <c r="C563" s="6" t="s">
        <v>78</v>
      </c>
      <c r="D563" s="68" t="s">
        <v>21</v>
      </c>
      <c r="E563" s="68" t="s">
        <v>209</v>
      </c>
      <c r="F563" s="68">
        <v>302.5</v>
      </c>
      <c r="G563" s="68">
        <v>298</v>
      </c>
      <c r="H563" s="68">
        <v>205</v>
      </c>
      <c r="I563" s="68">
        <v>307.5</v>
      </c>
      <c r="J563" s="68">
        <v>310</v>
      </c>
      <c r="K563" s="68">
        <v>307.5</v>
      </c>
      <c r="L563" s="68">
        <v>1575</v>
      </c>
      <c r="M563" s="8">
        <f t="shared" ref="M563:M564" si="450">IF(D563="BUY",(K563-F563)*(L563),(F563-K563)*(L563))</f>
        <v>7875</v>
      </c>
      <c r="N563" s="71">
        <f t="shared" ref="N563:N564" si="451">M563/(L563)/F563%</f>
        <v>1.6528925619834711</v>
      </c>
    </row>
    <row r="564" spans="1:14" ht="15.75">
      <c r="A564" s="68">
        <v>45</v>
      </c>
      <c r="B564" s="70">
        <v>43228</v>
      </c>
      <c r="C564" s="6" t="s">
        <v>78</v>
      </c>
      <c r="D564" s="68" t="s">
        <v>21</v>
      </c>
      <c r="E564" s="68" t="s">
        <v>157</v>
      </c>
      <c r="F564" s="68">
        <v>212</v>
      </c>
      <c r="G564" s="68">
        <v>210.5</v>
      </c>
      <c r="H564" s="68">
        <v>212.8</v>
      </c>
      <c r="I564" s="68">
        <v>214.6</v>
      </c>
      <c r="J564" s="68">
        <v>215.4</v>
      </c>
      <c r="K564" s="68">
        <v>212.8</v>
      </c>
      <c r="L564" s="68">
        <v>4000</v>
      </c>
      <c r="M564" s="8">
        <f t="shared" si="450"/>
        <v>3200.0000000000455</v>
      </c>
      <c r="N564" s="71">
        <f t="shared" si="451"/>
        <v>0.37735849056604309</v>
      </c>
    </row>
    <row r="565" spans="1:14" ht="15.75">
      <c r="A565" s="68">
        <v>46</v>
      </c>
      <c r="B565" s="70">
        <v>43225</v>
      </c>
      <c r="C565" s="6" t="s">
        <v>78</v>
      </c>
      <c r="D565" s="68" t="s">
        <v>21</v>
      </c>
      <c r="E565" s="68" t="s">
        <v>120</v>
      </c>
      <c r="F565" s="68">
        <v>291</v>
      </c>
      <c r="G565" s="68">
        <v>288</v>
      </c>
      <c r="H565" s="68">
        <v>292.5</v>
      </c>
      <c r="I565" s="68">
        <v>294</v>
      </c>
      <c r="J565" s="68">
        <v>295.5</v>
      </c>
      <c r="K565" s="68">
        <v>295.5</v>
      </c>
      <c r="L565" s="68">
        <v>3000</v>
      </c>
      <c r="M565" s="8">
        <f t="shared" ref="M565" si="452">IF(D565="BUY",(K565-F565)*(L565),(F565-K565)*(L565))</f>
        <v>13500</v>
      </c>
      <c r="N565" s="71">
        <f t="shared" ref="N565" si="453">M565/(L565)/F565%</f>
        <v>1.5463917525773194</v>
      </c>
    </row>
    <row r="566" spans="1:14" ht="15.75">
      <c r="A566" s="68">
        <v>47</v>
      </c>
      <c r="B566" s="70">
        <v>43225</v>
      </c>
      <c r="C566" s="6" t="s">
        <v>78</v>
      </c>
      <c r="D566" s="68" t="s">
        <v>21</v>
      </c>
      <c r="E566" s="68" t="s">
        <v>198</v>
      </c>
      <c r="F566" s="68">
        <v>343.5</v>
      </c>
      <c r="G566" s="68">
        <v>340.5</v>
      </c>
      <c r="H566" s="68">
        <v>345</v>
      </c>
      <c r="I566" s="68">
        <v>346.5</v>
      </c>
      <c r="J566" s="68">
        <v>348</v>
      </c>
      <c r="K566" s="68">
        <v>345</v>
      </c>
      <c r="L566" s="68">
        <v>2667</v>
      </c>
      <c r="M566" s="8">
        <f t="shared" ref="M566:M567" si="454">IF(D566="BUY",(K566-F566)*(L566),(F566-K566)*(L566))</f>
        <v>4000.5</v>
      </c>
      <c r="N566" s="71">
        <f t="shared" ref="N566:N567" si="455">M566/(L566)/F566%</f>
        <v>0.4366812227074236</v>
      </c>
    </row>
    <row r="567" spans="1:14" ht="15.75">
      <c r="A567" s="68">
        <v>48</v>
      </c>
      <c r="B567" s="70">
        <v>43225</v>
      </c>
      <c r="C567" s="6" t="s">
        <v>78</v>
      </c>
      <c r="D567" s="68" t="s">
        <v>21</v>
      </c>
      <c r="E567" s="68" t="s">
        <v>108</v>
      </c>
      <c r="F567" s="68">
        <v>291</v>
      </c>
      <c r="G567" s="68">
        <v>288</v>
      </c>
      <c r="H567" s="68">
        <v>292.5</v>
      </c>
      <c r="I567" s="68">
        <v>294</v>
      </c>
      <c r="J567" s="68">
        <v>295.5</v>
      </c>
      <c r="K567" s="68">
        <v>295.5</v>
      </c>
      <c r="L567" s="68">
        <v>3000</v>
      </c>
      <c r="M567" s="8">
        <f t="shared" si="454"/>
        <v>13500</v>
      </c>
      <c r="N567" s="71">
        <f t="shared" si="455"/>
        <v>1.5463917525773194</v>
      </c>
    </row>
    <row r="568" spans="1:14" ht="15.75">
      <c r="A568" s="68">
        <v>49</v>
      </c>
      <c r="B568" s="70">
        <v>43224</v>
      </c>
      <c r="C568" s="6" t="s">
        <v>78</v>
      </c>
      <c r="D568" s="68" t="s">
        <v>21</v>
      </c>
      <c r="E568" s="68" t="s">
        <v>340</v>
      </c>
      <c r="F568" s="68">
        <v>169</v>
      </c>
      <c r="G568" s="68">
        <v>167</v>
      </c>
      <c r="H568" s="68">
        <v>170</v>
      </c>
      <c r="I568" s="68">
        <v>171</v>
      </c>
      <c r="J568" s="68">
        <v>172</v>
      </c>
      <c r="K568" s="68">
        <v>170</v>
      </c>
      <c r="L568" s="68">
        <v>4000</v>
      </c>
      <c r="M568" s="8">
        <f t="shared" ref="M568" si="456">IF(D568="BUY",(K568-F568)*(L568),(F568-K568)*(L568))</f>
        <v>4000</v>
      </c>
      <c r="N568" s="71">
        <f t="shared" ref="N568" si="457">M568/(L568)/F568%</f>
        <v>0.59171597633136097</v>
      </c>
    </row>
    <row r="569" spans="1:14" ht="15.75">
      <c r="A569" s="68">
        <v>50</v>
      </c>
      <c r="B569" s="70">
        <v>43224</v>
      </c>
      <c r="C569" s="6" t="s">
        <v>78</v>
      </c>
      <c r="D569" s="68" t="s">
        <v>21</v>
      </c>
      <c r="E569" s="68" t="s">
        <v>340</v>
      </c>
      <c r="F569" s="68">
        <v>167</v>
      </c>
      <c r="G569" s="68">
        <v>165</v>
      </c>
      <c r="H569" s="68">
        <v>168</v>
      </c>
      <c r="I569" s="68">
        <v>169</v>
      </c>
      <c r="J569" s="68">
        <v>170</v>
      </c>
      <c r="K569" s="68">
        <v>169</v>
      </c>
      <c r="L569" s="68">
        <v>4000</v>
      </c>
      <c r="M569" s="8">
        <f t="shared" ref="M569:M570" si="458">IF(D569="BUY",(K569-F569)*(L569),(F569-K569)*(L569))</f>
        <v>8000</v>
      </c>
      <c r="N569" s="71">
        <f t="shared" ref="N569:N570" si="459">M569/(L569)/F569%</f>
        <v>1.1976047904191618</v>
      </c>
    </row>
    <row r="570" spans="1:14" ht="15.75">
      <c r="A570" s="68">
        <v>51</v>
      </c>
      <c r="B570" s="70">
        <v>43224</v>
      </c>
      <c r="C570" s="6" t="s">
        <v>78</v>
      </c>
      <c r="D570" s="68" t="s">
        <v>47</v>
      </c>
      <c r="E570" s="68" t="s">
        <v>125</v>
      </c>
      <c r="F570" s="68">
        <v>339</v>
      </c>
      <c r="G570" s="68">
        <v>342</v>
      </c>
      <c r="H570" s="68">
        <v>336.5</v>
      </c>
      <c r="I570" s="68">
        <v>334</v>
      </c>
      <c r="J570" s="68">
        <v>332</v>
      </c>
      <c r="K570" s="68">
        <v>332</v>
      </c>
      <c r="L570" s="68">
        <v>1600</v>
      </c>
      <c r="M570" s="8">
        <f t="shared" si="458"/>
        <v>11200</v>
      </c>
      <c r="N570" s="71">
        <f t="shared" si="459"/>
        <v>2.0648967551622417</v>
      </c>
    </row>
    <row r="571" spans="1:14" ht="15.75">
      <c r="A571" s="68">
        <v>52</v>
      </c>
      <c r="B571" s="70">
        <v>43223</v>
      </c>
      <c r="C571" s="6" t="s">
        <v>78</v>
      </c>
      <c r="D571" s="68" t="s">
        <v>21</v>
      </c>
      <c r="E571" s="68" t="s">
        <v>241</v>
      </c>
      <c r="F571" s="68">
        <v>164.5</v>
      </c>
      <c r="G571" s="68">
        <v>163.19999999999999</v>
      </c>
      <c r="H571" s="68">
        <v>165.2</v>
      </c>
      <c r="I571" s="68">
        <v>165.8</v>
      </c>
      <c r="J571" s="68">
        <v>166.4</v>
      </c>
      <c r="K571" s="68">
        <v>165.2</v>
      </c>
      <c r="L571" s="68">
        <v>7000</v>
      </c>
      <c r="M571" s="8">
        <f t="shared" ref="M571" si="460">IF(D571="BUY",(K571-F571)*(L571),(F571-K571)*(L571))</f>
        <v>4899.99999999992</v>
      </c>
      <c r="N571" s="71">
        <f t="shared" ref="N571" si="461">M571/(L571)/F571%</f>
        <v>0.42553191489361003</v>
      </c>
    </row>
    <row r="572" spans="1:14" ht="15.75">
      <c r="A572" s="68">
        <v>53</v>
      </c>
      <c r="B572" s="70">
        <v>43223</v>
      </c>
      <c r="C572" s="6" t="s">
        <v>78</v>
      </c>
      <c r="D572" s="68" t="s">
        <v>47</v>
      </c>
      <c r="E572" s="68" t="s">
        <v>65</v>
      </c>
      <c r="F572" s="68">
        <v>280.5</v>
      </c>
      <c r="G572" s="68">
        <v>285</v>
      </c>
      <c r="H572" s="68">
        <v>278</v>
      </c>
      <c r="I572" s="68">
        <v>275.5</v>
      </c>
      <c r="J572" s="68">
        <v>273</v>
      </c>
      <c r="K572" s="68">
        <v>285</v>
      </c>
      <c r="L572" s="68">
        <v>1750</v>
      </c>
      <c r="M572" s="8">
        <f t="shared" ref="M572:M573" si="462">IF(D572="BUY",(K572-F572)*(L572),(F572-K572)*(L572))</f>
        <v>-7875</v>
      </c>
      <c r="N572" s="71">
        <f t="shared" ref="N572:N573" si="463">M572/(L572)/F572%</f>
        <v>-1.6042780748663101</v>
      </c>
    </row>
    <row r="573" spans="1:14" ht="15.75">
      <c r="A573" s="68">
        <v>54</v>
      </c>
      <c r="B573" s="70">
        <v>43222</v>
      </c>
      <c r="C573" s="6" t="s">
        <v>78</v>
      </c>
      <c r="D573" s="68" t="s">
        <v>21</v>
      </c>
      <c r="E573" s="68" t="s">
        <v>72</v>
      </c>
      <c r="F573" s="68">
        <v>613</v>
      </c>
      <c r="G573" s="68">
        <v>608</v>
      </c>
      <c r="H573" s="68">
        <v>616</v>
      </c>
      <c r="I573" s="68">
        <v>619</v>
      </c>
      <c r="J573" s="68">
        <v>622</v>
      </c>
      <c r="K573" s="68">
        <v>608</v>
      </c>
      <c r="L573" s="68">
        <v>1300</v>
      </c>
      <c r="M573" s="8">
        <f t="shared" si="462"/>
        <v>-6500</v>
      </c>
      <c r="N573" s="71">
        <f t="shared" si="463"/>
        <v>-0.81566068515497558</v>
      </c>
    </row>
    <row r="574" spans="1:14" ht="15.75">
      <c r="A574" s="68">
        <v>55</v>
      </c>
      <c r="B574" s="70">
        <v>43222</v>
      </c>
      <c r="C574" s="6" t="s">
        <v>78</v>
      </c>
      <c r="D574" s="68" t="s">
        <v>21</v>
      </c>
      <c r="E574" s="68" t="s">
        <v>99</v>
      </c>
      <c r="F574" s="68">
        <v>1278</v>
      </c>
      <c r="G574" s="68">
        <v>1268</v>
      </c>
      <c r="H574" s="68">
        <v>1283</v>
      </c>
      <c r="I574" s="68">
        <v>1288</v>
      </c>
      <c r="J574" s="68">
        <v>1293</v>
      </c>
      <c r="K574" s="68">
        <v>1288</v>
      </c>
      <c r="L574" s="68">
        <v>800</v>
      </c>
      <c r="M574" s="8">
        <f t="shared" ref="M574" si="464">IF(D574="BUY",(K574-F574)*(L574),(F574-K574)*(L574))</f>
        <v>8000</v>
      </c>
      <c r="N574" s="71">
        <f t="shared" ref="N574" si="465">M574/(L574)/F574%</f>
        <v>0.78247261345852903</v>
      </c>
    </row>
    <row r="575" spans="1:14" ht="15.75">
      <c r="A575" s="68">
        <v>56</v>
      </c>
      <c r="B575" s="70">
        <v>43222</v>
      </c>
      <c r="C575" s="6" t="s">
        <v>78</v>
      </c>
      <c r="D575" s="68" t="s">
        <v>21</v>
      </c>
      <c r="E575" s="68" t="s">
        <v>288</v>
      </c>
      <c r="F575" s="68">
        <v>893</v>
      </c>
      <c r="G575" s="68">
        <v>883</v>
      </c>
      <c r="H575" s="68">
        <v>898</v>
      </c>
      <c r="I575" s="68">
        <v>903</v>
      </c>
      <c r="J575" s="68">
        <v>908</v>
      </c>
      <c r="K575" s="68">
        <v>898</v>
      </c>
      <c r="L575" s="68">
        <v>700</v>
      </c>
      <c r="M575" s="8">
        <f t="shared" ref="M575" si="466">IF(D575="BUY",(K575-F575)*(L575),(F575-K575)*(L575))</f>
        <v>3500</v>
      </c>
      <c r="N575" s="71">
        <f t="shared" ref="N575" si="467">M575/(L575)/F575%</f>
        <v>0.55991041433370659</v>
      </c>
    </row>
    <row r="576" spans="1:14" ht="15.75">
      <c r="A576" s="68">
        <v>57</v>
      </c>
      <c r="B576" s="70">
        <v>43222</v>
      </c>
      <c r="C576" s="6" t="s">
        <v>78</v>
      </c>
      <c r="D576" s="68" t="s">
        <v>47</v>
      </c>
      <c r="E576" s="68" t="s">
        <v>321</v>
      </c>
      <c r="F576" s="68">
        <v>133.5</v>
      </c>
      <c r="G576" s="68">
        <v>136.5</v>
      </c>
      <c r="H576" s="68">
        <v>131</v>
      </c>
      <c r="I576" s="68">
        <v>128.5</v>
      </c>
      <c r="J576" s="68">
        <v>126</v>
      </c>
      <c r="K576" s="68">
        <v>126</v>
      </c>
      <c r="L576" s="68">
        <v>1500</v>
      </c>
      <c r="M576" s="8">
        <f t="shared" ref="M576" si="468">IF(D576="BUY",(K576-F576)*(L576),(F576-K576)*(L576))</f>
        <v>11250</v>
      </c>
      <c r="N576" s="71">
        <f t="shared" ref="N576" si="469">M576/(L576)/F576%</f>
        <v>5.617977528089888</v>
      </c>
    </row>
    <row r="577" spans="1:14" ht="15.75">
      <c r="A577" s="10" t="s">
        <v>25</v>
      </c>
      <c r="B577" s="19"/>
      <c r="C577" s="12"/>
      <c r="D577" s="13"/>
      <c r="E577" s="14"/>
      <c r="F577" s="14"/>
      <c r="G577" s="15"/>
      <c r="H577" s="14"/>
      <c r="I577" s="14"/>
      <c r="J577" s="14"/>
      <c r="K577" s="16"/>
      <c r="L577" s="17"/>
      <c r="M577" s="1"/>
    </row>
    <row r="578" spans="1:14" ht="15.75">
      <c r="A578" s="10" t="s">
        <v>25</v>
      </c>
      <c r="B578" s="19"/>
      <c r="C578" s="20"/>
      <c r="D578" s="21"/>
      <c r="E578" s="22"/>
      <c r="F578" s="22"/>
      <c r="G578" s="23"/>
      <c r="H578" s="22"/>
      <c r="I578" s="22"/>
      <c r="J578" s="22"/>
      <c r="K578" s="22"/>
      <c r="L578" s="17"/>
      <c r="M578" s="17"/>
      <c r="N578" s="17"/>
    </row>
    <row r="579" spans="1:14" ht="16.5" thickBot="1">
      <c r="A579" s="20"/>
      <c r="B579" s="19"/>
      <c r="C579" s="22"/>
      <c r="D579" s="22"/>
      <c r="E579" s="22"/>
      <c r="F579" s="24"/>
      <c r="G579" s="25"/>
      <c r="H579" s="26" t="s">
        <v>26</v>
      </c>
      <c r="I579" s="26"/>
      <c r="J579" s="27"/>
      <c r="K579" s="27"/>
      <c r="L579" s="17"/>
      <c r="M579" s="17"/>
      <c r="N579" s="17"/>
    </row>
    <row r="580" spans="1:14" ht="15.75">
      <c r="A580" s="20"/>
      <c r="B580" s="19"/>
      <c r="C580" s="119" t="s">
        <v>27</v>
      </c>
      <c r="D580" s="119"/>
      <c r="E580" s="28">
        <v>57</v>
      </c>
      <c r="F580" s="29">
        <f>F581+F582+F583+F584+F585+F586</f>
        <v>99.999999999999986</v>
      </c>
      <c r="G580" s="22">
        <v>57</v>
      </c>
      <c r="H580" s="30">
        <f>G581/G580%</f>
        <v>80.701754385964918</v>
      </c>
      <c r="I580" s="30"/>
      <c r="J580" s="30"/>
      <c r="K580" s="31"/>
      <c r="L580" s="17"/>
      <c r="M580" s="1"/>
      <c r="N580" s="1"/>
    </row>
    <row r="581" spans="1:14" ht="15.75">
      <c r="A581" s="20"/>
      <c r="B581" s="19"/>
      <c r="C581" s="120" t="s">
        <v>28</v>
      </c>
      <c r="D581" s="120"/>
      <c r="E581" s="32">
        <v>46</v>
      </c>
      <c r="F581" s="33">
        <f>(E581/E580)*100</f>
        <v>80.701754385964904</v>
      </c>
      <c r="G581" s="22">
        <v>46</v>
      </c>
      <c r="H581" s="27"/>
      <c r="I581" s="27"/>
      <c r="J581" s="22"/>
      <c r="K581" s="27"/>
      <c r="M581" s="1"/>
      <c r="N581" s="22"/>
    </row>
    <row r="582" spans="1:14" ht="15.75">
      <c r="A582" s="34"/>
      <c r="B582" s="19"/>
      <c r="C582" s="120" t="s">
        <v>30</v>
      </c>
      <c r="D582" s="120"/>
      <c r="E582" s="32">
        <v>0</v>
      </c>
      <c r="F582" s="33">
        <f>(E582/E580)*100</f>
        <v>0</v>
      </c>
      <c r="G582" s="35"/>
      <c r="H582" s="22"/>
      <c r="I582" s="22"/>
      <c r="J582" s="22"/>
      <c r="K582" s="27"/>
      <c r="L582" s="1"/>
      <c r="M582" s="20"/>
      <c r="N582" s="20"/>
    </row>
    <row r="583" spans="1:14" ht="15.75">
      <c r="A583" s="34"/>
      <c r="B583" s="19"/>
      <c r="C583" s="120" t="s">
        <v>31</v>
      </c>
      <c r="D583" s="120"/>
      <c r="E583" s="32">
        <v>0</v>
      </c>
      <c r="F583" s="33">
        <f>(E583/E580)*100</f>
        <v>0</v>
      </c>
      <c r="G583" s="35"/>
      <c r="H583" s="22"/>
      <c r="I583" s="22"/>
      <c r="J583" s="22"/>
      <c r="K583" s="27"/>
      <c r="L583" s="27"/>
      <c r="M583" s="17"/>
    </row>
    <row r="584" spans="1:14" ht="15.75">
      <c r="A584" s="34"/>
      <c r="B584" s="19"/>
      <c r="C584" s="120" t="s">
        <v>32</v>
      </c>
      <c r="D584" s="120"/>
      <c r="E584" s="32">
        <v>11</v>
      </c>
      <c r="F584" s="33">
        <f>(E584/E580)*100</f>
        <v>19.298245614035086</v>
      </c>
      <c r="G584" s="35"/>
      <c r="H584" s="22"/>
      <c r="I584" s="22"/>
      <c r="J584" s="27"/>
      <c r="K584" s="27"/>
      <c r="L584" s="17"/>
      <c r="M584" s="17"/>
      <c r="N584" s="17"/>
    </row>
    <row r="585" spans="1:14" ht="15.75">
      <c r="A585" s="34"/>
      <c r="B585" s="19"/>
      <c r="C585" s="120" t="s">
        <v>34</v>
      </c>
      <c r="D585" s="120"/>
      <c r="E585" s="32">
        <v>0</v>
      </c>
      <c r="F585" s="33">
        <f>(E585/E580)*100</f>
        <v>0</v>
      </c>
      <c r="G585" s="35"/>
      <c r="H585" s="22"/>
      <c r="I585" s="22"/>
      <c r="J585" s="27"/>
      <c r="K585" s="27"/>
      <c r="L585" s="17"/>
      <c r="M585" s="17"/>
      <c r="N585" s="17"/>
    </row>
    <row r="586" spans="1:14" ht="16.5" thickBot="1">
      <c r="A586" s="34"/>
      <c r="B586" s="19"/>
      <c r="C586" s="121" t="s">
        <v>35</v>
      </c>
      <c r="D586" s="121"/>
      <c r="E586" s="36"/>
      <c r="F586" s="37">
        <f>(E586/E580)*100</f>
        <v>0</v>
      </c>
      <c r="G586" s="35"/>
      <c r="H586" s="22"/>
      <c r="I586" s="22"/>
      <c r="J586" s="31"/>
      <c r="K586" s="31"/>
      <c r="L586" s="1"/>
      <c r="M586" s="17"/>
    </row>
    <row r="587" spans="1:14" ht="15.75">
      <c r="A587" s="39" t="s">
        <v>36</v>
      </c>
      <c r="B587" s="11"/>
      <c r="C587" s="12"/>
      <c r="D587" s="12"/>
      <c r="E587" s="14"/>
      <c r="F587" s="14"/>
      <c r="G587" s="15"/>
      <c r="H587" s="40"/>
      <c r="I587" s="40"/>
      <c r="J587" s="40"/>
      <c r="K587" s="14"/>
      <c r="L587" s="17"/>
      <c r="M587" s="38"/>
      <c r="N587" s="17"/>
    </row>
    <row r="588" spans="1:14" ht="15.75">
      <c r="A588" s="13" t="s">
        <v>37</v>
      </c>
      <c r="B588" s="11"/>
      <c r="C588" s="41"/>
      <c r="D588" s="42"/>
      <c r="E588" s="12"/>
      <c r="F588" s="40"/>
      <c r="G588" s="15"/>
      <c r="H588" s="40"/>
      <c r="I588" s="40"/>
      <c r="J588" s="40"/>
      <c r="K588" s="14"/>
      <c r="L588" s="17"/>
      <c r="M588" s="20"/>
      <c r="N588" s="20"/>
    </row>
    <row r="589" spans="1:14" ht="15.75">
      <c r="A589" s="13" t="s">
        <v>38</v>
      </c>
      <c r="B589" s="11"/>
      <c r="C589" s="12"/>
      <c r="D589" s="42"/>
      <c r="E589" s="12"/>
      <c r="F589" s="40"/>
      <c r="G589" s="15"/>
      <c r="H589" s="43"/>
      <c r="I589" s="43"/>
      <c r="J589" s="43"/>
      <c r="K589" s="14"/>
      <c r="L589" s="17"/>
      <c r="M589" s="17"/>
      <c r="N589" s="17"/>
    </row>
    <row r="590" spans="1:14" ht="15.75">
      <c r="A590" s="13" t="s">
        <v>39</v>
      </c>
      <c r="B590" s="41"/>
      <c r="C590" s="12"/>
      <c r="D590" s="42"/>
      <c r="E590" s="12"/>
      <c r="F590" s="40"/>
      <c r="G590" s="44"/>
      <c r="H590" s="43"/>
      <c r="I590" s="43"/>
      <c r="J590" s="43"/>
      <c r="K590" s="14"/>
      <c r="L590" s="17"/>
      <c r="M590" s="17"/>
      <c r="N590" s="17"/>
    </row>
    <row r="591" spans="1:14" ht="15.75">
      <c r="A591" s="13" t="s">
        <v>40</v>
      </c>
      <c r="B591" s="34"/>
      <c r="C591" s="12"/>
      <c r="D591" s="45"/>
      <c r="E591" s="40"/>
      <c r="F591" s="40"/>
      <c r="G591" s="44"/>
      <c r="H591" s="43"/>
      <c r="I591" s="43"/>
      <c r="J591" s="43"/>
      <c r="K591" s="40"/>
      <c r="L591" s="17"/>
      <c r="M591" s="17"/>
      <c r="N591" s="17"/>
    </row>
    <row r="592" spans="1:14" ht="15.75" thickBot="1"/>
    <row r="593" spans="1:14" ht="15.75" thickBot="1">
      <c r="A593" s="122" t="s">
        <v>0</v>
      </c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</row>
    <row r="594" spans="1:14" ht="15.75" thickBot="1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</row>
    <row r="595" spans="1:14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</row>
    <row r="596" spans="1:14" ht="15.75">
      <c r="A596" s="131" t="s">
        <v>1</v>
      </c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</row>
    <row r="597" spans="1:14" ht="15.75">
      <c r="A597" s="131" t="s">
        <v>2</v>
      </c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</row>
    <row r="598" spans="1:14" ht="16.5" thickBot="1">
      <c r="A598" s="124" t="s">
        <v>3</v>
      </c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</row>
    <row r="599" spans="1:14" ht="15.75">
      <c r="A599" s="125" t="s">
        <v>337</v>
      </c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</row>
    <row r="600" spans="1:14" ht="15.75">
      <c r="A600" s="125" t="s">
        <v>5</v>
      </c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</row>
    <row r="601" spans="1:14">
      <c r="A601" s="126" t="s">
        <v>6</v>
      </c>
      <c r="B601" s="127" t="s">
        <v>7</v>
      </c>
      <c r="C601" s="127" t="s">
        <v>8</v>
      </c>
      <c r="D601" s="126" t="s">
        <v>9</v>
      </c>
      <c r="E601" s="126" t="s">
        <v>10</v>
      </c>
      <c r="F601" s="127" t="s">
        <v>11</v>
      </c>
      <c r="G601" s="127" t="s">
        <v>12</v>
      </c>
      <c r="H601" s="128" t="s">
        <v>13</v>
      </c>
      <c r="I601" s="128" t="s">
        <v>14</v>
      </c>
      <c r="J601" s="128" t="s">
        <v>15</v>
      </c>
      <c r="K601" s="129" t="s">
        <v>16</v>
      </c>
      <c r="L601" s="127" t="s">
        <v>17</v>
      </c>
      <c r="M601" s="127" t="s">
        <v>18</v>
      </c>
      <c r="N601" s="127" t="s">
        <v>19</v>
      </c>
    </row>
    <row r="602" spans="1:14">
      <c r="A602" s="126"/>
      <c r="B602" s="127"/>
      <c r="C602" s="127"/>
      <c r="D602" s="126"/>
      <c r="E602" s="126"/>
      <c r="F602" s="127"/>
      <c r="G602" s="127"/>
      <c r="H602" s="127"/>
      <c r="I602" s="127"/>
      <c r="J602" s="127"/>
      <c r="K602" s="130"/>
      <c r="L602" s="127"/>
      <c r="M602" s="127"/>
      <c r="N602" s="127"/>
    </row>
    <row r="603" spans="1:14" ht="15.75">
      <c r="A603" s="68">
        <v>1</v>
      </c>
      <c r="B603" s="70">
        <v>43220</v>
      </c>
      <c r="C603" s="6" t="s">
        <v>78</v>
      </c>
      <c r="D603" s="68" t="s">
        <v>21</v>
      </c>
      <c r="E603" s="68" t="s">
        <v>65</v>
      </c>
      <c r="F603" s="68">
        <v>300</v>
      </c>
      <c r="G603" s="68">
        <v>296</v>
      </c>
      <c r="H603" s="68">
        <v>303</v>
      </c>
      <c r="I603" s="68">
        <v>205.5</v>
      </c>
      <c r="J603" s="68">
        <v>308</v>
      </c>
      <c r="K603" s="68">
        <v>303</v>
      </c>
      <c r="L603" s="68">
        <v>1750</v>
      </c>
      <c r="M603" s="8">
        <f t="shared" ref="M603:M606" si="470">IF(D603="BUY",(K603-F603)*(L603),(F603-K603)*(L603))</f>
        <v>5250</v>
      </c>
      <c r="N603" s="71">
        <f t="shared" ref="N603:N606" si="471">M603/(L603)/F603%</f>
        <v>1</v>
      </c>
    </row>
    <row r="604" spans="1:14" s="1" customFormat="1" ht="15.75">
      <c r="A604" s="68">
        <v>2</v>
      </c>
      <c r="B604" s="70">
        <v>43220</v>
      </c>
      <c r="C604" s="6" t="s">
        <v>78</v>
      </c>
      <c r="D604" s="68" t="s">
        <v>21</v>
      </c>
      <c r="E604" s="68" t="s">
        <v>276</v>
      </c>
      <c r="F604" s="68">
        <v>258.7</v>
      </c>
      <c r="G604" s="68">
        <v>257</v>
      </c>
      <c r="H604" s="68">
        <v>259.5</v>
      </c>
      <c r="I604" s="68">
        <v>260.3</v>
      </c>
      <c r="J604" s="68">
        <v>261.10000000000002</v>
      </c>
      <c r="K604" s="68">
        <v>259.5</v>
      </c>
      <c r="L604" s="68">
        <v>4500</v>
      </c>
      <c r="M604" s="8">
        <f t="shared" si="470"/>
        <v>3600.0000000000509</v>
      </c>
      <c r="N604" s="71">
        <f t="shared" si="471"/>
        <v>0.30923850019327848</v>
      </c>
    </row>
    <row r="605" spans="1:14" s="1" customFormat="1" ht="15.75">
      <c r="A605" s="68">
        <v>3</v>
      </c>
      <c r="B605" s="70">
        <v>43220</v>
      </c>
      <c r="C605" s="6" t="s">
        <v>78</v>
      </c>
      <c r="D605" s="68" t="s">
        <v>21</v>
      </c>
      <c r="E605" s="68" t="s">
        <v>124</v>
      </c>
      <c r="F605" s="68">
        <v>360</v>
      </c>
      <c r="G605" s="68">
        <v>355</v>
      </c>
      <c r="H605" s="68">
        <v>362.5</v>
      </c>
      <c r="I605" s="68">
        <v>365</v>
      </c>
      <c r="J605" s="68">
        <v>367.5</v>
      </c>
      <c r="K605" s="68">
        <v>367.5</v>
      </c>
      <c r="L605" s="6">
        <v>1750</v>
      </c>
      <c r="M605" s="8">
        <f t="shared" si="470"/>
        <v>13125</v>
      </c>
      <c r="N605" s="71">
        <f t="shared" si="471"/>
        <v>2.0833333333333335</v>
      </c>
    </row>
    <row r="606" spans="1:14" s="72" customFormat="1" ht="15.75">
      <c r="A606" s="68">
        <v>4</v>
      </c>
      <c r="B606" s="70">
        <v>43216</v>
      </c>
      <c r="C606" s="68" t="s">
        <v>78</v>
      </c>
      <c r="D606" s="68" t="s">
        <v>21</v>
      </c>
      <c r="E606" s="73" t="s">
        <v>271</v>
      </c>
      <c r="F606" s="68">
        <v>3530</v>
      </c>
      <c r="G606" s="68">
        <v>3505</v>
      </c>
      <c r="H606" s="68">
        <v>3543</v>
      </c>
      <c r="I606" s="68">
        <v>3556</v>
      </c>
      <c r="J606" s="68">
        <v>3570</v>
      </c>
      <c r="K606" s="68">
        <v>3556</v>
      </c>
      <c r="L606" s="68">
        <v>250</v>
      </c>
      <c r="M606" s="8">
        <f t="shared" si="470"/>
        <v>6500</v>
      </c>
      <c r="N606" s="71">
        <f t="shared" si="471"/>
        <v>0.73654390934844194</v>
      </c>
    </row>
    <row r="607" spans="1:14" s="72" customFormat="1" ht="15.75">
      <c r="A607" s="68">
        <v>5</v>
      </c>
      <c r="B607" s="70">
        <v>43216</v>
      </c>
      <c r="C607" s="68" t="s">
        <v>78</v>
      </c>
      <c r="D607" s="68" t="s">
        <v>47</v>
      </c>
      <c r="E607" s="73" t="s">
        <v>234</v>
      </c>
      <c r="F607" s="68">
        <v>67.900000000000006</v>
      </c>
      <c r="G607" s="68">
        <v>68.900000000000006</v>
      </c>
      <c r="H607" s="68">
        <v>67.400000000000006</v>
      </c>
      <c r="I607" s="68">
        <v>66.900000000000006</v>
      </c>
      <c r="J607" s="68">
        <v>66.400000000000006</v>
      </c>
      <c r="K607" s="68">
        <v>67.400000000000006</v>
      </c>
      <c r="L607" s="68">
        <v>7000</v>
      </c>
      <c r="M607" s="8">
        <f t="shared" ref="M607" si="472">IF(D607="BUY",(K607-F607)*(L607),(F607-K607)*(L607))</f>
        <v>3500</v>
      </c>
      <c r="N607" s="71">
        <f t="shared" ref="N607" si="473">M607/(L607)/F607%</f>
        <v>0.73637702503681879</v>
      </c>
    </row>
    <row r="608" spans="1:14" s="72" customFormat="1" ht="15.75">
      <c r="A608" s="68">
        <v>6</v>
      </c>
      <c r="B608" s="70">
        <v>43215</v>
      </c>
      <c r="C608" s="68" t="s">
        <v>78</v>
      </c>
      <c r="D608" s="68" t="s">
        <v>21</v>
      </c>
      <c r="E608" s="73" t="s">
        <v>241</v>
      </c>
      <c r="F608" s="68">
        <v>162.69999999999999</v>
      </c>
      <c r="G608" s="68">
        <v>161.69999999999999</v>
      </c>
      <c r="H608" s="68">
        <v>163.19999999999999</v>
      </c>
      <c r="I608" s="68">
        <v>163.69999999999999</v>
      </c>
      <c r="J608" s="68">
        <v>164.2</v>
      </c>
      <c r="K608" s="68">
        <v>164.2</v>
      </c>
      <c r="L608" s="68">
        <v>7000</v>
      </c>
      <c r="M608" s="8">
        <f t="shared" ref="M608" si="474">IF(D608="BUY",(K608-F608)*(L608),(F608-K608)*(L608))</f>
        <v>10500</v>
      </c>
      <c r="N608" s="71">
        <f t="shared" ref="N608" si="475">M608/(L608)/F608%</f>
        <v>0.92194222495390299</v>
      </c>
    </row>
    <row r="609" spans="1:14" s="72" customFormat="1" ht="15.75">
      <c r="A609" s="68">
        <v>7</v>
      </c>
      <c r="B609" s="70">
        <v>43215</v>
      </c>
      <c r="C609" s="68" t="s">
        <v>78</v>
      </c>
      <c r="D609" s="68" t="s">
        <v>21</v>
      </c>
      <c r="E609" s="73" t="s">
        <v>345</v>
      </c>
      <c r="F609" s="68">
        <v>852</v>
      </c>
      <c r="G609" s="68">
        <v>845</v>
      </c>
      <c r="H609" s="68">
        <v>856</v>
      </c>
      <c r="I609" s="68">
        <v>860</v>
      </c>
      <c r="J609" s="68">
        <v>864</v>
      </c>
      <c r="K609" s="68">
        <v>856</v>
      </c>
      <c r="L609" s="68">
        <v>1000</v>
      </c>
      <c r="M609" s="8">
        <f t="shared" ref="M609:M610" si="476">IF(D609="BUY",(K609-F609)*(L609),(F609-K609)*(L609))</f>
        <v>4000</v>
      </c>
      <c r="N609" s="71">
        <f t="shared" ref="N609:N610" si="477">M609/(L609)/F609%</f>
        <v>0.46948356807511737</v>
      </c>
    </row>
    <row r="610" spans="1:14" s="72" customFormat="1" ht="15.75">
      <c r="A610" s="68">
        <v>8</v>
      </c>
      <c r="B610" s="70">
        <v>43215</v>
      </c>
      <c r="C610" s="68" t="s">
        <v>78</v>
      </c>
      <c r="D610" s="68" t="s">
        <v>21</v>
      </c>
      <c r="E610" s="73" t="s">
        <v>239</v>
      </c>
      <c r="F610" s="68">
        <v>327</v>
      </c>
      <c r="G610" s="68">
        <v>325</v>
      </c>
      <c r="H610" s="68">
        <v>328.5</v>
      </c>
      <c r="I610" s="68">
        <v>330</v>
      </c>
      <c r="J610" s="68">
        <v>331.5</v>
      </c>
      <c r="K610" s="68">
        <v>325</v>
      </c>
      <c r="L610" s="68">
        <v>3000</v>
      </c>
      <c r="M610" s="8">
        <f t="shared" si="476"/>
        <v>-6000</v>
      </c>
      <c r="N610" s="71">
        <f t="shared" si="477"/>
        <v>-0.6116207951070336</v>
      </c>
    </row>
    <row r="611" spans="1:14" s="72" customFormat="1" ht="15.75">
      <c r="A611" s="68">
        <v>9</v>
      </c>
      <c r="B611" s="70">
        <v>43214</v>
      </c>
      <c r="C611" s="68" t="s">
        <v>78</v>
      </c>
      <c r="D611" s="68" t="s">
        <v>21</v>
      </c>
      <c r="E611" s="73" t="s">
        <v>77</v>
      </c>
      <c r="F611" s="68">
        <v>323.5</v>
      </c>
      <c r="G611" s="68">
        <v>321.5</v>
      </c>
      <c r="H611" s="68">
        <v>324.5</v>
      </c>
      <c r="I611" s="68">
        <v>325.3</v>
      </c>
      <c r="J611" s="68">
        <v>326.5</v>
      </c>
      <c r="K611" s="68">
        <v>325.3</v>
      </c>
      <c r="L611" s="68">
        <v>3000</v>
      </c>
      <c r="M611" s="8">
        <f t="shared" ref="M611:M612" si="478">IF(D611="BUY",(K611-F611)*(L611),(F611-K611)*(L611))</f>
        <v>5400.0000000000346</v>
      </c>
      <c r="N611" s="71">
        <f t="shared" ref="N611:N612" si="479">M611/(L611)/F611%</f>
        <v>0.55641421947450131</v>
      </c>
    </row>
    <row r="612" spans="1:14" s="55" customFormat="1" ht="15.75">
      <c r="A612" s="68">
        <v>10</v>
      </c>
      <c r="B612" s="70">
        <v>43213</v>
      </c>
      <c r="C612" s="68" t="s">
        <v>78</v>
      </c>
      <c r="D612" s="68" t="s">
        <v>21</v>
      </c>
      <c r="E612" s="68" t="s">
        <v>344</v>
      </c>
      <c r="F612" s="68">
        <v>1875</v>
      </c>
      <c r="G612" s="68">
        <v>1865</v>
      </c>
      <c r="H612" s="68">
        <v>1880</v>
      </c>
      <c r="I612" s="68">
        <v>1895</v>
      </c>
      <c r="J612" s="68">
        <v>1900</v>
      </c>
      <c r="K612" s="68">
        <v>1880</v>
      </c>
      <c r="L612" s="68">
        <v>300</v>
      </c>
      <c r="M612" s="8">
        <f t="shared" si="478"/>
        <v>1500</v>
      </c>
      <c r="N612" s="71">
        <f t="shared" si="479"/>
        <v>0.26666666666666666</v>
      </c>
    </row>
    <row r="613" spans="1:14" s="72" customFormat="1" ht="15.75">
      <c r="A613" s="68">
        <v>11</v>
      </c>
      <c r="B613" s="70">
        <v>43210</v>
      </c>
      <c r="C613" s="6" t="s">
        <v>78</v>
      </c>
      <c r="D613" s="68" t="s">
        <v>21</v>
      </c>
      <c r="E613" s="68" t="s">
        <v>297</v>
      </c>
      <c r="F613" s="68">
        <v>798</v>
      </c>
      <c r="G613" s="68">
        <v>790</v>
      </c>
      <c r="H613" s="68">
        <v>804</v>
      </c>
      <c r="I613" s="68">
        <v>808</v>
      </c>
      <c r="J613" s="68">
        <v>812</v>
      </c>
      <c r="K613" s="68">
        <v>800</v>
      </c>
      <c r="L613" s="68">
        <v>600</v>
      </c>
      <c r="M613" s="8">
        <f>IF(D613="BUY",(K613-F613)*(L613),(F613-K613)*(L613))</f>
        <v>1200</v>
      </c>
      <c r="N613" s="71">
        <f>M613/(L613)/F613%</f>
        <v>0.25062656641604009</v>
      </c>
    </row>
    <row r="614" spans="1:14" s="72" customFormat="1" ht="15.75">
      <c r="A614" s="68">
        <v>12</v>
      </c>
      <c r="B614" s="70">
        <v>43210</v>
      </c>
      <c r="C614" s="6" t="s">
        <v>78</v>
      </c>
      <c r="D614" s="68" t="s">
        <v>21</v>
      </c>
      <c r="E614" s="68" t="s">
        <v>271</v>
      </c>
      <c r="F614" s="68">
        <v>3370</v>
      </c>
      <c r="G614" s="68">
        <v>3350</v>
      </c>
      <c r="H614" s="68">
        <v>3390</v>
      </c>
      <c r="I614" s="68">
        <v>3400</v>
      </c>
      <c r="J614" s="68">
        <v>3410</v>
      </c>
      <c r="K614" s="68">
        <v>3410</v>
      </c>
      <c r="L614" s="68">
        <v>250</v>
      </c>
      <c r="M614" s="8">
        <f t="shared" ref="M614:M618" si="480">IF(D614="BUY",(K614-F614)*(L614),(F614-K614)*(L614))</f>
        <v>10000</v>
      </c>
      <c r="N614" s="71">
        <f t="shared" ref="N614:N618" si="481">M614/(L614)/F614%</f>
        <v>1.1869436201780414</v>
      </c>
    </row>
    <row r="615" spans="1:14" s="55" customFormat="1" ht="15.75">
      <c r="A615" s="68">
        <v>13</v>
      </c>
      <c r="B615" s="70">
        <v>43209</v>
      </c>
      <c r="C615" s="6" t="s">
        <v>78</v>
      </c>
      <c r="D615" s="68" t="s">
        <v>21</v>
      </c>
      <c r="E615" s="68" t="s">
        <v>342</v>
      </c>
      <c r="F615" s="68">
        <v>306</v>
      </c>
      <c r="G615" s="68">
        <v>304</v>
      </c>
      <c r="H615" s="68">
        <v>307</v>
      </c>
      <c r="I615" s="68">
        <v>308</v>
      </c>
      <c r="J615" s="68">
        <v>309</v>
      </c>
      <c r="K615" s="68">
        <v>309</v>
      </c>
      <c r="L615" s="68">
        <v>1750</v>
      </c>
      <c r="M615" s="8">
        <f t="shared" si="480"/>
        <v>5250</v>
      </c>
      <c r="N615" s="71">
        <f t="shared" si="481"/>
        <v>0.98039215686274506</v>
      </c>
    </row>
    <row r="616" spans="1:14" ht="15.75">
      <c r="A616" s="68">
        <v>14</v>
      </c>
      <c r="B616" s="70">
        <v>43209</v>
      </c>
      <c r="C616" s="6" t="s">
        <v>78</v>
      </c>
      <c r="D616" s="68" t="s">
        <v>21</v>
      </c>
      <c r="E616" s="68" t="s">
        <v>126</v>
      </c>
      <c r="F616" s="68">
        <v>617</v>
      </c>
      <c r="G616" s="68">
        <v>613</v>
      </c>
      <c r="H616" s="68">
        <v>620</v>
      </c>
      <c r="I616" s="68">
        <v>623</v>
      </c>
      <c r="J616" s="68">
        <v>629</v>
      </c>
      <c r="K616" s="68">
        <v>623</v>
      </c>
      <c r="L616" s="68">
        <v>1061</v>
      </c>
      <c r="M616" s="8">
        <f t="shared" si="480"/>
        <v>6366</v>
      </c>
      <c r="N616" s="71">
        <f t="shared" si="481"/>
        <v>0.97244732576985415</v>
      </c>
    </row>
    <row r="617" spans="1:14" ht="15.75">
      <c r="A617" s="68">
        <v>15</v>
      </c>
      <c r="B617" s="70">
        <v>43209</v>
      </c>
      <c r="C617" s="6" t="s">
        <v>78</v>
      </c>
      <c r="D617" s="68" t="s">
        <v>21</v>
      </c>
      <c r="E617" s="68" t="s">
        <v>67</v>
      </c>
      <c r="F617" s="68">
        <v>255.5</v>
      </c>
      <c r="G617" s="68">
        <v>252.5</v>
      </c>
      <c r="H617" s="68">
        <v>257</v>
      </c>
      <c r="I617" s="68">
        <v>258.5</v>
      </c>
      <c r="J617" s="68">
        <v>260</v>
      </c>
      <c r="K617" s="68">
        <v>258</v>
      </c>
      <c r="L617" s="68">
        <v>3500</v>
      </c>
      <c r="M617" s="8">
        <f t="shared" si="480"/>
        <v>8750</v>
      </c>
      <c r="N617" s="71">
        <f t="shared" si="481"/>
        <v>0.97847358121330719</v>
      </c>
    </row>
    <row r="618" spans="1:14" s="1" customFormat="1" ht="15.75">
      <c r="A618" s="68">
        <v>16</v>
      </c>
      <c r="B618" s="70">
        <v>43208</v>
      </c>
      <c r="C618" s="6" t="s">
        <v>78</v>
      </c>
      <c r="D618" s="68" t="s">
        <v>21</v>
      </c>
      <c r="E618" s="68" t="s">
        <v>87</v>
      </c>
      <c r="F618" s="68">
        <v>272.5</v>
      </c>
      <c r="G618" s="68">
        <v>270.5</v>
      </c>
      <c r="H618" s="68">
        <v>274.5</v>
      </c>
      <c r="I618" s="68">
        <v>275.5</v>
      </c>
      <c r="J618" s="68">
        <v>276.5</v>
      </c>
      <c r="K618" s="68">
        <v>275.5</v>
      </c>
      <c r="L618" s="68">
        <v>2400</v>
      </c>
      <c r="M618" s="8">
        <f t="shared" si="480"/>
        <v>7200</v>
      </c>
      <c r="N618" s="71">
        <f t="shared" si="481"/>
        <v>1.1009174311926606</v>
      </c>
    </row>
    <row r="619" spans="1:14" s="1" customFormat="1" ht="15.75">
      <c r="A619" s="68">
        <v>17</v>
      </c>
      <c r="B619" s="70">
        <v>43207</v>
      </c>
      <c r="C619" s="6" t="s">
        <v>78</v>
      </c>
      <c r="D619" s="68" t="s">
        <v>21</v>
      </c>
      <c r="E619" s="68" t="s">
        <v>87</v>
      </c>
      <c r="F619" s="68">
        <v>264.5</v>
      </c>
      <c r="G619" s="68">
        <v>261.5</v>
      </c>
      <c r="H619" s="68">
        <v>266</v>
      </c>
      <c r="I619" s="68">
        <v>268</v>
      </c>
      <c r="J619" s="68">
        <v>0</v>
      </c>
      <c r="K619" s="68">
        <v>268</v>
      </c>
      <c r="L619" s="6">
        <v>2400</v>
      </c>
      <c r="M619" s="8">
        <f t="shared" ref="M619" si="482">IF(D619="BUY",(K619-F619)*(L619),(F619-K619)*(L619))</f>
        <v>8400</v>
      </c>
      <c r="N619" s="71">
        <f t="shared" ref="N619" si="483">M619/(L619)/F619%</f>
        <v>1.3232514177693762</v>
      </c>
    </row>
    <row r="620" spans="1:14" s="1" customFormat="1" ht="15.75">
      <c r="A620" s="68">
        <v>18</v>
      </c>
      <c r="B620" s="70">
        <v>43207</v>
      </c>
      <c r="C620" s="6" t="s">
        <v>78</v>
      </c>
      <c r="D620" s="68" t="s">
        <v>21</v>
      </c>
      <c r="E620" s="68" t="s">
        <v>341</v>
      </c>
      <c r="F620" s="68">
        <v>194</v>
      </c>
      <c r="G620" s="68">
        <v>192.5</v>
      </c>
      <c r="H620" s="68">
        <v>194.7</v>
      </c>
      <c r="I620" s="68">
        <v>195.5</v>
      </c>
      <c r="J620" s="68">
        <v>196.3</v>
      </c>
      <c r="K620" s="68">
        <v>196.3</v>
      </c>
      <c r="L620" s="6">
        <v>4500</v>
      </c>
      <c r="M620" s="8">
        <f t="shared" ref="M620" si="484">IF(D620="BUY",(K620-F620)*(L620),(F620-K620)*(L620))</f>
        <v>10350.000000000051</v>
      </c>
      <c r="N620" s="71">
        <f t="shared" ref="N620" si="485">M620/(L620)/F620%</f>
        <v>1.1855670103092844</v>
      </c>
    </row>
    <row r="621" spans="1:14" s="17" customFormat="1" ht="15.75">
      <c r="A621" s="68">
        <v>19</v>
      </c>
      <c r="B621" s="70">
        <v>43203</v>
      </c>
      <c r="C621" s="6" t="s">
        <v>20</v>
      </c>
      <c r="D621" s="6" t="s">
        <v>21</v>
      </c>
      <c r="E621" s="6" t="s">
        <v>218</v>
      </c>
      <c r="F621" s="6">
        <v>656</v>
      </c>
      <c r="G621" s="6">
        <v>649</v>
      </c>
      <c r="H621" s="6">
        <v>660</v>
      </c>
      <c r="I621" s="6">
        <v>664</v>
      </c>
      <c r="J621" s="6">
        <v>668</v>
      </c>
      <c r="K621" s="6">
        <v>668</v>
      </c>
      <c r="L621" s="6">
        <v>1100</v>
      </c>
      <c r="M621" s="8">
        <f>IF(D621="BUY",(K621-F621)*(L621),(F621-K621)*(L621))</f>
        <v>13200</v>
      </c>
      <c r="N621" s="71">
        <f>M621/(L621)/F621%</f>
        <v>1.8292682926829269</v>
      </c>
    </row>
    <row r="622" spans="1:14" s="17" customFormat="1" ht="15.75">
      <c r="A622" s="68">
        <v>20</v>
      </c>
      <c r="B622" s="70">
        <v>43203</v>
      </c>
      <c r="C622" s="6" t="s">
        <v>20</v>
      </c>
      <c r="D622" s="6" t="s">
        <v>21</v>
      </c>
      <c r="E622" s="6" t="s">
        <v>61</v>
      </c>
      <c r="F622" s="6">
        <v>251.5</v>
      </c>
      <c r="G622" s="6">
        <v>250</v>
      </c>
      <c r="H622" s="6">
        <v>252.3</v>
      </c>
      <c r="I622" s="6">
        <v>253</v>
      </c>
      <c r="J622" s="6">
        <v>253.7</v>
      </c>
      <c r="K622" s="6">
        <v>253</v>
      </c>
      <c r="L622" s="6">
        <v>4500</v>
      </c>
      <c r="M622" s="8">
        <f t="shared" ref="M622:M623" si="486">IF(D622="BUY",(K622-F622)*(L622),(F622-K622)*(L622))</f>
        <v>6750</v>
      </c>
      <c r="N622" s="71">
        <f t="shared" ref="N622:N623" si="487">M622/(L622)/F622%</f>
        <v>0.59642147117296218</v>
      </c>
    </row>
    <row r="623" spans="1:14" s="17" customFormat="1" ht="15.75">
      <c r="A623" s="68">
        <v>21</v>
      </c>
      <c r="B623" s="70">
        <v>43203</v>
      </c>
      <c r="C623" s="6" t="s">
        <v>20</v>
      </c>
      <c r="D623" s="6" t="s">
        <v>21</v>
      </c>
      <c r="E623" s="6" t="s">
        <v>311</v>
      </c>
      <c r="F623" s="6">
        <v>853</v>
      </c>
      <c r="G623" s="6">
        <v>846</v>
      </c>
      <c r="H623" s="6">
        <v>857</v>
      </c>
      <c r="I623" s="6">
        <v>860</v>
      </c>
      <c r="J623" s="6">
        <v>863</v>
      </c>
      <c r="K623" s="6">
        <v>857</v>
      </c>
      <c r="L623" s="6">
        <v>1200</v>
      </c>
      <c r="M623" s="8">
        <f t="shared" si="486"/>
        <v>4800</v>
      </c>
      <c r="N623" s="71">
        <f t="shared" si="487"/>
        <v>0.46893317702227438</v>
      </c>
    </row>
    <row r="624" spans="1:14" s="17" customFormat="1" ht="15.75">
      <c r="A624" s="68">
        <v>22</v>
      </c>
      <c r="B624" s="70">
        <v>43202</v>
      </c>
      <c r="C624" s="6" t="s">
        <v>20</v>
      </c>
      <c r="D624" s="6" t="s">
        <v>21</v>
      </c>
      <c r="E624" s="6" t="s">
        <v>104</v>
      </c>
      <c r="F624" s="6">
        <v>993</v>
      </c>
      <c r="G624" s="6">
        <v>988.5</v>
      </c>
      <c r="H624" s="6">
        <v>995.5</v>
      </c>
      <c r="I624" s="6">
        <v>998</v>
      </c>
      <c r="J624" s="6">
        <v>1000</v>
      </c>
      <c r="K624" s="6">
        <v>988.5</v>
      </c>
      <c r="L624" s="6">
        <v>1500</v>
      </c>
      <c r="M624" s="8">
        <f t="shared" ref="M624" si="488">IF(D624="BUY",(K624-F624)*(L624),(F624-K624)*(L624))</f>
        <v>-6750</v>
      </c>
      <c r="N624" s="71">
        <f t="shared" ref="N624" si="489">M624/(L624)/F624%</f>
        <v>-0.45317220543806647</v>
      </c>
    </row>
    <row r="625" spans="1:14" s="17" customFormat="1" ht="15.75">
      <c r="A625" s="68">
        <v>23</v>
      </c>
      <c r="B625" s="70">
        <v>43202</v>
      </c>
      <c r="C625" s="6" t="s">
        <v>20</v>
      </c>
      <c r="D625" s="6" t="s">
        <v>21</v>
      </c>
      <c r="E625" s="6" t="s">
        <v>115</v>
      </c>
      <c r="F625" s="6">
        <v>363.5</v>
      </c>
      <c r="G625" s="6">
        <v>359</v>
      </c>
      <c r="H625" s="6">
        <v>366</v>
      </c>
      <c r="I625" s="6">
        <v>368.5</v>
      </c>
      <c r="J625" s="6">
        <v>371</v>
      </c>
      <c r="K625" s="6">
        <v>359</v>
      </c>
      <c r="L625" s="6">
        <v>1500</v>
      </c>
      <c r="M625" s="8">
        <f t="shared" ref="M625:M628" si="490">IF(D625="BUY",(K625-F625)*(L625),(F625-K625)*(L625))</f>
        <v>-6750</v>
      </c>
      <c r="N625" s="71">
        <f t="shared" ref="N625:N628" si="491">M625/(L625)/F625%</f>
        <v>-1.2379642365887209</v>
      </c>
    </row>
    <row r="626" spans="1:14" s="17" customFormat="1" ht="15.75">
      <c r="A626" s="68">
        <v>24</v>
      </c>
      <c r="B626" s="70">
        <v>43202</v>
      </c>
      <c r="C626" s="6" t="s">
        <v>20</v>
      </c>
      <c r="D626" s="6" t="s">
        <v>21</v>
      </c>
      <c r="E626" s="6" t="s">
        <v>233</v>
      </c>
      <c r="F626" s="6">
        <v>1000</v>
      </c>
      <c r="G626" s="6">
        <v>990</v>
      </c>
      <c r="H626" s="6">
        <v>1005</v>
      </c>
      <c r="I626" s="6">
        <v>1010</v>
      </c>
      <c r="J626" s="6">
        <v>1020</v>
      </c>
      <c r="K626" s="6">
        <v>1010</v>
      </c>
      <c r="L626" s="6">
        <v>700</v>
      </c>
      <c r="M626" s="8">
        <f t="shared" ref="M626" si="492">IF(D626="BUY",(K626-F626)*(L626),(F626-K626)*(L626))</f>
        <v>7000</v>
      </c>
      <c r="N626" s="71">
        <f t="shared" ref="N626" si="493">M626/(L626)/F626%</f>
        <v>1</v>
      </c>
    </row>
    <row r="627" spans="1:14" s="17" customFormat="1" ht="15.75">
      <c r="A627" s="68">
        <v>25</v>
      </c>
      <c r="B627" s="70">
        <v>43201</v>
      </c>
      <c r="C627" s="6" t="s">
        <v>20</v>
      </c>
      <c r="D627" s="6" t="s">
        <v>47</v>
      </c>
      <c r="E627" s="6" t="s">
        <v>84</v>
      </c>
      <c r="F627" s="6">
        <v>167.5</v>
      </c>
      <c r="G627" s="6">
        <v>170.5</v>
      </c>
      <c r="H627" s="6">
        <v>166</v>
      </c>
      <c r="I627" s="6">
        <v>164.5</v>
      </c>
      <c r="J627" s="6">
        <v>163</v>
      </c>
      <c r="K627" s="6">
        <v>163</v>
      </c>
      <c r="L627" s="6">
        <v>3000</v>
      </c>
      <c r="M627" s="8">
        <f t="shared" ref="M627" si="494">IF(D627="BUY",(K627-F627)*(L627),(F627-K627)*(L627))</f>
        <v>13500</v>
      </c>
      <c r="N627" s="71">
        <f t="shared" ref="N627" si="495">M627/(L627)/F627%</f>
        <v>2.6865671641791042</v>
      </c>
    </row>
    <row r="628" spans="1:14" s="17" customFormat="1" ht="15.75">
      <c r="A628" s="68">
        <v>26</v>
      </c>
      <c r="B628" s="70">
        <v>43201</v>
      </c>
      <c r="C628" s="6" t="s">
        <v>20</v>
      </c>
      <c r="D628" s="6" t="s">
        <v>21</v>
      </c>
      <c r="E628" s="6" t="s">
        <v>340</v>
      </c>
      <c r="F628" s="6">
        <v>571</v>
      </c>
      <c r="G628" s="6">
        <v>569.29999999999995</v>
      </c>
      <c r="H628" s="6">
        <v>572</v>
      </c>
      <c r="I628" s="6">
        <v>572.79999999999995</v>
      </c>
      <c r="J628" s="6">
        <v>573.6</v>
      </c>
      <c r="K628" s="6">
        <v>572.79999999999995</v>
      </c>
      <c r="L628" s="6">
        <v>4000</v>
      </c>
      <c r="M628" s="8">
        <f t="shared" si="490"/>
        <v>7199.9999999998181</v>
      </c>
      <c r="N628" s="71">
        <f t="shared" si="491"/>
        <v>0.3152364273204824</v>
      </c>
    </row>
    <row r="629" spans="1:14" s="17" customFormat="1" ht="15.75">
      <c r="A629" s="68">
        <v>27</v>
      </c>
      <c r="B629" s="70">
        <v>43200</v>
      </c>
      <c r="C629" s="6" t="s">
        <v>20</v>
      </c>
      <c r="D629" s="6" t="s">
        <v>21</v>
      </c>
      <c r="E629" s="6" t="s">
        <v>57</v>
      </c>
      <c r="F629" s="6">
        <v>540</v>
      </c>
      <c r="G629" s="6">
        <v>534.5</v>
      </c>
      <c r="H629" s="6">
        <v>543</v>
      </c>
      <c r="I629" s="6">
        <v>546</v>
      </c>
      <c r="J629" s="6">
        <v>549</v>
      </c>
      <c r="K629" s="6">
        <v>546</v>
      </c>
      <c r="L629" s="6">
        <v>1200</v>
      </c>
      <c r="M629" s="8">
        <f t="shared" ref="M629" si="496">IF(D629="BUY",(K629-F629)*(L629),(F629-K629)*(L629))</f>
        <v>7200</v>
      </c>
      <c r="N629" s="71">
        <f t="shared" ref="N629" si="497">M629/(L629)/F629%</f>
        <v>1.1111111111111109</v>
      </c>
    </row>
    <row r="630" spans="1:14" s="17" customFormat="1" ht="15.75">
      <c r="A630" s="68">
        <v>28</v>
      </c>
      <c r="B630" s="70">
        <v>43199</v>
      </c>
      <c r="C630" s="6" t="s">
        <v>20</v>
      </c>
      <c r="D630" s="6" t="s">
        <v>21</v>
      </c>
      <c r="E630" s="6" t="s">
        <v>52</v>
      </c>
      <c r="F630" s="6">
        <v>262</v>
      </c>
      <c r="G630" s="6">
        <v>259</v>
      </c>
      <c r="H630" s="6">
        <v>263.5</v>
      </c>
      <c r="I630" s="6">
        <v>265</v>
      </c>
      <c r="J630" s="6">
        <v>266.5</v>
      </c>
      <c r="K630" s="6">
        <v>265</v>
      </c>
      <c r="L630" s="6">
        <v>3000</v>
      </c>
      <c r="M630" s="8">
        <f t="shared" ref="M630:M632" si="498">IF(D630="BUY",(K630-F630)*(L630),(F630-K630)*(L630))</f>
        <v>9000</v>
      </c>
      <c r="N630" s="71">
        <f t="shared" ref="N630:N632" si="499">M630/(L630)/F630%</f>
        <v>1.1450381679389312</v>
      </c>
    </row>
    <row r="631" spans="1:14" s="17" customFormat="1" ht="15.75">
      <c r="A631" s="68">
        <v>29</v>
      </c>
      <c r="B631" s="70">
        <v>43199</v>
      </c>
      <c r="C631" s="6" t="s">
        <v>20</v>
      </c>
      <c r="D631" s="6" t="s">
        <v>21</v>
      </c>
      <c r="E631" s="6" t="s">
        <v>77</v>
      </c>
      <c r="F631" s="6">
        <v>313</v>
      </c>
      <c r="G631" s="6">
        <v>310</v>
      </c>
      <c r="H631" s="6">
        <v>314.5</v>
      </c>
      <c r="I631" s="6">
        <v>316</v>
      </c>
      <c r="J631" s="6">
        <v>317.5</v>
      </c>
      <c r="K631" s="6">
        <v>310</v>
      </c>
      <c r="L631" s="6">
        <v>3000</v>
      </c>
      <c r="M631" s="8">
        <f t="shared" si="498"/>
        <v>-9000</v>
      </c>
      <c r="N631" s="71">
        <f t="shared" si="499"/>
        <v>-0.95846645367412142</v>
      </c>
    </row>
    <row r="632" spans="1:14" s="17" customFormat="1" ht="15.75">
      <c r="A632" s="68">
        <v>30</v>
      </c>
      <c r="B632" s="70">
        <v>43199</v>
      </c>
      <c r="C632" s="6" t="s">
        <v>20</v>
      </c>
      <c r="D632" s="6" t="s">
        <v>21</v>
      </c>
      <c r="E632" s="6" t="s">
        <v>22</v>
      </c>
      <c r="F632" s="6">
        <v>446.5</v>
      </c>
      <c r="G632" s="6">
        <v>442.5</v>
      </c>
      <c r="H632" s="6">
        <v>448.5</v>
      </c>
      <c r="I632" s="6">
        <v>450.5</v>
      </c>
      <c r="J632" s="6">
        <v>452.5</v>
      </c>
      <c r="K632" s="6">
        <v>452.5</v>
      </c>
      <c r="L632" s="6">
        <v>1800</v>
      </c>
      <c r="M632" s="8">
        <f t="shared" si="498"/>
        <v>10800</v>
      </c>
      <c r="N632" s="71">
        <f t="shared" si="499"/>
        <v>1.3437849944008959</v>
      </c>
    </row>
    <row r="633" spans="1:14" s="17" customFormat="1" ht="15.75">
      <c r="A633" s="68">
        <v>31</v>
      </c>
      <c r="B633" s="70">
        <v>43196</v>
      </c>
      <c r="C633" s="6" t="s">
        <v>20</v>
      </c>
      <c r="D633" s="6" t="s">
        <v>21</v>
      </c>
      <c r="E633" s="6" t="s">
        <v>52</v>
      </c>
      <c r="F633" s="6">
        <v>260</v>
      </c>
      <c r="G633" s="6">
        <v>257</v>
      </c>
      <c r="H633" s="6">
        <v>261.5</v>
      </c>
      <c r="I633" s="6">
        <v>263</v>
      </c>
      <c r="J633" s="6">
        <v>264.5</v>
      </c>
      <c r="K633" s="6">
        <v>261.5</v>
      </c>
      <c r="L633" s="6">
        <v>3000</v>
      </c>
      <c r="M633" s="8">
        <f t="shared" ref="M633" si="500">IF(D633="BUY",(K633-F633)*(L633),(F633-K633)*(L633))</f>
        <v>4500</v>
      </c>
      <c r="N633" s="71">
        <f t="shared" ref="N633" si="501">M633/(L633)/F633%</f>
        <v>0.57692307692307687</v>
      </c>
    </row>
    <row r="634" spans="1:14" s="17" customFormat="1" ht="15.75">
      <c r="A634" s="68">
        <v>32</v>
      </c>
      <c r="B634" s="70">
        <v>43196</v>
      </c>
      <c r="C634" s="6" t="s">
        <v>20</v>
      </c>
      <c r="D634" s="6" t="s">
        <v>21</v>
      </c>
      <c r="E634" s="6" t="s">
        <v>295</v>
      </c>
      <c r="F634" s="6">
        <v>618</v>
      </c>
      <c r="G634" s="6">
        <v>609.5</v>
      </c>
      <c r="H634" s="6">
        <v>623</v>
      </c>
      <c r="I634" s="6">
        <v>628</v>
      </c>
      <c r="J634" s="6">
        <v>633</v>
      </c>
      <c r="K634" s="6">
        <v>623</v>
      </c>
      <c r="L634" s="6">
        <v>800</v>
      </c>
      <c r="M634" s="8">
        <f t="shared" ref="M634:M636" si="502">IF(D634="BUY",(K634-F634)*(L634),(F634-K634)*(L634))</f>
        <v>4000</v>
      </c>
      <c r="N634" s="71">
        <f t="shared" ref="N634:N636" si="503">M634/(L634)/F634%</f>
        <v>0.80906148867313921</v>
      </c>
    </row>
    <row r="635" spans="1:14" s="17" customFormat="1" ht="15.75">
      <c r="A635" s="68">
        <v>33</v>
      </c>
      <c r="B635" s="70">
        <v>43196</v>
      </c>
      <c r="C635" s="6" t="s">
        <v>20</v>
      </c>
      <c r="D635" s="6" t="s">
        <v>21</v>
      </c>
      <c r="E635" s="6" t="s">
        <v>298</v>
      </c>
      <c r="F635" s="6">
        <v>1572</v>
      </c>
      <c r="G635" s="6">
        <v>1558</v>
      </c>
      <c r="H635" s="6">
        <v>1580</v>
      </c>
      <c r="I635" s="6">
        <v>1588</v>
      </c>
      <c r="J635" s="6">
        <v>1596</v>
      </c>
      <c r="K635" s="6">
        <v>1588</v>
      </c>
      <c r="L635" s="6">
        <v>600</v>
      </c>
      <c r="M635" s="8">
        <f t="shared" si="502"/>
        <v>9600</v>
      </c>
      <c r="N635" s="71">
        <f t="shared" si="503"/>
        <v>1.0178117048346056</v>
      </c>
    </row>
    <row r="636" spans="1:14" s="17" customFormat="1" ht="15.75">
      <c r="A636" s="68">
        <v>34</v>
      </c>
      <c r="B636" s="70">
        <v>43195</v>
      </c>
      <c r="C636" s="6" t="s">
        <v>20</v>
      </c>
      <c r="D636" s="6" t="s">
        <v>21</v>
      </c>
      <c r="E636" s="6" t="s">
        <v>52</v>
      </c>
      <c r="F636" s="6">
        <v>261</v>
      </c>
      <c r="G636" s="6">
        <v>257</v>
      </c>
      <c r="H636" s="6">
        <v>263</v>
      </c>
      <c r="I636" s="6">
        <v>265</v>
      </c>
      <c r="J636" s="6">
        <v>267</v>
      </c>
      <c r="K636" s="6">
        <v>257</v>
      </c>
      <c r="L636" s="6">
        <v>3000</v>
      </c>
      <c r="M636" s="8">
        <f t="shared" si="502"/>
        <v>-12000</v>
      </c>
      <c r="N636" s="71">
        <f t="shared" si="503"/>
        <v>-1.5325670498084292</v>
      </c>
    </row>
    <row r="637" spans="1:14" s="17" customFormat="1" ht="15.75">
      <c r="A637" s="68">
        <v>35</v>
      </c>
      <c r="B637" s="70">
        <v>43195</v>
      </c>
      <c r="C637" s="6" t="s">
        <v>20</v>
      </c>
      <c r="D637" s="6" t="s">
        <v>21</v>
      </c>
      <c r="E637" s="6" t="s">
        <v>52</v>
      </c>
      <c r="F637" s="6">
        <v>255</v>
      </c>
      <c r="G637" s="6">
        <v>252</v>
      </c>
      <c r="H637" s="6">
        <v>256.5</v>
      </c>
      <c r="I637" s="6">
        <v>258</v>
      </c>
      <c r="J637" s="6">
        <v>259.5</v>
      </c>
      <c r="K637" s="6">
        <v>259.5</v>
      </c>
      <c r="L637" s="6">
        <v>3000</v>
      </c>
      <c r="M637" s="8">
        <f t="shared" ref="M637:M638" si="504">IF(D637="BUY",(K637-F637)*(L637),(F637-K637)*(L637))</f>
        <v>13500</v>
      </c>
      <c r="N637" s="71">
        <f t="shared" ref="N637:N638" si="505">M637/(L637)/F637%</f>
        <v>1.7647058823529413</v>
      </c>
    </row>
    <row r="638" spans="1:14" s="17" customFormat="1" ht="15.75">
      <c r="A638" s="68">
        <v>36</v>
      </c>
      <c r="B638" s="70">
        <v>43195</v>
      </c>
      <c r="C638" s="6" t="s">
        <v>20</v>
      </c>
      <c r="D638" s="6" t="s">
        <v>21</v>
      </c>
      <c r="E638" s="6" t="s">
        <v>120</v>
      </c>
      <c r="F638" s="6">
        <v>275.5</v>
      </c>
      <c r="G638" s="6">
        <v>272.5</v>
      </c>
      <c r="H638" s="6">
        <v>277</v>
      </c>
      <c r="I638" s="6">
        <v>278.5</v>
      </c>
      <c r="J638" s="6">
        <v>280</v>
      </c>
      <c r="K638" s="6">
        <v>280</v>
      </c>
      <c r="L638" s="6">
        <v>2750</v>
      </c>
      <c r="M638" s="8">
        <f t="shared" si="504"/>
        <v>12375</v>
      </c>
      <c r="N638" s="71">
        <f t="shared" si="505"/>
        <v>1.633393829401089</v>
      </c>
    </row>
    <row r="639" spans="1:14" s="17" customFormat="1" ht="15.75">
      <c r="A639" s="68">
        <v>37</v>
      </c>
      <c r="B639" s="70">
        <v>43194</v>
      </c>
      <c r="C639" s="6" t="s">
        <v>20</v>
      </c>
      <c r="D639" s="6" t="s">
        <v>47</v>
      </c>
      <c r="E639" s="6" t="s">
        <v>84</v>
      </c>
      <c r="F639" s="6">
        <v>170.5</v>
      </c>
      <c r="G639" s="6">
        <v>173</v>
      </c>
      <c r="H639" s="6">
        <v>169</v>
      </c>
      <c r="I639" s="6">
        <v>167.5</v>
      </c>
      <c r="J639" s="6">
        <v>166</v>
      </c>
      <c r="K639" s="6">
        <v>173</v>
      </c>
      <c r="L639" s="6">
        <v>3000</v>
      </c>
      <c r="M639" s="8">
        <f t="shared" ref="M639" si="506">IF(D639="BUY",(K639-F639)*(L639),(F639-K639)*(L639))</f>
        <v>-7500</v>
      </c>
      <c r="N639" s="71">
        <f t="shared" ref="N639" si="507">M639/(L639)/F639%</f>
        <v>-1.466275659824047</v>
      </c>
    </row>
    <row r="640" spans="1:14" s="17" customFormat="1" ht="15.75">
      <c r="A640" s="68">
        <v>38</v>
      </c>
      <c r="B640" s="70">
        <v>43194</v>
      </c>
      <c r="C640" s="6" t="s">
        <v>20</v>
      </c>
      <c r="D640" s="6" t="s">
        <v>21</v>
      </c>
      <c r="E640" s="6" t="s">
        <v>124</v>
      </c>
      <c r="F640" s="6">
        <v>318.5</v>
      </c>
      <c r="G640" s="6">
        <v>314.5</v>
      </c>
      <c r="H640" s="6">
        <v>320.5</v>
      </c>
      <c r="I640" s="6">
        <v>322.5</v>
      </c>
      <c r="J640" s="6">
        <v>324.5</v>
      </c>
      <c r="K640" s="6">
        <v>320.5</v>
      </c>
      <c r="L640" s="6">
        <v>1750</v>
      </c>
      <c r="M640" s="8">
        <f t="shared" ref="M640" si="508">IF(D640="BUY",(K640-F640)*(L640),(F640-K640)*(L640))</f>
        <v>3500</v>
      </c>
      <c r="N640" s="71">
        <f t="shared" ref="N640" si="509">M640/(L640)/F640%</f>
        <v>0.62794348508634223</v>
      </c>
    </row>
    <row r="641" spans="1:14" s="17" customFormat="1" ht="15.75">
      <c r="A641" s="68">
        <v>39</v>
      </c>
      <c r="B641" s="70">
        <v>43193</v>
      </c>
      <c r="C641" s="6" t="s">
        <v>20</v>
      </c>
      <c r="D641" s="6" t="s">
        <v>21</v>
      </c>
      <c r="E641" s="6" t="s">
        <v>309</v>
      </c>
      <c r="F641" s="6">
        <v>784</v>
      </c>
      <c r="G641" s="6">
        <v>777</v>
      </c>
      <c r="H641" s="6">
        <v>788</v>
      </c>
      <c r="I641" s="6">
        <v>792</v>
      </c>
      <c r="J641" s="6">
        <v>796</v>
      </c>
      <c r="K641" s="6">
        <v>777</v>
      </c>
      <c r="L641" s="6">
        <v>900</v>
      </c>
      <c r="M641" s="8">
        <f t="shared" ref="M641" si="510">IF(D641="BUY",(K641-F641)*(L641),(F641-K641)*(L641))</f>
        <v>-6300</v>
      </c>
      <c r="N641" s="71">
        <f t="shared" ref="N641" si="511">M641/(L641)/F641%</f>
        <v>-0.8928571428571429</v>
      </c>
    </row>
    <row r="642" spans="1:14" s="17" customFormat="1" ht="15.75">
      <c r="A642" s="68">
        <v>40</v>
      </c>
      <c r="B642" s="70">
        <v>43193</v>
      </c>
      <c r="C642" s="6" t="s">
        <v>20</v>
      </c>
      <c r="D642" s="6" t="s">
        <v>21</v>
      </c>
      <c r="E642" s="6" t="s">
        <v>103</v>
      </c>
      <c r="F642" s="6">
        <v>404</v>
      </c>
      <c r="G642" s="6">
        <v>400</v>
      </c>
      <c r="H642" s="6">
        <v>406</v>
      </c>
      <c r="I642" s="6">
        <v>408</v>
      </c>
      <c r="J642" s="6">
        <v>410</v>
      </c>
      <c r="K642" s="6">
        <v>410</v>
      </c>
      <c r="L642" s="6">
        <v>2000</v>
      </c>
      <c r="M642" s="8">
        <f t="shared" ref="M642:M643" si="512">IF(D642="BUY",(K642-F642)*(L642),(F642-K642)*(L642))</f>
        <v>12000</v>
      </c>
      <c r="N642" s="71">
        <f t="shared" ref="N642:N643" si="513">M642/(L642)/F642%</f>
        <v>1.4851485148514851</v>
      </c>
    </row>
    <row r="643" spans="1:14" s="17" customFormat="1" ht="15.75">
      <c r="A643" s="68">
        <v>41</v>
      </c>
      <c r="B643" s="70">
        <v>43193</v>
      </c>
      <c r="C643" s="6" t="s">
        <v>20</v>
      </c>
      <c r="D643" s="6" t="s">
        <v>21</v>
      </c>
      <c r="E643" s="6" t="s">
        <v>61</v>
      </c>
      <c r="F643" s="6">
        <v>231.5</v>
      </c>
      <c r="G643" s="6">
        <v>229.5</v>
      </c>
      <c r="H643" s="6">
        <v>232.5</v>
      </c>
      <c r="I643" s="6">
        <v>233.5</v>
      </c>
      <c r="J643" s="6">
        <v>234.5</v>
      </c>
      <c r="K643" s="6">
        <v>229.5</v>
      </c>
      <c r="L643" s="6">
        <v>4500</v>
      </c>
      <c r="M643" s="8">
        <f t="shared" si="512"/>
        <v>-9000</v>
      </c>
      <c r="N643" s="71">
        <f t="shared" si="513"/>
        <v>-0.86393088552915764</v>
      </c>
    </row>
    <row r="644" spans="1:14" s="17" customFormat="1" ht="15.75">
      <c r="A644" s="68">
        <v>42</v>
      </c>
      <c r="B644" s="70">
        <v>43193</v>
      </c>
      <c r="C644" s="6" t="s">
        <v>20</v>
      </c>
      <c r="D644" s="6" t="s">
        <v>21</v>
      </c>
      <c r="E644" s="6" t="s">
        <v>126</v>
      </c>
      <c r="F644" s="6">
        <v>583</v>
      </c>
      <c r="G644" s="6">
        <v>574</v>
      </c>
      <c r="H644" s="6">
        <v>586.5</v>
      </c>
      <c r="I644" s="6">
        <v>590</v>
      </c>
      <c r="J644" s="6">
        <v>593.5</v>
      </c>
      <c r="K644" s="6">
        <v>586.5</v>
      </c>
      <c r="L644" s="6">
        <v>1061</v>
      </c>
      <c r="M644" s="8">
        <f t="shared" ref="M644:M645" si="514">IF(D644="BUY",(K644-F644)*(L644),(F644-K644)*(L644))</f>
        <v>3713.5</v>
      </c>
      <c r="N644" s="71">
        <f t="shared" ref="N644:N645" si="515">M644/(L644)/F644%</f>
        <v>0.60034305317324188</v>
      </c>
    </row>
    <row r="645" spans="1:14" s="17" customFormat="1" ht="15.75">
      <c r="A645" s="68">
        <v>43</v>
      </c>
      <c r="B645" s="70">
        <v>43193</v>
      </c>
      <c r="C645" s="6" t="s">
        <v>20</v>
      </c>
      <c r="D645" s="6" t="s">
        <v>21</v>
      </c>
      <c r="E645" s="6" t="s">
        <v>77</v>
      </c>
      <c r="F645" s="6">
        <v>302</v>
      </c>
      <c r="G645" s="6">
        <v>299</v>
      </c>
      <c r="H645" s="6">
        <v>303.5</v>
      </c>
      <c r="I645" s="6">
        <v>305</v>
      </c>
      <c r="J645" s="6">
        <v>306.5</v>
      </c>
      <c r="K645" s="6">
        <v>305</v>
      </c>
      <c r="L645" s="6">
        <v>3000</v>
      </c>
      <c r="M645" s="8">
        <f t="shared" si="514"/>
        <v>9000</v>
      </c>
      <c r="N645" s="71">
        <f t="shared" si="515"/>
        <v>0.99337748344370858</v>
      </c>
    </row>
    <row r="646" spans="1:14" s="17" customFormat="1" ht="15.75">
      <c r="A646" s="68">
        <v>44</v>
      </c>
      <c r="B646" s="70">
        <v>43192</v>
      </c>
      <c r="C646" s="6" t="s">
        <v>20</v>
      </c>
      <c r="D646" s="6" t="s">
        <v>21</v>
      </c>
      <c r="E646" s="6" t="s">
        <v>338</v>
      </c>
      <c r="F646" s="6">
        <v>475</v>
      </c>
      <c r="G646" s="6">
        <v>470</v>
      </c>
      <c r="H646" s="6">
        <v>478</v>
      </c>
      <c r="I646" s="6">
        <v>481</v>
      </c>
      <c r="J646" s="6">
        <v>484</v>
      </c>
      <c r="K646" s="6">
        <v>478</v>
      </c>
      <c r="L646" s="6">
        <v>1250</v>
      </c>
      <c r="M646" s="8">
        <f t="shared" ref="M646" si="516">IF(D646="BUY",(K646-F646)*(L646),(F646-K646)*(L646))</f>
        <v>3750</v>
      </c>
      <c r="N646" s="71">
        <f t="shared" ref="N646" si="517">M646/(L646)/F646%</f>
        <v>0.63157894736842102</v>
      </c>
    </row>
    <row r="647" spans="1:14" s="17" customFormat="1" ht="16.5" customHeight="1">
      <c r="A647" s="68">
        <v>45</v>
      </c>
      <c r="B647" s="70">
        <v>43192</v>
      </c>
      <c r="C647" s="6" t="s">
        <v>20</v>
      </c>
      <c r="D647" s="6" t="s">
        <v>21</v>
      </c>
      <c r="E647" s="6" t="s">
        <v>60</v>
      </c>
      <c r="F647" s="6">
        <v>277</v>
      </c>
      <c r="G647" s="6">
        <v>275</v>
      </c>
      <c r="H647" s="6">
        <v>277.8</v>
      </c>
      <c r="I647" s="6">
        <v>278.60000000000002</v>
      </c>
      <c r="J647" s="6">
        <v>279.39999999999998</v>
      </c>
      <c r="K647" s="6">
        <v>277.8</v>
      </c>
      <c r="L647" s="6">
        <v>4500</v>
      </c>
      <c r="M647" s="8">
        <f t="shared" ref="M647" si="518">IF(D647="BUY",(K647-F647)*(L647),(F647-K647)*(L647))</f>
        <v>3600.0000000000509</v>
      </c>
      <c r="N647" s="71">
        <f t="shared" ref="N647" si="519">M647/(L647)/F647%</f>
        <v>0.2888086642599319</v>
      </c>
    </row>
    <row r="648" spans="1:14" s="17" customFormat="1" ht="16.5" customHeight="1">
      <c r="A648" s="68">
        <v>46</v>
      </c>
      <c r="B648" s="70">
        <v>43192</v>
      </c>
      <c r="C648" s="6" t="s">
        <v>20</v>
      </c>
      <c r="D648" s="6" t="s">
        <v>47</v>
      </c>
      <c r="E648" s="6" t="s">
        <v>120</v>
      </c>
      <c r="F648" s="6">
        <v>260.7</v>
      </c>
      <c r="G648" s="6">
        <v>262.7</v>
      </c>
      <c r="H648" s="6">
        <v>259.3</v>
      </c>
      <c r="I648" s="6">
        <v>258</v>
      </c>
      <c r="J648" s="6">
        <v>256.7</v>
      </c>
      <c r="K648" s="6">
        <v>262.7</v>
      </c>
      <c r="L648" s="6">
        <v>2750</v>
      </c>
      <c r="M648" s="8">
        <f t="shared" ref="M648:M649" si="520">IF(D648="BUY",(K648-F648)*(L648),(F648-K648)*(L648))</f>
        <v>-5500</v>
      </c>
      <c r="N648" s="71">
        <f t="shared" ref="N648:N649" si="521">M648/(L648)/F648%</f>
        <v>-0.7671653241273495</v>
      </c>
    </row>
    <row r="649" spans="1:14" s="17" customFormat="1" ht="16.5" customHeight="1">
      <c r="A649" s="68">
        <v>47</v>
      </c>
      <c r="B649" s="70">
        <v>43192</v>
      </c>
      <c r="C649" s="6" t="s">
        <v>20</v>
      </c>
      <c r="D649" s="6" t="s">
        <v>21</v>
      </c>
      <c r="E649" s="6" t="s">
        <v>59</v>
      </c>
      <c r="F649" s="6">
        <v>573</v>
      </c>
      <c r="G649" s="6">
        <v>567</v>
      </c>
      <c r="H649" s="6">
        <v>576.5</v>
      </c>
      <c r="I649" s="6">
        <v>580</v>
      </c>
      <c r="J649" s="6">
        <v>583.5</v>
      </c>
      <c r="K649" s="6">
        <v>576.5</v>
      </c>
      <c r="L649" s="6">
        <v>1000</v>
      </c>
      <c r="M649" s="8">
        <f t="shared" si="520"/>
        <v>3500</v>
      </c>
      <c r="N649" s="71">
        <f t="shared" si="521"/>
        <v>0.61082024432809767</v>
      </c>
    </row>
    <row r="650" spans="1:14" ht="15.75">
      <c r="A650" s="10" t="s">
        <v>25</v>
      </c>
      <c r="B650" s="19"/>
      <c r="C650" s="12"/>
      <c r="D650" s="13"/>
      <c r="E650" s="14"/>
      <c r="F650" s="14"/>
      <c r="G650" s="15"/>
      <c r="H650" s="14"/>
      <c r="I650" s="14"/>
      <c r="J650" s="14"/>
      <c r="K650" s="16"/>
      <c r="L650" s="17"/>
      <c r="M650" s="1"/>
    </row>
    <row r="651" spans="1:14" ht="15.75">
      <c r="A651" s="10" t="s">
        <v>25</v>
      </c>
      <c r="B651" s="19"/>
      <c r="C651" s="20"/>
      <c r="D651" s="21"/>
      <c r="E651" s="22"/>
      <c r="F651" s="22"/>
      <c r="G651" s="23"/>
      <c r="H651" s="22"/>
      <c r="I651" s="22"/>
      <c r="J651" s="22"/>
      <c r="K651" s="22"/>
      <c r="L651" s="17"/>
      <c r="M651" s="17"/>
      <c r="N651" s="17"/>
    </row>
    <row r="652" spans="1:14" ht="16.5" thickBot="1">
      <c r="A652" s="20"/>
      <c r="B652" s="19"/>
      <c r="C652" s="22"/>
      <c r="D652" s="22"/>
      <c r="E652" s="22"/>
      <c r="F652" s="24"/>
      <c r="G652" s="25"/>
      <c r="H652" s="26" t="s">
        <v>26</v>
      </c>
      <c r="I652" s="26"/>
      <c r="J652" s="27"/>
      <c r="K652" s="27"/>
      <c r="L652" s="17"/>
      <c r="M652" s="17"/>
      <c r="N652" s="17"/>
    </row>
    <row r="653" spans="1:14" ht="15.75">
      <c r="A653" s="20"/>
      <c r="B653" s="19"/>
      <c r="C653" s="119" t="s">
        <v>27</v>
      </c>
      <c r="D653" s="119"/>
      <c r="E653" s="28">
        <v>47</v>
      </c>
      <c r="F653" s="29">
        <f>F654+F655+F656+F657+F658+F659</f>
        <v>99.999999999999986</v>
      </c>
      <c r="G653" s="22">
        <v>47</v>
      </c>
      <c r="H653" s="30">
        <f>G654/G653%</f>
        <v>80.851063829787236</v>
      </c>
      <c r="I653" s="30"/>
      <c r="J653" s="30"/>
      <c r="K653" s="31"/>
      <c r="L653" s="17"/>
      <c r="M653" s="1"/>
      <c r="N653" s="1"/>
    </row>
    <row r="654" spans="1:14" ht="15.75">
      <c r="A654" s="20"/>
      <c r="B654" s="19"/>
      <c r="C654" s="120" t="s">
        <v>28</v>
      </c>
      <c r="D654" s="120"/>
      <c r="E654" s="32">
        <v>38</v>
      </c>
      <c r="F654" s="33">
        <f>(E654/E653)*100</f>
        <v>80.851063829787222</v>
      </c>
      <c r="G654" s="22">
        <v>38</v>
      </c>
      <c r="H654" s="27"/>
      <c r="I654" s="27"/>
      <c r="J654" s="22"/>
      <c r="K654" s="27"/>
      <c r="L654" s="1"/>
      <c r="M654" s="1"/>
      <c r="N654" s="22"/>
    </row>
    <row r="655" spans="1:14" ht="15.75">
      <c r="A655" s="34"/>
      <c r="B655" s="19"/>
      <c r="C655" s="120" t="s">
        <v>30</v>
      </c>
      <c r="D655" s="120"/>
      <c r="E655" s="32">
        <v>0</v>
      </c>
      <c r="F655" s="33">
        <f>(E655/E653)*100</f>
        <v>0</v>
      </c>
      <c r="G655" s="35"/>
      <c r="H655" s="22"/>
      <c r="I655" s="22"/>
      <c r="J655" s="22"/>
      <c r="K655" s="27"/>
      <c r="L655" s="27"/>
      <c r="M655" s="20"/>
      <c r="N655" s="20"/>
    </row>
    <row r="656" spans="1:14" ht="15.75">
      <c r="A656" s="34"/>
      <c r="B656" s="19"/>
      <c r="C656" s="120" t="s">
        <v>31</v>
      </c>
      <c r="D656" s="120"/>
      <c r="E656" s="32">
        <v>0</v>
      </c>
      <c r="F656" s="33">
        <f>(E656/E653)*100</f>
        <v>0</v>
      </c>
      <c r="G656" s="35"/>
      <c r="H656" s="22"/>
      <c r="I656" s="22"/>
      <c r="J656" s="22"/>
      <c r="K656" s="27"/>
      <c r="L656" s="27"/>
      <c r="M656" s="17"/>
      <c r="N656" s="17"/>
    </row>
    <row r="657" spans="1:14" ht="15.75">
      <c r="A657" s="34"/>
      <c r="B657" s="19"/>
      <c r="C657" s="120" t="s">
        <v>32</v>
      </c>
      <c r="D657" s="120"/>
      <c r="E657" s="32">
        <v>9</v>
      </c>
      <c r="F657" s="33">
        <f>(E657/E653)*100</f>
        <v>19.148936170212767</v>
      </c>
      <c r="G657" s="35"/>
      <c r="H657" s="22"/>
      <c r="I657" s="22"/>
      <c r="J657" s="27"/>
      <c r="K657" s="27"/>
      <c r="L657" s="17"/>
      <c r="M657" s="17"/>
      <c r="N657" s="17"/>
    </row>
    <row r="658" spans="1:14" ht="15.75">
      <c r="A658" s="34"/>
      <c r="B658" s="19"/>
      <c r="C658" s="120" t="s">
        <v>34</v>
      </c>
      <c r="D658" s="120"/>
      <c r="E658" s="32">
        <v>0</v>
      </c>
      <c r="F658" s="33">
        <f>(E658/E653)*100</f>
        <v>0</v>
      </c>
      <c r="G658" s="35"/>
      <c r="H658" s="22"/>
      <c r="I658" s="22"/>
      <c r="J658" s="27"/>
      <c r="K658" s="27"/>
      <c r="L658" s="17"/>
      <c r="M658" s="17"/>
      <c r="N658" s="17"/>
    </row>
    <row r="659" spans="1:14" ht="16.5" thickBot="1">
      <c r="A659" s="34"/>
      <c r="B659" s="19"/>
      <c r="C659" s="121" t="s">
        <v>35</v>
      </c>
      <c r="D659" s="121"/>
      <c r="E659" s="36"/>
      <c r="F659" s="37">
        <f>(E659/E653)*100</f>
        <v>0</v>
      </c>
      <c r="G659" s="35"/>
      <c r="H659" s="22"/>
      <c r="I659" s="22"/>
      <c r="J659" s="31"/>
      <c r="K659" s="31"/>
      <c r="L659" s="1"/>
      <c r="M659" s="17"/>
      <c r="N659" s="17"/>
    </row>
    <row r="660" spans="1:14" ht="15.75">
      <c r="A660" s="39" t="s">
        <v>36</v>
      </c>
      <c r="B660" s="11"/>
      <c r="C660" s="12"/>
      <c r="D660" s="12"/>
      <c r="E660" s="14"/>
      <c r="F660" s="14"/>
      <c r="G660" s="15"/>
      <c r="H660" s="40"/>
      <c r="I660" s="40"/>
      <c r="J660" s="40"/>
      <c r="K660" s="14"/>
      <c r="L660" s="17"/>
      <c r="M660" s="38"/>
      <c r="N660" s="38"/>
    </row>
    <row r="661" spans="1:14" ht="15.75">
      <c r="A661" s="13" t="s">
        <v>37</v>
      </c>
      <c r="B661" s="11"/>
      <c r="C661" s="41"/>
      <c r="D661" s="42"/>
      <c r="E661" s="12"/>
      <c r="F661" s="40"/>
      <c r="G661" s="15"/>
      <c r="H661" s="40"/>
      <c r="I661" s="40"/>
      <c r="J661" s="40"/>
      <c r="K661" s="14"/>
      <c r="L661" s="17"/>
      <c r="M661" s="20"/>
      <c r="N661" s="20"/>
    </row>
    <row r="662" spans="1:14" ht="15.75">
      <c r="A662" s="13" t="s">
        <v>38</v>
      </c>
      <c r="B662" s="11"/>
      <c r="C662" s="12"/>
      <c r="D662" s="42"/>
      <c r="E662" s="12"/>
      <c r="F662" s="40"/>
      <c r="G662" s="15"/>
      <c r="H662" s="43"/>
      <c r="I662" s="43"/>
      <c r="J662" s="43"/>
      <c r="K662" s="14"/>
      <c r="L662" s="17"/>
      <c r="M662" s="17"/>
      <c r="N662" s="17"/>
    </row>
    <row r="663" spans="1:14" ht="15.75">
      <c r="A663" s="13" t="s">
        <v>39</v>
      </c>
      <c r="B663" s="41"/>
      <c r="C663" s="12"/>
      <c r="D663" s="42"/>
      <c r="E663" s="12"/>
      <c r="F663" s="40"/>
      <c r="G663" s="44"/>
      <c r="H663" s="43"/>
      <c r="I663" s="43"/>
      <c r="J663" s="43"/>
      <c r="K663" s="14"/>
      <c r="L663" s="17"/>
      <c r="M663" s="17"/>
      <c r="N663" s="17"/>
    </row>
    <row r="664" spans="1:14" ht="15.75">
      <c r="A664" s="13" t="s">
        <v>40</v>
      </c>
      <c r="B664" s="34"/>
      <c r="C664" s="12"/>
      <c r="D664" s="45"/>
      <c r="E664" s="40"/>
      <c r="F664" s="40"/>
      <c r="G664" s="44"/>
      <c r="H664" s="43"/>
      <c r="I664" s="43"/>
      <c r="J664" s="43"/>
      <c r="K664" s="40"/>
      <c r="L664" s="17"/>
      <c r="M664" s="17"/>
      <c r="N664" s="17"/>
    </row>
    <row r="665" spans="1:14" ht="15.75" thickBot="1"/>
    <row r="666" spans="1:14" ht="15.75" thickBot="1">
      <c r="A666" s="122" t="s">
        <v>0</v>
      </c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</row>
    <row r="667" spans="1:14" ht="15.75" thickBot="1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</row>
    <row r="668" spans="1:14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</row>
    <row r="669" spans="1:14" ht="15.75">
      <c r="A669" s="131" t="s">
        <v>1</v>
      </c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</row>
    <row r="670" spans="1:14" ht="15.75">
      <c r="A670" s="131" t="s">
        <v>2</v>
      </c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</row>
    <row r="671" spans="1:14" ht="16.5" thickBot="1">
      <c r="A671" s="124" t="s">
        <v>3</v>
      </c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</row>
    <row r="672" spans="1:14" ht="15.75">
      <c r="A672" s="125" t="s">
        <v>330</v>
      </c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</row>
    <row r="673" spans="1:14" ht="15.75">
      <c r="A673" s="125" t="s">
        <v>5</v>
      </c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</row>
    <row r="674" spans="1:14">
      <c r="A674" s="126" t="s">
        <v>6</v>
      </c>
      <c r="B674" s="127" t="s">
        <v>7</v>
      </c>
      <c r="C674" s="127" t="s">
        <v>8</v>
      </c>
      <c r="D674" s="126" t="s">
        <v>9</v>
      </c>
      <c r="E674" s="126" t="s">
        <v>10</v>
      </c>
      <c r="F674" s="127" t="s">
        <v>11</v>
      </c>
      <c r="G674" s="127" t="s">
        <v>12</v>
      </c>
      <c r="H674" s="128" t="s">
        <v>13</v>
      </c>
      <c r="I674" s="128" t="s">
        <v>14</v>
      </c>
      <c r="J674" s="128" t="s">
        <v>15</v>
      </c>
      <c r="K674" s="129" t="s">
        <v>16</v>
      </c>
      <c r="L674" s="127" t="s">
        <v>17</v>
      </c>
      <c r="M674" s="127" t="s">
        <v>18</v>
      </c>
      <c r="N674" s="127" t="s">
        <v>19</v>
      </c>
    </row>
    <row r="675" spans="1:14">
      <c r="A675" s="126"/>
      <c r="B675" s="127"/>
      <c r="C675" s="127"/>
      <c r="D675" s="126"/>
      <c r="E675" s="126"/>
      <c r="F675" s="127"/>
      <c r="G675" s="127"/>
      <c r="H675" s="127"/>
      <c r="I675" s="127"/>
      <c r="J675" s="127"/>
      <c r="K675" s="130"/>
      <c r="L675" s="127"/>
      <c r="M675" s="127"/>
      <c r="N675" s="127"/>
    </row>
    <row r="676" spans="1:14" ht="15.75">
      <c r="A676" s="56">
        <v>1</v>
      </c>
      <c r="B676" s="63">
        <v>43187</v>
      </c>
      <c r="C676" s="6" t="s">
        <v>20</v>
      </c>
      <c r="D676" s="56" t="s">
        <v>21</v>
      </c>
      <c r="E676" s="56" t="s">
        <v>198</v>
      </c>
      <c r="F676" s="57">
        <v>331.5</v>
      </c>
      <c r="G676" s="57">
        <v>328.5</v>
      </c>
      <c r="H676" s="57">
        <v>333</v>
      </c>
      <c r="I676" s="57">
        <v>334.5</v>
      </c>
      <c r="J676" s="56">
        <v>336</v>
      </c>
      <c r="K676" s="56">
        <v>336</v>
      </c>
      <c r="L676" s="57">
        <v>3000</v>
      </c>
      <c r="M676" s="8">
        <f t="shared" ref="M676:M678" si="522">IF(D676="BUY",(K676-F676)*(L676),(F676-K676)*(L676))</f>
        <v>13500</v>
      </c>
      <c r="N676" s="9">
        <f t="shared" ref="N676:N678" si="523">M676/(L676)/F676%</f>
        <v>1.3574660633484164</v>
      </c>
    </row>
    <row r="677" spans="1:14" ht="15.75">
      <c r="A677" s="56">
        <v>2</v>
      </c>
      <c r="B677" s="63">
        <v>43187</v>
      </c>
      <c r="C677" s="6" t="s">
        <v>20</v>
      </c>
      <c r="D677" s="56" t="s">
        <v>21</v>
      </c>
      <c r="E677" s="56" t="s">
        <v>104</v>
      </c>
      <c r="F677" s="57">
        <v>953</v>
      </c>
      <c r="G677" s="57">
        <v>948.5</v>
      </c>
      <c r="H677" s="57">
        <v>955.5</v>
      </c>
      <c r="I677" s="57">
        <v>958</v>
      </c>
      <c r="J677" s="56">
        <v>960.5</v>
      </c>
      <c r="K677" s="56">
        <v>960.5</v>
      </c>
      <c r="L677" s="57">
        <v>1500</v>
      </c>
      <c r="M677" s="8">
        <f t="shared" si="522"/>
        <v>11250</v>
      </c>
      <c r="N677" s="9">
        <f t="shared" si="523"/>
        <v>0.78698845750262336</v>
      </c>
    </row>
    <row r="678" spans="1:14" ht="15.75">
      <c r="A678" s="56">
        <v>3</v>
      </c>
      <c r="B678" s="63">
        <v>43186</v>
      </c>
      <c r="C678" s="6" t="s">
        <v>20</v>
      </c>
      <c r="D678" s="56" t="s">
        <v>21</v>
      </c>
      <c r="E678" s="56" t="s">
        <v>84</v>
      </c>
      <c r="F678" s="57">
        <v>175</v>
      </c>
      <c r="G678" s="57">
        <v>172.8</v>
      </c>
      <c r="H678" s="57">
        <v>176.2</v>
      </c>
      <c r="I678" s="57">
        <v>177.4</v>
      </c>
      <c r="J678" s="56">
        <v>178.6</v>
      </c>
      <c r="K678" s="56">
        <v>176.2</v>
      </c>
      <c r="L678" s="57">
        <v>3000</v>
      </c>
      <c r="M678" s="8">
        <f t="shared" si="522"/>
        <v>3599.9999999999659</v>
      </c>
      <c r="N678" s="9">
        <f t="shared" si="523"/>
        <v>0.68571428571427917</v>
      </c>
    </row>
    <row r="679" spans="1:14" ht="15.75">
      <c r="A679" s="56">
        <v>4</v>
      </c>
      <c r="B679" s="63">
        <v>43186</v>
      </c>
      <c r="C679" s="6" t="s">
        <v>20</v>
      </c>
      <c r="D679" s="56" t="s">
        <v>21</v>
      </c>
      <c r="E679" s="56" t="s">
        <v>248</v>
      </c>
      <c r="F679" s="57">
        <v>602</v>
      </c>
      <c r="G679" s="57">
        <v>598.5</v>
      </c>
      <c r="H679" s="57">
        <v>604</v>
      </c>
      <c r="I679" s="57">
        <v>606</v>
      </c>
      <c r="J679" s="56">
        <v>608</v>
      </c>
      <c r="K679" s="56">
        <v>604</v>
      </c>
      <c r="L679" s="57">
        <v>1800</v>
      </c>
      <c r="M679" s="8">
        <f t="shared" ref="M679" si="524">IF(D679="BUY",(K679-F679)*(L679),(F679-K679)*(L679))</f>
        <v>3600</v>
      </c>
      <c r="N679" s="9">
        <f t="shared" ref="N679" si="525">M679/(L679)/F679%</f>
        <v>0.33222591362126247</v>
      </c>
    </row>
    <row r="680" spans="1:14" ht="15.75">
      <c r="A680" s="56">
        <v>5</v>
      </c>
      <c r="B680" s="63">
        <v>43185</v>
      </c>
      <c r="C680" s="6" t="s">
        <v>20</v>
      </c>
      <c r="D680" s="56" t="s">
        <v>21</v>
      </c>
      <c r="E680" s="56" t="s">
        <v>336</v>
      </c>
      <c r="F680" s="57">
        <v>743</v>
      </c>
      <c r="G680" s="57">
        <v>735</v>
      </c>
      <c r="H680" s="57">
        <v>747</v>
      </c>
      <c r="I680" s="57">
        <v>751</v>
      </c>
      <c r="J680" s="56">
        <v>755</v>
      </c>
      <c r="K680" s="56">
        <v>747</v>
      </c>
      <c r="L680" s="57">
        <v>1200</v>
      </c>
      <c r="M680" s="8">
        <f t="shared" ref="M680" si="526">IF(D680="BUY",(K680-F680)*(L680),(F680-K680)*(L680))</f>
        <v>4800</v>
      </c>
      <c r="N680" s="9">
        <f t="shared" ref="N680" si="527">M680/(L680)/F680%</f>
        <v>0.53835800807537015</v>
      </c>
    </row>
    <row r="681" spans="1:14" ht="15.75">
      <c r="A681" s="56">
        <v>6</v>
      </c>
      <c r="B681" s="63">
        <v>43185</v>
      </c>
      <c r="C681" s="6" t="s">
        <v>20</v>
      </c>
      <c r="D681" s="56" t="s">
        <v>21</v>
      </c>
      <c r="E681" s="56" t="s">
        <v>269</v>
      </c>
      <c r="F681" s="57">
        <v>540</v>
      </c>
      <c r="G681" s="57">
        <v>535</v>
      </c>
      <c r="H681" s="57">
        <v>543.5</v>
      </c>
      <c r="I681" s="57">
        <v>547</v>
      </c>
      <c r="J681" s="56">
        <v>550.5</v>
      </c>
      <c r="K681" s="56">
        <v>547</v>
      </c>
      <c r="L681" s="57">
        <v>1100</v>
      </c>
      <c r="M681" s="8">
        <f t="shared" ref="M681:M682" si="528">IF(D681="BUY",(K681-F681)*(L681),(F681-K681)*(L681))</f>
        <v>7700</v>
      </c>
      <c r="N681" s="9">
        <f t="shared" ref="N681:N682" si="529">M681/(L681)/F681%</f>
        <v>1.2962962962962963</v>
      </c>
    </row>
    <row r="682" spans="1:14" ht="15.75">
      <c r="A682" s="56">
        <v>7</v>
      </c>
      <c r="B682" s="63">
        <v>43185</v>
      </c>
      <c r="C682" s="6" t="s">
        <v>20</v>
      </c>
      <c r="D682" s="56" t="s">
        <v>21</v>
      </c>
      <c r="E682" s="56" t="s">
        <v>104</v>
      </c>
      <c r="F682" s="57">
        <v>925</v>
      </c>
      <c r="G682" s="57">
        <v>920</v>
      </c>
      <c r="H682" s="57">
        <v>928</v>
      </c>
      <c r="I682" s="57">
        <v>931</v>
      </c>
      <c r="J682" s="56">
        <v>934</v>
      </c>
      <c r="K682" s="56">
        <v>934</v>
      </c>
      <c r="L682" s="57">
        <v>1500</v>
      </c>
      <c r="M682" s="8">
        <f t="shared" si="528"/>
        <v>13500</v>
      </c>
      <c r="N682" s="9">
        <f t="shared" si="529"/>
        <v>0.97297297297297303</v>
      </c>
    </row>
    <row r="683" spans="1:14" ht="15.75">
      <c r="A683" s="56">
        <v>8</v>
      </c>
      <c r="B683" s="63">
        <v>43182</v>
      </c>
      <c r="C683" s="6" t="s">
        <v>20</v>
      </c>
      <c r="D683" s="56" t="s">
        <v>47</v>
      </c>
      <c r="E683" s="56" t="s">
        <v>52</v>
      </c>
      <c r="F683" s="57">
        <v>235</v>
      </c>
      <c r="G683" s="57">
        <v>237.5</v>
      </c>
      <c r="H683" s="57">
        <v>233.5</v>
      </c>
      <c r="I683" s="57">
        <v>232</v>
      </c>
      <c r="J683" s="56">
        <v>230.5</v>
      </c>
      <c r="K683" s="56">
        <v>233.5</v>
      </c>
      <c r="L683" s="57">
        <v>3000</v>
      </c>
      <c r="M683" s="8">
        <f t="shared" ref="M683" si="530">IF(D683="BUY",(K683-F683)*(L683),(F683-K683)*(L683))</f>
        <v>4500</v>
      </c>
      <c r="N683" s="9">
        <f t="shared" ref="N683" si="531">M683/(L683)/F683%</f>
        <v>0.63829787234042545</v>
      </c>
    </row>
    <row r="684" spans="1:14" ht="15.75">
      <c r="A684" s="56">
        <v>9</v>
      </c>
      <c r="B684" s="63">
        <v>43182</v>
      </c>
      <c r="C684" s="6" t="s">
        <v>20</v>
      </c>
      <c r="D684" s="56" t="s">
        <v>47</v>
      </c>
      <c r="E684" s="56" t="s">
        <v>66</v>
      </c>
      <c r="F684" s="57">
        <v>84.3</v>
      </c>
      <c r="G684" s="57">
        <v>85.3</v>
      </c>
      <c r="H684" s="57">
        <v>83.7</v>
      </c>
      <c r="I684" s="57">
        <v>83.2</v>
      </c>
      <c r="J684" s="56">
        <v>82.7</v>
      </c>
      <c r="K684" s="56">
        <v>83.7</v>
      </c>
      <c r="L684" s="57">
        <v>6000</v>
      </c>
      <c r="M684" s="8">
        <f t="shared" ref="M684:M685" si="532">IF(D684="BUY",(K684-F684)*(L684),(F684-K684)*(L684))</f>
        <v>3599.9999999999659</v>
      </c>
      <c r="N684" s="9">
        <f t="shared" ref="N684:N685" si="533">M684/(L684)/F684%</f>
        <v>0.71174377224198615</v>
      </c>
    </row>
    <row r="685" spans="1:14" ht="15.75">
      <c r="A685" s="56">
        <v>10</v>
      </c>
      <c r="B685" s="63">
        <v>43182</v>
      </c>
      <c r="C685" s="6" t="s">
        <v>20</v>
      </c>
      <c r="D685" s="56" t="s">
        <v>47</v>
      </c>
      <c r="E685" s="56" t="s">
        <v>323</v>
      </c>
      <c r="F685" s="57">
        <v>244.5</v>
      </c>
      <c r="G685" s="57">
        <v>248</v>
      </c>
      <c r="H685" s="57">
        <v>242.5</v>
      </c>
      <c r="I685" s="57">
        <v>240.5</v>
      </c>
      <c r="J685" s="56">
        <v>238.5</v>
      </c>
      <c r="K685" s="56">
        <v>242.5</v>
      </c>
      <c r="L685" s="57">
        <v>1600</v>
      </c>
      <c r="M685" s="8">
        <f t="shared" si="532"/>
        <v>3200</v>
      </c>
      <c r="N685" s="9">
        <f t="shared" si="533"/>
        <v>0.81799591002044991</v>
      </c>
    </row>
    <row r="686" spans="1:14" ht="15.75">
      <c r="A686" s="56">
        <v>11</v>
      </c>
      <c r="B686" s="63">
        <v>43181</v>
      </c>
      <c r="C686" s="6" t="s">
        <v>20</v>
      </c>
      <c r="D686" s="56" t="s">
        <v>47</v>
      </c>
      <c r="E686" s="56" t="s">
        <v>52</v>
      </c>
      <c r="F686" s="57">
        <v>243.8</v>
      </c>
      <c r="G686" s="57">
        <v>246.5</v>
      </c>
      <c r="H686" s="57">
        <v>242</v>
      </c>
      <c r="I686" s="57">
        <v>240.5</v>
      </c>
      <c r="J686" s="56">
        <v>239</v>
      </c>
      <c r="K686" s="56">
        <v>242</v>
      </c>
      <c r="L686" s="57">
        <v>3000</v>
      </c>
      <c r="M686" s="8">
        <f t="shared" ref="M686" si="534">IF(D686="BUY",(K686-F686)*(L686),(F686-K686)*(L686))</f>
        <v>5400.0000000000346</v>
      </c>
      <c r="N686" s="9">
        <f t="shared" ref="N686" si="535">M686/(L686)/F686%</f>
        <v>0.73831009023790461</v>
      </c>
    </row>
    <row r="687" spans="1:14" ht="15.75">
      <c r="A687" s="56">
        <v>12</v>
      </c>
      <c r="B687" s="63">
        <v>43180</v>
      </c>
      <c r="C687" s="6" t="s">
        <v>20</v>
      </c>
      <c r="D687" s="56" t="s">
        <v>21</v>
      </c>
      <c r="E687" s="56" t="s">
        <v>278</v>
      </c>
      <c r="F687" s="57">
        <v>1950</v>
      </c>
      <c r="G687" s="57">
        <v>1935</v>
      </c>
      <c r="H687" s="57">
        <v>1960</v>
      </c>
      <c r="I687" s="57">
        <v>1968</v>
      </c>
      <c r="J687" s="56">
        <v>1976</v>
      </c>
      <c r="K687" s="56">
        <v>1960</v>
      </c>
      <c r="L687" s="57">
        <v>750</v>
      </c>
      <c r="M687" s="8">
        <f t="shared" ref="M687" si="536">IF(D687="BUY",(K687-F687)*(L687),(F687-K687)*(L687))</f>
        <v>7500</v>
      </c>
      <c r="N687" s="9">
        <f t="shared" ref="N687" si="537">M687/(L687)/F687%</f>
        <v>0.51282051282051277</v>
      </c>
    </row>
    <row r="688" spans="1:14" ht="15.75">
      <c r="A688" s="56">
        <v>13</v>
      </c>
      <c r="B688" s="63">
        <v>43180</v>
      </c>
      <c r="C688" s="6" t="s">
        <v>20</v>
      </c>
      <c r="D688" s="56" t="s">
        <v>47</v>
      </c>
      <c r="E688" s="56" t="s">
        <v>84</v>
      </c>
      <c r="F688" s="57">
        <v>172.5</v>
      </c>
      <c r="G688" s="57">
        <v>175</v>
      </c>
      <c r="H688" s="57">
        <v>171</v>
      </c>
      <c r="I688" s="57">
        <v>169.5</v>
      </c>
      <c r="J688" s="56">
        <v>167</v>
      </c>
      <c r="K688" s="56">
        <v>171.1</v>
      </c>
      <c r="L688" s="57">
        <v>3000</v>
      </c>
      <c r="M688" s="8">
        <f t="shared" ref="M688:M690" si="538">IF(D688="BUY",(K688-F688)*(L688),(F688-K688)*(L688))</f>
        <v>4200.0000000000173</v>
      </c>
      <c r="N688" s="9">
        <f t="shared" ref="N688:N690" si="539">M688/(L688)/F688%</f>
        <v>0.811594202898554</v>
      </c>
    </row>
    <row r="689" spans="1:14" ht="15.75">
      <c r="A689" s="56">
        <v>14</v>
      </c>
      <c r="B689" s="63">
        <v>43180</v>
      </c>
      <c r="C689" s="6" t="s">
        <v>20</v>
      </c>
      <c r="D689" s="56" t="s">
        <v>21</v>
      </c>
      <c r="E689" s="56" t="s">
        <v>334</v>
      </c>
      <c r="F689" s="57">
        <v>93.5</v>
      </c>
      <c r="G689" s="57">
        <v>91.5</v>
      </c>
      <c r="H689" s="57">
        <v>94.5</v>
      </c>
      <c r="I689" s="57">
        <v>95.5</v>
      </c>
      <c r="J689" s="56">
        <v>96.5</v>
      </c>
      <c r="K689" s="56">
        <v>95.5</v>
      </c>
      <c r="L689" s="57">
        <v>3500</v>
      </c>
      <c r="M689" s="8">
        <f t="shared" si="538"/>
        <v>7000</v>
      </c>
      <c r="N689" s="9">
        <f t="shared" si="539"/>
        <v>2.1390374331550799</v>
      </c>
    </row>
    <row r="690" spans="1:14" ht="15.75">
      <c r="A690" s="56">
        <v>15</v>
      </c>
      <c r="B690" s="63">
        <v>43179</v>
      </c>
      <c r="C690" s="6" t="s">
        <v>20</v>
      </c>
      <c r="D690" s="56" t="s">
        <v>21</v>
      </c>
      <c r="E690" s="56" t="s">
        <v>75</v>
      </c>
      <c r="F690" s="57">
        <v>1300</v>
      </c>
      <c r="G690" s="57">
        <v>1291</v>
      </c>
      <c r="H690" s="57">
        <v>1305</v>
      </c>
      <c r="I690" s="57">
        <v>1310</v>
      </c>
      <c r="J690" s="56">
        <v>1315</v>
      </c>
      <c r="K690" s="56">
        <v>1310</v>
      </c>
      <c r="L690" s="57">
        <v>750</v>
      </c>
      <c r="M690" s="8">
        <f t="shared" si="538"/>
        <v>7500</v>
      </c>
      <c r="N690" s="9">
        <f t="shared" si="539"/>
        <v>0.76923076923076927</v>
      </c>
    </row>
    <row r="691" spans="1:14" ht="15.75">
      <c r="A691" s="56">
        <v>16</v>
      </c>
      <c r="B691" s="63">
        <v>43179</v>
      </c>
      <c r="C691" s="6" t="s">
        <v>20</v>
      </c>
      <c r="D691" s="56" t="s">
        <v>21</v>
      </c>
      <c r="E691" s="56" t="s">
        <v>61</v>
      </c>
      <c r="F691" s="57">
        <v>232</v>
      </c>
      <c r="G691" s="57">
        <v>230.5</v>
      </c>
      <c r="H691" s="57">
        <v>232.8</v>
      </c>
      <c r="I691" s="57">
        <v>233.4</v>
      </c>
      <c r="J691" s="56">
        <v>234.2</v>
      </c>
      <c r="K691" s="56">
        <v>234.2</v>
      </c>
      <c r="L691" s="57">
        <v>4500</v>
      </c>
      <c r="M691" s="8">
        <f t="shared" ref="M691" si="540">IF(D691="BUY",(K691-F691)*(L691),(F691-K691)*(L691))</f>
        <v>9899.9999999999491</v>
      </c>
      <c r="N691" s="9">
        <f t="shared" ref="N691" si="541">M691/(L691)/F691%</f>
        <v>0.94827586206896064</v>
      </c>
    </row>
    <row r="692" spans="1:14" ht="15.75">
      <c r="A692" s="56">
        <v>17</v>
      </c>
      <c r="B692" s="63">
        <v>43178</v>
      </c>
      <c r="C692" s="6" t="s">
        <v>20</v>
      </c>
      <c r="D692" s="56" t="s">
        <v>47</v>
      </c>
      <c r="E692" s="56" t="s">
        <v>57</v>
      </c>
      <c r="F692" s="57">
        <v>518.5</v>
      </c>
      <c r="G692" s="57">
        <v>524</v>
      </c>
      <c r="H692" s="57">
        <v>515</v>
      </c>
      <c r="I692" s="57">
        <v>512</v>
      </c>
      <c r="J692" s="56">
        <v>509</v>
      </c>
      <c r="K692" s="56">
        <v>512</v>
      </c>
      <c r="L692" s="57">
        <v>1200</v>
      </c>
      <c r="M692" s="8">
        <f t="shared" ref="M692" si="542">IF(D692="BUY",(K692-F692)*(L692),(F692-K692)*(L692))</f>
        <v>7800</v>
      </c>
      <c r="N692" s="9">
        <f t="shared" ref="N692" si="543">M692/(L692)/F692%</f>
        <v>1.2536162005785922</v>
      </c>
    </row>
    <row r="693" spans="1:14" ht="15.75">
      <c r="A693" s="56">
        <v>18</v>
      </c>
      <c r="B693" s="63">
        <v>43178</v>
      </c>
      <c r="C693" s="6" t="s">
        <v>20</v>
      </c>
      <c r="D693" s="56" t="s">
        <v>47</v>
      </c>
      <c r="E693" s="56" t="s">
        <v>63</v>
      </c>
      <c r="F693" s="57">
        <v>588.5</v>
      </c>
      <c r="G693" s="57">
        <v>594</v>
      </c>
      <c r="H693" s="57">
        <v>585</v>
      </c>
      <c r="I693" s="57">
        <v>581.5</v>
      </c>
      <c r="J693" s="56">
        <v>578</v>
      </c>
      <c r="K693" s="56">
        <v>578</v>
      </c>
      <c r="L693" s="57">
        <v>1061</v>
      </c>
      <c r="M693" s="8">
        <f t="shared" ref="M693" si="544">IF(D693="BUY",(K693-F693)*(L693),(F693-K693)*(L693))</f>
        <v>11140.5</v>
      </c>
      <c r="N693" s="9">
        <f t="shared" ref="N693" si="545">M693/(L693)/F693%</f>
        <v>1.7841971112999151</v>
      </c>
    </row>
    <row r="694" spans="1:14" ht="15.75">
      <c r="A694" s="56">
        <v>19</v>
      </c>
      <c r="B694" s="63">
        <v>43178</v>
      </c>
      <c r="C694" s="6" t="s">
        <v>20</v>
      </c>
      <c r="D694" s="56" t="s">
        <v>47</v>
      </c>
      <c r="E694" s="56" t="s">
        <v>48</v>
      </c>
      <c r="F694" s="57">
        <v>123.9</v>
      </c>
      <c r="G694" s="57">
        <v>124.9</v>
      </c>
      <c r="H694" s="57">
        <v>123.3</v>
      </c>
      <c r="I694" s="57">
        <v>122.8</v>
      </c>
      <c r="J694" s="56">
        <v>122.3</v>
      </c>
      <c r="K694" s="56">
        <v>122.3</v>
      </c>
      <c r="L694" s="57">
        <v>6000</v>
      </c>
      <c r="M694" s="8">
        <f t="shared" ref="M694:M695" si="546">IF(D694="BUY",(K694-F694)*(L694),(F694-K694)*(L694))</f>
        <v>9600.0000000000509</v>
      </c>
      <c r="N694" s="9">
        <f t="shared" ref="N694:N695" si="547">M694/(L694)/F694%</f>
        <v>1.2913640032284168</v>
      </c>
    </row>
    <row r="695" spans="1:14" ht="15.75">
      <c r="A695" s="56">
        <v>20</v>
      </c>
      <c r="B695" s="63">
        <v>43178</v>
      </c>
      <c r="C695" s="6" t="s">
        <v>20</v>
      </c>
      <c r="D695" s="56" t="s">
        <v>21</v>
      </c>
      <c r="E695" s="56" t="s">
        <v>104</v>
      </c>
      <c r="F695" s="57">
        <v>891</v>
      </c>
      <c r="G695" s="57">
        <v>886.5</v>
      </c>
      <c r="H695" s="57">
        <v>893.5</v>
      </c>
      <c r="I695" s="57">
        <v>896</v>
      </c>
      <c r="J695" s="56">
        <v>898.5</v>
      </c>
      <c r="K695" s="56">
        <v>886.5</v>
      </c>
      <c r="L695" s="57">
        <v>1500</v>
      </c>
      <c r="M695" s="8">
        <f t="shared" si="546"/>
        <v>-6750</v>
      </c>
      <c r="N695" s="9">
        <f t="shared" si="547"/>
        <v>-0.50505050505050508</v>
      </c>
    </row>
    <row r="696" spans="1:14" ht="15.75">
      <c r="A696" s="56">
        <v>21</v>
      </c>
      <c r="B696" s="63">
        <v>43175</v>
      </c>
      <c r="C696" s="6" t="s">
        <v>20</v>
      </c>
      <c r="D696" s="56" t="s">
        <v>47</v>
      </c>
      <c r="E696" s="56" t="s">
        <v>63</v>
      </c>
      <c r="F696" s="57">
        <v>601</v>
      </c>
      <c r="G696" s="57">
        <v>607</v>
      </c>
      <c r="H696" s="57">
        <v>597.5</v>
      </c>
      <c r="I696" s="57">
        <v>594</v>
      </c>
      <c r="J696" s="56">
        <v>591</v>
      </c>
      <c r="K696" s="56">
        <v>597.5</v>
      </c>
      <c r="L696" s="57">
        <v>1061</v>
      </c>
      <c r="M696" s="8">
        <f t="shared" ref="M696" si="548">IF(D696="BUY",(K696-F696)*(L696),(F696-K696)*(L696))</f>
        <v>3713.5</v>
      </c>
      <c r="N696" s="9">
        <f t="shared" ref="N696" si="549">M696/(L696)/F696%</f>
        <v>0.58236272878535777</v>
      </c>
    </row>
    <row r="697" spans="1:14" ht="15.75">
      <c r="A697" s="56">
        <v>22</v>
      </c>
      <c r="B697" s="63">
        <v>43175</v>
      </c>
      <c r="C697" s="6" t="s">
        <v>20</v>
      </c>
      <c r="D697" s="56" t="s">
        <v>21</v>
      </c>
      <c r="E697" s="56" t="s">
        <v>167</v>
      </c>
      <c r="F697" s="57">
        <v>461</v>
      </c>
      <c r="G697" s="57">
        <v>456</v>
      </c>
      <c r="H697" s="57">
        <v>464</v>
      </c>
      <c r="I697" s="57">
        <v>467</v>
      </c>
      <c r="J697" s="56">
        <v>470</v>
      </c>
      <c r="K697" s="56">
        <v>463.8</v>
      </c>
      <c r="L697" s="57">
        <v>1400</v>
      </c>
      <c r="M697" s="8">
        <f t="shared" ref="M697" si="550">IF(D697="BUY",(K697-F697)*(L697),(F697-K697)*(L697))</f>
        <v>3920.0000000000159</v>
      </c>
      <c r="N697" s="9">
        <f t="shared" ref="N697" si="551">M697/(L697)/F697%</f>
        <v>0.60737527114967704</v>
      </c>
    </row>
    <row r="698" spans="1:14" ht="15.75">
      <c r="A698" s="56">
        <v>23</v>
      </c>
      <c r="B698" s="63">
        <v>43174</v>
      </c>
      <c r="C698" s="6" t="s">
        <v>20</v>
      </c>
      <c r="D698" s="56" t="s">
        <v>21</v>
      </c>
      <c r="E698" s="56" t="s">
        <v>241</v>
      </c>
      <c r="F698" s="57">
        <v>151.5</v>
      </c>
      <c r="G698" s="57">
        <v>150.5</v>
      </c>
      <c r="H698" s="57">
        <v>152</v>
      </c>
      <c r="I698" s="57">
        <v>152.5</v>
      </c>
      <c r="J698" s="56">
        <v>152</v>
      </c>
      <c r="K698" s="56">
        <v>150.5</v>
      </c>
      <c r="L698" s="57">
        <v>7000</v>
      </c>
      <c r="M698" s="8">
        <f t="shared" ref="M698" si="552">IF(D698="BUY",(K698-F698)*(L698),(F698-K698)*(L698))</f>
        <v>-7000</v>
      </c>
      <c r="N698" s="9">
        <f t="shared" ref="N698" si="553">M698/(L698)/F698%</f>
        <v>-0.66006600660066006</v>
      </c>
    </row>
    <row r="699" spans="1:14" ht="15.75">
      <c r="A699" s="56">
        <v>24</v>
      </c>
      <c r="B699" s="63">
        <v>43174</v>
      </c>
      <c r="C699" s="6" t="s">
        <v>20</v>
      </c>
      <c r="D699" s="56" t="s">
        <v>21</v>
      </c>
      <c r="E699" s="56" t="s">
        <v>272</v>
      </c>
      <c r="F699" s="57">
        <v>938</v>
      </c>
      <c r="G699" s="57">
        <v>932</v>
      </c>
      <c r="H699" s="57">
        <v>941</v>
      </c>
      <c r="I699" s="57">
        <v>944</v>
      </c>
      <c r="J699" s="56">
        <v>947</v>
      </c>
      <c r="K699" s="56">
        <v>947</v>
      </c>
      <c r="L699" s="57">
        <v>1500</v>
      </c>
      <c r="M699" s="8">
        <f t="shared" ref="M699:M700" si="554">IF(D699="BUY",(K699-F699)*(L699),(F699-K699)*(L699))</f>
        <v>13500</v>
      </c>
      <c r="N699" s="9">
        <f t="shared" ref="N699:N700" si="555">M699/(L699)/F699%</f>
        <v>0.95948827292110861</v>
      </c>
    </row>
    <row r="700" spans="1:14" ht="15.75">
      <c r="A700" s="56">
        <v>25</v>
      </c>
      <c r="B700" s="63">
        <v>43174</v>
      </c>
      <c r="C700" s="6" t="s">
        <v>20</v>
      </c>
      <c r="D700" s="56" t="s">
        <v>21</v>
      </c>
      <c r="E700" s="56" t="s">
        <v>269</v>
      </c>
      <c r="F700" s="57">
        <v>525.5</v>
      </c>
      <c r="G700" s="57">
        <v>520</v>
      </c>
      <c r="H700" s="57">
        <v>529</v>
      </c>
      <c r="I700" s="57">
        <v>532</v>
      </c>
      <c r="J700" s="56">
        <v>535</v>
      </c>
      <c r="K700" s="56">
        <v>528.9</v>
      </c>
      <c r="L700" s="57">
        <v>1200</v>
      </c>
      <c r="M700" s="8">
        <f t="shared" si="554"/>
        <v>4079.9999999999727</v>
      </c>
      <c r="N700" s="9">
        <f t="shared" si="555"/>
        <v>0.64700285442435346</v>
      </c>
    </row>
    <row r="701" spans="1:14" ht="15.75">
      <c r="A701" s="56">
        <v>26</v>
      </c>
      <c r="B701" s="63">
        <v>43173</v>
      </c>
      <c r="C701" s="6" t="s">
        <v>20</v>
      </c>
      <c r="D701" s="56" t="s">
        <v>21</v>
      </c>
      <c r="E701" s="56" t="s">
        <v>51</v>
      </c>
      <c r="F701" s="57">
        <v>147.5</v>
      </c>
      <c r="G701" s="57">
        <v>145</v>
      </c>
      <c r="H701" s="57">
        <v>148.30000000000001</v>
      </c>
      <c r="I701" s="57">
        <v>149</v>
      </c>
      <c r="J701" s="56">
        <v>149.80000000000001</v>
      </c>
      <c r="K701" s="56">
        <v>145</v>
      </c>
      <c r="L701" s="57">
        <v>4000</v>
      </c>
      <c r="M701" s="8">
        <f t="shared" ref="M701" si="556">IF(D701="BUY",(K701-F701)*(L701),(F701-K701)*(L701))</f>
        <v>-10000</v>
      </c>
      <c r="N701" s="9">
        <f t="shared" ref="N701" si="557">M701/(L701)/F701%</f>
        <v>-1.6949152542372881</v>
      </c>
    </row>
    <row r="702" spans="1:14" ht="15.75">
      <c r="A702" s="56">
        <v>27</v>
      </c>
      <c r="B702" s="63">
        <v>43173</v>
      </c>
      <c r="C702" s="6" t="s">
        <v>20</v>
      </c>
      <c r="D702" s="56" t="s">
        <v>21</v>
      </c>
      <c r="E702" s="56" t="s">
        <v>102</v>
      </c>
      <c r="F702" s="57">
        <v>715</v>
      </c>
      <c r="G702" s="57">
        <v>709.5</v>
      </c>
      <c r="H702" s="57">
        <v>718</v>
      </c>
      <c r="I702" s="57">
        <v>721</v>
      </c>
      <c r="J702" s="56">
        <v>724</v>
      </c>
      <c r="K702" s="56">
        <v>718</v>
      </c>
      <c r="L702" s="57">
        <v>1200</v>
      </c>
      <c r="M702" s="8">
        <f t="shared" ref="M702:M704" si="558">IF(D702="BUY",(K702-F702)*(L702),(F702-K702)*(L702))</f>
        <v>3600</v>
      </c>
      <c r="N702" s="9">
        <f t="shared" ref="N702:N704" si="559">M702/(L702)/F702%</f>
        <v>0.41958041958041958</v>
      </c>
    </row>
    <row r="703" spans="1:14" ht="15.75">
      <c r="A703" s="56">
        <v>28</v>
      </c>
      <c r="B703" s="63">
        <v>43173</v>
      </c>
      <c r="C703" s="6" t="s">
        <v>20</v>
      </c>
      <c r="D703" s="56" t="s">
        <v>21</v>
      </c>
      <c r="E703" s="56" t="s">
        <v>124</v>
      </c>
      <c r="F703" s="57">
        <v>318</v>
      </c>
      <c r="G703" s="57">
        <v>314.5</v>
      </c>
      <c r="H703" s="57">
        <v>320</v>
      </c>
      <c r="I703" s="57">
        <v>322</v>
      </c>
      <c r="J703" s="56">
        <v>324</v>
      </c>
      <c r="K703" s="56">
        <v>322</v>
      </c>
      <c r="L703" s="57">
        <v>1750</v>
      </c>
      <c r="M703" s="8">
        <f t="shared" si="558"/>
        <v>7000</v>
      </c>
      <c r="N703" s="9">
        <f t="shared" si="559"/>
        <v>1.2578616352201257</v>
      </c>
    </row>
    <row r="704" spans="1:14" ht="15.75">
      <c r="A704" s="56">
        <v>29</v>
      </c>
      <c r="B704" s="63">
        <v>43172</v>
      </c>
      <c r="C704" s="6" t="s">
        <v>20</v>
      </c>
      <c r="D704" s="56" t="s">
        <v>21</v>
      </c>
      <c r="E704" s="56" t="s">
        <v>123</v>
      </c>
      <c r="F704" s="57">
        <v>97</v>
      </c>
      <c r="G704" s="57">
        <v>95.6</v>
      </c>
      <c r="H704" s="57">
        <v>97.7</v>
      </c>
      <c r="I704" s="57">
        <v>98.4</v>
      </c>
      <c r="J704" s="56">
        <v>99.1</v>
      </c>
      <c r="K704" s="56">
        <v>95.6</v>
      </c>
      <c r="L704" s="57">
        <v>5500</v>
      </c>
      <c r="M704" s="8">
        <f t="shared" si="558"/>
        <v>-7700.0000000000309</v>
      </c>
      <c r="N704" s="9">
        <f t="shared" si="559"/>
        <v>-1.4432989690721709</v>
      </c>
    </row>
    <row r="705" spans="1:14" ht="15.75">
      <c r="A705" s="56">
        <v>30</v>
      </c>
      <c r="B705" s="63">
        <v>43172</v>
      </c>
      <c r="C705" s="6" t="s">
        <v>20</v>
      </c>
      <c r="D705" s="56" t="s">
        <v>21</v>
      </c>
      <c r="E705" s="56" t="s">
        <v>126</v>
      </c>
      <c r="F705" s="57">
        <v>631</v>
      </c>
      <c r="G705" s="57">
        <v>626</v>
      </c>
      <c r="H705" s="57">
        <v>634.5</v>
      </c>
      <c r="I705" s="57">
        <v>638</v>
      </c>
      <c r="J705" s="56">
        <v>641.5</v>
      </c>
      <c r="K705" s="56">
        <v>626</v>
      </c>
      <c r="L705" s="57">
        <v>1060</v>
      </c>
      <c r="M705" s="8">
        <f t="shared" ref="M705:M708" si="560">IF(D705="BUY",(K705-F705)*(L705),(F705-K705)*(L705))</f>
        <v>-5300</v>
      </c>
      <c r="N705" s="9">
        <f t="shared" ref="N705:N708" si="561">M705/(L705)/F705%</f>
        <v>-0.79239302694136293</v>
      </c>
    </row>
    <row r="706" spans="1:14" ht="15.75">
      <c r="A706" s="56">
        <v>31</v>
      </c>
      <c r="B706" s="63">
        <v>43172</v>
      </c>
      <c r="C706" s="6" t="s">
        <v>20</v>
      </c>
      <c r="D706" s="56" t="s">
        <v>21</v>
      </c>
      <c r="E706" s="56" t="s">
        <v>46</v>
      </c>
      <c r="F706" s="57">
        <v>516.5</v>
      </c>
      <c r="G706" s="57">
        <v>513.5</v>
      </c>
      <c r="H706" s="57">
        <v>518</v>
      </c>
      <c r="I706" s="57">
        <v>519.5</v>
      </c>
      <c r="J706" s="56">
        <v>21</v>
      </c>
      <c r="K706" s="56">
        <v>519.5</v>
      </c>
      <c r="L706" s="57">
        <v>2000</v>
      </c>
      <c r="M706" s="8">
        <f t="shared" si="560"/>
        <v>6000</v>
      </c>
      <c r="N706" s="9">
        <f t="shared" si="561"/>
        <v>0.58083252662149076</v>
      </c>
    </row>
    <row r="707" spans="1:14" ht="15.75">
      <c r="A707" s="56">
        <v>32</v>
      </c>
      <c r="B707" s="63">
        <v>43172</v>
      </c>
      <c r="C707" s="6" t="s">
        <v>20</v>
      </c>
      <c r="D707" s="56" t="s">
        <v>21</v>
      </c>
      <c r="E707" s="56" t="s">
        <v>104</v>
      </c>
      <c r="F707" s="57">
        <v>854</v>
      </c>
      <c r="G707" s="57">
        <v>849.5</v>
      </c>
      <c r="H707" s="57">
        <v>856.5</v>
      </c>
      <c r="I707" s="57">
        <v>859</v>
      </c>
      <c r="J707" s="56">
        <v>861.5</v>
      </c>
      <c r="K707" s="56">
        <v>859</v>
      </c>
      <c r="L707" s="57">
        <v>1500</v>
      </c>
      <c r="M707" s="8">
        <f t="shared" si="560"/>
        <v>7500</v>
      </c>
      <c r="N707" s="9">
        <f t="shared" si="561"/>
        <v>0.58548009367681508</v>
      </c>
    </row>
    <row r="708" spans="1:14" ht="15.75">
      <c r="A708" s="56">
        <v>33</v>
      </c>
      <c r="B708" s="63">
        <v>43171</v>
      </c>
      <c r="C708" s="6" t="s">
        <v>20</v>
      </c>
      <c r="D708" s="56" t="s">
        <v>21</v>
      </c>
      <c r="E708" s="56" t="s">
        <v>115</v>
      </c>
      <c r="F708" s="57">
        <v>353</v>
      </c>
      <c r="G708" s="57">
        <v>348</v>
      </c>
      <c r="H708" s="57">
        <v>355.5</v>
      </c>
      <c r="I708" s="57">
        <v>358</v>
      </c>
      <c r="J708" s="56">
        <v>360.5</v>
      </c>
      <c r="K708" s="56">
        <v>355.5</v>
      </c>
      <c r="L708" s="57">
        <v>1500</v>
      </c>
      <c r="M708" s="8">
        <f t="shared" si="560"/>
        <v>3750</v>
      </c>
      <c r="N708" s="9">
        <f t="shared" si="561"/>
        <v>0.708215297450425</v>
      </c>
    </row>
    <row r="709" spans="1:14" ht="15.75">
      <c r="A709" s="56">
        <v>34</v>
      </c>
      <c r="B709" s="63">
        <v>43171</v>
      </c>
      <c r="C709" s="6" t="s">
        <v>20</v>
      </c>
      <c r="D709" s="56" t="s">
        <v>47</v>
      </c>
      <c r="E709" s="56" t="s">
        <v>323</v>
      </c>
      <c r="F709" s="57">
        <v>227.5</v>
      </c>
      <c r="G709" s="57">
        <v>232</v>
      </c>
      <c r="H709" s="57">
        <v>225</v>
      </c>
      <c r="I709" s="57">
        <v>222.5</v>
      </c>
      <c r="J709" s="56">
        <v>220</v>
      </c>
      <c r="K709" s="56">
        <v>232</v>
      </c>
      <c r="L709" s="57">
        <v>1600</v>
      </c>
      <c r="M709" s="8">
        <f t="shared" ref="M709:M710" si="562">IF(D709="BUY",(K709-F709)*(L709),(F709-K709)*(L709))</f>
        <v>-7200</v>
      </c>
      <c r="N709" s="9">
        <f t="shared" ref="N709:N710" si="563">M709/(L709)/F709%</f>
        <v>-1.9780219780219781</v>
      </c>
    </row>
    <row r="710" spans="1:14" ht="15.75">
      <c r="A710" s="56">
        <v>35</v>
      </c>
      <c r="B710" s="63">
        <v>43171</v>
      </c>
      <c r="C710" s="6" t="s">
        <v>20</v>
      </c>
      <c r="D710" s="56" t="s">
        <v>47</v>
      </c>
      <c r="E710" s="56" t="s">
        <v>51</v>
      </c>
      <c r="F710" s="57">
        <v>130</v>
      </c>
      <c r="G710" s="57">
        <v>132</v>
      </c>
      <c r="H710" s="57">
        <v>129</v>
      </c>
      <c r="I710" s="57">
        <v>128</v>
      </c>
      <c r="J710" s="56">
        <v>127</v>
      </c>
      <c r="K710" s="56">
        <v>129</v>
      </c>
      <c r="L710" s="57">
        <v>3500</v>
      </c>
      <c r="M710" s="8">
        <f t="shared" si="562"/>
        <v>3500</v>
      </c>
      <c r="N710" s="9">
        <f t="shared" si="563"/>
        <v>0.76923076923076916</v>
      </c>
    </row>
    <row r="711" spans="1:14" ht="15.75">
      <c r="A711" s="56">
        <v>36</v>
      </c>
      <c r="B711" s="63">
        <v>43168</v>
      </c>
      <c r="C711" s="6" t="s">
        <v>20</v>
      </c>
      <c r="D711" s="56" t="s">
        <v>47</v>
      </c>
      <c r="E711" s="56" t="s">
        <v>120</v>
      </c>
      <c r="F711" s="57">
        <v>295</v>
      </c>
      <c r="G711" s="57">
        <v>298</v>
      </c>
      <c r="H711" s="57">
        <v>293</v>
      </c>
      <c r="I711" s="57">
        <v>291</v>
      </c>
      <c r="J711" s="56">
        <v>289</v>
      </c>
      <c r="K711" s="56">
        <v>291</v>
      </c>
      <c r="L711" s="57">
        <v>2750</v>
      </c>
      <c r="M711" s="8">
        <f t="shared" ref="M711" si="564">IF(D711="BUY",(K711-F711)*(L711),(F711-K711)*(L711))</f>
        <v>11000</v>
      </c>
      <c r="N711" s="9">
        <f t="shared" ref="N711" si="565">M711/(L711)/F711%</f>
        <v>1.3559322033898304</v>
      </c>
    </row>
    <row r="712" spans="1:14" ht="15.75">
      <c r="A712" s="56">
        <v>37</v>
      </c>
      <c r="B712" s="63">
        <v>43168</v>
      </c>
      <c r="C712" s="6" t="s">
        <v>20</v>
      </c>
      <c r="D712" s="56" t="s">
        <v>47</v>
      </c>
      <c r="E712" s="56" t="s">
        <v>126</v>
      </c>
      <c r="F712" s="57">
        <v>621</v>
      </c>
      <c r="G712" s="57">
        <v>626</v>
      </c>
      <c r="H712" s="57">
        <v>617.5</v>
      </c>
      <c r="I712" s="57">
        <v>614</v>
      </c>
      <c r="J712" s="56">
        <v>610.5</v>
      </c>
      <c r="K712" s="56">
        <v>610.5</v>
      </c>
      <c r="L712" s="57">
        <v>1061</v>
      </c>
      <c r="M712" s="8">
        <f t="shared" ref="M712" si="566">IF(D712="BUY",(K712-F712)*(L712),(F712-K712)*(L712))</f>
        <v>11140.5</v>
      </c>
      <c r="N712" s="9">
        <f t="shared" ref="N712" si="567">M712/(L712)/F712%</f>
        <v>1.6908212560386473</v>
      </c>
    </row>
    <row r="713" spans="1:14" ht="15.75">
      <c r="A713" s="56">
        <v>38</v>
      </c>
      <c r="B713" s="63">
        <v>43167</v>
      </c>
      <c r="C713" s="6" t="s">
        <v>20</v>
      </c>
      <c r="D713" s="56" t="s">
        <v>47</v>
      </c>
      <c r="E713" s="56" t="s">
        <v>48</v>
      </c>
      <c r="F713" s="57">
        <v>124.9</v>
      </c>
      <c r="G713" s="57">
        <v>125.9</v>
      </c>
      <c r="H713" s="57">
        <v>124.4</v>
      </c>
      <c r="I713" s="57">
        <v>123.9</v>
      </c>
      <c r="J713" s="56">
        <v>123.4</v>
      </c>
      <c r="K713" s="56">
        <v>124.4</v>
      </c>
      <c r="L713" s="57">
        <v>6000</v>
      </c>
      <c r="M713" s="8">
        <f t="shared" ref="M713" si="568">IF(D713="BUY",(K713-F713)*(L713),(F713-K713)*(L713))</f>
        <v>3000</v>
      </c>
      <c r="N713" s="9">
        <f t="shared" ref="N713" si="569">M713/(L713)/F713%</f>
        <v>0.40032025620496392</v>
      </c>
    </row>
    <row r="714" spans="1:14" ht="15.75">
      <c r="A714" s="56">
        <v>39</v>
      </c>
      <c r="B714" s="63">
        <v>43167</v>
      </c>
      <c r="C714" s="6" t="s">
        <v>20</v>
      </c>
      <c r="D714" s="56" t="s">
        <v>47</v>
      </c>
      <c r="E714" s="56" t="s">
        <v>52</v>
      </c>
      <c r="F714" s="57">
        <v>246</v>
      </c>
      <c r="G714" s="57">
        <v>249</v>
      </c>
      <c r="H714" s="57">
        <v>244.5</v>
      </c>
      <c r="I714" s="57">
        <v>243</v>
      </c>
      <c r="J714" s="56">
        <v>241.5</v>
      </c>
      <c r="K714" s="56">
        <v>249</v>
      </c>
      <c r="L714" s="57">
        <v>3000</v>
      </c>
      <c r="M714" s="8">
        <f t="shared" ref="M714:M715" si="570">IF(D714="BUY",(K714-F714)*(L714),(F714-K714)*(L714))</f>
        <v>-9000</v>
      </c>
      <c r="N714" s="9">
        <f t="shared" ref="N714:N715" si="571">M714/(L714)/F714%</f>
        <v>-1.2195121951219512</v>
      </c>
    </row>
    <row r="715" spans="1:14" ht="15.75">
      <c r="A715" s="56">
        <v>40</v>
      </c>
      <c r="B715" s="63">
        <v>43167</v>
      </c>
      <c r="C715" s="6" t="s">
        <v>20</v>
      </c>
      <c r="D715" s="56" t="s">
        <v>47</v>
      </c>
      <c r="E715" s="56" t="s">
        <v>48</v>
      </c>
      <c r="F715" s="57">
        <v>131</v>
      </c>
      <c r="G715" s="57">
        <v>132</v>
      </c>
      <c r="H715" s="57">
        <v>130.5</v>
      </c>
      <c r="I715" s="57">
        <v>130</v>
      </c>
      <c r="J715" s="56">
        <v>129.5</v>
      </c>
      <c r="K715" s="56">
        <v>129.5</v>
      </c>
      <c r="L715" s="57">
        <v>6000</v>
      </c>
      <c r="M715" s="8">
        <f t="shared" si="570"/>
        <v>9000</v>
      </c>
      <c r="N715" s="9">
        <f t="shared" si="571"/>
        <v>1.1450381679389312</v>
      </c>
    </row>
    <row r="716" spans="1:14" ht="15.75">
      <c r="A716" s="56">
        <v>41</v>
      </c>
      <c r="B716" s="63">
        <v>43166</v>
      </c>
      <c r="C716" s="6" t="s">
        <v>20</v>
      </c>
      <c r="D716" s="56" t="s">
        <v>47</v>
      </c>
      <c r="E716" s="56" t="s">
        <v>53</v>
      </c>
      <c r="F716" s="57">
        <v>95</v>
      </c>
      <c r="G716" s="57">
        <v>97</v>
      </c>
      <c r="H716" s="57">
        <v>94</v>
      </c>
      <c r="I716" s="57">
        <v>93</v>
      </c>
      <c r="J716" s="56">
        <v>92</v>
      </c>
      <c r="K716" s="56">
        <v>97</v>
      </c>
      <c r="L716" s="57">
        <v>3500</v>
      </c>
      <c r="M716" s="8">
        <f t="shared" ref="M716:M719" si="572">IF(D716="BUY",(K716-F716)*(L716),(F716-K716)*(L716))</f>
        <v>-7000</v>
      </c>
      <c r="N716" s="9">
        <f t="shared" ref="N716:N719" si="573">M716/(L716)/F716%</f>
        <v>-2.1052631578947367</v>
      </c>
    </row>
    <row r="717" spans="1:14" ht="15.75">
      <c r="A717" s="56">
        <v>42</v>
      </c>
      <c r="B717" s="63">
        <v>43166</v>
      </c>
      <c r="C717" s="6" t="s">
        <v>20</v>
      </c>
      <c r="D717" s="56" t="s">
        <v>47</v>
      </c>
      <c r="E717" s="56" t="s">
        <v>57</v>
      </c>
      <c r="F717" s="57">
        <v>510</v>
      </c>
      <c r="G717" s="57">
        <v>515</v>
      </c>
      <c r="H717" s="57">
        <v>507</v>
      </c>
      <c r="I717" s="57">
        <v>504</v>
      </c>
      <c r="J717" s="56">
        <v>501</v>
      </c>
      <c r="K717" s="56">
        <v>515</v>
      </c>
      <c r="L717" s="57">
        <v>1200</v>
      </c>
      <c r="M717" s="8">
        <f t="shared" si="572"/>
        <v>-6000</v>
      </c>
      <c r="N717" s="9">
        <f t="shared" si="573"/>
        <v>-0.98039215686274517</v>
      </c>
    </row>
    <row r="718" spans="1:14" ht="15.75">
      <c r="A718" s="56">
        <v>43</v>
      </c>
      <c r="B718" s="63">
        <v>43166</v>
      </c>
      <c r="C718" s="6" t="s">
        <v>20</v>
      </c>
      <c r="D718" s="56" t="s">
        <v>47</v>
      </c>
      <c r="E718" s="56" t="s">
        <v>48</v>
      </c>
      <c r="F718" s="57">
        <v>135.30000000000001</v>
      </c>
      <c r="G718" s="57">
        <v>136.30000000000001</v>
      </c>
      <c r="H718" s="57">
        <v>134.80000000000001</v>
      </c>
      <c r="I718" s="57">
        <v>134.30000000000001</v>
      </c>
      <c r="J718" s="56">
        <v>133.80000000000001</v>
      </c>
      <c r="K718" s="56">
        <v>134.80000000000001</v>
      </c>
      <c r="L718" s="57">
        <v>6000</v>
      </c>
      <c r="M718" s="8">
        <f t="shared" si="572"/>
        <v>3000</v>
      </c>
      <c r="N718" s="9">
        <f t="shared" si="573"/>
        <v>0.36954915003695488</v>
      </c>
    </row>
    <row r="719" spans="1:14" ht="15.75">
      <c r="A719" s="56">
        <v>44</v>
      </c>
      <c r="B719" s="63">
        <v>43166</v>
      </c>
      <c r="C719" s="6" t="s">
        <v>20</v>
      </c>
      <c r="D719" s="56" t="s">
        <v>47</v>
      </c>
      <c r="E719" s="56" t="s">
        <v>44</v>
      </c>
      <c r="F719" s="57">
        <v>101.3</v>
      </c>
      <c r="G719" s="57">
        <v>102.4</v>
      </c>
      <c r="H719" s="57">
        <v>100.7</v>
      </c>
      <c r="I719" s="57">
        <v>100</v>
      </c>
      <c r="J719" s="56">
        <v>99.3</v>
      </c>
      <c r="K719" s="56">
        <v>99.3</v>
      </c>
      <c r="L719" s="57">
        <v>6000</v>
      </c>
      <c r="M719" s="8">
        <f t="shared" si="572"/>
        <v>12000</v>
      </c>
      <c r="N719" s="9">
        <f t="shared" si="573"/>
        <v>1.974333662388944</v>
      </c>
    </row>
    <row r="720" spans="1:14" ht="15.75">
      <c r="A720" s="56">
        <v>45</v>
      </c>
      <c r="B720" s="63">
        <v>43165</v>
      </c>
      <c r="C720" s="6" t="s">
        <v>20</v>
      </c>
      <c r="D720" s="56" t="s">
        <v>21</v>
      </c>
      <c r="E720" s="56" t="s">
        <v>311</v>
      </c>
      <c r="F720" s="57">
        <v>837</v>
      </c>
      <c r="G720" s="57">
        <v>832</v>
      </c>
      <c r="H720" s="57">
        <v>840</v>
      </c>
      <c r="I720" s="57">
        <v>843</v>
      </c>
      <c r="J720" s="56">
        <v>846</v>
      </c>
      <c r="K720" s="56">
        <v>846</v>
      </c>
      <c r="L720" s="57">
        <v>1200</v>
      </c>
      <c r="M720" s="8">
        <f t="shared" ref="M720" si="574">IF(D720="BUY",(K720-F720)*(L720),(F720-K720)*(L720))</f>
        <v>10800</v>
      </c>
      <c r="N720" s="9">
        <f t="shared" ref="N720" si="575">M720/(L720)/F720%</f>
        <v>1.0752688172043012</v>
      </c>
    </row>
    <row r="721" spans="1:14" ht="15.75">
      <c r="A721" s="56">
        <v>46</v>
      </c>
      <c r="B721" s="63">
        <v>43165</v>
      </c>
      <c r="C721" s="6" t="s">
        <v>20</v>
      </c>
      <c r="D721" s="56" t="s">
        <v>21</v>
      </c>
      <c r="E721" s="56" t="s">
        <v>333</v>
      </c>
      <c r="F721" s="57">
        <v>205</v>
      </c>
      <c r="G721" s="57">
        <v>202</v>
      </c>
      <c r="H721" s="57">
        <v>206.5</v>
      </c>
      <c r="I721" s="57">
        <v>208</v>
      </c>
      <c r="J721" s="56">
        <v>209.5</v>
      </c>
      <c r="K721" s="56">
        <v>202</v>
      </c>
      <c r="L721" s="57">
        <v>3000</v>
      </c>
      <c r="M721" s="8">
        <f t="shared" ref="M721:M723" si="576">IF(D721="BUY",(K721-F721)*(L721),(F721-K721)*(L721))</f>
        <v>-9000</v>
      </c>
      <c r="N721" s="9">
        <f t="shared" ref="N721:N723" si="577">M721/(L721)/F721%</f>
        <v>-1.4634146341463417</v>
      </c>
    </row>
    <row r="722" spans="1:14" ht="15.75">
      <c r="A722" s="56">
        <v>47</v>
      </c>
      <c r="B722" s="63">
        <v>43165</v>
      </c>
      <c r="C722" s="6" t="s">
        <v>20</v>
      </c>
      <c r="D722" s="56" t="s">
        <v>21</v>
      </c>
      <c r="E722" s="56" t="s">
        <v>248</v>
      </c>
      <c r="F722" s="57">
        <v>639</v>
      </c>
      <c r="G722" s="57">
        <v>635</v>
      </c>
      <c r="H722" s="57">
        <v>641</v>
      </c>
      <c r="I722" s="57">
        <v>643</v>
      </c>
      <c r="J722" s="56">
        <v>445</v>
      </c>
      <c r="K722" s="56">
        <v>643</v>
      </c>
      <c r="L722" s="57">
        <v>1800</v>
      </c>
      <c r="M722" s="8">
        <f t="shared" si="576"/>
        <v>7200</v>
      </c>
      <c r="N722" s="9">
        <f t="shared" si="577"/>
        <v>0.6259780907668232</v>
      </c>
    </row>
    <row r="723" spans="1:14" ht="15.75">
      <c r="A723" s="56">
        <v>48</v>
      </c>
      <c r="B723" s="63">
        <v>43165</v>
      </c>
      <c r="C723" s="6" t="s">
        <v>20</v>
      </c>
      <c r="D723" s="56" t="s">
        <v>47</v>
      </c>
      <c r="E723" s="56" t="s">
        <v>120</v>
      </c>
      <c r="F723" s="57">
        <v>300</v>
      </c>
      <c r="G723" s="57">
        <v>303</v>
      </c>
      <c r="H723" s="57">
        <v>298.5</v>
      </c>
      <c r="I723" s="57">
        <v>297</v>
      </c>
      <c r="J723" s="56">
        <v>295.5</v>
      </c>
      <c r="K723" s="56">
        <v>295.5</v>
      </c>
      <c r="L723" s="57">
        <v>2750</v>
      </c>
      <c r="M723" s="8">
        <f t="shared" si="576"/>
        <v>12375</v>
      </c>
      <c r="N723" s="9">
        <f t="shared" si="577"/>
        <v>1.5</v>
      </c>
    </row>
    <row r="724" spans="1:14" ht="15.75">
      <c r="A724" s="56">
        <v>49</v>
      </c>
      <c r="B724" s="63">
        <v>43164</v>
      </c>
      <c r="C724" s="6" t="s">
        <v>20</v>
      </c>
      <c r="D724" s="56" t="s">
        <v>21</v>
      </c>
      <c r="E724" s="56" t="s">
        <v>311</v>
      </c>
      <c r="F724" s="57">
        <v>837</v>
      </c>
      <c r="G724" s="57">
        <v>832</v>
      </c>
      <c r="H724" s="57">
        <v>840</v>
      </c>
      <c r="I724" s="57">
        <v>843</v>
      </c>
      <c r="J724" s="56">
        <v>846</v>
      </c>
      <c r="K724" s="56">
        <v>846</v>
      </c>
      <c r="L724" s="57">
        <v>1200</v>
      </c>
      <c r="M724" s="8">
        <f t="shared" ref="M724" si="578">IF(D724="BUY",(K724-F724)*(L724),(F724-K724)*(L724))</f>
        <v>10800</v>
      </c>
      <c r="N724" s="9">
        <f t="shared" ref="N724" si="579">M724/(L724)/F724%</f>
        <v>1.0752688172043012</v>
      </c>
    </row>
    <row r="725" spans="1:14" ht="15.75">
      <c r="A725" s="56">
        <v>50</v>
      </c>
      <c r="B725" s="63">
        <v>43164</v>
      </c>
      <c r="C725" s="6" t="s">
        <v>20</v>
      </c>
      <c r="D725" s="56" t="s">
        <v>47</v>
      </c>
      <c r="E725" s="56" t="s">
        <v>61</v>
      </c>
      <c r="F725" s="57">
        <v>232</v>
      </c>
      <c r="G725" s="57">
        <v>235</v>
      </c>
      <c r="H725" s="57">
        <v>231</v>
      </c>
      <c r="I725" s="57">
        <v>230</v>
      </c>
      <c r="J725" s="56">
        <v>231</v>
      </c>
      <c r="K725" s="56">
        <v>230</v>
      </c>
      <c r="L725" s="57">
        <v>4500</v>
      </c>
      <c r="M725" s="8">
        <f t="shared" ref="M725" si="580">IF(D725="BUY",(K725-F725)*(L725),(F725-K725)*(L725))</f>
        <v>9000</v>
      </c>
      <c r="N725" s="9">
        <f t="shared" ref="N725" si="581">M725/(L725)/F725%</f>
        <v>0.86206896551724144</v>
      </c>
    </row>
    <row r="726" spans="1:14" ht="15.75">
      <c r="A726" s="56">
        <v>51</v>
      </c>
      <c r="B726" s="63">
        <v>43164</v>
      </c>
      <c r="C726" s="6" t="s">
        <v>20</v>
      </c>
      <c r="D726" s="56" t="s">
        <v>47</v>
      </c>
      <c r="E726" s="56" t="s">
        <v>50</v>
      </c>
      <c r="F726" s="57">
        <v>153</v>
      </c>
      <c r="G726" s="57">
        <v>155</v>
      </c>
      <c r="H726" s="57">
        <v>152</v>
      </c>
      <c r="I726" s="57">
        <v>151</v>
      </c>
      <c r="J726" s="56">
        <v>150</v>
      </c>
      <c r="K726" s="56">
        <v>151</v>
      </c>
      <c r="L726" s="57">
        <v>3500</v>
      </c>
      <c r="M726" s="8">
        <f t="shared" ref="M726:M727" si="582">IF(D726="BUY",(K726-F726)*(L726),(F726-K726)*(L726))</f>
        <v>7000</v>
      </c>
      <c r="N726" s="9">
        <f t="shared" ref="N726:N727" si="583">M726/(L726)/F726%</f>
        <v>1.3071895424836601</v>
      </c>
    </row>
    <row r="727" spans="1:14" ht="15.75">
      <c r="A727" s="56">
        <v>52</v>
      </c>
      <c r="B727" s="63">
        <v>43164</v>
      </c>
      <c r="C727" s="6" t="s">
        <v>20</v>
      </c>
      <c r="D727" s="56" t="s">
        <v>47</v>
      </c>
      <c r="E727" s="56" t="s">
        <v>67</v>
      </c>
      <c r="F727" s="57">
        <v>231.7</v>
      </c>
      <c r="G727" s="57">
        <v>233.5</v>
      </c>
      <c r="H727" s="57">
        <v>230.7</v>
      </c>
      <c r="I727" s="57">
        <v>229.7</v>
      </c>
      <c r="J727" s="56">
        <v>228.7</v>
      </c>
      <c r="K727" s="56">
        <v>229.7</v>
      </c>
      <c r="L727" s="57">
        <v>3500</v>
      </c>
      <c r="M727" s="8">
        <f t="shared" si="582"/>
        <v>7000</v>
      </c>
      <c r="N727" s="9">
        <f t="shared" si="583"/>
        <v>0.86318515321536482</v>
      </c>
    </row>
    <row r="728" spans="1:14" ht="15.75">
      <c r="A728" s="56">
        <v>53</v>
      </c>
      <c r="B728" s="63">
        <v>43160</v>
      </c>
      <c r="C728" s="6" t="s">
        <v>20</v>
      </c>
      <c r="D728" s="56" t="s">
        <v>21</v>
      </c>
      <c r="E728" s="56" t="s">
        <v>332</v>
      </c>
      <c r="F728" s="57">
        <v>81</v>
      </c>
      <c r="G728" s="57">
        <v>80.3</v>
      </c>
      <c r="H728" s="57">
        <v>81.400000000000006</v>
      </c>
      <c r="I728" s="57">
        <v>81.8</v>
      </c>
      <c r="J728" s="56">
        <v>82.2</v>
      </c>
      <c r="K728" s="56">
        <v>82.2</v>
      </c>
      <c r="L728" s="57">
        <v>10000</v>
      </c>
      <c r="M728" s="8">
        <f t="shared" ref="M728" si="584">IF(D728="BUY",(K728-F728)*(L728),(F728-K728)*(L728))</f>
        <v>12000.000000000029</v>
      </c>
      <c r="N728" s="9">
        <f t="shared" ref="N728" si="585">M728/(L728)/F728%</f>
        <v>1.481481481481485</v>
      </c>
    </row>
    <row r="729" spans="1:14" ht="15.75">
      <c r="A729" s="56">
        <v>54</v>
      </c>
      <c r="B729" s="63">
        <v>43160</v>
      </c>
      <c r="C729" s="6" t="s">
        <v>20</v>
      </c>
      <c r="D729" s="56" t="s">
        <v>21</v>
      </c>
      <c r="E729" s="56" t="s">
        <v>229</v>
      </c>
      <c r="F729" s="57">
        <v>311</v>
      </c>
      <c r="G729" s="57">
        <v>308</v>
      </c>
      <c r="H729" s="57">
        <v>312.5</v>
      </c>
      <c r="I729" s="57">
        <v>314</v>
      </c>
      <c r="J729" s="56">
        <v>315.5</v>
      </c>
      <c r="K729" s="56">
        <v>308</v>
      </c>
      <c r="L729" s="57">
        <v>2750</v>
      </c>
      <c r="M729" s="8">
        <f t="shared" ref="M729" si="586">IF(D729="BUY",(K729-F729)*(L729),(F729-K729)*(L729))</f>
        <v>-8250</v>
      </c>
      <c r="N729" s="9">
        <f t="shared" ref="N729" si="587">M729/(L729)/F729%</f>
        <v>-0.96463022508038587</v>
      </c>
    </row>
    <row r="730" spans="1:14" ht="15.75">
      <c r="A730" s="56">
        <v>55</v>
      </c>
      <c r="B730" s="63">
        <v>43160</v>
      </c>
      <c r="C730" s="6" t="s">
        <v>20</v>
      </c>
      <c r="D730" s="56" t="s">
        <v>21</v>
      </c>
      <c r="E730" s="56" t="s">
        <v>331</v>
      </c>
      <c r="F730" s="57">
        <v>203.5</v>
      </c>
      <c r="G730" s="57">
        <v>201</v>
      </c>
      <c r="H730" s="57">
        <v>205</v>
      </c>
      <c r="I730" s="57">
        <v>206.5</v>
      </c>
      <c r="J730" s="56">
        <v>208</v>
      </c>
      <c r="K730" s="56">
        <v>201</v>
      </c>
      <c r="L730" s="57">
        <v>2800</v>
      </c>
      <c r="M730" s="8">
        <f t="shared" ref="M730" si="588">IF(D730="BUY",(K730-F730)*(L730),(F730-K730)*(L730))</f>
        <v>-7000</v>
      </c>
      <c r="N730" s="9">
        <f t="shared" ref="N730" si="589">M730/(L730)/F730%</f>
        <v>-1.2285012285012284</v>
      </c>
    </row>
    <row r="731" spans="1:14" ht="15.75">
      <c r="A731" s="56">
        <v>56</v>
      </c>
      <c r="B731" s="63">
        <v>43160</v>
      </c>
      <c r="C731" s="6" t="s">
        <v>20</v>
      </c>
      <c r="D731" s="56" t="s">
        <v>47</v>
      </c>
      <c r="E731" s="56" t="s">
        <v>48</v>
      </c>
      <c r="F731" s="57">
        <v>142.5</v>
      </c>
      <c r="G731" s="57">
        <v>143.5</v>
      </c>
      <c r="H731" s="57">
        <v>142</v>
      </c>
      <c r="I731" s="57">
        <v>141.5</v>
      </c>
      <c r="J731" s="56">
        <v>141</v>
      </c>
      <c r="K731" s="56">
        <v>142</v>
      </c>
      <c r="L731" s="57">
        <v>6000</v>
      </c>
      <c r="M731" s="8">
        <f t="shared" ref="M731" si="590">IF(D731="BUY",(K731-F731)*(L731),(F731-K731)*(L731))</f>
        <v>3000</v>
      </c>
      <c r="N731" s="9">
        <f t="shared" ref="N731" si="591">M731/(L731)/F731%</f>
        <v>0.35087719298245612</v>
      </c>
    </row>
    <row r="733" spans="1:14" ht="15.75">
      <c r="A733" s="10" t="s">
        <v>24</v>
      </c>
      <c r="B733" s="11"/>
      <c r="C733" s="12"/>
      <c r="D733" s="13"/>
      <c r="E733" s="14"/>
      <c r="F733" s="14"/>
      <c r="G733" s="15"/>
      <c r="H733" s="14"/>
      <c r="I733" s="14"/>
      <c r="J733" s="14"/>
      <c r="K733" s="16"/>
      <c r="L733" s="17"/>
      <c r="N733" s="1"/>
    </row>
    <row r="734" spans="1:14" ht="15.75">
      <c r="A734" s="10" t="s">
        <v>25</v>
      </c>
      <c r="B734" s="19"/>
      <c r="C734" s="12"/>
      <c r="D734" s="13"/>
      <c r="E734" s="14"/>
      <c r="F734" s="14"/>
      <c r="G734" s="15"/>
      <c r="H734" s="14"/>
      <c r="I734" s="14"/>
      <c r="J734" s="14"/>
      <c r="K734" s="16"/>
      <c r="L734" s="17"/>
      <c r="M734" s="1"/>
    </row>
    <row r="735" spans="1:14" ht="15.75">
      <c r="A735" s="10" t="s">
        <v>25</v>
      </c>
      <c r="B735" s="19"/>
      <c r="C735" s="20"/>
      <c r="D735" s="21"/>
      <c r="E735" s="22"/>
      <c r="F735" s="22"/>
      <c r="G735" s="23"/>
      <c r="H735" s="22"/>
      <c r="I735" s="22"/>
      <c r="J735" s="22"/>
      <c r="K735" s="22"/>
      <c r="L735" s="17"/>
      <c r="M735" s="17"/>
      <c r="N735" s="17"/>
    </row>
    <row r="736" spans="1:14" ht="16.5" thickBot="1">
      <c r="A736" s="20"/>
      <c r="B736" s="19"/>
      <c r="C736" s="22"/>
      <c r="D736" s="22"/>
      <c r="E736" s="22"/>
      <c r="F736" s="24"/>
      <c r="G736" s="25"/>
      <c r="H736" s="26" t="s">
        <v>26</v>
      </c>
      <c r="I736" s="26"/>
      <c r="J736" s="27"/>
      <c r="K736" s="27"/>
      <c r="L736" s="17"/>
      <c r="M736" s="17"/>
      <c r="N736" s="17"/>
    </row>
    <row r="737" spans="1:14" ht="15.75">
      <c r="A737" s="20"/>
      <c r="B737" s="19"/>
      <c r="C737" s="119" t="s">
        <v>27</v>
      </c>
      <c r="D737" s="119"/>
      <c r="E737" s="28">
        <v>56</v>
      </c>
      <c r="F737" s="29">
        <f>F738+F739+F740+F741+F742+F743</f>
        <v>100</v>
      </c>
      <c r="G737" s="22">
        <v>56</v>
      </c>
      <c r="H737" s="30">
        <f>G738/G737%</f>
        <v>78.571428571428569</v>
      </c>
      <c r="I737" s="30"/>
      <c r="J737" s="30"/>
      <c r="K737" s="31"/>
      <c r="L737" s="17"/>
      <c r="M737" s="1"/>
      <c r="N737" s="1"/>
    </row>
    <row r="738" spans="1:14" ht="15.75">
      <c r="A738" s="20"/>
      <c r="B738" s="19"/>
      <c r="C738" s="120" t="s">
        <v>28</v>
      </c>
      <c r="D738" s="120"/>
      <c r="E738" s="32">
        <v>44</v>
      </c>
      <c r="F738" s="33">
        <f>(E738/E737)*100</f>
        <v>78.571428571428569</v>
      </c>
      <c r="G738" s="22">
        <v>44</v>
      </c>
      <c r="H738" s="27"/>
      <c r="I738" s="27"/>
      <c r="J738" s="22"/>
      <c r="K738" s="27"/>
      <c r="L738" s="1"/>
      <c r="M738" s="1"/>
      <c r="N738" s="22"/>
    </row>
    <row r="739" spans="1:14" ht="15.75">
      <c r="A739" s="34"/>
      <c r="B739" s="19"/>
      <c r="C739" s="120" t="s">
        <v>30</v>
      </c>
      <c r="D739" s="120"/>
      <c r="E739" s="32">
        <v>0</v>
      </c>
      <c r="F739" s="33">
        <f>(E739/E737)*100</f>
        <v>0</v>
      </c>
      <c r="G739" s="35"/>
      <c r="H739" s="22"/>
      <c r="I739" s="22"/>
      <c r="J739" s="22"/>
      <c r="K739" s="27"/>
      <c r="L739" s="27"/>
      <c r="M739" s="20"/>
      <c r="N739" s="20"/>
    </row>
    <row r="740" spans="1:14" ht="15.75">
      <c r="A740" s="34"/>
      <c r="B740" s="19"/>
      <c r="C740" s="120" t="s">
        <v>31</v>
      </c>
      <c r="D740" s="120"/>
      <c r="E740" s="32">
        <v>0</v>
      </c>
      <c r="F740" s="33">
        <f>(E740/E737)*100</f>
        <v>0</v>
      </c>
      <c r="G740" s="35"/>
      <c r="H740" s="22"/>
      <c r="I740" s="22"/>
      <c r="J740" s="22"/>
      <c r="K740" s="27"/>
      <c r="L740" s="27"/>
      <c r="M740" s="17"/>
      <c r="N740" s="17"/>
    </row>
    <row r="741" spans="1:14" ht="15.75">
      <c r="A741" s="34"/>
      <c r="B741" s="19"/>
      <c r="C741" s="120" t="s">
        <v>32</v>
      </c>
      <c r="D741" s="120"/>
      <c r="E741" s="32">
        <v>12</v>
      </c>
      <c r="F741" s="33">
        <f>(E741/E737)*100</f>
        <v>21.428571428571427</v>
      </c>
      <c r="G741" s="35"/>
      <c r="H741" s="22"/>
      <c r="I741" s="22"/>
      <c r="J741" s="27"/>
      <c r="K741" s="27"/>
      <c r="L741" s="17"/>
      <c r="M741" s="17"/>
      <c r="N741" s="17"/>
    </row>
    <row r="742" spans="1:14" ht="15.75">
      <c r="A742" s="34"/>
      <c r="B742" s="19"/>
      <c r="C742" s="120" t="s">
        <v>34</v>
      </c>
      <c r="D742" s="120"/>
      <c r="E742" s="32">
        <v>0</v>
      </c>
      <c r="F742" s="33">
        <f>(E742/E737)*100</f>
        <v>0</v>
      </c>
      <c r="G742" s="35"/>
      <c r="H742" s="22"/>
      <c r="I742" s="22"/>
      <c r="J742" s="27"/>
      <c r="K742" s="27"/>
      <c r="L742" s="17"/>
      <c r="M742" s="17"/>
      <c r="N742" s="17"/>
    </row>
    <row r="743" spans="1:14" ht="16.5" thickBot="1">
      <c r="A743" s="34"/>
      <c r="B743" s="19"/>
      <c r="C743" s="121" t="s">
        <v>35</v>
      </c>
      <c r="D743" s="121"/>
      <c r="E743" s="36"/>
      <c r="F743" s="37">
        <f>(E743/E737)*100</f>
        <v>0</v>
      </c>
      <c r="G743" s="35"/>
      <c r="H743" s="22"/>
      <c r="I743" s="22"/>
      <c r="J743" s="31"/>
      <c r="K743" s="31"/>
      <c r="L743" s="1"/>
      <c r="M743" s="17"/>
      <c r="N743" s="17"/>
    </row>
    <row r="744" spans="1:14" ht="15.75">
      <c r="A744" s="39" t="s">
        <v>36</v>
      </c>
      <c r="B744" s="11"/>
      <c r="C744" s="12"/>
      <c r="D744" s="12"/>
      <c r="E744" s="14"/>
      <c r="F744" s="14"/>
      <c r="G744" s="15"/>
      <c r="H744" s="40"/>
      <c r="I744" s="40"/>
      <c r="J744" s="40"/>
      <c r="K744" s="14"/>
      <c r="L744" s="17"/>
      <c r="M744" s="38"/>
      <c r="N744" s="38"/>
    </row>
    <row r="745" spans="1:14" ht="15.75">
      <c r="A745" s="13" t="s">
        <v>37</v>
      </c>
      <c r="B745" s="11"/>
      <c r="C745" s="41"/>
      <c r="D745" s="42"/>
      <c r="E745" s="12"/>
      <c r="F745" s="40"/>
      <c r="G745" s="15"/>
      <c r="H745" s="40"/>
      <c r="I745" s="40"/>
      <c r="J745" s="40"/>
      <c r="K745" s="14"/>
      <c r="L745" s="17"/>
      <c r="M745" s="20"/>
      <c r="N745" s="20"/>
    </row>
    <row r="746" spans="1:14" ht="15.75">
      <c r="A746" s="13" t="s">
        <v>38</v>
      </c>
      <c r="B746" s="11"/>
      <c r="C746" s="12"/>
      <c r="D746" s="42"/>
      <c r="E746" s="12"/>
      <c r="F746" s="40"/>
      <c r="G746" s="15"/>
      <c r="H746" s="43"/>
      <c r="I746" s="43"/>
      <c r="J746" s="43"/>
      <c r="K746" s="14"/>
      <c r="L746" s="17"/>
      <c r="M746" s="17"/>
      <c r="N746" s="17"/>
    </row>
    <row r="747" spans="1:14" ht="15.75">
      <c r="A747" s="13" t="s">
        <v>39</v>
      </c>
      <c r="B747" s="41"/>
      <c r="C747" s="12"/>
      <c r="D747" s="42"/>
      <c r="E747" s="12"/>
      <c r="F747" s="40"/>
      <c r="G747" s="44"/>
      <c r="H747" s="43"/>
      <c r="I747" s="43"/>
      <c r="J747" s="43"/>
      <c r="K747" s="14"/>
      <c r="L747" s="17"/>
      <c r="M747" s="17"/>
      <c r="N747" s="17"/>
    </row>
    <row r="748" spans="1:14" ht="15.75">
      <c r="A748" s="13" t="s">
        <v>40</v>
      </c>
      <c r="B748" s="34"/>
      <c r="C748" s="12"/>
      <c r="D748" s="45"/>
      <c r="E748" s="40"/>
      <c r="F748" s="40"/>
      <c r="G748" s="44"/>
      <c r="H748" s="43"/>
      <c r="I748" s="43"/>
      <c r="J748" s="43"/>
      <c r="K748" s="40"/>
      <c r="L748" s="17"/>
      <c r="M748" s="17"/>
      <c r="N748" s="17"/>
    </row>
    <row r="749" spans="1:14" ht="15.75" thickBot="1"/>
    <row r="750" spans="1:14" ht="15.75" thickBot="1">
      <c r="A750" s="122" t="s">
        <v>0</v>
      </c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</row>
    <row r="751" spans="1:14" ht="15.75" thickBot="1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</row>
    <row r="752" spans="1:14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</row>
    <row r="753" spans="1:14" ht="15.75">
      <c r="A753" s="131" t="s">
        <v>1</v>
      </c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</row>
    <row r="754" spans="1:14" ht="15.75">
      <c r="A754" s="131" t="s">
        <v>2</v>
      </c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</row>
    <row r="755" spans="1:14" ht="16.5" thickBot="1">
      <c r="A755" s="124" t="s">
        <v>3</v>
      </c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</row>
    <row r="756" spans="1:14" ht="15.75">
      <c r="A756" s="125" t="s">
        <v>327</v>
      </c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</row>
    <row r="757" spans="1:14" ht="15.75">
      <c r="A757" s="125" t="s">
        <v>5</v>
      </c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</row>
    <row r="758" spans="1:14">
      <c r="A758" s="126" t="s">
        <v>6</v>
      </c>
      <c r="B758" s="127" t="s">
        <v>7</v>
      </c>
      <c r="C758" s="127" t="s">
        <v>8</v>
      </c>
      <c r="D758" s="126" t="s">
        <v>9</v>
      </c>
      <c r="E758" s="126" t="s">
        <v>10</v>
      </c>
      <c r="F758" s="127" t="s">
        <v>11</v>
      </c>
      <c r="G758" s="127" t="s">
        <v>12</v>
      </c>
      <c r="H758" s="128" t="s">
        <v>13</v>
      </c>
      <c r="I758" s="128" t="s">
        <v>14</v>
      </c>
      <c r="J758" s="128" t="s">
        <v>15</v>
      </c>
      <c r="K758" s="129" t="s">
        <v>16</v>
      </c>
      <c r="L758" s="127" t="s">
        <v>17</v>
      </c>
      <c r="M758" s="127" t="s">
        <v>18</v>
      </c>
      <c r="N758" s="127" t="s">
        <v>19</v>
      </c>
    </row>
    <row r="759" spans="1:14">
      <c r="A759" s="126"/>
      <c r="B759" s="127"/>
      <c r="C759" s="127"/>
      <c r="D759" s="126"/>
      <c r="E759" s="126"/>
      <c r="F759" s="127"/>
      <c r="G759" s="127"/>
      <c r="H759" s="127"/>
      <c r="I759" s="127"/>
      <c r="J759" s="127"/>
      <c r="K759" s="130"/>
      <c r="L759" s="127"/>
      <c r="M759" s="127"/>
      <c r="N759" s="127"/>
    </row>
    <row r="760" spans="1:14" ht="15.75">
      <c r="A760" s="56">
        <v>1</v>
      </c>
      <c r="B760" s="63">
        <v>43159</v>
      </c>
      <c r="C760" s="6" t="s">
        <v>20</v>
      </c>
      <c r="D760" s="56" t="s">
        <v>21</v>
      </c>
      <c r="E760" s="56" t="s">
        <v>276</v>
      </c>
      <c r="F760" s="57">
        <v>218</v>
      </c>
      <c r="G760" s="57">
        <v>216.5</v>
      </c>
      <c r="H760" s="57">
        <v>218.5</v>
      </c>
      <c r="I760" s="57">
        <v>219.3</v>
      </c>
      <c r="J760" s="56">
        <v>220.1</v>
      </c>
      <c r="K760" s="56">
        <v>216.5</v>
      </c>
      <c r="L760" s="57">
        <v>4500</v>
      </c>
      <c r="M760" s="8">
        <f t="shared" ref="M760:M763" si="592">IF(D760="BUY",(K760-F760)*(L760),(F760-K760)*(L760))</f>
        <v>-6750</v>
      </c>
      <c r="N760" s="9">
        <f t="shared" ref="N760:N763" si="593">M760/(L760)/F760%</f>
        <v>-0.68807339449541283</v>
      </c>
    </row>
    <row r="761" spans="1:14" ht="15.75">
      <c r="A761" s="56">
        <v>2</v>
      </c>
      <c r="B761" s="63">
        <v>43159</v>
      </c>
      <c r="C761" s="6" t="s">
        <v>20</v>
      </c>
      <c r="D761" s="56" t="s">
        <v>21</v>
      </c>
      <c r="E761" s="56" t="s">
        <v>109</v>
      </c>
      <c r="F761" s="57">
        <v>790</v>
      </c>
      <c r="G761" s="57">
        <v>985</v>
      </c>
      <c r="H761" s="57">
        <v>793.5</v>
      </c>
      <c r="I761" s="57">
        <v>797</v>
      </c>
      <c r="J761" s="56">
        <v>800</v>
      </c>
      <c r="K761" s="56">
        <v>800</v>
      </c>
      <c r="L761" s="57">
        <v>1200</v>
      </c>
      <c r="M761" s="8">
        <f t="shared" si="592"/>
        <v>12000</v>
      </c>
      <c r="N761" s="9">
        <f t="shared" si="593"/>
        <v>1.2658227848101264</v>
      </c>
    </row>
    <row r="762" spans="1:14" ht="15.75">
      <c r="A762" s="56">
        <v>3</v>
      </c>
      <c r="B762" s="63">
        <v>43159</v>
      </c>
      <c r="C762" s="6" t="s">
        <v>20</v>
      </c>
      <c r="D762" s="56" t="s">
        <v>47</v>
      </c>
      <c r="E762" s="56" t="s">
        <v>48</v>
      </c>
      <c r="F762" s="57">
        <v>143.5</v>
      </c>
      <c r="G762" s="57">
        <v>144.5</v>
      </c>
      <c r="H762" s="57">
        <v>143</v>
      </c>
      <c r="I762" s="57">
        <v>142.5</v>
      </c>
      <c r="J762" s="56">
        <v>142</v>
      </c>
      <c r="K762" s="56">
        <v>143</v>
      </c>
      <c r="L762" s="57">
        <v>6000</v>
      </c>
      <c r="M762" s="8">
        <f t="shared" si="592"/>
        <v>3000</v>
      </c>
      <c r="N762" s="9">
        <f t="shared" si="593"/>
        <v>0.34843205574912889</v>
      </c>
    </row>
    <row r="763" spans="1:14" ht="15.75">
      <c r="A763" s="56">
        <v>4</v>
      </c>
      <c r="B763" s="63">
        <v>43159</v>
      </c>
      <c r="C763" s="6" t="s">
        <v>20</v>
      </c>
      <c r="D763" s="56" t="s">
        <v>21</v>
      </c>
      <c r="E763" s="56" t="s">
        <v>241</v>
      </c>
      <c r="F763" s="57">
        <v>140</v>
      </c>
      <c r="G763" s="57">
        <v>139</v>
      </c>
      <c r="H763" s="57">
        <v>140.5</v>
      </c>
      <c r="I763" s="57">
        <v>141</v>
      </c>
      <c r="J763" s="56">
        <v>141.5</v>
      </c>
      <c r="K763" s="56">
        <v>141.5</v>
      </c>
      <c r="L763" s="57">
        <v>7000</v>
      </c>
      <c r="M763" s="8">
        <f t="shared" si="592"/>
        <v>10500</v>
      </c>
      <c r="N763" s="9">
        <f t="shared" si="593"/>
        <v>1.0714285714285714</v>
      </c>
    </row>
    <row r="764" spans="1:14" ht="15.75">
      <c r="A764" s="56">
        <v>5</v>
      </c>
      <c r="B764" s="63">
        <v>43158</v>
      </c>
      <c r="C764" s="6" t="s">
        <v>20</v>
      </c>
      <c r="D764" s="56" t="s">
        <v>47</v>
      </c>
      <c r="E764" s="56" t="s">
        <v>320</v>
      </c>
      <c r="F764" s="57">
        <v>101</v>
      </c>
      <c r="G764" s="57">
        <v>102.5</v>
      </c>
      <c r="H764" s="57">
        <v>100.2</v>
      </c>
      <c r="I764" s="57">
        <v>99.4</v>
      </c>
      <c r="J764" s="56">
        <v>98.6</v>
      </c>
      <c r="K764" s="56">
        <v>100.2</v>
      </c>
      <c r="L764" s="57">
        <v>4000</v>
      </c>
      <c r="M764" s="8">
        <f t="shared" ref="M764" si="594">IF(D764="BUY",(K764-F764)*(L764),(F764-K764)*(L764))</f>
        <v>3199.9999999999886</v>
      </c>
      <c r="N764" s="9">
        <f t="shared" ref="N764" si="595">M764/(L764)/F764%</f>
        <v>0.79207920792078923</v>
      </c>
    </row>
    <row r="765" spans="1:14" ht="15.75">
      <c r="A765" s="56">
        <v>6</v>
      </c>
      <c r="B765" s="63">
        <v>43158</v>
      </c>
      <c r="C765" s="6" t="s">
        <v>20</v>
      </c>
      <c r="D765" s="56" t="s">
        <v>21</v>
      </c>
      <c r="E765" s="56" t="s">
        <v>309</v>
      </c>
      <c r="F765" s="57">
        <v>812</v>
      </c>
      <c r="G765" s="57">
        <v>804</v>
      </c>
      <c r="H765" s="57">
        <v>816</v>
      </c>
      <c r="I765" s="57">
        <v>820</v>
      </c>
      <c r="J765" s="56">
        <v>824</v>
      </c>
      <c r="K765" s="56">
        <v>815.8</v>
      </c>
      <c r="L765" s="57">
        <v>900</v>
      </c>
      <c r="M765" s="8">
        <f t="shared" ref="M765:M766" si="596">IF(D765="BUY",(K765-F765)*(L765),(F765-K765)*(L765))</f>
        <v>3419.9999999999591</v>
      </c>
      <c r="N765" s="9">
        <f t="shared" ref="N765:N766" si="597">M765/(L765)/F765%</f>
        <v>0.4679802955664969</v>
      </c>
    </row>
    <row r="766" spans="1:14" ht="15.75">
      <c r="A766" s="56">
        <v>7</v>
      </c>
      <c r="B766" s="63">
        <v>43158</v>
      </c>
      <c r="C766" s="6" t="s">
        <v>20</v>
      </c>
      <c r="D766" s="56" t="s">
        <v>47</v>
      </c>
      <c r="E766" s="56" t="s">
        <v>53</v>
      </c>
      <c r="F766" s="57">
        <v>102.5</v>
      </c>
      <c r="G766" s="57">
        <v>104</v>
      </c>
      <c r="H766" s="57">
        <v>101.7</v>
      </c>
      <c r="I766" s="57">
        <v>100.9</v>
      </c>
      <c r="J766" s="56">
        <v>100</v>
      </c>
      <c r="K766" s="56">
        <v>100</v>
      </c>
      <c r="L766" s="57">
        <v>4000</v>
      </c>
      <c r="M766" s="8">
        <f t="shared" si="596"/>
        <v>10000</v>
      </c>
      <c r="N766" s="9">
        <f t="shared" si="597"/>
        <v>2.4390243902439028</v>
      </c>
    </row>
    <row r="767" spans="1:14" ht="15.75">
      <c r="A767" s="56">
        <v>8</v>
      </c>
      <c r="B767" s="63">
        <v>43157</v>
      </c>
      <c r="C767" s="6" t="s">
        <v>20</v>
      </c>
      <c r="D767" s="56" t="s">
        <v>21</v>
      </c>
      <c r="E767" s="56" t="s">
        <v>235</v>
      </c>
      <c r="F767" s="57">
        <v>168</v>
      </c>
      <c r="G767" s="57">
        <v>166</v>
      </c>
      <c r="H767" s="57">
        <v>169</v>
      </c>
      <c r="I767" s="57">
        <v>170</v>
      </c>
      <c r="J767" s="56">
        <v>171</v>
      </c>
      <c r="K767" s="56">
        <v>170</v>
      </c>
      <c r="L767" s="57">
        <v>4500</v>
      </c>
      <c r="M767" s="8">
        <f t="shared" ref="M767" si="598">IF(D767="BUY",(K767-F767)*(L767),(F767-K767)*(L767))</f>
        <v>9000</v>
      </c>
      <c r="N767" s="9">
        <f t="shared" ref="N767" si="599">M767/(L767)/F767%</f>
        <v>1.1904761904761905</v>
      </c>
    </row>
    <row r="768" spans="1:14" ht="15.75">
      <c r="A768" s="56">
        <v>9</v>
      </c>
      <c r="B768" s="63">
        <v>43157</v>
      </c>
      <c r="C768" s="6" t="s">
        <v>20</v>
      </c>
      <c r="D768" s="56" t="s">
        <v>21</v>
      </c>
      <c r="E768" s="56" t="s">
        <v>246</v>
      </c>
      <c r="F768" s="57">
        <v>270</v>
      </c>
      <c r="G768" s="57">
        <v>267.5</v>
      </c>
      <c r="H768" s="57">
        <v>271.5</v>
      </c>
      <c r="I768" s="57">
        <v>273</v>
      </c>
      <c r="J768" s="56">
        <v>274.5</v>
      </c>
      <c r="K768" s="56">
        <v>274.5</v>
      </c>
      <c r="L768" s="57">
        <v>3000</v>
      </c>
      <c r="M768" s="8">
        <f t="shared" ref="M768" si="600">IF(D768="BUY",(K768-F768)*(L768),(F768-K768)*(L768))</f>
        <v>13500</v>
      </c>
      <c r="N768" s="9">
        <f t="shared" ref="N768" si="601">M768/(L768)/F768%</f>
        <v>1.6666666666666665</v>
      </c>
    </row>
    <row r="769" spans="1:14" ht="15.75">
      <c r="A769" s="56">
        <v>10</v>
      </c>
      <c r="B769" s="63">
        <v>43157</v>
      </c>
      <c r="C769" s="6" t="s">
        <v>20</v>
      </c>
      <c r="D769" s="56" t="s">
        <v>21</v>
      </c>
      <c r="E769" s="56" t="s">
        <v>70</v>
      </c>
      <c r="F769" s="57">
        <v>486</v>
      </c>
      <c r="G769" s="57">
        <v>477</v>
      </c>
      <c r="H769" s="57">
        <v>491</v>
      </c>
      <c r="I769" s="57">
        <v>496</v>
      </c>
      <c r="J769" s="56">
        <v>500</v>
      </c>
      <c r="K769" s="56">
        <v>491</v>
      </c>
      <c r="L769" s="57">
        <v>750</v>
      </c>
      <c r="M769" s="8">
        <f t="shared" ref="M769:M771" si="602">IF(D769="BUY",(K769-F769)*(L769),(F769-K769)*(L769))</f>
        <v>3750</v>
      </c>
      <c r="N769" s="9">
        <f t="shared" ref="N769:N771" si="603">M769/(L769)/F769%</f>
        <v>1.0288065843621399</v>
      </c>
    </row>
    <row r="770" spans="1:14" ht="15.75">
      <c r="A770" s="56">
        <v>11</v>
      </c>
      <c r="B770" s="63">
        <v>43157</v>
      </c>
      <c r="C770" s="6" t="s">
        <v>20</v>
      </c>
      <c r="D770" s="56" t="s">
        <v>21</v>
      </c>
      <c r="E770" s="56" t="s">
        <v>103</v>
      </c>
      <c r="F770" s="57">
        <v>420</v>
      </c>
      <c r="G770" s="57">
        <v>417</v>
      </c>
      <c r="H770" s="57">
        <v>422</v>
      </c>
      <c r="I770" s="57">
        <v>424</v>
      </c>
      <c r="J770" s="56">
        <v>426</v>
      </c>
      <c r="K770" s="56">
        <v>422</v>
      </c>
      <c r="L770" s="57">
        <v>2000</v>
      </c>
      <c r="M770" s="8">
        <f t="shared" si="602"/>
        <v>4000</v>
      </c>
      <c r="N770" s="9">
        <f t="shared" si="603"/>
        <v>0.47619047619047616</v>
      </c>
    </row>
    <row r="771" spans="1:14" ht="15.75">
      <c r="A771" s="56">
        <v>12</v>
      </c>
      <c r="B771" s="63">
        <v>43157</v>
      </c>
      <c r="C771" s="6" t="s">
        <v>20</v>
      </c>
      <c r="D771" s="56" t="s">
        <v>21</v>
      </c>
      <c r="E771" s="56" t="s">
        <v>48</v>
      </c>
      <c r="F771" s="57">
        <v>144.19999999999999</v>
      </c>
      <c r="G771" s="57">
        <v>143.19999999999999</v>
      </c>
      <c r="H771" s="57">
        <v>144.69999999999999</v>
      </c>
      <c r="I771" s="57">
        <v>145.19999999999999</v>
      </c>
      <c r="J771" s="56">
        <v>145.69999999999999</v>
      </c>
      <c r="K771" s="56">
        <v>145.69999999999999</v>
      </c>
      <c r="L771" s="57">
        <v>6000</v>
      </c>
      <c r="M771" s="8">
        <f t="shared" si="602"/>
        <v>9000</v>
      </c>
      <c r="N771" s="9">
        <f t="shared" si="603"/>
        <v>1.0402219140083218</v>
      </c>
    </row>
    <row r="772" spans="1:14" ht="15.75">
      <c r="A772" s="56">
        <v>13</v>
      </c>
      <c r="B772" s="63">
        <v>43154</v>
      </c>
      <c r="C772" s="6" t="s">
        <v>20</v>
      </c>
      <c r="D772" s="56" t="s">
        <v>21</v>
      </c>
      <c r="E772" s="56" t="s">
        <v>116</v>
      </c>
      <c r="F772" s="57">
        <v>797</v>
      </c>
      <c r="G772" s="57">
        <v>792</v>
      </c>
      <c r="H772" s="57">
        <v>801</v>
      </c>
      <c r="I772" s="57">
        <v>805</v>
      </c>
      <c r="J772" s="56">
        <v>809</v>
      </c>
      <c r="K772" s="56">
        <v>809</v>
      </c>
      <c r="L772" s="57">
        <v>1200</v>
      </c>
      <c r="M772" s="8">
        <f t="shared" ref="M772" si="604">IF(D772="BUY",(K772-F772)*(L772),(F772-K772)*(L772))</f>
        <v>14400</v>
      </c>
      <c r="N772" s="9">
        <f t="shared" ref="N772" si="605">M772/(L772)/F772%</f>
        <v>1.50564617314931</v>
      </c>
    </row>
    <row r="773" spans="1:14" ht="15.75">
      <c r="A773" s="56">
        <v>14</v>
      </c>
      <c r="B773" s="63">
        <v>43154</v>
      </c>
      <c r="C773" s="6" t="s">
        <v>20</v>
      </c>
      <c r="D773" s="56" t="s">
        <v>21</v>
      </c>
      <c r="E773" s="56" t="s">
        <v>298</v>
      </c>
      <c r="F773" s="57">
        <v>1335</v>
      </c>
      <c r="G773" s="57">
        <v>1322</v>
      </c>
      <c r="H773" s="57">
        <v>1343</v>
      </c>
      <c r="I773" s="57">
        <v>1351</v>
      </c>
      <c r="J773" s="56">
        <v>1359</v>
      </c>
      <c r="K773" s="56">
        <v>1343</v>
      </c>
      <c r="L773" s="57">
        <v>600</v>
      </c>
      <c r="M773" s="8">
        <f t="shared" ref="M773" si="606">IF(D773="BUY",(K773-F773)*(L773),(F773-K773)*(L773))</f>
        <v>4800</v>
      </c>
      <c r="N773" s="9">
        <f t="shared" ref="N773" si="607">M773/(L773)/F773%</f>
        <v>0.59925093632958804</v>
      </c>
    </row>
    <row r="774" spans="1:14" ht="15.75">
      <c r="A774" s="56">
        <v>15</v>
      </c>
      <c r="B774" s="63">
        <v>43154</v>
      </c>
      <c r="C774" s="6" t="s">
        <v>20</v>
      </c>
      <c r="D774" s="56" t="s">
        <v>21</v>
      </c>
      <c r="E774" s="56" t="s">
        <v>124</v>
      </c>
      <c r="F774" s="57">
        <v>324</v>
      </c>
      <c r="G774" s="57">
        <v>320</v>
      </c>
      <c r="H774" s="57">
        <v>326</v>
      </c>
      <c r="I774" s="57">
        <v>328</v>
      </c>
      <c r="J774" s="56">
        <v>330</v>
      </c>
      <c r="K774" s="56">
        <v>326</v>
      </c>
      <c r="L774" s="57">
        <v>1750</v>
      </c>
      <c r="M774" s="8">
        <f t="shared" ref="M774:M775" si="608">IF(D774="BUY",(K774-F774)*(L774),(F774-K774)*(L774))</f>
        <v>3500</v>
      </c>
      <c r="N774" s="9">
        <f t="shared" ref="N774:N775" si="609">M774/(L774)/F774%</f>
        <v>0.61728395061728392</v>
      </c>
    </row>
    <row r="775" spans="1:14" ht="15.75">
      <c r="A775" s="56">
        <v>16</v>
      </c>
      <c r="B775" s="63">
        <v>43154</v>
      </c>
      <c r="C775" s="6" t="s">
        <v>20</v>
      </c>
      <c r="D775" s="56" t="s">
        <v>21</v>
      </c>
      <c r="E775" s="56" t="s">
        <v>126</v>
      </c>
      <c r="F775" s="57">
        <v>651</v>
      </c>
      <c r="G775" s="57">
        <v>643</v>
      </c>
      <c r="H775" s="57">
        <v>654.5</v>
      </c>
      <c r="I775" s="57">
        <v>658</v>
      </c>
      <c r="J775" s="56">
        <v>661.5</v>
      </c>
      <c r="K775" s="56">
        <v>661.5</v>
      </c>
      <c r="L775" s="57">
        <v>1061</v>
      </c>
      <c r="M775" s="8">
        <f t="shared" si="608"/>
        <v>11140.5</v>
      </c>
      <c r="N775" s="9">
        <f t="shared" si="609"/>
        <v>1.6129032258064517</v>
      </c>
    </row>
    <row r="776" spans="1:14" ht="15.75">
      <c r="A776" s="56">
        <v>17</v>
      </c>
      <c r="B776" s="63">
        <v>43153</v>
      </c>
      <c r="C776" s="6" t="s">
        <v>20</v>
      </c>
      <c r="D776" s="56" t="s">
        <v>21</v>
      </c>
      <c r="E776" s="56" t="s">
        <v>248</v>
      </c>
      <c r="F776" s="57">
        <v>601</v>
      </c>
      <c r="G776" s="57">
        <v>597.5</v>
      </c>
      <c r="H776" s="57">
        <v>603</v>
      </c>
      <c r="I776" s="57">
        <v>605</v>
      </c>
      <c r="J776" s="56">
        <v>607</v>
      </c>
      <c r="K776" s="56">
        <v>607</v>
      </c>
      <c r="L776" s="57">
        <v>1800</v>
      </c>
      <c r="M776" s="8">
        <f t="shared" ref="M776" si="610">IF(D776="BUY",(K776-F776)*(L776),(F776-K776)*(L776))</f>
        <v>10800</v>
      </c>
      <c r="N776" s="9">
        <f t="shared" ref="N776" si="611">M776/(L776)/F776%</f>
        <v>0.99833610648918469</v>
      </c>
    </row>
    <row r="777" spans="1:14" ht="15.75">
      <c r="A777" s="56">
        <v>18</v>
      </c>
      <c r="B777" s="63">
        <v>43152</v>
      </c>
      <c r="C777" s="6" t="s">
        <v>20</v>
      </c>
      <c r="D777" s="56" t="s">
        <v>47</v>
      </c>
      <c r="E777" s="56" t="s">
        <v>320</v>
      </c>
      <c r="F777" s="57">
        <v>109.3</v>
      </c>
      <c r="G777" s="57">
        <v>111</v>
      </c>
      <c r="H777" s="57">
        <v>108.4</v>
      </c>
      <c r="I777" s="57">
        <v>107.5</v>
      </c>
      <c r="J777" s="56">
        <v>106.6</v>
      </c>
      <c r="K777" s="56">
        <v>108.4</v>
      </c>
      <c r="L777" s="57">
        <v>4000</v>
      </c>
      <c r="M777" s="8">
        <f t="shared" ref="M777" si="612">IF(D777="BUY",(K777-F777)*(L777),(F777-K777)*(L777))</f>
        <v>3599.9999999999659</v>
      </c>
      <c r="N777" s="9">
        <f t="shared" ref="N777" si="613">M777/(L777)/F777%</f>
        <v>0.8234217749313737</v>
      </c>
    </row>
    <row r="778" spans="1:14" ht="15.75">
      <c r="A778" s="56">
        <v>19</v>
      </c>
      <c r="B778" s="63">
        <v>43152</v>
      </c>
      <c r="C778" s="6" t="s">
        <v>20</v>
      </c>
      <c r="D778" s="56" t="s">
        <v>47</v>
      </c>
      <c r="E778" s="56" t="s">
        <v>22</v>
      </c>
      <c r="F778" s="57">
        <v>437.5</v>
      </c>
      <c r="G778" s="57">
        <v>441</v>
      </c>
      <c r="H778" s="57">
        <v>435</v>
      </c>
      <c r="I778" s="57">
        <v>432.5</v>
      </c>
      <c r="J778" s="56">
        <v>430</v>
      </c>
      <c r="K778" s="56">
        <v>430</v>
      </c>
      <c r="L778" s="57">
        <v>1800</v>
      </c>
      <c r="M778" s="8">
        <f t="shared" ref="M778" si="614">IF(D778="BUY",(K778-F778)*(L778),(F778-K778)*(L778))</f>
        <v>13500</v>
      </c>
      <c r="N778" s="9">
        <f t="shared" ref="N778" si="615">M778/(L778)/F778%</f>
        <v>1.7142857142857142</v>
      </c>
    </row>
    <row r="779" spans="1:14" ht="15.75">
      <c r="A779" s="56">
        <v>20</v>
      </c>
      <c r="B779" s="63">
        <v>43151</v>
      </c>
      <c r="C779" s="6" t="s">
        <v>20</v>
      </c>
      <c r="D779" s="56" t="s">
        <v>21</v>
      </c>
      <c r="E779" s="56" t="s">
        <v>329</v>
      </c>
      <c r="F779" s="57">
        <v>152</v>
      </c>
      <c r="G779" s="57">
        <v>150</v>
      </c>
      <c r="H779" s="57">
        <v>153</v>
      </c>
      <c r="I779" s="57">
        <v>154</v>
      </c>
      <c r="J779" s="56">
        <v>155</v>
      </c>
      <c r="K779" s="56">
        <v>155</v>
      </c>
      <c r="L779" s="57">
        <v>3500</v>
      </c>
      <c r="M779" s="8">
        <f t="shared" ref="M779" si="616">IF(D779="BUY",(K779-F779)*(L779),(F779-K779)*(L779))</f>
        <v>10500</v>
      </c>
      <c r="N779" s="9">
        <f t="shared" ref="N779" si="617">M779/(L779)/F779%</f>
        <v>1.9736842105263157</v>
      </c>
    </row>
    <row r="780" spans="1:14" ht="15.75">
      <c r="A780" s="56">
        <v>21</v>
      </c>
      <c r="B780" s="63">
        <v>43151</v>
      </c>
      <c r="C780" s="6" t="s">
        <v>20</v>
      </c>
      <c r="D780" s="56" t="s">
        <v>47</v>
      </c>
      <c r="E780" s="56" t="s">
        <v>52</v>
      </c>
      <c r="F780" s="57">
        <v>272</v>
      </c>
      <c r="G780" s="57">
        <v>275</v>
      </c>
      <c r="H780" s="57">
        <v>270.5</v>
      </c>
      <c r="I780" s="57">
        <v>269</v>
      </c>
      <c r="J780" s="56">
        <v>267.5</v>
      </c>
      <c r="K780" s="56">
        <v>270.5</v>
      </c>
      <c r="L780" s="57">
        <v>3000</v>
      </c>
      <c r="M780" s="8">
        <f t="shared" ref="M780" si="618">IF(D780="BUY",(K780-F780)*(L780),(F780-K780)*(L780))</f>
        <v>4500</v>
      </c>
      <c r="N780" s="9">
        <f t="shared" ref="N780" si="619">M780/(L780)/F780%</f>
        <v>0.55147058823529405</v>
      </c>
    </row>
    <row r="781" spans="1:14" ht="15.75">
      <c r="A781" s="56">
        <v>22</v>
      </c>
      <c r="B781" s="63">
        <v>43151</v>
      </c>
      <c r="C781" s="6" t="s">
        <v>20</v>
      </c>
      <c r="D781" s="56" t="s">
        <v>47</v>
      </c>
      <c r="E781" s="56" t="s">
        <v>66</v>
      </c>
      <c r="F781" s="57">
        <v>105</v>
      </c>
      <c r="G781" s="57">
        <v>106</v>
      </c>
      <c r="H781" s="57">
        <v>104.5</v>
      </c>
      <c r="I781" s="57">
        <v>104</v>
      </c>
      <c r="J781" s="56">
        <v>103.5</v>
      </c>
      <c r="K781" s="56">
        <v>106</v>
      </c>
      <c r="L781" s="57">
        <v>6000</v>
      </c>
      <c r="M781" s="8">
        <f t="shared" ref="M781:M782" si="620">IF(D781="BUY",(K781-F781)*(L781),(F781-K781)*(L781))</f>
        <v>-6000</v>
      </c>
      <c r="N781" s="9">
        <f t="shared" ref="N781:N782" si="621">M781/(L781)/F781%</f>
        <v>-0.95238095238095233</v>
      </c>
    </row>
    <row r="782" spans="1:14" ht="15.75">
      <c r="A782" s="56">
        <v>23</v>
      </c>
      <c r="B782" s="63">
        <v>43151</v>
      </c>
      <c r="C782" s="6" t="s">
        <v>20</v>
      </c>
      <c r="D782" s="56" t="s">
        <v>47</v>
      </c>
      <c r="E782" s="56" t="s">
        <v>248</v>
      </c>
      <c r="F782" s="57">
        <v>578</v>
      </c>
      <c r="G782" s="57">
        <v>581.5</v>
      </c>
      <c r="H782" s="57">
        <v>575</v>
      </c>
      <c r="I782" s="57">
        <v>573</v>
      </c>
      <c r="J782" s="56">
        <v>571</v>
      </c>
      <c r="K782" s="56">
        <v>571</v>
      </c>
      <c r="L782" s="57">
        <v>1800</v>
      </c>
      <c r="M782" s="8">
        <f t="shared" si="620"/>
        <v>12600</v>
      </c>
      <c r="N782" s="9">
        <f t="shared" si="621"/>
        <v>1.2110726643598615</v>
      </c>
    </row>
    <row r="783" spans="1:14" ht="15.75">
      <c r="A783" s="56">
        <v>24</v>
      </c>
      <c r="B783" s="63">
        <v>43150</v>
      </c>
      <c r="C783" s="6" t="s">
        <v>20</v>
      </c>
      <c r="D783" s="56" t="s">
        <v>47</v>
      </c>
      <c r="E783" s="56" t="s">
        <v>66</v>
      </c>
      <c r="F783" s="57">
        <v>106.25</v>
      </c>
      <c r="G783" s="57">
        <v>107.2</v>
      </c>
      <c r="H783" s="57">
        <v>105.7</v>
      </c>
      <c r="I783" s="57">
        <v>105.2</v>
      </c>
      <c r="J783" s="56">
        <v>104.7</v>
      </c>
      <c r="K783" s="56">
        <v>105.7</v>
      </c>
      <c r="L783" s="57">
        <v>6000</v>
      </c>
      <c r="M783" s="8">
        <f t="shared" ref="M783" si="622">IF(D783="BUY",(K783-F783)*(L783),(F783-K783)*(L783))</f>
        <v>3299.9999999999827</v>
      </c>
      <c r="N783" s="9">
        <f t="shared" ref="N783" si="623">M783/(L783)/F783%</f>
        <v>0.51764705882352668</v>
      </c>
    </row>
    <row r="784" spans="1:14" ht="15.75">
      <c r="A784" s="56">
        <v>25</v>
      </c>
      <c r="B784" s="63">
        <v>43150</v>
      </c>
      <c r="C784" s="6" t="s">
        <v>20</v>
      </c>
      <c r="D784" s="56" t="s">
        <v>47</v>
      </c>
      <c r="E784" s="56" t="s">
        <v>44</v>
      </c>
      <c r="F784" s="57">
        <v>124.5</v>
      </c>
      <c r="G784" s="57">
        <v>126</v>
      </c>
      <c r="H784" s="57">
        <v>123.7</v>
      </c>
      <c r="I784" s="57">
        <v>123</v>
      </c>
      <c r="J784" s="56">
        <v>122.3</v>
      </c>
      <c r="K784" s="56">
        <v>122.3</v>
      </c>
      <c r="L784" s="57">
        <v>6000</v>
      </c>
      <c r="M784" s="8">
        <f t="shared" ref="M784:M786" si="624">IF(D784="BUY",(K784-F784)*(L784),(F784-K784)*(L784))</f>
        <v>13200.000000000016</v>
      </c>
      <c r="N784" s="9">
        <f t="shared" ref="N784:N786" si="625">M784/(L784)/F784%</f>
        <v>1.7670682730923717</v>
      </c>
    </row>
    <row r="785" spans="1:14" ht="15.75">
      <c r="A785" s="56">
        <v>26</v>
      </c>
      <c r="B785" s="63">
        <v>43150</v>
      </c>
      <c r="C785" s="6" t="s">
        <v>20</v>
      </c>
      <c r="D785" s="56" t="s">
        <v>21</v>
      </c>
      <c r="E785" s="56" t="s">
        <v>50</v>
      </c>
      <c r="F785" s="57">
        <v>160</v>
      </c>
      <c r="G785" s="57">
        <v>158</v>
      </c>
      <c r="H785" s="57">
        <v>161</v>
      </c>
      <c r="I785" s="57">
        <v>162</v>
      </c>
      <c r="J785" s="56">
        <v>163</v>
      </c>
      <c r="K785" s="56">
        <v>161</v>
      </c>
      <c r="L785" s="57">
        <v>3500</v>
      </c>
      <c r="M785" s="8">
        <f t="shared" si="624"/>
        <v>3500</v>
      </c>
      <c r="N785" s="9">
        <f t="shared" si="625"/>
        <v>0.625</v>
      </c>
    </row>
    <row r="786" spans="1:14" ht="15.75">
      <c r="A786" s="56">
        <v>27</v>
      </c>
      <c r="B786" s="63">
        <v>43150</v>
      </c>
      <c r="C786" s="6" t="s">
        <v>20</v>
      </c>
      <c r="D786" s="56" t="s">
        <v>47</v>
      </c>
      <c r="E786" s="56" t="s">
        <v>53</v>
      </c>
      <c r="F786" s="57">
        <v>118.5</v>
      </c>
      <c r="G786" s="57">
        <v>120.5</v>
      </c>
      <c r="H786" s="57">
        <v>117.5</v>
      </c>
      <c r="I786" s="57">
        <v>116.5</v>
      </c>
      <c r="J786" s="56">
        <v>115.5</v>
      </c>
      <c r="K786" s="56">
        <v>115.5</v>
      </c>
      <c r="L786" s="57">
        <v>3500</v>
      </c>
      <c r="M786" s="8">
        <f t="shared" si="624"/>
        <v>10500</v>
      </c>
      <c r="N786" s="9">
        <f t="shared" si="625"/>
        <v>2.5316455696202529</v>
      </c>
    </row>
    <row r="787" spans="1:14" ht="15.75">
      <c r="A787" s="56">
        <v>28</v>
      </c>
      <c r="B787" s="63">
        <v>43147</v>
      </c>
      <c r="C787" s="6" t="s">
        <v>20</v>
      </c>
      <c r="D787" s="56" t="s">
        <v>47</v>
      </c>
      <c r="E787" s="56" t="s">
        <v>66</v>
      </c>
      <c r="F787" s="57">
        <v>108</v>
      </c>
      <c r="G787" s="57">
        <v>107.5</v>
      </c>
      <c r="H787" s="57">
        <v>107.5</v>
      </c>
      <c r="I787" s="57">
        <v>107</v>
      </c>
      <c r="J787" s="56">
        <v>106.5</v>
      </c>
      <c r="K787" s="56">
        <v>106.5</v>
      </c>
      <c r="L787" s="57">
        <v>6000</v>
      </c>
      <c r="M787" s="8">
        <f t="shared" ref="M787" si="626">IF(D787="BUY",(K787-F787)*(L787),(F787-K787)*(L787))</f>
        <v>9000</v>
      </c>
      <c r="N787" s="9">
        <f t="shared" ref="N787" si="627">M787/(L787)/F787%</f>
        <v>1.3888888888888888</v>
      </c>
    </row>
    <row r="788" spans="1:14" ht="15.75">
      <c r="A788" s="56">
        <v>29</v>
      </c>
      <c r="B788" s="63">
        <v>43147</v>
      </c>
      <c r="C788" s="6" t="s">
        <v>20</v>
      </c>
      <c r="D788" s="56" t="s">
        <v>47</v>
      </c>
      <c r="E788" s="56" t="s">
        <v>52</v>
      </c>
      <c r="F788" s="57">
        <v>275</v>
      </c>
      <c r="G788" s="57">
        <v>278</v>
      </c>
      <c r="H788" s="57">
        <v>273.5</v>
      </c>
      <c r="I788" s="57">
        <v>272</v>
      </c>
      <c r="J788" s="56">
        <v>270.5</v>
      </c>
      <c r="K788" s="56">
        <v>270.5</v>
      </c>
      <c r="L788" s="57">
        <v>3000</v>
      </c>
      <c r="M788" s="8">
        <f t="shared" ref="M788" si="628">IF(D788="BUY",(K788-F788)*(L788),(F788-K788)*(L788))</f>
        <v>13500</v>
      </c>
      <c r="N788" s="9">
        <f t="shared" ref="N788" si="629">M788/(L788)/F788%</f>
        <v>1.6363636363636365</v>
      </c>
    </row>
    <row r="789" spans="1:14" ht="15.75">
      <c r="A789" s="56">
        <v>30</v>
      </c>
      <c r="B789" s="63">
        <v>43147</v>
      </c>
      <c r="C789" s="6" t="s">
        <v>20</v>
      </c>
      <c r="D789" s="56" t="s">
        <v>47</v>
      </c>
      <c r="E789" s="56" t="s">
        <v>234</v>
      </c>
      <c r="F789" s="57">
        <v>82.5</v>
      </c>
      <c r="G789" s="57">
        <v>83.5</v>
      </c>
      <c r="H789" s="57">
        <v>82</v>
      </c>
      <c r="I789" s="57">
        <v>81.5</v>
      </c>
      <c r="J789" s="56">
        <v>81</v>
      </c>
      <c r="K789" s="56">
        <v>81</v>
      </c>
      <c r="L789" s="57">
        <v>7000</v>
      </c>
      <c r="M789" s="8">
        <f t="shared" ref="M789:M790" si="630">IF(D789="BUY",(K789-F789)*(L789),(F789-K789)*(L789))</f>
        <v>10500</v>
      </c>
      <c r="N789" s="9">
        <f t="shared" ref="N789:N790" si="631">M789/(L789)/F789%</f>
        <v>1.8181818181818183</v>
      </c>
    </row>
    <row r="790" spans="1:14" ht="15.75">
      <c r="A790" s="56">
        <v>31</v>
      </c>
      <c r="B790" s="63">
        <v>43147</v>
      </c>
      <c r="C790" s="6" t="s">
        <v>20</v>
      </c>
      <c r="D790" s="56" t="s">
        <v>47</v>
      </c>
      <c r="E790" s="56" t="s">
        <v>48</v>
      </c>
      <c r="F790" s="57">
        <v>142.80000000000001</v>
      </c>
      <c r="G790" s="57">
        <v>143.80000000000001</v>
      </c>
      <c r="H790" s="57">
        <v>142.30000000000001</v>
      </c>
      <c r="I790" s="57">
        <v>141.80000000000001</v>
      </c>
      <c r="J790" s="56">
        <v>141.30000000000001</v>
      </c>
      <c r="K790" s="56">
        <v>141.30000000000001</v>
      </c>
      <c r="L790" s="57">
        <v>6000</v>
      </c>
      <c r="M790" s="8">
        <f t="shared" si="630"/>
        <v>9000</v>
      </c>
      <c r="N790" s="9">
        <f t="shared" si="631"/>
        <v>1.0504201680672267</v>
      </c>
    </row>
    <row r="791" spans="1:14" ht="15.75">
      <c r="A791" s="56">
        <v>32</v>
      </c>
      <c r="B791" s="63">
        <v>43146</v>
      </c>
      <c r="C791" s="6" t="s">
        <v>20</v>
      </c>
      <c r="D791" s="56" t="s">
        <v>47</v>
      </c>
      <c r="E791" s="56" t="s">
        <v>50</v>
      </c>
      <c r="F791" s="57">
        <v>155</v>
      </c>
      <c r="G791" s="57">
        <v>157</v>
      </c>
      <c r="H791" s="57">
        <v>154</v>
      </c>
      <c r="I791" s="57">
        <v>153</v>
      </c>
      <c r="J791" s="56">
        <v>152</v>
      </c>
      <c r="K791" s="56">
        <v>154</v>
      </c>
      <c r="L791" s="57">
        <v>3500</v>
      </c>
      <c r="M791" s="8">
        <f t="shared" ref="M791" si="632">IF(D791="BUY",(K791-F791)*(L791),(F791-K791)*(L791))</f>
        <v>3500</v>
      </c>
      <c r="N791" s="9">
        <f t="shared" ref="N791" si="633">M791/(L791)/F791%</f>
        <v>0.64516129032258063</v>
      </c>
    </row>
    <row r="792" spans="1:14" ht="15.75">
      <c r="A792" s="56">
        <v>33</v>
      </c>
      <c r="B792" s="63">
        <v>43146</v>
      </c>
      <c r="C792" s="6" t="s">
        <v>20</v>
      </c>
      <c r="D792" s="56" t="s">
        <v>47</v>
      </c>
      <c r="E792" s="56" t="s">
        <v>48</v>
      </c>
      <c r="F792" s="57">
        <v>146.30000000000001</v>
      </c>
      <c r="G792" s="57">
        <v>147.30000000000001</v>
      </c>
      <c r="H792" s="57">
        <v>145.80000000000001</v>
      </c>
      <c r="I792" s="57">
        <v>145.30000000000001</v>
      </c>
      <c r="J792" s="56">
        <v>144.80000000000001</v>
      </c>
      <c r="K792" s="56">
        <v>144.80000000000001</v>
      </c>
      <c r="L792" s="57">
        <v>6000</v>
      </c>
      <c r="M792" s="8">
        <f t="shared" ref="M792:M798" si="634">IF(D792="BUY",(K792-F792)*(L792),(F792-K792)*(L792))</f>
        <v>9000</v>
      </c>
      <c r="N792" s="9">
        <f t="shared" ref="N792:N798" si="635">M792/(L792)/F792%</f>
        <v>1.0252904989747094</v>
      </c>
    </row>
    <row r="793" spans="1:14" ht="15.75">
      <c r="A793" s="56">
        <v>34</v>
      </c>
      <c r="B793" s="63">
        <v>43143</v>
      </c>
      <c r="C793" s="6" t="s">
        <v>20</v>
      </c>
      <c r="D793" s="56" t="s">
        <v>21</v>
      </c>
      <c r="E793" s="56" t="s">
        <v>50</v>
      </c>
      <c r="F793" s="57">
        <v>162.5</v>
      </c>
      <c r="G793" s="57">
        <v>160.5</v>
      </c>
      <c r="H793" s="57">
        <v>163.5</v>
      </c>
      <c r="I793" s="57">
        <v>164.5</v>
      </c>
      <c r="J793" s="56">
        <v>165.5</v>
      </c>
      <c r="K793" s="56">
        <v>160.5</v>
      </c>
      <c r="L793" s="57">
        <v>3500</v>
      </c>
      <c r="M793" s="8">
        <f t="shared" ref="M793" si="636">IF(D793="BUY",(K793-F793)*(L793),(F793-K793)*(L793))</f>
        <v>-7000</v>
      </c>
      <c r="N793" s="9">
        <f t="shared" ref="N793" si="637">M793/(L793)/F793%</f>
        <v>-1.2307692307692308</v>
      </c>
    </row>
    <row r="794" spans="1:14" ht="15.75">
      <c r="A794" s="56">
        <v>35</v>
      </c>
      <c r="B794" s="63">
        <v>43143</v>
      </c>
      <c r="C794" s="6" t="s">
        <v>20</v>
      </c>
      <c r="D794" s="56" t="s">
        <v>21</v>
      </c>
      <c r="E794" s="56" t="s">
        <v>194</v>
      </c>
      <c r="F794" s="57">
        <v>1040</v>
      </c>
      <c r="G794" s="57">
        <v>1026</v>
      </c>
      <c r="H794" s="57">
        <v>1048</v>
      </c>
      <c r="I794" s="57">
        <v>1056</v>
      </c>
      <c r="J794" s="56">
        <v>1064</v>
      </c>
      <c r="K794" s="56">
        <v>1048</v>
      </c>
      <c r="L794" s="57">
        <v>550</v>
      </c>
      <c r="M794" s="8">
        <f t="shared" ref="M794:M795" si="638">IF(D794="BUY",(K794-F794)*(L794),(F794-K794)*(L794))</f>
        <v>4400</v>
      </c>
      <c r="N794" s="9">
        <f t="shared" ref="N794:N795" si="639">M794/(L794)/F794%</f>
        <v>0.76923076923076916</v>
      </c>
    </row>
    <row r="795" spans="1:14" ht="15.75">
      <c r="A795" s="56">
        <v>36</v>
      </c>
      <c r="B795" s="63">
        <v>43143</v>
      </c>
      <c r="C795" s="6" t="s">
        <v>20</v>
      </c>
      <c r="D795" s="56" t="s">
        <v>21</v>
      </c>
      <c r="E795" s="56" t="s">
        <v>54</v>
      </c>
      <c r="F795" s="57">
        <v>1620</v>
      </c>
      <c r="G795" s="57">
        <v>1600</v>
      </c>
      <c r="H795" s="57">
        <v>1630</v>
      </c>
      <c r="I795" s="57">
        <v>1640</v>
      </c>
      <c r="J795" s="56">
        <v>1650</v>
      </c>
      <c r="K795" s="56">
        <v>1630</v>
      </c>
      <c r="L795" s="57">
        <v>350</v>
      </c>
      <c r="M795" s="8">
        <f t="shared" si="638"/>
        <v>3500</v>
      </c>
      <c r="N795" s="9">
        <f t="shared" si="639"/>
        <v>0.61728395061728403</v>
      </c>
    </row>
    <row r="796" spans="1:14" ht="15.75">
      <c r="A796" s="56">
        <v>37</v>
      </c>
      <c r="B796" s="63">
        <v>43140</v>
      </c>
      <c r="C796" s="6" t="s">
        <v>20</v>
      </c>
      <c r="D796" s="56" t="s">
        <v>21</v>
      </c>
      <c r="E796" s="56" t="s">
        <v>328</v>
      </c>
      <c r="F796" s="57">
        <v>684</v>
      </c>
      <c r="G796" s="57">
        <v>677</v>
      </c>
      <c r="H796" s="57">
        <v>688</v>
      </c>
      <c r="I796" s="57">
        <v>692</v>
      </c>
      <c r="J796" s="56">
        <v>696</v>
      </c>
      <c r="K796" s="56">
        <v>677</v>
      </c>
      <c r="L796" s="57">
        <v>1000</v>
      </c>
      <c r="M796" s="8">
        <f t="shared" ref="M796" si="640">IF(D796="BUY",(K796-F796)*(L796),(F796-K796)*(L796))</f>
        <v>-7000</v>
      </c>
      <c r="N796" s="9">
        <f t="shared" ref="N796" si="641">M796/(L796)/F796%</f>
        <v>-1.0233918128654971</v>
      </c>
    </row>
    <row r="797" spans="1:14" ht="15.75">
      <c r="A797" s="56">
        <v>38</v>
      </c>
      <c r="B797" s="63">
        <v>43140</v>
      </c>
      <c r="C797" s="6" t="s">
        <v>20</v>
      </c>
      <c r="D797" s="56" t="s">
        <v>21</v>
      </c>
      <c r="E797" s="56" t="s">
        <v>162</v>
      </c>
      <c r="F797" s="57">
        <v>195</v>
      </c>
      <c r="G797" s="57">
        <v>192</v>
      </c>
      <c r="H797" s="57">
        <v>196.5</v>
      </c>
      <c r="I797" s="57">
        <v>198</v>
      </c>
      <c r="J797" s="56">
        <v>199.5</v>
      </c>
      <c r="K797" s="56">
        <v>196.5</v>
      </c>
      <c r="L797" s="57">
        <v>2800</v>
      </c>
      <c r="M797" s="8">
        <f t="shared" ref="M797" si="642">IF(D797="BUY",(K797-F797)*(L797),(F797-K797)*(L797))</f>
        <v>4200</v>
      </c>
      <c r="N797" s="9">
        <f t="shared" ref="N797" si="643">M797/(L797)/F797%</f>
        <v>0.76923076923076927</v>
      </c>
    </row>
    <row r="798" spans="1:14" ht="15.75">
      <c r="A798" s="56">
        <v>39</v>
      </c>
      <c r="B798" s="63">
        <v>43139</v>
      </c>
      <c r="C798" s="6" t="s">
        <v>20</v>
      </c>
      <c r="D798" s="56" t="s">
        <v>21</v>
      </c>
      <c r="E798" s="56" t="s">
        <v>50</v>
      </c>
      <c r="F798" s="57">
        <v>162.5</v>
      </c>
      <c r="G798" s="57">
        <v>160.5</v>
      </c>
      <c r="H798" s="57">
        <v>163.5</v>
      </c>
      <c r="I798" s="57">
        <v>164.5</v>
      </c>
      <c r="J798" s="56">
        <v>165.5</v>
      </c>
      <c r="K798" s="56">
        <v>160.5</v>
      </c>
      <c r="L798" s="57">
        <v>3500</v>
      </c>
      <c r="M798" s="8">
        <f t="shared" si="634"/>
        <v>-7000</v>
      </c>
      <c r="N798" s="9">
        <f t="shared" si="635"/>
        <v>-1.2307692307692308</v>
      </c>
    </row>
    <row r="799" spans="1:14" ht="15.75">
      <c r="A799" s="56">
        <v>40</v>
      </c>
      <c r="B799" s="63">
        <v>43139</v>
      </c>
      <c r="C799" s="6" t="s">
        <v>20</v>
      </c>
      <c r="D799" s="56" t="s">
        <v>21</v>
      </c>
      <c r="E799" s="56" t="s">
        <v>70</v>
      </c>
      <c r="F799" s="57">
        <v>464.5</v>
      </c>
      <c r="G799" s="57">
        <v>455</v>
      </c>
      <c r="H799" s="57">
        <v>470</v>
      </c>
      <c r="I799" s="57">
        <v>475</v>
      </c>
      <c r="J799" s="56">
        <v>480</v>
      </c>
      <c r="K799" s="56">
        <v>480</v>
      </c>
      <c r="L799" s="57">
        <v>750</v>
      </c>
      <c r="M799" s="8">
        <f t="shared" ref="M799" si="644">IF(D799="BUY",(K799-F799)*(L799),(F799-K799)*(L799))</f>
        <v>11625</v>
      </c>
      <c r="N799" s="9">
        <f t="shared" ref="N799" si="645">M799/(L799)/F799%</f>
        <v>3.3369214208826699</v>
      </c>
    </row>
    <row r="800" spans="1:14" ht="15.75">
      <c r="A800" s="56">
        <v>41</v>
      </c>
      <c r="B800" s="63">
        <v>43139</v>
      </c>
      <c r="C800" s="6" t="s">
        <v>20</v>
      </c>
      <c r="D800" s="56" t="s">
        <v>21</v>
      </c>
      <c r="E800" s="56" t="s">
        <v>61</v>
      </c>
      <c r="F800" s="57">
        <v>271.5</v>
      </c>
      <c r="G800" s="57">
        <v>269</v>
      </c>
      <c r="H800" s="57">
        <v>272.3</v>
      </c>
      <c r="I800" s="57">
        <v>273.10000000000002</v>
      </c>
      <c r="J800" s="56">
        <v>273.89999999999998</v>
      </c>
      <c r="K800" s="56">
        <v>269</v>
      </c>
      <c r="L800" s="57">
        <v>4500</v>
      </c>
      <c r="M800" s="8">
        <f t="shared" ref="M800" si="646">IF(D800="BUY",(K800-F800)*(L800),(F800-K800)*(L800))</f>
        <v>-11250</v>
      </c>
      <c r="N800" s="9">
        <f t="shared" ref="N800" si="647">M800/(L800)/F800%</f>
        <v>-0.92081031307550654</v>
      </c>
    </row>
    <row r="801" spans="1:14" ht="15.75">
      <c r="A801" s="56">
        <v>42</v>
      </c>
      <c r="B801" s="63">
        <v>43139</v>
      </c>
      <c r="C801" s="6" t="s">
        <v>20</v>
      </c>
      <c r="D801" s="56" t="s">
        <v>21</v>
      </c>
      <c r="E801" s="56" t="s">
        <v>309</v>
      </c>
      <c r="F801" s="57">
        <v>796</v>
      </c>
      <c r="G801" s="57">
        <v>788</v>
      </c>
      <c r="H801" s="57">
        <v>801</v>
      </c>
      <c r="I801" s="57">
        <v>806</v>
      </c>
      <c r="J801" s="56">
        <v>811</v>
      </c>
      <c r="K801" s="56">
        <v>788</v>
      </c>
      <c r="L801" s="57">
        <v>900</v>
      </c>
      <c r="M801" s="8">
        <f t="shared" ref="M801:M802" si="648">IF(D801="BUY",(K801-F801)*(L801),(F801-K801)*(L801))</f>
        <v>-7200</v>
      </c>
      <c r="N801" s="9">
        <f t="shared" ref="N801:N802" si="649">M801/(L801)/F801%</f>
        <v>-1.0050251256281406</v>
      </c>
    </row>
    <row r="802" spans="1:14" ht="15.75">
      <c r="A802" s="56">
        <v>43</v>
      </c>
      <c r="B802" s="63">
        <v>43139</v>
      </c>
      <c r="C802" s="6" t="s">
        <v>20</v>
      </c>
      <c r="D802" s="56" t="s">
        <v>21</v>
      </c>
      <c r="E802" s="56" t="s">
        <v>241</v>
      </c>
      <c r="F802" s="57">
        <v>136</v>
      </c>
      <c r="G802" s="57">
        <v>135</v>
      </c>
      <c r="H802" s="57">
        <v>136.5</v>
      </c>
      <c r="I802" s="57">
        <v>137</v>
      </c>
      <c r="J802" s="56">
        <v>137.5</v>
      </c>
      <c r="K802" s="56">
        <v>136.5</v>
      </c>
      <c r="L802" s="57">
        <v>7000</v>
      </c>
      <c r="M802" s="8">
        <f t="shared" si="648"/>
        <v>3500</v>
      </c>
      <c r="N802" s="9">
        <f t="shared" si="649"/>
        <v>0.36764705882352938</v>
      </c>
    </row>
    <row r="803" spans="1:14" ht="15.75">
      <c r="A803" s="56">
        <v>44</v>
      </c>
      <c r="B803" s="63">
        <v>43138</v>
      </c>
      <c r="C803" s="6" t="s">
        <v>20</v>
      </c>
      <c r="D803" s="56" t="s">
        <v>21</v>
      </c>
      <c r="E803" s="56" t="s">
        <v>60</v>
      </c>
      <c r="F803" s="57">
        <v>283.5</v>
      </c>
      <c r="G803" s="57">
        <v>282</v>
      </c>
      <c r="H803" s="57">
        <v>284.3</v>
      </c>
      <c r="I803" s="57">
        <v>285.10000000000002</v>
      </c>
      <c r="J803" s="56">
        <v>285.89999999999998</v>
      </c>
      <c r="K803" s="56">
        <v>284.3</v>
      </c>
      <c r="L803" s="57">
        <v>4500</v>
      </c>
      <c r="M803" s="8">
        <f t="shared" ref="M803" si="650">IF(D803="BUY",(K803-F803)*(L803),(F803-K803)*(L803))</f>
        <v>3600.0000000000509</v>
      </c>
      <c r="N803" s="9">
        <f t="shared" ref="N803" si="651">M803/(L803)/F803%</f>
        <v>0.28218694885361956</v>
      </c>
    </row>
    <row r="804" spans="1:14" ht="15.75">
      <c r="A804" s="56">
        <v>45</v>
      </c>
      <c r="B804" s="63">
        <v>43138</v>
      </c>
      <c r="C804" s="6" t="s">
        <v>20</v>
      </c>
      <c r="D804" s="56" t="s">
        <v>21</v>
      </c>
      <c r="E804" s="56" t="s">
        <v>67</v>
      </c>
      <c r="F804" s="57">
        <v>251.5</v>
      </c>
      <c r="G804" s="57">
        <v>249.5</v>
      </c>
      <c r="H804" s="57">
        <v>252.5</v>
      </c>
      <c r="I804" s="57">
        <v>253.5</v>
      </c>
      <c r="J804" s="56">
        <v>254.5</v>
      </c>
      <c r="K804" s="56">
        <v>252.5</v>
      </c>
      <c r="L804" s="57">
        <v>3500</v>
      </c>
      <c r="M804" s="8">
        <f t="shared" ref="M804" si="652">IF(D804="BUY",(K804-F804)*(L804),(F804-K804)*(L804))</f>
        <v>3500</v>
      </c>
      <c r="N804" s="9">
        <f t="shared" ref="N804" si="653">M804/(L804)/F804%</f>
        <v>0.39761431411530812</v>
      </c>
    </row>
    <row r="805" spans="1:14" ht="15.75">
      <c r="A805" s="56">
        <v>46</v>
      </c>
      <c r="B805" s="63">
        <v>43137</v>
      </c>
      <c r="C805" s="6" t="s">
        <v>20</v>
      </c>
      <c r="D805" s="56" t="s">
        <v>21</v>
      </c>
      <c r="E805" s="56" t="s">
        <v>87</v>
      </c>
      <c r="F805" s="57">
        <v>277</v>
      </c>
      <c r="G805" s="57">
        <v>274</v>
      </c>
      <c r="H805" s="57">
        <v>278.5</v>
      </c>
      <c r="I805" s="57">
        <v>280</v>
      </c>
      <c r="J805" s="56">
        <v>281.5</v>
      </c>
      <c r="K805" s="56">
        <v>278.5</v>
      </c>
      <c r="L805" s="57">
        <v>2400</v>
      </c>
      <c r="M805" s="8">
        <f t="shared" ref="M805" si="654">IF(D805="BUY",(K805-F805)*(L805),(F805-K805)*(L805))</f>
        <v>3600</v>
      </c>
      <c r="N805" s="9">
        <f t="shared" ref="N805" si="655">M805/(L805)/F805%</f>
        <v>0.54151624548736466</v>
      </c>
    </row>
    <row r="806" spans="1:14" ht="15.75">
      <c r="A806" s="56">
        <v>47</v>
      </c>
      <c r="B806" s="63">
        <v>43137</v>
      </c>
      <c r="C806" s="6" t="s">
        <v>20</v>
      </c>
      <c r="D806" s="56" t="s">
        <v>21</v>
      </c>
      <c r="E806" s="56" t="s">
        <v>323</v>
      </c>
      <c r="F806" s="57">
        <v>309</v>
      </c>
      <c r="G806" s="57">
        <v>305</v>
      </c>
      <c r="H806" s="57">
        <v>311.5</v>
      </c>
      <c r="I806" s="57">
        <v>314</v>
      </c>
      <c r="J806" s="56">
        <v>316.5</v>
      </c>
      <c r="K806" s="56">
        <v>316.5</v>
      </c>
      <c r="L806" s="57">
        <v>1600</v>
      </c>
      <c r="M806" s="8">
        <f t="shared" ref="M806" si="656">IF(D806="BUY",(K806-F806)*(L806),(F806-K806)*(L806))</f>
        <v>12000</v>
      </c>
      <c r="N806" s="9">
        <f t="shared" ref="N806" si="657">M806/(L806)/F806%</f>
        <v>2.4271844660194177</v>
      </c>
    </row>
    <row r="807" spans="1:14" ht="15.75">
      <c r="A807" s="56">
        <v>48</v>
      </c>
      <c r="B807" s="63">
        <v>43137</v>
      </c>
      <c r="C807" s="6" t="s">
        <v>20</v>
      </c>
      <c r="D807" s="56" t="s">
        <v>47</v>
      </c>
      <c r="E807" s="56" t="s">
        <v>57</v>
      </c>
      <c r="F807" s="57">
        <v>538</v>
      </c>
      <c r="G807" s="57">
        <v>543</v>
      </c>
      <c r="H807" s="57">
        <v>535</v>
      </c>
      <c r="I807" s="57">
        <v>532</v>
      </c>
      <c r="J807" s="56">
        <v>529</v>
      </c>
      <c r="K807" s="56">
        <v>543</v>
      </c>
      <c r="L807" s="57">
        <v>1200</v>
      </c>
      <c r="M807" s="8">
        <f t="shared" ref="M807" si="658">IF(D807="BUY",(K807-F807)*(L807),(F807-K807)*(L807))</f>
        <v>-6000</v>
      </c>
      <c r="N807" s="9">
        <f t="shared" ref="N807" si="659">M807/(L807)/F807%</f>
        <v>-0.92936802973977695</v>
      </c>
    </row>
    <row r="808" spans="1:14" ht="15.75">
      <c r="A808" s="56">
        <v>49</v>
      </c>
      <c r="B808" s="63">
        <v>43136</v>
      </c>
      <c r="C808" s="6" t="s">
        <v>20</v>
      </c>
      <c r="D808" s="56" t="s">
        <v>21</v>
      </c>
      <c r="E808" s="56" t="s">
        <v>276</v>
      </c>
      <c r="F808" s="57">
        <v>208</v>
      </c>
      <c r="G808" s="57">
        <v>206.5</v>
      </c>
      <c r="H808" s="57">
        <v>208.8</v>
      </c>
      <c r="I808" s="57">
        <v>209.6</v>
      </c>
      <c r="J808" s="56">
        <v>210.4</v>
      </c>
      <c r="K808" s="56">
        <v>208.8</v>
      </c>
      <c r="L808" s="57">
        <v>4500</v>
      </c>
      <c r="M808" s="8">
        <f t="shared" ref="M808:M809" si="660">IF(D808="BUY",(K808-F808)*(L808),(F808-K808)*(L808))</f>
        <v>3600.0000000000509</v>
      </c>
      <c r="N808" s="9">
        <f t="shared" ref="N808:N809" si="661">M808/(L808)/F808%</f>
        <v>0.38461538461539008</v>
      </c>
    </row>
    <row r="809" spans="1:14" ht="15.75">
      <c r="A809" s="56">
        <v>50</v>
      </c>
      <c r="B809" s="63">
        <v>43136</v>
      </c>
      <c r="C809" s="6" t="s">
        <v>20</v>
      </c>
      <c r="D809" s="56" t="s">
        <v>21</v>
      </c>
      <c r="E809" s="56" t="s">
        <v>61</v>
      </c>
      <c r="F809" s="57">
        <v>262</v>
      </c>
      <c r="G809" s="57">
        <v>260.5</v>
      </c>
      <c r="H809" s="57">
        <v>262.8</v>
      </c>
      <c r="I809" s="57">
        <v>263.39999999999998</v>
      </c>
      <c r="J809" s="56">
        <v>264.2</v>
      </c>
      <c r="K809" s="56">
        <v>260.5</v>
      </c>
      <c r="L809" s="57">
        <v>4500</v>
      </c>
      <c r="M809" s="8">
        <f t="shared" si="660"/>
        <v>-6750</v>
      </c>
      <c r="N809" s="9">
        <f t="shared" si="661"/>
        <v>-0.5725190839694656</v>
      </c>
    </row>
    <row r="810" spans="1:14" ht="15.75">
      <c r="A810" s="56">
        <v>51</v>
      </c>
      <c r="B810" s="63">
        <v>43136</v>
      </c>
      <c r="C810" s="6" t="s">
        <v>20</v>
      </c>
      <c r="D810" s="56" t="s">
        <v>21</v>
      </c>
      <c r="E810" s="56" t="s">
        <v>51</v>
      </c>
      <c r="F810" s="57">
        <v>156</v>
      </c>
      <c r="G810" s="57">
        <v>154.5</v>
      </c>
      <c r="H810" s="57">
        <v>157</v>
      </c>
      <c r="I810" s="57">
        <v>157.80000000000001</v>
      </c>
      <c r="J810" s="56">
        <v>158.6</v>
      </c>
      <c r="K810" s="56">
        <v>158.6</v>
      </c>
      <c r="L810" s="57">
        <v>4500</v>
      </c>
      <c r="M810" s="8">
        <f t="shared" ref="M810" si="662">IF(D810="BUY",(K810-F810)*(L810),(F810-K810)*(L810))</f>
        <v>11699.999999999975</v>
      </c>
      <c r="N810" s="9">
        <f t="shared" ref="N810" si="663">M810/(L810)/F810%</f>
        <v>1.666666666666663</v>
      </c>
    </row>
    <row r="811" spans="1:14" ht="15.75">
      <c r="A811" s="56">
        <v>52</v>
      </c>
      <c r="B811" s="63">
        <v>43133</v>
      </c>
      <c r="C811" s="6" t="s">
        <v>20</v>
      </c>
      <c r="D811" s="56" t="s">
        <v>47</v>
      </c>
      <c r="E811" s="56" t="s">
        <v>48</v>
      </c>
      <c r="F811" s="57">
        <v>139</v>
      </c>
      <c r="G811" s="57">
        <v>140</v>
      </c>
      <c r="H811" s="57">
        <v>138.5</v>
      </c>
      <c r="I811" s="57">
        <v>138</v>
      </c>
      <c r="J811" s="56">
        <v>137.5</v>
      </c>
      <c r="K811" s="56">
        <v>137.5</v>
      </c>
      <c r="L811" s="57">
        <v>6000</v>
      </c>
      <c r="M811" s="8">
        <f t="shared" ref="M811" si="664">IF(D811="BUY",(K811-F811)*(L811),(F811-K811)*(L811))</f>
        <v>9000</v>
      </c>
      <c r="N811" s="9">
        <f t="shared" ref="N811" si="665">M811/(L811)/F811%</f>
        <v>1.0791366906474822</v>
      </c>
    </row>
    <row r="812" spans="1:14" ht="15.75">
      <c r="A812" s="56">
        <v>53</v>
      </c>
      <c r="B812" s="63">
        <v>43133</v>
      </c>
      <c r="C812" s="6" t="s">
        <v>20</v>
      </c>
      <c r="D812" s="56" t="s">
        <v>21</v>
      </c>
      <c r="E812" s="56" t="s">
        <v>65</v>
      </c>
      <c r="F812" s="57">
        <v>340.5</v>
      </c>
      <c r="G812" s="57">
        <v>336</v>
      </c>
      <c r="H812" s="57">
        <v>343</v>
      </c>
      <c r="I812" s="57">
        <v>345.5</v>
      </c>
      <c r="J812" s="56">
        <v>348</v>
      </c>
      <c r="K812" s="56">
        <v>345.5</v>
      </c>
      <c r="L812" s="57">
        <v>1750</v>
      </c>
      <c r="M812" s="8">
        <f t="shared" ref="M812:M813" si="666">IF(D812="BUY",(K812-F812)*(L812),(F812-K812)*(L812))</f>
        <v>8750</v>
      </c>
      <c r="N812" s="9">
        <f t="shared" ref="N812:N813" si="667">M812/(L812)/F812%</f>
        <v>1.4684287812041117</v>
      </c>
    </row>
    <row r="813" spans="1:14" ht="15.75">
      <c r="A813" s="56">
        <v>54</v>
      </c>
      <c r="B813" s="63">
        <v>43133</v>
      </c>
      <c r="C813" s="6" t="s">
        <v>20</v>
      </c>
      <c r="D813" s="56" t="s">
        <v>47</v>
      </c>
      <c r="E813" s="56" t="s">
        <v>104</v>
      </c>
      <c r="F813" s="57">
        <v>804</v>
      </c>
      <c r="G813" s="57">
        <v>810</v>
      </c>
      <c r="H813" s="57">
        <v>801</v>
      </c>
      <c r="I813" s="57">
        <v>798</v>
      </c>
      <c r="J813" s="56">
        <v>795</v>
      </c>
      <c r="K813" s="56">
        <v>795</v>
      </c>
      <c r="L813" s="57">
        <v>1500</v>
      </c>
      <c r="M813" s="8">
        <f t="shared" si="666"/>
        <v>13500</v>
      </c>
      <c r="N813" s="9">
        <f t="shared" si="667"/>
        <v>1.119402985074627</v>
      </c>
    </row>
    <row r="814" spans="1:14" ht="15.75">
      <c r="A814" s="56">
        <v>55</v>
      </c>
      <c r="B814" s="63">
        <v>43132</v>
      </c>
      <c r="C814" s="6" t="s">
        <v>20</v>
      </c>
      <c r="D814" s="56" t="s">
        <v>21</v>
      </c>
      <c r="E814" s="56" t="s">
        <v>115</v>
      </c>
      <c r="F814" s="57">
        <v>403</v>
      </c>
      <c r="G814" s="57">
        <v>399</v>
      </c>
      <c r="H814" s="57">
        <v>405.5</v>
      </c>
      <c r="I814" s="57">
        <v>408</v>
      </c>
      <c r="J814" s="56">
        <v>410.5</v>
      </c>
      <c r="K814" s="56">
        <v>399</v>
      </c>
      <c r="L814" s="57">
        <v>1500</v>
      </c>
      <c r="M814" s="8">
        <f t="shared" ref="M814" si="668">IF(D814="BUY",(K814-F814)*(L814),(F814-K814)*(L814))</f>
        <v>-6000</v>
      </c>
      <c r="N814" s="9">
        <f t="shared" ref="N814" si="669">M814/(L814)/F814%</f>
        <v>-0.99255583126550861</v>
      </c>
    </row>
    <row r="815" spans="1:14" ht="15.75">
      <c r="A815" s="56">
        <v>56</v>
      </c>
      <c r="B815" s="63">
        <v>43132</v>
      </c>
      <c r="C815" s="6" t="s">
        <v>20</v>
      </c>
      <c r="D815" s="56" t="s">
        <v>21</v>
      </c>
      <c r="E815" s="56" t="s">
        <v>124</v>
      </c>
      <c r="F815" s="57">
        <v>362.5</v>
      </c>
      <c r="G815" s="57">
        <v>358</v>
      </c>
      <c r="H815" s="57">
        <v>365</v>
      </c>
      <c r="I815" s="57">
        <v>367.5</v>
      </c>
      <c r="J815" s="56">
        <v>370</v>
      </c>
      <c r="K815" s="56">
        <v>367.5</v>
      </c>
      <c r="L815" s="57">
        <v>1575</v>
      </c>
      <c r="M815" s="8">
        <f t="shared" ref="M815" si="670">IF(D815="BUY",(K815-F815)*(L815),(F815-K815)*(L815))</f>
        <v>7875</v>
      </c>
      <c r="N815" s="9">
        <f t="shared" ref="N815" si="671">M815/(L815)/F815%</f>
        <v>1.3793103448275863</v>
      </c>
    </row>
    <row r="816" spans="1:14">
      <c r="A816" s="66"/>
    </row>
    <row r="817" spans="1:14" ht="15.75">
      <c r="A817" s="10" t="s">
        <v>24</v>
      </c>
      <c r="B817" s="11"/>
      <c r="C817" s="12"/>
      <c r="D817" s="13"/>
      <c r="E817" s="14"/>
      <c r="F817" s="14"/>
      <c r="G817" s="15"/>
      <c r="H817" s="14"/>
      <c r="I817" s="14"/>
      <c r="J817" s="14"/>
      <c r="K817" s="16"/>
      <c r="L817" s="17"/>
      <c r="M817" s="1"/>
      <c r="N817" s="61"/>
    </row>
    <row r="818" spans="1:14" ht="15.75">
      <c r="A818" s="10" t="s">
        <v>25</v>
      </c>
      <c r="B818" s="19"/>
      <c r="C818" s="12"/>
      <c r="D818" s="13"/>
      <c r="E818" s="14"/>
      <c r="F818" s="14"/>
      <c r="G818" s="15"/>
      <c r="H818" s="14"/>
      <c r="I818" s="14"/>
      <c r="J818" s="14"/>
      <c r="K818" s="16"/>
      <c r="L818" s="17"/>
      <c r="M818" s="1"/>
      <c r="N818" s="1"/>
    </row>
    <row r="819" spans="1:14" ht="15.75">
      <c r="A819" s="10" t="s">
        <v>25</v>
      </c>
      <c r="B819" s="19"/>
      <c r="C819" s="20"/>
      <c r="D819" s="21"/>
      <c r="E819" s="22"/>
      <c r="F819" s="22"/>
      <c r="G819" s="23"/>
      <c r="H819" s="22"/>
      <c r="I819" s="22"/>
      <c r="J819" s="22"/>
      <c r="K819" s="22"/>
      <c r="L819" s="17"/>
      <c r="M819" s="17"/>
      <c r="N819" s="17"/>
    </row>
    <row r="820" spans="1:14" ht="16.5" thickBot="1">
      <c r="A820" s="20"/>
      <c r="B820" s="19"/>
      <c r="C820" s="22"/>
      <c r="D820" s="22"/>
      <c r="E820" s="22"/>
      <c r="F820" s="24"/>
      <c r="G820" s="25"/>
      <c r="H820" s="26" t="s">
        <v>26</v>
      </c>
      <c r="I820" s="26"/>
      <c r="J820" s="27"/>
      <c r="K820" s="27"/>
      <c r="L820" s="17"/>
      <c r="M820" s="17"/>
      <c r="N820" s="17"/>
    </row>
    <row r="821" spans="1:14" ht="15.75">
      <c r="A821" s="20"/>
      <c r="B821" s="19"/>
      <c r="C821" s="119" t="s">
        <v>27</v>
      </c>
      <c r="D821" s="119"/>
      <c r="E821" s="28">
        <v>56</v>
      </c>
      <c r="F821" s="29">
        <f>F822+F823+F824+F825+F826+F827</f>
        <v>100</v>
      </c>
      <c r="G821" s="22">
        <v>56</v>
      </c>
      <c r="H821" s="30">
        <f>G822/G821%</f>
        <v>82.142857142857139</v>
      </c>
      <c r="I821" s="30"/>
      <c r="J821" s="30"/>
      <c r="K821" s="31"/>
      <c r="L821" s="17"/>
      <c r="M821" s="1"/>
      <c r="N821" s="1"/>
    </row>
    <row r="822" spans="1:14" ht="15.75">
      <c r="A822" s="20"/>
      <c r="B822" s="19"/>
      <c r="C822" s="120" t="s">
        <v>28</v>
      </c>
      <c r="D822" s="120"/>
      <c r="E822" s="32">
        <v>46</v>
      </c>
      <c r="F822" s="33">
        <f>(E822/E821)*100</f>
        <v>82.142857142857139</v>
      </c>
      <c r="G822" s="22">
        <v>46</v>
      </c>
      <c r="H822" s="27"/>
      <c r="I822" s="27"/>
      <c r="J822" s="22"/>
      <c r="K822" s="27"/>
      <c r="L822" s="1"/>
      <c r="M822" s="22" t="s">
        <v>29</v>
      </c>
      <c r="N822" s="22"/>
    </row>
    <row r="823" spans="1:14" ht="15.75">
      <c r="A823" s="34"/>
      <c r="B823" s="19"/>
      <c r="C823" s="120" t="s">
        <v>30</v>
      </c>
      <c r="D823" s="120"/>
      <c r="E823" s="32">
        <v>0</v>
      </c>
      <c r="F823" s="33">
        <f>(E823/E821)*100</f>
        <v>0</v>
      </c>
      <c r="G823" s="35"/>
      <c r="H823" s="22"/>
      <c r="I823" s="22"/>
      <c r="J823" s="22"/>
      <c r="K823" s="27"/>
      <c r="L823" s="27"/>
      <c r="M823" s="20"/>
      <c r="N823" s="20"/>
    </row>
    <row r="824" spans="1:14" ht="15.75">
      <c r="A824" s="34"/>
      <c r="B824" s="19"/>
      <c r="C824" s="120" t="s">
        <v>31</v>
      </c>
      <c r="D824" s="120"/>
      <c r="E824" s="32">
        <v>0</v>
      </c>
      <c r="F824" s="33">
        <f>(E824/E821)*100</f>
        <v>0</v>
      </c>
      <c r="G824" s="35"/>
      <c r="H824" s="22"/>
      <c r="I824" s="22"/>
      <c r="J824" s="22"/>
      <c r="K824" s="27"/>
      <c r="L824" s="27"/>
      <c r="M824" s="17"/>
      <c r="N824" s="17"/>
    </row>
    <row r="825" spans="1:14" ht="15.75">
      <c r="A825" s="34"/>
      <c r="B825" s="19"/>
      <c r="C825" s="120" t="s">
        <v>32</v>
      </c>
      <c r="D825" s="120"/>
      <c r="E825" s="32">
        <v>10</v>
      </c>
      <c r="F825" s="33">
        <f>(E825/E821)*100</f>
        <v>17.857142857142858</v>
      </c>
      <c r="G825" s="35"/>
      <c r="H825" s="22"/>
      <c r="I825" s="22"/>
      <c r="J825" s="27"/>
      <c r="K825" s="27"/>
      <c r="L825" s="17"/>
      <c r="M825" s="17"/>
      <c r="N825" s="17"/>
    </row>
    <row r="826" spans="1:14" ht="15.75">
      <c r="A826" s="34"/>
      <c r="B826" s="19"/>
      <c r="C826" s="120" t="s">
        <v>34</v>
      </c>
      <c r="D826" s="120"/>
      <c r="E826" s="32">
        <v>0</v>
      </c>
      <c r="F826" s="33">
        <f>(E826/E821)*100</f>
        <v>0</v>
      </c>
      <c r="G826" s="35"/>
      <c r="H826" s="22"/>
      <c r="I826" s="22"/>
      <c r="J826" s="27"/>
      <c r="K826" s="27"/>
      <c r="L826" s="17"/>
      <c r="M826" s="17"/>
      <c r="N826" s="17"/>
    </row>
    <row r="827" spans="1:14" ht="16.5" thickBot="1">
      <c r="A827" s="34"/>
      <c r="B827" s="19"/>
      <c r="C827" s="121" t="s">
        <v>35</v>
      </c>
      <c r="D827" s="121"/>
      <c r="E827" s="36"/>
      <c r="F827" s="37">
        <f>(E827/E821)*100</f>
        <v>0</v>
      </c>
      <c r="G827" s="35"/>
      <c r="H827" s="22"/>
      <c r="I827" s="22"/>
      <c r="J827" s="31"/>
      <c r="K827" s="31"/>
      <c r="L827" s="1"/>
      <c r="M827" s="17"/>
      <c r="N827" s="17"/>
    </row>
    <row r="828" spans="1:14" ht="15.75">
      <c r="A828" s="39" t="s">
        <v>36</v>
      </c>
      <c r="B828" s="11"/>
      <c r="C828" s="12"/>
      <c r="D828" s="12"/>
      <c r="E828" s="14"/>
      <c r="F828" s="14"/>
      <c r="G828" s="15"/>
      <c r="H828" s="40"/>
      <c r="I828" s="40"/>
      <c r="J828" s="40"/>
      <c r="K828" s="14"/>
      <c r="L828" s="17"/>
      <c r="M828" s="38"/>
      <c r="N828" s="38"/>
    </row>
    <row r="829" spans="1:14" ht="15.75">
      <c r="A829" s="13" t="s">
        <v>37</v>
      </c>
      <c r="B829" s="11"/>
      <c r="C829" s="41"/>
      <c r="D829" s="42"/>
      <c r="E829" s="12"/>
      <c r="F829" s="40"/>
      <c r="G829" s="15"/>
      <c r="H829" s="40"/>
      <c r="I829" s="40"/>
      <c r="J829" s="40"/>
      <c r="K829" s="14"/>
      <c r="L829" s="17"/>
      <c r="M829" s="20"/>
      <c r="N829" s="20"/>
    </row>
    <row r="830" spans="1:14" ht="15.75">
      <c r="A830" s="13" t="s">
        <v>38</v>
      </c>
      <c r="B830" s="11"/>
      <c r="C830" s="12"/>
      <c r="D830" s="42"/>
      <c r="E830" s="12"/>
      <c r="F830" s="40"/>
      <c r="G830" s="15"/>
      <c r="H830" s="43"/>
      <c r="I830" s="43"/>
      <c r="J830" s="43"/>
      <c r="K830" s="14"/>
      <c r="L830" s="17"/>
      <c r="M830" s="17"/>
      <c r="N830" s="17"/>
    </row>
    <row r="831" spans="1:14" ht="15.75">
      <c r="A831" s="13" t="s">
        <v>39</v>
      </c>
      <c r="B831" s="41"/>
      <c r="C831" s="12"/>
      <c r="D831" s="42"/>
      <c r="E831" s="12"/>
      <c r="F831" s="40"/>
      <c r="G831" s="44"/>
      <c r="H831" s="43"/>
      <c r="I831" s="43"/>
      <c r="J831" s="43"/>
      <c r="K831" s="14"/>
      <c r="L831" s="17"/>
      <c r="M831" s="17"/>
      <c r="N831" s="17"/>
    </row>
    <row r="832" spans="1:14" ht="15.75">
      <c r="A832" s="13" t="s">
        <v>40</v>
      </c>
      <c r="B832" s="34"/>
      <c r="C832" s="12"/>
      <c r="D832" s="45"/>
      <c r="E832" s="40"/>
      <c r="F832" s="40"/>
      <c r="G832" s="44"/>
      <c r="H832" s="43"/>
      <c r="I832" s="43"/>
      <c r="J832" s="43"/>
      <c r="K832" s="40"/>
      <c r="L832" s="17"/>
      <c r="M832" s="17"/>
      <c r="N832" s="17"/>
    </row>
    <row r="833" spans="1:16" ht="15.75" thickBot="1"/>
    <row r="834" spans="1:16" ht="15.75" thickBot="1">
      <c r="A834" s="122" t="s">
        <v>0</v>
      </c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</row>
    <row r="835" spans="1:16" ht="15.75" thickBot="1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</row>
    <row r="836" spans="1:16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</row>
    <row r="837" spans="1:16" ht="15.75">
      <c r="A837" s="131" t="s">
        <v>1</v>
      </c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</row>
    <row r="838" spans="1:16" ht="15.75">
      <c r="A838" s="131" t="s">
        <v>2</v>
      </c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</row>
    <row r="839" spans="1:16" ht="16.5" thickBot="1">
      <c r="A839" s="124" t="s">
        <v>3</v>
      </c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</row>
    <row r="840" spans="1:16" ht="15.75">
      <c r="A840" s="125" t="s">
        <v>316</v>
      </c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</row>
    <row r="841" spans="1:16" ht="15.75">
      <c r="A841" s="125" t="s">
        <v>5</v>
      </c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</row>
    <row r="842" spans="1:16">
      <c r="A842" s="126" t="s">
        <v>6</v>
      </c>
      <c r="B842" s="127" t="s">
        <v>7</v>
      </c>
      <c r="C842" s="127" t="s">
        <v>8</v>
      </c>
      <c r="D842" s="126" t="s">
        <v>9</v>
      </c>
      <c r="E842" s="126" t="s">
        <v>10</v>
      </c>
      <c r="F842" s="127" t="s">
        <v>11</v>
      </c>
      <c r="G842" s="127" t="s">
        <v>12</v>
      </c>
      <c r="H842" s="128" t="s">
        <v>13</v>
      </c>
      <c r="I842" s="128" t="s">
        <v>14</v>
      </c>
      <c r="J842" s="128" t="s">
        <v>15</v>
      </c>
      <c r="K842" s="129" t="s">
        <v>16</v>
      </c>
      <c r="L842" s="127" t="s">
        <v>17</v>
      </c>
      <c r="M842" s="127" t="s">
        <v>18</v>
      </c>
      <c r="N842" s="127" t="s">
        <v>19</v>
      </c>
    </row>
    <row r="843" spans="1:16">
      <c r="A843" s="126"/>
      <c r="B843" s="127"/>
      <c r="C843" s="127"/>
      <c r="D843" s="126"/>
      <c r="E843" s="126"/>
      <c r="F843" s="127"/>
      <c r="G843" s="127"/>
      <c r="H843" s="127"/>
      <c r="I843" s="127"/>
      <c r="J843" s="127"/>
      <c r="K843" s="130"/>
      <c r="L843" s="127"/>
      <c r="M843" s="127"/>
      <c r="N843" s="127"/>
    </row>
    <row r="844" spans="1:16" ht="15.75">
      <c r="A844" s="56">
        <v>1</v>
      </c>
      <c r="B844" s="63">
        <v>43131</v>
      </c>
      <c r="C844" s="6" t="s">
        <v>20</v>
      </c>
      <c r="D844" s="56" t="s">
        <v>21</v>
      </c>
      <c r="E844" s="56" t="s">
        <v>124</v>
      </c>
      <c r="F844" s="57">
        <v>357</v>
      </c>
      <c r="G844" s="57">
        <v>353</v>
      </c>
      <c r="H844" s="57">
        <v>359</v>
      </c>
      <c r="I844" s="57">
        <v>361</v>
      </c>
      <c r="J844" s="56">
        <v>363</v>
      </c>
      <c r="K844" s="56">
        <v>361</v>
      </c>
      <c r="L844" s="57">
        <v>1575</v>
      </c>
      <c r="M844" s="8">
        <f t="shared" ref="M844:M846" si="672">IF(D844="BUY",(K844-F844)*(L844),(F844-K844)*(L844))</f>
        <v>6300</v>
      </c>
      <c r="N844" s="9">
        <f t="shared" ref="N844:N846" si="673">M844/(L844)/F844%</f>
        <v>1.1204481792717087</v>
      </c>
      <c r="O844" s="64"/>
      <c r="P844" s="65"/>
    </row>
    <row r="845" spans="1:16" ht="15.75">
      <c r="A845" s="56">
        <v>2</v>
      </c>
      <c r="B845" s="63">
        <v>43131</v>
      </c>
      <c r="C845" s="6" t="s">
        <v>20</v>
      </c>
      <c r="D845" s="56" t="s">
        <v>47</v>
      </c>
      <c r="E845" s="56" t="s">
        <v>50</v>
      </c>
      <c r="F845" s="57">
        <v>166.8</v>
      </c>
      <c r="G845" s="57">
        <v>168.5</v>
      </c>
      <c r="H845" s="57">
        <v>165.8</v>
      </c>
      <c r="I845" s="57">
        <v>164.8</v>
      </c>
      <c r="J845" s="56">
        <v>163.80000000000001</v>
      </c>
      <c r="K845" s="56">
        <v>168.5</v>
      </c>
      <c r="L845" s="57">
        <v>3500</v>
      </c>
      <c r="M845" s="8">
        <f t="shared" si="672"/>
        <v>-5949.99999999996</v>
      </c>
      <c r="N845" s="9">
        <f t="shared" si="673"/>
        <v>-1.0191846522781705</v>
      </c>
      <c r="O845" s="64"/>
      <c r="P845" s="65"/>
    </row>
    <row r="846" spans="1:16" ht="15.75">
      <c r="A846" s="56">
        <v>3</v>
      </c>
      <c r="B846" s="63">
        <v>43131</v>
      </c>
      <c r="C846" s="6" t="s">
        <v>20</v>
      </c>
      <c r="D846" s="56" t="s">
        <v>21</v>
      </c>
      <c r="E846" s="56" t="s">
        <v>67</v>
      </c>
      <c r="F846" s="57">
        <v>259</v>
      </c>
      <c r="G846" s="57">
        <v>257</v>
      </c>
      <c r="H846" s="57">
        <v>260</v>
      </c>
      <c r="I846" s="57">
        <v>261</v>
      </c>
      <c r="J846" s="56">
        <v>262</v>
      </c>
      <c r="K846" s="56">
        <v>262</v>
      </c>
      <c r="L846" s="57">
        <v>3500</v>
      </c>
      <c r="M846" s="8">
        <f t="shared" si="672"/>
        <v>10500</v>
      </c>
      <c r="N846" s="9">
        <f t="shared" si="673"/>
        <v>1.1583011583011584</v>
      </c>
      <c r="O846" s="64"/>
      <c r="P846" s="65"/>
    </row>
    <row r="847" spans="1:16" ht="15.75">
      <c r="A847" s="56">
        <v>4</v>
      </c>
      <c r="B847" s="63">
        <v>43131</v>
      </c>
      <c r="C847" s="6" t="s">
        <v>20</v>
      </c>
      <c r="D847" s="56" t="s">
        <v>47</v>
      </c>
      <c r="E847" s="56" t="s">
        <v>66</v>
      </c>
      <c r="F847" s="57">
        <v>116</v>
      </c>
      <c r="G847" s="57">
        <v>117</v>
      </c>
      <c r="H847" s="57">
        <v>115.5</v>
      </c>
      <c r="I847" s="57">
        <v>115</v>
      </c>
      <c r="J847" s="56">
        <v>114.5</v>
      </c>
      <c r="K847" s="56">
        <v>114.5</v>
      </c>
      <c r="L847" s="57">
        <v>6000</v>
      </c>
      <c r="M847" s="8">
        <f t="shared" ref="M847" si="674">IF(D847="BUY",(K847-F847)*(L847),(F847-K847)*(L847))</f>
        <v>9000</v>
      </c>
      <c r="N847" s="9">
        <f t="shared" ref="N847" si="675">M847/(L847)/F847%</f>
        <v>1.2931034482758621</v>
      </c>
      <c r="O847" s="64"/>
      <c r="P847" s="65"/>
    </row>
    <row r="848" spans="1:16" ht="15.75">
      <c r="A848" s="56">
        <v>5</v>
      </c>
      <c r="B848" s="63">
        <v>43130</v>
      </c>
      <c r="C848" s="6" t="s">
        <v>20</v>
      </c>
      <c r="D848" s="56" t="s">
        <v>21</v>
      </c>
      <c r="E848" s="56" t="s">
        <v>209</v>
      </c>
      <c r="F848" s="57">
        <v>388.5</v>
      </c>
      <c r="G848" s="57">
        <v>384.5</v>
      </c>
      <c r="H848" s="57">
        <v>391</v>
      </c>
      <c r="I848" s="57">
        <v>393.5</v>
      </c>
      <c r="J848" s="56">
        <v>393</v>
      </c>
      <c r="K848" s="56">
        <v>393</v>
      </c>
      <c r="L848" s="57">
        <v>1575</v>
      </c>
      <c r="M848" s="8">
        <f t="shared" ref="M848" si="676">IF(D848="BUY",(K848-F848)*(L848),(F848-K848)*(L848))</f>
        <v>7087.5</v>
      </c>
      <c r="N848" s="9">
        <f t="shared" ref="N848" si="677">M848/(L848)/F848%</f>
        <v>1.1583011583011584</v>
      </c>
      <c r="O848" s="64"/>
      <c r="P848" s="65"/>
    </row>
    <row r="849" spans="1:16" ht="15.75">
      <c r="A849" s="56">
        <v>6</v>
      </c>
      <c r="B849" s="63">
        <v>43130</v>
      </c>
      <c r="C849" s="6" t="s">
        <v>20</v>
      </c>
      <c r="D849" s="56" t="s">
        <v>21</v>
      </c>
      <c r="E849" s="56" t="s">
        <v>248</v>
      </c>
      <c r="F849" s="57">
        <v>629</v>
      </c>
      <c r="G849" s="57">
        <v>625</v>
      </c>
      <c r="H849" s="57">
        <v>631.5</v>
      </c>
      <c r="I849" s="57">
        <v>634</v>
      </c>
      <c r="J849" s="56">
        <v>636.5</v>
      </c>
      <c r="K849" s="56">
        <v>634</v>
      </c>
      <c r="L849" s="57">
        <v>1800</v>
      </c>
      <c r="M849" s="8">
        <f t="shared" ref="M849:M851" si="678">IF(D849="BUY",(K849-F849)*(L849),(F849-K849)*(L849))</f>
        <v>9000</v>
      </c>
      <c r="N849" s="9">
        <f t="shared" ref="N849:N851" si="679">M849/(L849)/F849%</f>
        <v>0.79491255961844198</v>
      </c>
      <c r="O849" s="64"/>
      <c r="P849" s="65"/>
    </row>
    <row r="850" spans="1:16" ht="15.75">
      <c r="A850" s="56">
        <v>7</v>
      </c>
      <c r="B850" s="63">
        <v>43130</v>
      </c>
      <c r="C850" s="6" t="s">
        <v>20</v>
      </c>
      <c r="D850" s="56" t="s">
        <v>21</v>
      </c>
      <c r="E850" s="56" t="s">
        <v>245</v>
      </c>
      <c r="F850" s="57">
        <v>255</v>
      </c>
      <c r="G850" s="57">
        <v>252</v>
      </c>
      <c r="H850" s="57">
        <v>256.5</v>
      </c>
      <c r="I850" s="57">
        <v>258</v>
      </c>
      <c r="J850" s="56">
        <v>259.5</v>
      </c>
      <c r="K850" s="56">
        <v>258</v>
      </c>
      <c r="L850" s="57">
        <v>3000</v>
      </c>
      <c r="M850" s="8">
        <f t="shared" si="678"/>
        <v>9000</v>
      </c>
      <c r="N850" s="9">
        <f t="shared" si="679"/>
        <v>1.1764705882352942</v>
      </c>
      <c r="O850" s="64"/>
      <c r="P850" s="65"/>
    </row>
    <row r="851" spans="1:16" ht="15.75">
      <c r="A851" s="56">
        <v>8</v>
      </c>
      <c r="B851" s="63">
        <v>43129</v>
      </c>
      <c r="C851" s="6" t="s">
        <v>20</v>
      </c>
      <c r="D851" s="56" t="s">
        <v>21</v>
      </c>
      <c r="E851" s="56" t="s">
        <v>84</v>
      </c>
      <c r="F851" s="57">
        <v>388</v>
      </c>
      <c r="G851" s="57">
        <v>384</v>
      </c>
      <c r="H851" s="57">
        <v>390.5</v>
      </c>
      <c r="I851" s="57">
        <v>393</v>
      </c>
      <c r="J851" s="56">
        <v>395.5</v>
      </c>
      <c r="K851" s="56">
        <v>395.5</v>
      </c>
      <c r="L851" s="57">
        <v>1500</v>
      </c>
      <c r="M851" s="8">
        <f t="shared" si="678"/>
        <v>11250</v>
      </c>
      <c r="N851" s="9">
        <f t="shared" si="679"/>
        <v>1.9329896907216495</v>
      </c>
      <c r="O851" s="64"/>
      <c r="P851" s="65"/>
    </row>
    <row r="852" spans="1:16" ht="15.75">
      <c r="A852" s="56">
        <v>9</v>
      </c>
      <c r="B852" s="63">
        <v>43129</v>
      </c>
      <c r="C852" s="6" t="s">
        <v>20</v>
      </c>
      <c r="D852" s="56" t="s">
        <v>21</v>
      </c>
      <c r="E852" s="56" t="s">
        <v>112</v>
      </c>
      <c r="F852" s="57">
        <v>1428</v>
      </c>
      <c r="G852" s="57">
        <v>1415</v>
      </c>
      <c r="H852" s="57">
        <v>1436</v>
      </c>
      <c r="I852" s="57">
        <v>1444</v>
      </c>
      <c r="J852" s="56">
        <v>1452</v>
      </c>
      <c r="K852" s="56">
        <v>1415</v>
      </c>
      <c r="L852" s="57">
        <v>400</v>
      </c>
      <c r="M852" s="8">
        <f t="shared" ref="M852:M853" si="680">IF(D852="BUY",(K852-F852)*(L852),(F852-K852)*(L852))</f>
        <v>-5200</v>
      </c>
      <c r="N852" s="9">
        <f t="shared" ref="N852:N853" si="681">M852/(L852)/F852%</f>
        <v>-0.91036414565826329</v>
      </c>
      <c r="O852" s="64"/>
      <c r="P852" s="65"/>
    </row>
    <row r="853" spans="1:16" ht="15.75">
      <c r="A853" s="56">
        <v>10</v>
      </c>
      <c r="B853" s="63">
        <v>43129</v>
      </c>
      <c r="C853" s="6" t="s">
        <v>20</v>
      </c>
      <c r="D853" s="56" t="s">
        <v>21</v>
      </c>
      <c r="E853" s="56" t="s">
        <v>241</v>
      </c>
      <c r="F853" s="57">
        <v>125.5</v>
      </c>
      <c r="G853" s="57">
        <v>124.5</v>
      </c>
      <c r="H853" s="57">
        <v>126</v>
      </c>
      <c r="I853" s="57">
        <v>126.5</v>
      </c>
      <c r="J853" s="56">
        <v>127</v>
      </c>
      <c r="K853" s="56">
        <v>126.5</v>
      </c>
      <c r="L853" s="57">
        <v>7000</v>
      </c>
      <c r="M853" s="8">
        <f t="shared" si="680"/>
        <v>7000</v>
      </c>
      <c r="N853" s="9">
        <f t="shared" si="681"/>
        <v>0.79681274900398413</v>
      </c>
      <c r="O853" s="64"/>
      <c r="P853" s="65"/>
    </row>
    <row r="854" spans="1:16" ht="15.75">
      <c r="A854" s="56">
        <v>11</v>
      </c>
      <c r="B854" s="63">
        <v>43125</v>
      </c>
      <c r="C854" s="6" t="s">
        <v>20</v>
      </c>
      <c r="D854" s="56" t="s">
        <v>21</v>
      </c>
      <c r="E854" s="56" t="s">
        <v>326</v>
      </c>
      <c r="F854" s="57">
        <v>212</v>
      </c>
      <c r="G854" s="57">
        <v>210</v>
      </c>
      <c r="H854" s="57">
        <v>213</v>
      </c>
      <c r="I854" s="57">
        <v>214</v>
      </c>
      <c r="J854" s="56">
        <v>215</v>
      </c>
      <c r="K854" s="56">
        <v>215</v>
      </c>
      <c r="L854" s="57">
        <v>4000</v>
      </c>
      <c r="M854" s="8">
        <f t="shared" ref="M854" si="682">IF(D854="BUY",(K854-F854)*(L854),(F854-K854)*(L854))</f>
        <v>12000</v>
      </c>
      <c r="N854" s="9">
        <f t="shared" ref="N854" si="683">M854/(L854)/F854%</f>
        <v>1.4150943396226414</v>
      </c>
      <c r="O854" s="64"/>
      <c r="P854" s="65"/>
    </row>
    <row r="855" spans="1:16" ht="15.75">
      <c r="A855" s="56">
        <v>12</v>
      </c>
      <c r="B855" s="63">
        <v>43125</v>
      </c>
      <c r="C855" s="6" t="s">
        <v>20</v>
      </c>
      <c r="D855" s="56" t="s">
        <v>21</v>
      </c>
      <c r="E855" s="56" t="s">
        <v>270</v>
      </c>
      <c r="F855" s="57">
        <v>386</v>
      </c>
      <c r="G855" s="57">
        <v>383</v>
      </c>
      <c r="H855" s="57">
        <v>388</v>
      </c>
      <c r="I855" s="57">
        <v>390</v>
      </c>
      <c r="J855" s="56">
        <v>392</v>
      </c>
      <c r="K855" s="56">
        <v>383</v>
      </c>
      <c r="L855" s="57">
        <v>2200</v>
      </c>
      <c r="M855" s="8">
        <f t="shared" ref="M855:M856" si="684">IF(D855="BUY",(K855-F855)*(L855),(F855-K855)*(L855))</f>
        <v>-6600</v>
      </c>
      <c r="N855" s="9">
        <f t="shared" ref="N855:N856" si="685">M855/(L855)/F855%</f>
        <v>-0.77720207253886009</v>
      </c>
      <c r="O855" s="64"/>
      <c r="P855" s="65"/>
    </row>
    <row r="856" spans="1:16" ht="15.75">
      <c r="A856" s="56">
        <v>13</v>
      </c>
      <c r="B856" s="63">
        <v>43125</v>
      </c>
      <c r="C856" s="6" t="s">
        <v>20</v>
      </c>
      <c r="D856" s="56" t="s">
        <v>21</v>
      </c>
      <c r="E856" s="56" t="s">
        <v>325</v>
      </c>
      <c r="F856" s="57">
        <v>162</v>
      </c>
      <c r="G856" s="57">
        <v>160</v>
      </c>
      <c r="H856" s="57">
        <v>163</v>
      </c>
      <c r="I856" s="57">
        <v>164</v>
      </c>
      <c r="J856" s="56">
        <v>165</v>
      </c>
      <c r="K856" s="56">
        <v>164</v>
      </c>
      <c r="L856" s="57">
        <v>4000</v>
      </c>
      <c r="M856" s="8">
        <f t="shared" si="684"/>
        <v>8000</v>
      </c>
      <c r="N856" s="9">
        <f t="shared" si="685"/>
        <v>1.2345679012345678</v>
      </c>
      <c r="O856" s="64"/>
      <c r="P856" s="65"/>
    </row>
    <row r="857" spans="1:16" ht="15.75">
      <c r="A857" s="56">
        <v>14</v>
      </c>
      <c r="B857" s="63">
        <v>43124</v>
      </c>
      <c r="C857" s="6" t="s">
        <v>20</v>
      </c>
      <c r="D857" s="56" t="s">
        <v>21</v>
      </c>
      <c r="E857" s="56" t="s">
        <v>323</v>
      </c>
      <c r="F857" s="57">
        <v>376</v>
      </c>
      <c r="G857" s="57">
        <v>372</v>
      </c>
      <c r="H857" s="57">
        <v>378.5</v>
      </c>
      <c r="I857" s="57">
        <v>381</v>
      </c>
      <c r="J857" s="56">
        <v>383</v>
      </c>
      <c r="K857" s="56">
        <v>381</v>
      </c>
      <c r="L857" s="57">
        <v>1600</v>
      </c>
      <c r="M857" s="8">
        <f t="shared" ref="M857" si="686">IF(D857="BUY",(K857-F857)*(L857),(F857-K857)*(L857))</f>
        <v>8000</v>
      </c>
      <c r="N857" s="9">
        <f t="shared" ref="N857" si="687">M857/(L857)/F857%</f>
        <v>1.3297872340425532</v>
      </c>
      <c r="O857" s="64"/>
      <c r="P857" s="65"/>
    </row>
    <row r="858" spans="1:16" ht="15.75">
      <c r="A858" s="56">
        <v>15</v>
      </c>
      <c r="B858" s="63">
        <v>43124</v>
      </c>
      <c r="C858" s="6" t="s">
        <v>20</v>
      </c>
      <c r="D858" s="56" t="s">
        <v>21</v>
      </c>
      <c r="E858" s="56" t="s">
        <v>176</v>
      </c>
      <c r="F858" s="57">
        <v>603</v>
      </c>
      <c r="G858" s="57">
        <v>597.5</v>
      </c>
      <c r="H858" s="57">
        <v>606</v>
      </c>
      <c r="I858" s="57">
        <v>609</v>
      </c>
      <c r="J858" s="56">
        <v>612</v>
      </c>
      <c r="K858" s="56">
        <v>612</v>
      </c>
      <c r="L858" s="57">
        <v>1200</v>
      </c>
      <c r="M858" s="8">
        <f t="shared" ref="M858:M860" si="688">IF(D858="BUY",(K858-F858)*(L858),(F858-K858)*(L858))</f>
        <v>10800</v>
      </c>
      <c r="N858" s="9">
        <f t="shared" ref="N858:N860" si="689">M858/(L858)/F858%</f>
        <v>1.4925373134328357</v>
      </c>
      <c r="O858" s="64"/>
      <c r="P858" s="65"/>
    </row>
    <row r="859" spans="1:16" ht="15.75">
      <c r="A859" s="56">
        <v>16</v>
      </c>
      <c r="B859" s="63">
        <v>43124</v>
      </c>
      <c r="C859" s="6" t="s">
        <v>20</v>
      </c>
      <c r="D859" s="56" t="s">
        <v>21</v>
      </c>
      <c r="E859" s="56" t="s">
        <v>271</v>
      </c>
      <c r="F859" s="57">
        <v>3215</v>
      </c>
      <c r="G859" s="57">
        <v>3190</v>
      </c>
      <c r="H859" s="57">
        <v>3230</v>
      </c>
      <c r="I859" s="57">
        <v>3245</v>
      </c>
      <c r="J859" s="56">
        <v>3260</v>
      </c>
      <c r="K859" s="56">
        <v>3245</v>
      </c>
      <c r="L859" s="57">
        <v>250</v>
      </c>
      <c r="M859" s="8">
        <f t="shared" si="688"/>
        <v>7500</v>
      </c>
      <c r="N859" s="9">
        <f t="shared" si="689"/>
        <v>0.93312597200622083</v>
      </c>
      <c r="O859" s="64"/>
      <c r="P859" s="65"/>
    </row>
    <row r="860" spans="1:16" ht="15.75">
      <c r="A860" s="56">
        <v>17</v>
      </c>
      <c r="B860" s="63">
        <v>43124</v>
      </c>
      <c r="C860" s="6" t="s">
        <v>20</v>
      </c>
      <c r="D860" s="56" t="s">
        <v>21</v>
      </c>
      <c r="E860" s="56" t="s">
        <v>176</v>
      </c>
      <c r="F860" s="57">
        <v>593</v>
      </c>
      <c r="G860" s="57">
        <v>588</v>
      </c>
      <c r="H860" s="57">
        <v>596</v>
      </c>
      <c r="I860" s="57">
        <v>599</v>
      </c>
      <c r="J860" s="56">
        <v>602</v>
      </c>
      <c r="K860" s="56">
        <v>602</v>
      </c>
      <c r="L860" s="57">
        <v>1200</v>
      </c>
      <c r="M860" s="8">
        <f t="shared" si="688"/>
        <v>10800</v>
      </c>
      <c r="N860" s="9">
        <f t="shared" si="689"/>
        <v>1.5177065767284992</v>
      </c>
      <c r="O860" s="64"/>
      <c r="P860" s="65"/>
    </row>
    <row r="861" spans="1:16" ht="15.75">
      <c r="A861" s="56">
        <v>18</v>
      </c>
      <c r="B861" s="63">
        <v>43123</v>
      </c>
      <c r="C861" s="6" t="s">
        <v>20</v>
      </c>
      <c r="D861" s="56" t="s">
        <v>21</v>
      </c>
      <c r="E861" s="56" t="s">
        <v>248</v>
      </c>
      <c r="F861" s="57">
        <v>629</v>
      </c>
      <c r="G861" s="57">
        <v>625</v>
      </c>
      <c r="H861" s="57">
        <v>631</v>
      </c>
      <c r="I861" s="57">
        <v>633</v>
      </c>
      <c r="J861" s="56">
        <v>635</v>
      </c>
      <c r="K861" s="56">
        <v>635</v>
      </c>
      <c r="L861" s="57">
        <v>1800</v>
      </c>
      <c r="M861" s="8">
        <f t="shared" ref="M861" si="690">IF(D861="BUY",(K861-F861)*(L861),(F861-K861)*(L861))</f>
        <v>10800</v>
      </c>
      <c r="N861" s="9">
        <f t="shared" ref="N861" si="691">M861/(L861)/F861%</f>
        <v>0.95389507154213038</v>
      </c>
      <c r="O861" s="64"/>
      <c r="P861" s="65"/>
    </row>
    <row r="862" spans="1:16" ht="15.75">
      <c r="A862" s="56">
        <v>19</v>
      </c>
      <c r="B862" s="63">
        <v>43123</v>
      </c>
      <c r="C862" s="6" t="s">
        <v>20</v>
      </c>
      <c r="D862" s="56" t="s">
        <v>21</v>
      </c>
      <c r="E862" s="56" t="s">
        <v>67</v>
      </c>
      <c r="F862" s="57">
        <v>267.5</v>
      </c>
      <c r="G862" s="57">
        <v>265.5</v>
      </c>
      <c r="H862" s="57">
        <v>268.5</v>
      </c>
      <c r="I862" s="57">
        <v>269.5</v>
      </c>
      <c r="J862" s="56">
        <v>270.5</v>
      </c>
      <c r="K862" s="56">
        <v>270.5</v>
      </c>
      <c r="L862" s="57">
        <v>3500</v>
      </c>
      <c r="M862" s="8">
        <f t="shared" ref="M862:M866" si="692">IF(D862="BUY",(K862-F862)*(L862),(F862-K862)*(L862))</f>
        <v>10500</v>
      </c>
      <c r="N862" s="9">
        <f t="shared" ref="N862:N865" si="693">M862/(L862)/F862%</f>
        <v>1.1214953271028039</v>
      </c>
      <c r="O862" s="64"/>
      <c r="P862" s="65"/>
    </row>
    <row r="863" spans="1:16" ht="15.75">
      <c r="A863" s="56">
        <v>20</v>
      </c>
      <c r="B863" s="63">
        <v>43123</v>
      </c>
      <c r="C863" s="6" t="s">
        <v>20</v>
      </c>
      <c r="D863" s="56" t="s">
        <v>21</v>
      </c>
      <c r="E863" s="56" t="s">
        <v>65</v>
      </c>
      <c r="F863" s="57">
        <v>342</v>
      </c>
      <c r="G863" s="57">
        <v>338.5</v>
      </c>
      <c r="H863" s="57">
        <v>344</v>
      </c>
      <c r="I863" s="57">
        <v>346</v>
      </c>
      <c r="J863" s="56">
        <v>348</v>
      </c>
      <c r="K863" s="56">
        <v>346</v>
      </c>
      <c r="L863" s="57">
        <v>1750</v>
      </c>
      <c r="M863" s="8">
        <f t="shared" si="692"/>
        <v>7000</v>
      </c>
      <c r="N863" s="9">
        <f t="shared" si="693"/>
        <v>1.1695906432748537</v>
      </c>
      <c r="O863" s="64"/>
      <c r="P863" s="65"/>
    </row>
    <row r="864" spans="1:16" ht="15.75">
      <c r="A864" s="56">
        <v>21</v>
      </c>
      <c r="B864" s="63">
        <v>43123</v>
      </c>
      <c r="C864" s="6" t="s">
        <v>20</v>
      </c>
      <c r="D864" s="56" t="s">
        <v>21</v>
      </c>
      <c r="E864" s="56" t="s">
        <v>61</v>
      </c>
      <c r="F864" s="57">
        <v>284</v>
      </c>
      <c r="G864" s="57">
        <v>282.3</v>
      </c>
      <c r="H864" s="57">
        <v>285</v>
      </c>
      <c r="I864" s="57">
        <v>285.8</v>
      </c>
      <c r="J864" s="56">
        <v>286.60000000000002</v>
      </c>
      <c r="K864" s="56">
        <v>286.60000000000002</v>
      </c>
      <c r="L864" s="57">
        <v>4500</v>
      </c>
      <c r="M864" s="8">
        <f t="shared" si="692"/>
        <v>11700.000000000102</v>
      </c>
      <c r="N864" s="9">
        <f t="shared" si="693"/>
        <v>0.91549295774648698</v>
      </c>
      <c r="O864" s="64"/>
    </row>
    <row r="865" spans="1:16" ht="15.75">
      <c r="A865" s="56">
        <v>22</v>
      </c>
      <c r="B865" s="63">
        <v>43123</v>
      </c>
      <c r="C865" s="6" t="s">
        <v>20</v>
      </c>
      <c r="D865" s="56" t="s">
        <v>21</v>
      </c>
      <c r="E865" s="56" t="s">
        <v>126</v>
      </c>
      <c r="F865" s="57">
        <v>770</v>
      </c>
      <c r="G865" s="57">
        <v>763</v>
      </c>
      <c r="H865" s="57">
        <v>774</v>
      </c>
      <c r="I865" s="57">
        <v>778</v>
      </c>
      <c r="J865" s="56">
        <v>782</v>
      </c>
      <c r="K865" s="56">
        <v>782</v>
      </c>
      <c r="L865" s="57">
        <v>1000</v>
      </c>
      <c r="M865" s="8">
        <f t="shared" si="692"/>
        <v>12000</v>
      </c>
      <c r="N865" s="9">
        <f t="shared" si="693"/>
        <v>1.5584415584415585</v>
      </c>
      <c r="O865" s="64"/>
      <c r="P865" s="65"/>
    </row>
    <row r="866" spans="1:16" ht="15.75">
      <c r="A866" s="56">
        <v>23</v>
      </c>
      <c r="B866" s="63">
        <v>43122</v>
      </c>
      <c r="C866" s="6" t="s">
        <v>20</v>
      </c>
      <c r="D866" s="56" t="s">
        <v>21</v>
      </c>
      <c r="E866" s="56" t="s">
        <v>269</v>
      </c>
      <c r="F866" s="57">
        <v>575</v>
      </c>
      <c r="G866" s="57">
        <v>569</v>
      </c>
      <c r="H866" s="57">
        <v>579</v>
      </c>
      <c r="I866" s="57">
        <v>583</v>
      </c>
      <c r="J866" s="56">
        <v>587</v>
      </c>
      <c r="K866" s="56">
        <v>579</v>
      </c>
      <c r="L866" s="57">
        <v>1100</v>
      </c>
      <c r="M866" s="8">
        <f t="shared" si="692"/>
        <v>4400</v>
      </c>
      <c r="N866" s="9">
        <f t="shared" ref="N866" si="694">M866/(L866)/F866%</f>
        <v>0.69565217391304346</v>
      </c>
      <c r="O866" s="64"/>
      <c r="P866" s="65"/>
    </row>
    <row r="867" spans="1:16" ht="15.75">
      <c r="A867" s="56">
        <v>24</v>
      </c>
      <c r="B867" s="63">
        <v>43122</v>
      </c>
      <c r="C867" s="6" t="s">
        <v>20</v>
      </c>
      <c r="D867" s="56" t="s">
        <v>21</v>
      </c>
      <c r="E867" s="56" t="s">
        <v>112</v>
      </c>
      <c r="F867" s="57">
        <v>1318</v>
      </c>
      <c r="G867" s="57">
        <v>1304</v>
      </c>
      <c r="H867" s="57">
        <v>1328</v>
      </c>
      <c r="I867" s="57">
        <v>1338</v>
      </c>
      <c r="J867" s="56">
        <v>1348</v>
      </c>
      <c r="K867" s="56">
        <v>1348</v>
      </c>
      <c r="L867" s="57">
        <v>400</v>
      </c>
      <c r="M867" s="8">
        <f t="shared" ref="M867:M870" si="695">IF(D867="BUY",(K867-F867)*(L867),(F867-K867)*(L867))</f>
        <v>12000</v>
      </c>
      <c r="N867" s="9">
        <f t="shared" ref="N867:N870" si="696">M867/(L867)/F867%</f>
        <v>2.2761760242792111</v>
      </c>
      <c r="O867" s="64"/>
      <c r="P867" s="65"/>
    </row>
    <row r="868" spans="1:16" ht="15.75">
      <c r="A868" s="56">
        <v>25</v>
      </c>
      <c r="B868" s="63">
        <v>43122</v>
      </c>
      <c r="C868" s="6" t="s">
        <v>20</v>
      </c>
      <c r="D868" s="56" t="s">
        <v>21</v>
      </c>
      <c r="E868" s="56" t="s">
        <v>176</v>
      </c>
      <c r="F868" s="57">
        <v>563.5</v>
      </c>
      <c r="G868" s="57">
        <v>558</v>
      </c>
      <c r="H868" s="57">
        <v>567</v>
      </c>
      <c r="I868" s="57">
        <v>570</v>
      </c>
      <c r="J868" s="56">
        <v>573</v>
      </c>
      <c r="K868" s="56">
        <v>573</v>
      </c>
      <c r="L868" s="57">
        <v>1200</v>
      </c>
      <c r="M868" s="8">
        <f t="shared" si="695"/>
        <v>11400</v>
      </c>
      <c r="N868" s="9">
        <f t="shared" si="696"/>
        <v>1.6858917480035494</v>
      </c>
      <c r="O868" s="64"/>
    </row>
    <row r="869" spans="1:16" ht="15.75">
      <c r="A869" s="56">
        <v>26</v>
      </c>
      <c r="B869" s="63">
        <v>43122</v>
      </c>
      <c r="C869" s="6" t="s">
        <v>20</v>
      </c>
      <c r="D869" s="56" t="s">
        <v>21</v>
      </c>
      <c r="E869" s="56" t="s">
        <v>116</v>
      </c>
      <c r="F869" s="57">
        <v>751</v>
      </c>
      <c r="G869" s="57">
        <v>746</v>
      </c>
      <c r="H869" s="57">
        <v>754</v>
      </c>
      <c r="I869" s="57">
        <v>757</v>
      </c>
      <c r="J869" s="56">
        <v>760</v>
      </c>
      <c r="K869" s="56">
        <v>760</v>
      </c>
      <c r="L869" s="57">
        <v>1200</v>
      </c>
      <c r="M869" s="8">
        <f t="shared" si="695"/>
        <v>10800</v>
      </c>
      <c r="N869" s="9">
        <f t="shared" si="696"/>
        <v>1.1984021304926764</v>
      </c>
      <c r="O869" s="64"/>
    </row>
    <row r="870" spans="1:16" ht="15.75">
      <c r="A870" s="56">
        <v>27</v>
      </c>
      <c r="B870" s="63">
        <v>43122</v>
      </c>
      <c r="C870" s="6" t="s">
        <v>20</v>
      </c>
      <c r="D870" s="56" t="s">
        <v>21</v>
      </c>
      <c r="E870" s="56" t="s">
        <v>269</v>
      </c>
      <c r="F870" s="57">
        <v>563.5</v>
      </c>
      <c r="G870" s="57">
        <v>557</v>
      </c>
      <c r="H870" s="57">
        <v>567</v>
      </c>
      <c r="I870" s="57">
        <v>570</v>
      </c>
      <c r="J870" s="56">
        <v>573</v>
      </c>
      <c r="K870" s="56">
        <v>573</v>
      </c>
      <c r="L870" s="57">
        <v>1100</v>
      </c>
      <c r="M870" s="8">
        <f t="shared" si="695"/>
        <v>10450</v>
      </c>
      <c r="N870" s="9">
        <f t="shared" si="696"/>
        <v>1.6858917480035494</v>
      </c>
      <c r="O870" s="64"/>
      <c r="P870" s="65"/>
    </row>
    <row r="871" spans="1:16" ht="15.75">
      <c r="A871" s="56">
        <v>28</v>
      </c>
      <c r="B871" s="63">
        <v>43119</v>
      </c>
      <c r="C871" s="6" t="s">
        <v>20</v>
      </c>
      <c r="D871" s="56" t="s">
        <v>21</v>
      </c>
      <c r="E871" s="56" t="s">
        <v>233</v>
      </c>
      <c r="F871" s="57">
        <v>962</v>
      </c>
      <c r="G871" s="57">
        <v>953</v>
      </c>
      <c r="H871" s="57">
        <v>967</v>
      </c>
      <c r="I871" s="57">
        <v>972</v>
      </c>
      <c r="J871" s="56">
        <v>977</v>
      </c>
      <c r="K871" s="56">
        <v>972</v>
      </c>
      <c r="L871" s="57">
        <v>700</v>
      </c>
      <c r="M871" s="8">
        <f t="shared" ref="M871:M875" si="697">IF(D871="BUY",(K871-F871)*(L871),(F871-K871)*(L871))</f>
        <v>7000</v>
      </c>
      <c r="N871" s="9">
        <f t="shared" ref="N871:N875" si="698">M871/(L871)/F871%</f>
        <v>1.0395010395010396</v>
      </c>
      <c r="O871" s="64"/>
      <c r="P871" s="65"/>
    </row>
    <row r="872" spans="1:16" ht="15.75">
      <c r="A872" s="56">
        <v>29</v>
      </c>
      <c r="B872" s="63">
        <v>43119</v>
      </c>
      <c r="C872" s="6" t="s">
        <v>20</v>
      </c>
      <c r="D872" s="56" t="s">
        <v>21</v>
      </c>
      <c r="E872" s="56" t="s">
        <v>260</v>
      </c>
      <c r="F872" s="57">
        <v>9330</v>
      </c>
      <c r="G872" s="57">
        <v>9240</v>
      </c>
      <c r="H872" s="57">
        <v>9385</v>
      </c>
      <c r="I872" s="57">
        <v>9440</v>
      </c>
      <c r="J872" s="56">
        <v>9490</v>
      </c>
      <c r="K872" s="56">
        <v>9440</v>
      </c>
      <c r="L872" s="57">
        <v>75</v>
      </c>
      <c r="M872" s="8">
        <f t="shared" si="697"/>
        <v>8250</v>
      </c>
      <c r="N872" s="9">
        <f t="shared" si="698"/>
        <v>1.1789924973204717</v>
      </c>
      <c r="P872" s="65"/>
    </row>
    <row r="873" spans="1:16" ht="15.75">
      <c r="A873" s="56">
        <v>30</v>
      </c>
      <c r="B873" s="63">
        <v>43119</v>
      </c>
      <c r="C873" s="6" t="s">
        <v>20</v>
      </c>
      <c r="D873" s="56" t="s">
        <v>21</v>
      </c>
      <c r="E873" s="56" t="s">
        <v>322</v>
      </c>
      <c r="F873" s="57">
        <v>359</v>
      </c>
      <c r="G873" s="57">
        <v>355.5</v>
      </c>
      <c r="H873" s="57">
        <v>361.5</v>
      </c>
      <c r="I873" s="57">
        <v>364</v>
      </c>
      <c r="J873" s="56">
        <v>366.5</v>
      </c>
      <c r="K873" s="56">
        <v>364</v>
      </c>
      <c r="L873" s="57">
        <v>1600</v>
      </c>
      <c r="M873" s="8">
        <f t="shared" si="697"/>
        <v>8000</v>
      </c>
      <c r="N873" s="9">
        <f t="shared" si="698"/>
        <v>1.392757660167131</v>
      </c>
      <c r="O873" s="64"/>
      <c r="P873" s="65"/>
    </row>
    <row r="874" spans="1:16" ht="15.75">
      <c r="A874" s="56">
        <v>31</v>
      </c>
      <c r="B874" s="63">
        <v>43119</v>
      </c>
      <c r="C874" s="6" t="s">
        <v>20</v>
      </c>
      <c r="D874" s="56" t="s">
        <v>21</v>
      </c>
      <c r="E874" s="56" t="s">
        <v>248</v>
      </c>
      <c r="F874" s="57">
        <v>569</v>
      </c>
      <c r="G874" s="57">
        <v>564.79999999999995</v>
      </c>
      <c r="H874" s="57">
        <v>571.5</v>
      </c>
      <c r="I874" s="57">
        <v>574</v>
      </c>
      <c r="J874" s="56">
        <v>576.5</v>
      </c>
      <c r="K874" s="56">
        <v>564.79999999999995</v>
      </c>
      <c r="L874" s="57">
        <v>1800</v>
      </c>
      <c r="M874" s="8">
        <f t="shared" si="697"/>
        <v>-7560.0000000000819</v>
      </c>
      <c r="N874" s="9">
        <f t="shared" si="698"/>
        <v>-0.73813708260106248</v>
      </c>
      <c r="O874" s="64"/>
      <c r="P874" s="65"/>
    </row>
    <row r="875" spans="1:16" ht="15.75">
      <c r="A875" s="56">
        <v>32</v>
      </c>
      <c r="B875" s="63">
        <v>43118</v>
      </c>
      <c r="C875" s="6" t="s">
        <v>20</v>
      </c>
      <c r="D875" s="56" t="s">
        <v>47</v>
      </c>
      <c r="E875" s="56" t="s">
        <v>60</v>
      </c>
      <c r="F875" s="57">
        <v>303</v>
      </c>
      <c r="G875" s="57">
        <v>305</v>
      </c>
      <c r="H875" s="57">
        <v>302</v>
      </c>
      <c r="I875" s="57">
        <v>301</v>
      </c>
      <c r="J875" s="56">
        <v>300</v>
      </c>
      <c r="K875" s="56">
        <v>301</v>
      </c>
      <c r="L875" s="57">
        <v>4500</v>
      </c>
      <c r="M875" s="8">
        <f t="shared" si="697"/>
        <v>9000</v>
      </c>
      <c r="N875" s="9">
        <f t="shared" si="698"/>
        <v>0.66006600660066006</v>
      </c>
    </row>
    <row r="876" spans="1:16" ht="15.75">
      <c r="A876" s="56">
        <v>33</v>
      </c>
      <c r="B876" s="63">
        <v>43118</v>
      </c>
      <c r="C876" s="6" t="s">
        <v>20</v>
      </c>
      <c r="D876" s="56" t="s">
        <v>21</v>
      </c>
      <c r="E876" s="56" t="s">
        <v>197</v>
      </c>
      <c r="F876" s="57">
        <v>1029</v>
      </c>
      <c r="G876" s="57">
        <v>1023</v>
      </c>
      <c r="H876" s="57">
        <v>1033</v>
      </c>
      <c r="I876" s="57">
        <v>1037</v>
      </c>
      <c r="J876" s="56">
        <v>1041</v>
      </c>
      <c r="K876" s="56">
        <v>1023</v>
      </c>
      <c r="L876" s="57">
        <v>1000</v>
      </c>
      <c r="M876" s="8">
        <f t="shared" ref="M876:M877" si="699">IF(D876="BUY",(K876-F876)*(L876),(F876-K876)*(L876))</f>
        <v>-6000</v>
      </c>
      <c r="N876" s="9">
        <f t="shared" ref="N876:N877" si="700">M876/(L876)/F876%</f>
        <v>-0.58309037900874638</v>
      </c>
    </row>
    <row r="877" spans="1:16" ht="15.75">
      <c r="A877" s="56">
        <v>34</v>
      </c>
      <c r="B877" s="63">
        <v>43118</v>
      </c>
      <c r="C877" s="6" t="s">
        <v>20</v>
      </c>
      <c r="D877" s="56" t="s">
        <v>21</v>
      </c>
      <c r="E877" s="56" t="s">
        <v>271</v>
      </c>
      <c r="F877" s="57">
        <v>2885</v>
      </c>
      <c r="G877" s="57">
        <v>2865</v>
      </c>
      <c r="H877" s="57">
        <v>2900</v>
      </c>
      <c r="I877" s="57">
        <v>2915</v>
      </c>
      <c r="J877" s="56">
        <v>2930</v>
      </c>
      <c r="K877" s="56">
        <v>2915</v>
      </c>
      <c r="L877" s="57">
        <v>250</v>
      </c>
      <c r="M877" s="8">
        <f t="shared" si="699"/>
        <v>7500</v>
      </c>
      <c r="N877" s="9">
        <f t="shared" si="700"/>
        <v>1.0398613518197573</v>
      </c>
    </row>
    <row r="878" spans="1:16" ht="15.75">
      <c r="A878" s="56">
        <v>35</v>
      </c>
      <c r="B878" s="63">
        <v>43117</v>
      </c>
      <c r="C878" s="6" t="s">
        <v>20</v>
      </c>
      <c r="D878" s="56" t="s">
        <v>21</v>
      </c>
      <c r="E878" s="56" t="s">
        <v>43</v>
      </c>
      <c r="F878" s="57">
        <v>1152</v>
      </c>
      <c r="G878" s="57">
        <v>1136</v>
      </c>
      <c r="H878" s="57">
        <v>1160</v>
      </c>
      <c r="I878" s="57">
        <v>1168</v>
      </c>
      <c r="J878" s="56">
        <v>1176</v>
      </c>
      <c r="K878" s="56">
        <v>1159.5</v>
      </c>
      <c r="L878" s="57">
        <v>600</v>
      </c>
      <c r="M878" s="8">
        <f t="shared" ref="M878:M880" si="701">IF(D878="BUY",(K878-F878)*(L878),(F878-K878)*(L878))</f>
        <v>4500</v>
      </c>
      <c r="N878" s="9">
        <f t="shared" ref="N878:N880" si="702">M878/(L878)/F878%</f>
        <v>0.65104166666666674</v>
      </c>
    </row>
    <row r="879" spans="1:16" ht="15.75">
      <c r="A879" s="56">
        <v>36</v>
      </c>
      <c r="B879" s="63">
        <v>43117</v>
      </c>
      <c r="C879" s="6" t="s">
        <v>20</v>
      </c>
      <c r="D879" s="56" t="s">
        <v>21</v>
      </c>
      <c r="E879" s="56" t="s">
        <v>161</v>
      </c>
      <c r="F879" s="57">
        <v>435</v>
      </c>
      <c r="G879" s="57">
        <v>432</v>
      </c>
      <c r="H879" s="57">
        <v>436.5</v>
      </c>
      <c r="I879" s="57">
        <v>438</v>
      </c>
      <c r="J879" s="56">
        <v>439.5</v>
      </c>
      <c r="K879" s="56">
        <v>438</v>
      </c>
      <c r="L879" s="57">
        <v>2500</v>
      </c>
      <c r="M879" s="8">
        <f t="shared" si="701"/>
        <v>7500</v>
      </c>
      <c r="N879" s="9">
        <f t="shared" si="702"/>
        <v>0.68965517241379315</v>
      </c>
    </row>
    <row r="880" spans="1:16" ht="15.75">
      <c r="A880" s="56">
        <v>37</v>
      </c>
      <c r="B880" s="63">
        <v>43117</v>
      </c>
      <c r="C880" s="6" t="s">
        <v>20</v>
      </c>
      <c r="D880" s="56" t="s">
        <v>21</v>
      </c>
      <c r="E880" s="56" t="s">
        <v>161</v>
      </c>
      <c r="F880" s="57">
        <v>432</v>
      </c>
      <c r="G880" s="57">
        <v>428</v>
      </c>
      <c r="H880" s="57">
        <v>434</v>
      </c>
      <c r="I880" s="57">
        <v>436</v>
      </c>
      <c r="J880" s="56">
        <v>438</v>
      </c>
      <c r="K880" s="56">
        <v>436</v>
      </c>
      <c r="L880" s="57">
        <v>2500</v>
      </c>
      <c r="M880" s="8">
        <f t="shared" si="701"/>
        <v>10000</v>
      </c>
      <c r="N880" s="9">
        <f t="shared" si="702"/>
        <v>0.92592592592592582</v>
      </c>
    </row>
    <row r="881" spans="1:14" ht="15.75">
      <c r="A881" s="56">
        <v>38</v>
      </c>
      <c r="B881" s="63">
        <v>43116</v>
      </c>
      <c r="C881" s="6" t="s">
        <v>20</v>
      </c>
      <c r="D881" s="56" t="s">
        <v>47</v>
      </c>
      <c r="E881" s="56" t="s">
        <v>48</v>
      </c>
      <c r="F881" s="57">
        <v>155</v>
      </c>
      <c r="G881" s="57">
        <v>156</v>
      </c>
      <c r="H881" s="57">
        <v>154.5</v>
      </c>
      <c r="I881" s="57">
        <v>154</v>
      </c>
      <c r="J881" s="56">
        <v>153.5</v>
      </c>
      <c r="K881" s="56">
        <v>153.5</v>
      </c>
      <c r="L881" s="57">
        <v>6000</v>
      </c>
      <c r="M881" s="8">
        <f t="shared" ref="M881" si="703">IF(D881="BUY",(K881-F881)*(L881),(F881-K881)*(L881))</f>
        <v>9000</v>
      </c>
      <c r="N881" s="9">
        <f t="shared" ref="N881" si="704">M881/(L881)/F881%</f>
        <v>0.96774193548387089</v>
      </c>
    </row>
    <row r="882" spans="1:14" ht="15.75">
      <c r="A882" s="56">
        <v>39</v>
      </c>
      <c r="B882" s="63">
        <v>43116</v>
      </c>
      <c r="C882" s="6" t="s">
        <v>20</v>
      </c>
      <c r="D882" s="56" t="s">
        <v>47</v>
      </c>
      <c r="E882" s="56" t="s">
        <v>48</v>
      </c>
      <c r="F882" s="57">
        <v>157</v>
      </c>
      <c r="G882" s="57">
        <v>158</v>
      </c>
      <c r="H882" s="57">
        <v>156.5</v>
      </c>
      <c r="I882" s="57">
        <v>156</v>
      </c>
      <c r="J882" s="56">
        <v>155.5</v>
      </c>
      <c r="K882" s="56">
        <v>155.5</v>
      </c>
      <c r="L882" s="57">
        <v>6000</v>
      </c>
      <c r="M882" s="8">
        <f t="shared" ref="M882:M883" si="705">IF(D882="BUY",(K882-F882)*(L882),(F882-K882)*(L882))</f>
        <v>9000</v>
      </c>
      <c r="N882" s="9">
        <f t="shared" ref="N882:N883" si="706">M882/(L882)/F882%</f>
        <v>0.95541401273885351</v>
      </c>
    </row>
    <row r="883" spans="1:14" ht="15.75">
      <c r="A883" s="56">
        <v>40</v>
      </c>
      <c r="B883" s="63">
        <v>43116</v>
      </c>
      <c r="C883" s="6" t="s">
        <v>20</v>
      </c>
      <c r="D883" s="56" t="s">
        <v>21</v>
      </c>
      <c r="E883" s="56" t="s">
        <v>51</v>
      </c>
      <c r="F883" s="57">
        <v>166.5</v>
      </c>
      <c r="G883" s="57">
        <v>165</v>
      </c>
      <c r="H883" s="57">
        <v>167.3</v>
      </c>
      <c r="I883" s="57">
        <v>168.1</v>
      </c>
      <c r="J883" s="56">
        <v>169</v>
      </c>
      <c r="K883" s="56">
        <v>165</v>
      </c>
      <c r="L883" s="57">
        <v>3500</v>
      </c>
      <c r="M883" s="8">
        <f t="shared" si="705"/>
        <v>-5250</v>
      </c>
      <c r="N883" s="9">
        <f t="shared" si="706"/>
        <v>-0.90090090090090091</v>
      </c>
    </row>
    <row r="884" spans="1:14" ht="15.75">
      <c r="A884" s="56">
        <v>41</v>
      </c>
      <c r="B884" s="63">
        <v>43115</v>
      </c>
      <c r="C884" s="6" t="s">
        <v>20</v>
      </c>
      <c r="D884" s="56" t="s">
        <v>47</v>
      </c>
      <c r="E884" s="56" t="s">
        <v>260</v>
      </c>
      <c r="F884" s="57">
        <v>9420</v>
      </c>
      <c r="G884" s="57">
        <v>9500</v>
      </c>
      <c r="H884" s="57">
        <v>9370</v>
      </c>
      <c r="I884" s="57">
        <v>9320</v>
      </c>
      <c r="J884" s="56">
        <v>9270</v>
      </c>
      <c r="K884" s="56">
        <v>9370</v>
      </c>
      <c r="L884" s="57">
        <v>75</v>
      </c>
      <c r="M884" s="8">
        <f t="shared" ref="M884" si="707">IF(D884="BUY",(K884-F884)*(L884),(F884-K884)*(L884))</f>
        <v>3750</v>
      </c>
      <c r="N884" s="9">
        <f t="shared" ref="N884" si="708">M884/(L884)/F884%</f>
        <v>0.53078556263269638</v>
      </c>
    </row>
    <row r="885" spans="1:14" ht="15.75">
      <c r="A885" s="56">
        <v>42</v>
      </c>
      <c r="B885" s="63">
        <v>43115</v>
      </c>
      <c r="C885" s="6" t="s">
        <v>20</v>
      </c>
      <c r="D885" s="56" t="s">
        <v>21</v>
      </c>
      <c r="E885" s="56" t="s">
        <v>321</v>
      </c>
      <c r="F885" s="57">
        <v>585</v>
      </c>
      <c r="G885" s="57">
        <v>580</v>
      </c>
      <c r="H885" s="57">
        <v>588</v>
      </c>
      <c r="I885" s="57">
        <v>591</v>
      </c>
      <c r="J885" s="56">
        <v>594</v>
      </c>
      <c r="K885" s="56">
        <v>591</v>
      </c>
      <c r="L885" s="57">
        <v>1500</v>
      </c>
      <c r="M885" s="8">
        <f t="shared" ref="M885:M886" si="709">IF(D885="BUY",(K885-F885)*(L885),(F885-K885)*(L885))</f>
        <v>9000</v>
      </c>
      <c r="N885" s="9">
        <f t="shared" ref="N885:N886" si="710">M885/(L885)/F885%</f>
        <v>1.0256410256410258</v>
      </c>
    </row>
    <row r="886" spans="1:14" ht="15.75">
      <c r="A886" s="56">
        <v>43</v>
      </c>
      <c r="B886" s="63">
        <v>43115</v>
      </c>
      <c r="C886" s="6" t="s">
        <v>20</v>
      </c>
      <c r="D886" s="56" t="s">
        <v>21</v>
      </c>
      <c r="E886" s="56" t="s">
        <v>75</v>
      </c>
      <c r="F886" s="57">
        <v>1345</v>
      </c>
      <c r="G886" s="57">
        <v>1337</v>
      </c>
      <c r="H886" s="57">
        <v>1350</v>
      </c>
      <c r="I886" s="57">
        <v>1355</v>
      </c>
      <c r="J886" s="56">
        <v>1360</v>
      </c>
      <c r="K886" s="56">
        <v>1350</v>
      </c>
      <c r="L886" s="57">
        <v>750</v>
      </c>
      <c r="M886" s="8">
        <f t="shared" si="709"/>
        <v>3750</v>
      </c>
      <c r="N886" s="9">
        <f t="shared" si="710"/>
        <v>0.37174721189591081</v>
      </c>
    </row>
    <row r="887" spans="1:14" ht="15.75">
      <c r="A887" s="56">
        <v>44</v>
      </c>
      <c r="B887" s="63">
        <v>43112</v>
      </c>
      <c r="C887" s="6" t="s">
        <v>20</v>
      </c>
      <c r="D887" s="56" t="s">
        <v>21</v>
      </c>
      <c r="E887" s="56" t="s">
        <v>167</v>
      </c>
      <c r="F887" s="57">
        <v>601</v>
      </c>
      <c r="G887" s="57">
        <v>596</v>
      </c>
      <c r="H887" s="57">
        <v>604</v>
      </c>
      <c r="I887" s="57">
        <v>607</v>
      </c>
      <c r="J887" s="56">
        <v>610</v>
      </c>
      <c r="K887" s="56">
        <v>607</v>
      </c>
      <c r="L887" s="57">
        <v>1400</v>
      </c>
      <c r="M887" s="8">
        <f t="shared" ref="M887" si="711">IF(D887="BUY",(K887-F887)*(L887),(F887-K887)*(L887))</f>
        <v>8400</v>
      </c>
      <c r="N887" s="9">
        <f t="shared" ref="N887" si="712">M887/(L887)/F887%</f>
        <v>0.99833610648918469</v>
      </c>
    </row>
    <row r="888" spans="1:14" ht="15.75">
      <c r="A888" s="56">
        <v>45</v>
      </c>
      <c r="B888" s="63">
        <v>43112</v>
      </c>
      <c r="C888" s="6" t="s">
        <v>20</v>
      </c>
      <c r="D888" s="56" t="s">
        <v>47</v>
      </c>
      <c r="E888" s="56" t="s">
        <v>320</v>
      </c>
      <c r="F888" s="57">
        <v>139.5</v>
      </c>
      <c r="G888" s="57">
        <v>141</v>
      </c>
      <c r="H888" s="57">
        <v>138.5</v>
      </c>
      <c r="I888" s="57">
        <v>137.5</v>
      </c>
      <c r="J888" s="56">
        <v>136.5</v>
      </c>
      <c r="K888" s="56">
        <v>137.5</v>
      </c>
      <c r="L888" s="57">
        <v>4000</v>
      </c>
      <c r="M888" s="8">
        <f t="shared" ref="M888:M889" si="713">IF(D888="BUY",(K888-F888)*(L888),(F888-K888)*(L888))</f>
        <v>8000</v>
      </c>
      <c r="N888" s="9">
        <f t="shared" ref="N888:N889" si="714">M888/(L888)/F888%</f>
        <v>1.4336917562724014</v>
      </c>
    </row>
    <row r="889" spans="1:14" ht="15.75">
      <c r="A889" s="56">
        <v>46</v>
      </c>
      <c r="B889" s="63">
        <v>43112</v>
      </c>
      <c r="C889" s="6" t="s">
        <v>20</v>
      </c>
      <c r="D889" s="56" t="s">
        <v>21</v>
      </c>
      <c r="E889" s="56" t="s">
        <v>232</v>
      </c>
      <c r="F889" s="57">
        <v>252</v>
      </c>
      <c r="G889" s="57">
        <v>249</v>
      </c>
      <c r="H889" s="57">
        <v>253.5</v>
      </c>
      <c r="I889" s="57">
        <v>255</v>
      </c>
      <c r="J889" s="56">
        <v>256.5</v>
      </c>
      <c r="K889" s="56">
        <v>253.5</v>
      </c>
      <c r="L889" s="57">
        <v>2500</v>
      </c>
      <c r="M889" s="8">
        <f t="shared" si="713"/>
        <v>3750</v>
      </c>
      <c r="N889" s="9">
        <f t="shared" si="714"/>
        <v>0.59523809523809523</v>
      </c>
    </row>
    <row r="890" spans="1:14" ht="15.75">
      <c r="A890" s="56">
        <v>47</v>
      </c>
      <c r="B890" s="63">
        <v>43111</v>
      </c>
      <c r="C890" s="6" t="s">
        <v>20</v>
      </c>
      <c r="D890" s="56" t="s">
        <v>21</v>
      </c>
      <c r="E890" s="56" t="s">
        <v>167</v>
      </c>
      <c r="F890" s="57">
        <v>592</v>
      </c>
      <c r="G890" s="57">
        <v>587.5</v>
      </c>
      <c r="H890" s="57">
        <v>595</v>
      </c>
      <c r="I890" s="57">
        <v>598</v>
      </c>
      <c r="J890" s="56">
        <v>601</v>
      </c>
      <c r="K890" s="56">
        <v>598</v>
      </c>
      <c r="L890" s="57">
        <v>1400</v>
      </c>
      <c r="M890" s="8">
        <f t="shared" ref="M890" si="715">IF(D890="BUY",(K890-F890)*(L890),(F890-K890)*(L890))</f>
        <v>8400</v>
      </c>
      <c r="N890" s="9">
        <f t="shared" ref="N890" si="716">M890/(L890)/F890%</f>
        <v>1.0135135135135136</v>
      </c>
    </row>
    <row r="891" spans="1:14" ht="15.75">
      <c r="A891" s="56">
        <v>48</v>
      </c>
      <c r="B891" s="63">
        <v>43111</v>
      </c>
      <c r="C891" s="6" t="s">
        <v>20</v>
      </c>
      <c r="D891" s="56" t="s">
        <v>21</v>
      </c>
      <c r="E891" s="56" t="s">
        <v>314</v>
      </c>
      <c r="F891" s="57">
        <v>622.29999999999995</v>
      </c>
      <c r="G891" s="57">
        <v>617</v>
      </c>
      <c r="H891" s="57">
        <v>625.5</v>
      </c>
      <c r="I891" s="57">
        <v>628</v>
      </c>
      <c r="J891" s="56">
        <v>630.5</v>
      </c>
      <c r="K891" s="56">
        <v>628</v>
      </c>
      <c r="L891" s="57">
        <v>900</v>
      </c>
      <c r="M891" s="8">
        <f t="shared" ref="M891" si="717">IF(D891="BUY",(K891-F891)*(L891),(F891-K891)*(L891))</f>
        <v>5130.0000000000409</v>
      </c>
      <c r="N891" s="9">
        <f t="shared" ref="N891" si="718">M891/(L891)/F891%</f>
        <v>0.91595693395469158</v>
      </c>
    </row>
    <row r="892" spans="1:14" ht="15.75">
      <c r="A892" s="56">
        <v>49</v>
      </c>
      <c r="B892" s="63">
        <v>43110</v>
      </c>
      <c r="C892" s="6" t="s">
        <v>20</v>
      </c>
      <c r="D892" s="56" t="s">
        <v>21</v>
      </c>
      <c r="E892" s="56" t="s">
        <v>233</v>
      </c>
      <c r="F892" s="57">
        <v>917</v>
      </c>
      <c r="G892" s="57">
        <v>906</v>
      </c>
      <c r="H892" s="57">
        <v>923</v>
      </c>
      <c r="I892" s="57">
        <v>929</v>
      </c>
      <c r="J892" s="56">
        <v>935</v>
      </c>
      <c r="K892" s="56">
        <v>923</v>
      </c>
      <c r="L892" s="57">
        <v>700</v>
      </c>
      <c r="M892" s="8">
        <f t="shared" ref="M892" si="719">IF(D892="BUY",(K892-F892)*(L892),(F892-K892)*(L892))</f>
        <v>4200</v>
      </c>
      <c r="N892" s="9">
        <f t="shared" ref="N892" si="720">M892/(L892)/F892%</f>
        <v>0.65430752453653218</v>
      </c>
    </row>
    <row r="893" spans="1:14" ht="15.75">
      <c r="A893" s="56">
        <v>50</v>
      </c>
      <c r="B893" s="63">
        <v>43110</v>
      </c>
      <c r="C893" s="6" t="s">
        <v>20</v>
      </c>
      <c r="D893" s="56" t="s">
        <v>21</v>
      </c>
      <c r="E893" s="56" t="s">
        <v>285</v>
      </c>
      <c r="F893" s="57">
        <v>1730</v>
      </c>
      <c r="G893" s="57">
        <v>1705</v>
      </c>
      <c r="H893" s="57">
        <v>1744</v>
      </c>
      <c r="I893" s="57">
        <v>1758</v>
      </c>
      <c r="J893" s="56">
        <v>1770</v>
      </c>
      <c r="K893" s="56">
        <v>1744</v>
      </c>
      <c r="L893" s="57">
        <v>300</v>
      </c>
      <c r="M893" s="8">
        <f t="shared" ref="M893:M895" si="721">IF(D893="BUY",(K893-F893)*(L893),(F893-K893)*(L893))</f>
        <v>4200</v>
      </c>
      <c r="N893" s="9">
        <f t="shared" ref="N893:N895" si="722">M893/(L893)/F893%</f>
        <v>0.80924855491329473</v>
      </c>
    </row>
    <row r="894" spans="1:14" ht="15.75">
      <c r="A894" s="56">
        <v>51</v>
      </c>
      <c r="B894" s="63">
        <v>43110</v>
      </c>
      <c r="C894" s="6" t="s">
        <v>20</v>
      </c>
      <c r="D894" s="56" t="s">
        <v>21</v>
      </c>
      <c r="E894" s="56" t="s">
        <v>85</v>
      </c>
      <c r="F894" s="57">
        <v>203.4</v>
      </c>
      <c r="G894" s="57">
        <v>201.8</v>
      </c>
      <c r="H894" s="57">
        <v>204.2</v>
      </c>
      <c r="I894" s="57">
        <v>205</v>
      </c>
      <c r="J894" s="56">
        <v>205.8</v>
      </c>
      <c r="K894" s="56">
        <v>201.8</v>
      </c>
      <c r="L894" s="57">
        <v>4000</v>
      </c>
      <c r="M894" s="8">
        <f t="shared" si="721"/>
        <v>-6399.9999999999773</v>
      </c>
      <c r="N894" s="9">
        <f t="shared" si="722"/>
        <v>-0.78662733529989881</v>
      </c>
    </row>
    <row r="895" spans="1:14" ht="15.75">
      <c r="A895" s="56">
        <v>52</v>
      </c>
      <c r="B895" s="63">
        <v>43110</v>
      </c>
      <c r="C895" s="6" t="s">
        <v>20</v>
      </c>
      <c r="D895" s="56" t="s">
        <v>21</v>
      </c>
      <c r="E895" s="56" t="s">
        <v>188</v>
      </c>
      <c r="F895" s="57">
        <v>1026</v>
      </c>
      <c r="G895" s="57">
        <v>1016</v>
      </c>
      <c r="H895" s="57">
        <v>1031</v>
      </c>
      <c r="I895" s="57">
        <v>1036</v>
      </c>
      <c r="J895" s="56">
        <v>1041</v>
      </c>
      <c r="K895" s="56">
        <v>1040</v>
      </c>
      <c r="L895" s="57">
        <v>800</v>
      </c>
      <c r="M895" s="8">
        <f t="shared" si="721"/>
        <v>11200</v>
      </c>
      <c r="N895" s="9">
        <f t="shared" si="722"/>
        <v>1.364522417153996</v>
      </c>
    </row>
    <row r="896" spans="1:14" ht="15.75">
      <c r="A896" s="56">
        <v>53</v>
      </c>
      <c r="B896" s="63">
        <v>43109</v>
      </c>
      <c r="C896" s="6" t="s">
        <v>20</v>
      </c>
      <c r="D896" s="56" t="s">
        <v>21</v>
      </c>
      <c r="E896" s="56" t="s">
        <v>193</v>
      </c>
      <c r="F896" s="57">
        <v>303</v>
      </c>
      <c r="G896" s="57">
        <v>299</v>
      </c>
      <c r="H896" s="57">
        <v>305</v>
      </c>
      <c r="I896" s="57">
        <v>307</v>
      </c>
      <c r="J896" s="56">
        <v>309</v>
      </c>
      <c r="K896" s="56">
        <v>305</v>
      </c>
      <c r="L896" s="57">
        <v>2200</v>
      </c>
      <c r="M896" s="8">
        <f t="shared" ref="M896" si="723">IF(D896="BUY",(K896-F896)*(L896),(F896-K896)*(L896))</f>
        <v>4400</v>
      </c>
      <c r="N896" s="9">
        <f t="shared" ref="N896" si="724">M896/(L896)/F896%</f>
        <v>0.66006600660066006</v>
      </c>
    </row>
    <row r="897" spans="1:14" ht="15.75">
      <c r="A897" s="56">
        <v>54</v>
      </c>
      <c r="B897" s="63">
        <v>43109</v>
      </c>
      <c r="C897" s="6" t="s">
        <v>20</v>
      </c>
      <c r="D897" s="56" t="s">
        <v>21</v>
      </c>
      <c r="E897" s="56" t="s">
        <v>318</v>
      </c>
      <c r="F897" s="57">
        <v>1116</v>
      </c>
      <c r="G897" s="57">
        <v>1103</v>
      </c>
      <c r="H897" s="57">
        <v>1123</v>
      </c>
      <c r="I897" s="57">
        <v>1130</v>
      </c>
      <c r="J897" s="56">
        <v>1137</v>
      </c>
      <c r="K897" s="56">
        <v>1103</v>
      </c>
      <c r="L897" s="57">
        <v>600</v>
      </c>
      <c r="M897" s="8">
        <f t="shared" ref="M897:M898" si="725">IF(D897="BUY",(K897-F897)*(L897),(F897-K897)*(L897))</f>
        <v>-7800</v>
      </c>
      <c r="N897" s="9">
        <f t="shared" ref="N897:N898" si="726">M897/(L897)/F897%</f>
        <v>-1.1648745519713262</v>
      </c>
    </row>
    <row r="898" spans="1:14" ht="15.75">
      <c r="A898" s="56">
        <v>55</v>
      </c>
      <c r="B898" s="63">
        <v>43109</v>
      </c>
      <c r="C898" s="6" t="s">
        <v>20</v>
      </c>
      <c r="D898" s="56" t="s">
        <v>21</v>
      </c>
      <c r="E898" s="56" t="s">
        <v>319</v>
      </c>
      <c r="F898" s="57">
        <v>438</v>
      </c>
      <c r="G898" s="57">
        <v>433.5</v>
      </c>
      <c r="H898" s="57">
        <v>441</v>
      </c>
      <c r="I898" s="57">
        <v>443.5</v>
      </c>
      <c r="J898" s="56">
        <v>446</v>
      </c>
      <c r="K898" s="56">
        <v>443.5</v>
      </c>
      <c r="L898" s="57">
        <v>1500</v>
      </c>
      <c r="M898" s="8">
        <f t="shared" si="725"/>
        <v>8250</v>
      </c>
      <c r="N898" s="9">
        <f t="shared" si="726"/>
        <v>1.2557077625570776</v>
      </c>
    </row>
    <row r="899" spans="1:14" ht="15.75">
      <c r="A899" s="56">
        <v>56</v>
      </c>
      <c r="B899" s="63">
        <v>43108</v>
      </c>
      <c r="C899" s="6" t="s">
        <v>20</v>
      </c>
      <c r="D899" s="56" t="s">
        <v>21</v>
      </c>
      <c r="E899" s="56" t="s">
        <v>48</v>
      </c>
      <c r="F899" s="57">
        <v>163.80000000000001</v>
      </c>
      <c r="G899" s="57">
        <v>162.69999999999999</v>
      </c>
      <c r="H899" s="57">
        <v>164.5</v>
      </c>
      <c r="I899" s="57">
        <v>165</v>
      </c>
      <c r="J899" s="56">
        <v>165.5</v>
      </c>
      <c r="K899" s="56">
        <v>164.5</v>
      </c>
      <c r="L899" s="57">
        <v>6000</v>
      </c>
      <c r="M899" s="8">
        <f t="shared" ref="M899" si="727">IF(D899="BUY",(K899-F899)*(L899),(F899-K899)*(L899))</f>
        <v>4199.9999999999318</v>
      </c>
      <c r="N899" s="9">
        <f t="shared" ref="N899" si="728">M899/(L899)/F899%</f>
        <v>0.42735042735042039</v>
      </c>
    </row>
    <row r="900" spans="1:14" ht="15.75">
      <c r="A900" s="56">
        <v>57</v>
      </c>
      <c r="B900" s="63">
        <v>43108</v>
      </c>
      <c r="C900" s="6" t="s">
        <v>20</v>
      </c>
      <c r="D900" s="56" t="s">
        <v>21</v>
      </c>
      <c r="E900" s="56" t="s">
        <v>76</v>
      </c>
      <c r="F900" s="57">
        <v>162</v>
      </c>
      <c r="G900" s="57">
        <v>160.6</v>
      </c>
      <c r="H900" s="57">
        <v>162.80000000000001</v>
      </c>
      <c r="I900" s="57">
        <v>163.6</v>
      </c>
      <c r="J900" s="56">
        <v>164.4</v>
      </c>
      <c r="K900" s="56">
        <v>160.6</v>
      </c>
      <c r="L900" s="57">
        <v>6000</v>
      </c>
      <c r="M900" s="8">
        <f t="shared" ref="M900:M903" si="729">IF(D900="BUY",(K900-F900)*(L900),(F900-K900)*(L900))</f>
        <v>-8400.0000000000346</v>
      </c>
      <c r="N900" s="9">
        <f t="shared" ref="N900:N903" si="730">M900/(L900)/F900%</f>
        <v>-0.86419753086420104</v>
      </c>
    </row>
    <row r="901" spans="1:14" ht="15.75">
      <c r="A901" s="56">
        <v>58</v>
      </c>
      <c r="B901" s="63">
        <v>43108</v>
      </c>
      <c r="C901" s="6" t="s">
        <v>20</v>
      </c>
      <c r="D901" s="56" t="s">
        <v>21</v>
      </c>
      <c r="E901" s="56" t="s">
        <v>253</v>
      </c>
      <c r="F901" s="57">
        <v>1050</v>
      </c>
      <c r="G901" s="57">
        <v>1042</v>
      </c>
      <c r="H901" s="57">
        <v>1054</v>
      </c>
      <c r="I901" s="57">
        <v>1058</v>
      </c>
      <c r="J901" s="56">
        <v>1062</v>
      </c>
      <c r="K901" s="56">
        <v>1054</v>
      </c>
      <c r="L901" s="57">
        <v>1000</v>
      </c>
      <c r="M901" s="8">
        <f t="shared" si="729"/>
        <v>4000</v>
      </c>
      <c r="N901" s="9">
        <f t="shared" si="730"/>
        <v>0.38095238095238093</v>
      </c>
    </row>
    <row r="902" spans="1:14" ht="15.75">
      <c r="A902" s="56">
        <v>59</v>
      </c>
      <c r="B902" s="63">
        <v>43108</v>
      </c>
      <c r="C902" s="6" t="s">
        <v>20</v>
      </c>
      <c r="D902" s="56" t="s">
        <v>21</v>
      </c>
      <c r="E902" s="56" t="s">
        <v>120</v>
      </c>
      <c r="F902" s="57">
        <v>317.39999999999998</v>
      </c>
      <c r="G902" s="57">
        <v>314</v>
      </c>
      <c r="H902" s="57">
        <v>319.5</v>
      </c>
      <c r="I902" s="57">
        <v>321.5</v>
      </c>
      <c r="J902" s="56">
        <v>323.5</v>
      </c>
      <c r="K902" s="56">
        <v>314</v>
      </c>
      <c r="L902" s="57">
        <v>2750</v>
      </c>
      <c r="M902" s="8">
        <f t="shared" si="729"/>
        <v>-9349.9999999999382</v>
      </c>
      <c r="N902" s="9">
        <f t="shared" si="730"/>
        <v>-1.0712035286704404</v>
      </c>
    </row>
    <row r="903" spans="1:14" ht="15.75">
      <c r="A903" s="56">
        <v>60</v>
      </c>
      <c r="B903" s="63">
        <v>43108</v>
      </c>
      <c r="C903" s="6" t="s">
        <v>20</v>
      </c>
      <c r="D903" s="56" t="s">
        <v>21</v>
      </c>
      <c r="E903" s="56" t="s">
        <v>301</v>
      </c>
      <c r="F903" s="57">
        <v>356.5</v>
      </c>
      <c r="G903" s="57">
        <v>354</v>
      </c>
      <c r="H903" s="57">
        <v>358</v>
      </c>
      <c r="I903" s="57">
        <v>359.5</v>
      </c>
      <c r="J903" s="56">
        <v>361</v>
      </c>
      <c r="K903" s="56">
        <v>359.5</v>
      </c>
      <c r="L903" s="57">
        <v>3000</v>
      </c>
      <c r="M903" s="8">
        <f t="shared" si="729"/>
        <v>9000</v>
      </c>
      <c r="N903" s="9">
        <f t="shared" si="730"/>
        <v>0.84151472650771386</v>
      </c>
    </row>
    <row r="904" spans="1:14" ht="15.75">
      <c r="A904" s="56">
        <v>61</v>
      </c>
      <c r="B904" s="63">
        <v>43105</v>
      </c>
      <c r="C904" s="6" t="s">
        <v>20</v>
      </c>
      <c r="D904" s="56" t="s">
        <v>21</v>
      </c>
      <c r="E904" s="56" t="s">
        <v>234</v>
      </c>
      <c r="F904" s="57">
        <v>118</v>
      </c>
      <c r="G904" s="57">
        <v>117</v>
      </c>
      <c r="H904" s="57">
        <v>118.5</v>
      </c>
      <c r="I904" s="57">
        <v>119</v>
      </c>
      <c r="J904" s="56">
        <v>119.5</v>
      </c>
      <c r="K904" s="56">
        <v>118.5</v>
      </c>
      <c r="L904" s="57">
        <v>7000</v>
      </c>
      <c r="M904" s="8">
        <f t="shared" ref="M904" si="731">IF(D904="BUY",(K904-F904)*(L904),(F904-K904)*(L904))</f>
        <v>3500</v>
      </c>
      <c r="N904" s="9">
        <f t="shared" ref="N904" si="732">M904/(L904)/F904%</f>
        <v>0.42372881355932207</v>
      </c>
    </row>
    <row r="905" spans="1:14" ht="15.75">
      <c r="A905" s="56">
        <v>62</v>
      </c>
      <c r="B905" s="63">
        <v>43105</v>
      </c>
      <c r="C905" s="6" t="s">
        <v>20</v>
      </c>
      <c r="D905" s="56" t="s">
        <v>21</v>
      </c>
      <c r="E905" s="56" t="s">
        <v>48</v>
      </c>
      <c r="F905" s="57">
        <v>163.5</v>
      </c>
      <c r="G905" s="57">
        <v>162.5</v>
      </c>
      <c r="H905" s="57">
        <v>164</v>
      </c>
      <c r="I905" s="57">
        <v>164.5</v>
      </c>
      <c r="J905" s="56">
        <v>165</v>
      </c>
      <c r="K905" s="56">
        <v>164</v>
      </c>
      <c r="L905" s="57">
        <v>6000</v>
      </c>
      <c r="M905" s="8">
        <f t="shared" ref="M905:M909" si="733">IF(D905="BUY",(K905-F905)*(L905),(F905-K905)*(L905))</f>
        <v>3000</v>
      </c>
      <c r="N905" s="9">
        <f t="shared" ref="N905:N909" si="734">M905/(L905)/F905%</f>
        <v>0.3058103975535168</v>
      </c>
    </row>
    <row r="906" spans="1:14" ht="15.75">
      <c r="A906" s="56">
        <v>63</v>
      </c>
      <c r="B906" s="63">
        <v>43105</v>
      </c>
      <c r="C906" s="6" t="s">
        <v>20</v>
      </c>
      <c r="D906" s="56" t="s">
        <v>21</v>
      </c>
      <c r="E906" s="56" t="s">
        <v>124</v>
      </c>
      <c r="F906" s="57">
        <v>328</v>
      </c>
      <c r="G906" s="57">
        <v>324</v>
      </c>
      <c r="H906" s="57">
        <v>330.5</v>
      </c>
      <c r="I906" s="57">
        <v>333</v>
      </c>
      <c r="J906" s="56">
        <v>335.5</v>
      </c>
      <c r="K906" s="56">
        <v>333</v>
      </c>
      <c r="L906" s="57">
        <v>1750</v>
      </c>
      <c r="M906" s="8">
        <f t="shared" si="733"/>
        <v>8750</v>
      </c>
      <c r="N906" s="9">
        <f t="shared" si="734"/>
        <v>1.524390243902439</v>
      </c>
    </row>
    <row r="907" spans="1:14" ht="15.75">
      <c r="A907" s="56">
        <v>64</v>
      </c>
      <c r="B907" s="63">
        <v>43105</v>
      </c>
      <c r="C907" s="6" t="s">
        <v>20</v>
      </c>
      <c r="D907" s="56" t="s">
        <v>21</v>
      </c>
      <c r="E907" s="56" t="s">
        <v>126</v>
      </c>
      <c r="F907" s="57">
        <v>770</v>
      </c>
      <c r="G907" s="57">
        <v>763</v>
      </c>
      <c r="H907" s="57">
        <v>774</v>
      </c>
      <c r="I907" s="57">
        <v>778</v>
      </c>
      <c r="J907" s="56">
        <v>782</v>
      </c>
      <c r="K907" s="56">
        <v>778</v>
      </c>
      <c r="L907" s="57">
        <v>1000</v>
      </c>
      <c r="M907" s="8">
        <f t="shared" si="733"/>
        <v>8000</v>
      </c>
      <c r="N907" s="9">
        <f t="shared" si="734"/>
        <v>1.0389610389610389</v>
      </c>
    </row>
    <row r="908" spans="1:14" ht="15.75">
      <c r="A908" s="56">
        <v>65</v>
      </c>
      <c r="B908" s="63">
        <v>43105</v>
      </c>
      <c r="C908" s="6" t="s">
        <v>20</v>
      </c>
      <c r="D908" s="56" t="s">
        <v>21</v>
      </c>
      <c r="E908" s="56" t="s">
        <v>66</v>
      </c>
      <c r="F908" s="57">
        <v>126.5</v>
      </c>
      <c r="G908" s="57">
        <v>125.5</v>
      </c>
      <c r="H908" s="57">
        <v>127</v>
      </c>
      <c r="I908" s="57">
        <v>127.5</v>
      </c>
      <c r="J908" s="56">
        <v>128</v>
      </c>
      <c r="K908" s="56">
        <v>127</v>
      </c>
      <c r="L908" s="57">
        <v>6000</v>
      </c>
      <c r="M908" s="8">
        <f t="shared" si="733"/>
        <v>3000</v>
      </c>
      <c r="N908" s="9">
        <f t="shared" si="734"/>
        <v>0.39525691699604748</v>
      </c>
    </row>
    <row r="909" spans="1:14" ht="15.75">
      <c r="A909" s="56">
        <v>66</v>
      </c>
      <c r="B909" s="63">
        <v>43104</v>
      </c>
      <c r="C909" s="6" t="s">
        <v>20</v>
      </c>
      <c r="D909" s="56" t="s">
        <v>21</v>
      </c>
      <c r="E909" s="56" t="s">
        <v>193</v>
      </c>
      <c r="F909" s="57">
        <v>277</v>
      </c>
      <c r="G909" s="57">
        <v>274</v>
      </c>
      <c r="H909" s="57">
        <v>279</v>
      </c>
      <c r="I909" s="57">
        <v>281</v>
      </c>
      <c r="J909" s="56">
        <v>283</v>
      </c>
      <c r="K909" s="56">
        <v>279</v>
      </c>
      <c r="L909" s="57">
        <v>2200</v>
      </c>
      <c r="M909" s="8">
        <f t="shared" si="733"/>
        <v>4400</v>
      </c>
      <c r="N909" s="9">
        <f t="shared" si="734"/>
        <v>0.72202166064981954</v>
      </c>
    </row>
    <row r="910" spans="1:14" ht="15.75">
      <c r="A910" s="56">
        <v>67</v>
      </c>
      <c r="B910" s="63">
        <v>43104</v>
      </c>
      <c r="C910" s="6" t="s">
        <v>20</v>
      </c>
      <c r="D910" s="56" t="s">
        <v>21</v>
      </c>
      <c r="E910" s="56" t="s">
        <v>66</v>
      </c>
      <c r="F910" s="57">
        <v>126</v>
      </c>
      <c r="G910" s="57">
        <v>125</v>
      </c>
      <c r="H910" s="57">
        <v>126.5</v>
      </c>
      <c r="I910" s="57">
        <v>127</v>
      </c>
      <c r="J910" s="56">
        <v>127.5</v>
      </c>
      <c r="K910" s="56">
        <v>126.5</v>
      </c>
      <c r="L910" s="57">
        <v>6000</v>
      </c>
      <c r="M910" s="8">
        <f t="shared" ref="M910:M912" si="735">IF(D910="BUY",(K910-F910)*(L910),(F910-K910)*(L910))</f>
        <v>3000</v>
      </c>
      <c r="N910" s="9">
        <f t="shared" ref="N910:N912" si="736">M910/(L910)/F910%</f>
        <v>0.3968253968253968</v>
      </c>
    </row>
    <row r="911" spans="1:14" ht="15.75">
      <c r="A911" s="56">
        <v>68</v>
      </c>
      <c r="B911" s="63">
        <v>43104</v>
      </c>
      <c r="C911" s="6" t="s">
        <v>20</v>
      </c>
      <c r="D911" s="56" t="s">
        <v>21</v>
      </c>
      <c r="E911" s="56" t="s">
        <v>126</v>
      </c>
      <c r="F911" s="57">
        <v>743</v>
      </c>
      <c r="G911" s="57">
        <v>727</v>
      </c>
      <c r="H911" s="57">
        <v>747</v>
      </c>
      <c r="I911" s="57">
        <v>750</v>
      </c>
      <c r="J911" s="56">
        <v>753</v>
      </c>
      <c r="K911" s="56">
        <v>753</v>
      </c>
      <c r="L911" s="57">
        <v>1000</v>
      </c>
      <c r="M911" s="8">
        <f t="shared" si="735"/>
        <v>10000</v>
      </c>
      <c r="N911" s="9">
        <f t="shared" si="736"/>
        <v>1.3458950201884254</v>
      </c>
    </row>
    <row r="912" spans="1:14" ht="15.75">
      <c r="A912" s="56">
        <v>69</v>
      </c>
      <c r="B912" s="63">
        <v>43103</v>
      </c>
      <c r="C912" s="6" t="s">
        <v>20</v>
      </c>
      <c r="D912" s="56" t="s">
        <v>21</v>
      </c>
      <c r="E912" s="56" t="s">
        <v>188</v>
      </c>
      <c r="F912" s="57">
        <v>1005</v>
      </c>
      <c r="G912" s="57">
        <v>995</v>
      </c>
      <c r="H912" s="57">
        <v>1010</v>
      </c>
      <c r="I912" s="57">
        <v>1015</v>
      </c>
      <c r="J912" s="56">
        <v>1020</v>
      </c>
      <c r="K912" s="56">
        <v>995</v>
      </c>
      <c r="L912" s="57">
        <v>800</v>
      </c>
      <c r="M912" s="8">
        <f t="shared" si="735"/>
        <v>-8000</v>
      </c>
      <c r="N912" s="9">
        <f t="shared" si="736"/>
        <v>-0.99502487562189046</v>
      </c>
    </row>
    <row r="913" spans="1:14" ht="15.75">
      <c r="A913" s="56">
        <v>70</v>
      </c>
      <c r="B913" s="63">
        <v>43103</v>
      </c>
      <c r="C913" s="6" t="s">
        <v>20</v>
      </c>
      <c r="D913" s="56" t="s">
        <v>21</v>
      </c>
      <c r="E913" s="56" t="s">
        <v>317</v>
      </c>
      <c r="F913" s="57">
        <v>216</v>
      </c>
      <c r="G913" s="57">
        <v>214</v>
      </c>
      <c r="H913" s="57">
        <v>217</v>
      </c>
      <c r="I913" s="57">
        <v>218</v>
      </c>
      <c r="J913" s="56">
        <v>219</v>
      </c>
      <c r="K913" s="56">
        <v>219</v>
      </c>
      <c r="L913" s="57">
        <v>4500</v>
      </c>
      <c r="M913" s="8">
        <f t="shared" ref="M913:M915" si="737">IF(D913="BUY",(K913-F913)*(L913),(F913-K913)*(L913))</f>
        <v>13500</v>
      </c>
      <c r="N913" s="9">
        <f t="shared" ref="N913:N915" si="738">M913/(L913)/F913%</f>
        <v>1.3888888888888888</v>
      </c>
    </row>
    <row r="914" spans="1:14" ht="15.75">
      <c r="A914" s="56">
        <v>71</v>
      </c>
      <c r="B914" s="63">
        <v>43103</v>
      </c>
      <c r="C914" s="6" t="s">
        <v>20</v>
      </c>
      <c r="D914" s="56" t="s">
        <v>47</v>
      </c>
      <c r="E914" s="56" t="s">
        <v>260</v>
      </c>
      <c r="F914" s="57">
        <v>9550</v>
      </c>
      <c r="G914" s="57">
        <v>9660</v>
      </c>
      <c r="H914" s="57">
        <v>9500</v>
      </c>
      <c r="I914" s="57">
        <v>9450</v>
      </c>
      <c r="J914" s="56">
        <v>9400</v>
      </c>
      <c r="K914" s="56">
        <v>9500</v>
      </c>
      <c r="L914" s="57">
        <v>75</v>
      </c>
      <c r="M914" s="8">
        <f t="shared" si="737"/>
        <v>3750</v>
      </c>
      <c r="N914" s="9">
        <f t="shared" si="738"/>
        <v>0.52356020942408377</v>
      </c>
    </row>
    <row r="915" spans="1:14" ht="15.75" customHeight="1">
      <c r="A915" s="56">
        <v>72</v>
      </c>
      <c r="B915" s="63">
        <v>43103</v>
      </c>
      <c r="C915" s="6" t="s">
        <v>20</v>
      </c>
      <c r="D915" s="56" t="s">
        <v>21</v>
      </c>
      <c r="E915" s="56" t="s">
        <v>276</v>
      </c>
      <c r="F915" s="57">
        <v>194</v>
      </c>
      <c r="G915" s="57">
        <v>192</v>
      </c>
      <c r="H915" s="57">
        <v>195</v>
      </c>
      <c r="I915" s="57">
        <v>196</v>
      </c>
      <c r="J915" s="56">
        <v>197</v>
      </c>
      <c r="K915" s="56">
        <v>200</v>
      </c>
      <c r="L915" s="57">
        <v>4500</v>
      </c>
      <c r="M915" s="8">
        <f t="shared" si="737"/>
        <v>27000</v>
      </c>
      <c r="N915" s="9">
        <f t="shared" si="738"/>
        <v>3.0927835051546393</v>
      </c>
    </row>
    <row r="916" spans="1:14" ht="15.75">
      <c r="A916" s="56">
        <v>73</v>
      </c>
      <c r="B916" s="63">
        <v>43102</v>
      </c>
      <c r="C916" s="6" t="s">
        <v>20</v>
      </c>
      <c r="D916" s="56" t="s">
        <v>21</v>
      </c>
      <c r="E916" s="56" t="s">
        <v>193</v>
      </c>
      <c r="F916" s="57">
        <v>270</v>
      </c>
      <c r="G916" s="57">
        <v>266</v>
      </c>
      <c r="H916" s="57">
        <v>272</v>
      </c>
      <c r="I916" s="57">
        <v>274</v>
      </c>
      <c r="J916" s="56">
        <v>276</v>
      </c>
      <c r="K916" s="56">
        <v>272</v>
      </c>
      <c r="L916" s="57">
        <v>2200</v>
      </c>
      <c r="M916" s="8">
        <f t="shared" ref="M916" si="739">IF(D916="BUY",(K916-F916)*(L916),(F916-K916)*(L916))</f>
        <v>4400</v>
      </c>
      <c r="N916" s="9">
        <f t="shared" ref="N916" si="740">M916/(L916)/F916%</f>
        <v>0.7407407407407407</v>
      </c>
    </row>
    <row r="917" spans="1:14" ht="15.75">
      <c r="A917" s="56">
        <v>74</v>
      </c>
      <c r="B917" s="63">
        <v>43102</v>
      </c>
      <c r="C917" s="6" t="s">
        <v>20</v>
      </c>
      <c r="D917" s="56" t="s">
        <v>21</v>
      </c>
      <c r="E917" s="56" t="s">
        <v>126</v>
      </c>
      <c r="F917" s="57">
        <v>730</v>
      </c>
      <c r="G917" s="57">
        <v>723</v>
      </c>
      <c r="H917" s="57">
        <v>734</v>
      </c>
      <c r="I917" s="57">
        <v>738</v>
      </c>
      <c r="J917" s="56">
        <v>742</v>
      </c>
      <c r="K917" s="56">
        <v>738</v>
      </c>
      <c r="L917" s="57">
        <v>1000</v>
      </c>
      <c r="M917" s="8">
        <f t="shared" ref="M917:M920" si="741">IF(D917="BUY",(K917-F917)*(L917),(F917-K917)*(L917))</f>
        <v>8000</v>
      </c>
      <c r="N917" s="9">
        <f t="shared" ref="N917:N920" si="742">M917/(L917)/F917%</f>
        <v>1.095890410958904</v>
      </c>
    </row>
    <row r="918" spans="1:14" ht="15.75">
      <c r="A918" s="56">
        <v>75</v>
      </c>
      <c r="B918" s="63">
        <v>43102</v>
      </c>
      <c r="C918" s="6" t="s">
        <v>20</v>
      </c>
      <c r="D918" s="56" t="s">
        <v>21</v>
      </c>
      <c r="E918" s="56" t="s">
        <v>76</v>
      </c>
      <c r="F918" s="57">
        <v>149</v>
      </c>
      <c r="G918" s="57">
        <v>147.4</v>
      </c>
      <c r="H918" s="57">
        <v>150</v>
      </c>
      <c r="I918" s="57">
        <v>150.80000000000001</v>
      </c>
      <c r="J918" s="56">
        <v>151.6</v>
      </c>
      <c r="K918" s="56">
        <v>151.6</v>
      </c>
      <c r="L918" s="57">
        <v>6000</v>
      </c>
      <c r="M918" s="8">
        <f t="shared" si="741"/>
        <v>15599.999999999965</v>
      </c>
      <c r="N918" s="9">
        <f t="shared" si="742"/>
        <v>1.7449664429530163</v>
      </c>
    </row>
    <row r="919" spans="1:14" ht="15.75">
      <c r="A919" s="56">
        <v>76</v>
      </c>
      <c r="B919" s="63">
        <v>43102</v>
      </c>
      <c r="C919" s="6" t="s">
        <v>20</v>
      </c>
      <c r="D919" s="56" t="s">
        <v>21</v>
      </c>
      <c r="E919" s="56" t="s">
        <v>241</v>
      </c>
      <c r="F919" s="57">
        <v>123.4</v>
      </c>
      <c r="G919" s="57">
        <v>122.4</v>
      </c>
      <c r="H919" s="57">
        <v>124</v>
      </c>
      <c r="I919" s="57">
        <v>124.5</v>
      </c>
      <c r="J919" s="56">
        <v>125</v>
      </c>
      <c r="K919" s="56">
        <v>124</v>
      </c>
      <c r="L919" s="57">
        <v>7000</v>
      </c>
      <c r="M919" s="8">
        <f t="shared" si="741"/>
        <v>4199.99999999996</v>
      </c>
      <c r="N919" s="9">
        <f t="shared" si="742"/>
        <v>0.48622366288492247</v>
      </c>
    </row>
    <row r="920" spans="1:14" ht="15.75">
      <c r="A920" s="56">
        <v>77</v>
      </c>
      <c r="B920" s="63">
        <v>43102</v>
      </c>
      <c r="C920" s="6" t="s">
        <v>20</v>
      </c>
      <c r="D920" s="56" t="s">
        <v>21</v>
      </c>
      <c r="E920" s="56" t="s">
        <v>76</v>
      </c>
      <c r="F920" s="57">
        <v>144.5</v>
      </c>
      <c r="G920" s="57">
        <v>141.5</v>
      </c>
      <c r="H920" s="57">
        <v>146</v>
      </c>
      <c r="I920" s="57">
        <v>147.5</v>
      </c>
      <c r="J920" s="56">
        <v>149</v>
      </c>
      <c r="K920" s="56">
        <v>149</v>
      </c>
      <c r="L920" s="57">
        <v>6000</v>
      </c>
      <c r="M920" s="8">
        <f t="shared" si="741"/>
        <v>27000</v>
      </c>
      <c r="N920" s="9">
        <f t="shared" si="742"/>
        <v>3.1141868512110724</v>
      </c>
    </row>
    <row r="921" spans="1:14" ht="15.75">
      <c r="A921" s="56">
        <v>78</v>
      </c>
      <c r="B921" s="63">
        <v>43101</v>
      </c>
      <c r="C921" s="6" t="s">
        <v>20</v>
      </c>
      <c r="D921" s="56" t="s">
        <v>21</v>
      </c>
      <c r="E921" s="56" t="s">
        <v>284</v>
      </c>
      <c r="F921" s="57">
        <v>437</v>
      </c>
      <c r="G921" s="57">
        <v>432</v>
      </c>
      <c r="H921" s="57">
        <v>439.5</v>
      </c>
      <c r="I921" s="57">
        <v>442</v>
      </c>
      <c r="J921" s="56">
        <v>444.5</v>
      </c>
      <c r="K921" s="56">
        <v>432</v>
      </c>
      <c r="L921" s="57">
        <v>1500</v>
      </c>
      <c r="M921" s="8">
        <f t="shared" ref="M921" si="743">IF(D921="BUY",(K921-F921)*(L921),(F921-K921)*(L921))</f>
        <v>-7500</v>
      </c>
      <c r="N921" s="9">
        <f t="shared" ref="N921" si="744">M921/(L921)/F921%</f>
        <v>-1.1441647597254003</v>
      </c>
    </row>
    <row r="922" spans="1:14" ht="15.75">
      <c r="A922" s="56">
        <v>79</v>
      </c>
      <c r="B922" s="63">
        <v>43101</v>
      </c>
      <c r="C922" s="6" t="s">
        <v>20</v>
      </c>
      <c r="D922" s="56" t="s">
        <v>21</v>
      </c>
      <c r="E922" s="56" t="s">
        <v>66</v>
      </c>
      <c r="F922" s="57">
        <v>126</v>
      </c>
      <c r="G922" s="57">
        <v>125</v>
      </c>
      <c r="H922" s="57">
        <v>126.5</v>
      </c>
      <c r="I922" s="57">
        <v>127</v>
      </c>
      <c r="J922" s="56">
        <v>127.5</v>
      </c>
      <c r="K922" s="56">
        <v>127.5</v>
      </c>
      <c r="L922" s="57">
        <v>6000</v>
      </c>
      <c r="M922" s="8">
        <f t="shared" ref="M922:M924" si="745">IF(D922="BUY",(K922-F922)*(L922),(F922-K922)*(L922))</f>
        <v>9000</v>
      </c>
      <c r="N922" s="9">
        <f t="shared" ref="N922:N924" si="746">M922/(L922)/F922%</f>
        <v>1.1904761904761905</v>
      </c>
    </row>
    <row r="923" spans="1:14" ht="15.75">
      <c r="A923" s="56">
        <v>80</v>
      </c>
      <c r="B923" s="63">
        <v>43101</v>
      </c>
      <c r="C923" s="6" t="s">
        <v>20</v>
      </c>
      <c r="D923" s="56" t="s">
        <v>21</v>
      </c>
      <c r="E923" s="56" t="s">
        <v>48</v>
      </c>
      <c r="F923" s="57">
        <v>159.5</v>
      </c>
      <c r="G923" s="57">
        <v>158.5</v>
      </c>
      <c r="H923" s="57">
        <v>160</v>
      </c>
      <c r="I923" s="57">
        <v>160.5</v>
      </c>
      <c r="J923" s="56">
        <v>161</v>
      </c>
      <c r="K923" s="56">
        <v>160.5</v>
      </c>
      <c r="L923" s="57">
        <v>6000</v>
      </c>
      <c r="M923" s="8">
        <f t="shared" ref="M923" si="747">IF(D923="BUY",(K923-F923)*(L923),(F923-K923)*(L923))</f>
        <v>6000</v>
      </c>
      <c r="N923" s="9">
        <f t="shared" ref="N923" si="748">M923/(L923)/F923%</f>
        <v>0.62695924764890287</v>
      </c>
    </row>
    <row r="924" spans="1:14" ht="15.75">
      <c r="A924" s="56">
        <v>81</v>
      </c>
      <c r="B924" s="63">
        <v>43101</v>
      </c>
      <c r="C924" s="6" t="s">
        <v>20</v>
      </c>
      <c r="D924" s="56" t="s">
        <v>21</v>
      </c>
      <c r="E924" s="56" t="s">
        <v>66</v>
      </c>
      <c r="F924" s="57">
        <v>124</v>
      </c>
      <c r="G924" s="57">
        <v>123</v>
      </c>
      <c r="H924" s="57">
        <v>124.5</v>
      </c>
      <c r="I924" s="57">
        <v>125</v>
      </c>
      <c r="J924" s="56">
        <v>125.5</v>
      </c>
      <c r="K924" s="56">
        <v>125.5</v>
      </c>
      <c r="L924" s="57">
        <v>6000</v>
      </c>
      <c r="M924" s="8">
        <f t="shared" si="745"/>
        <v>9000</v>
      </c>
      <c r="N924" s="9">
        <f t="shared" si="746"/>
        <v>1.2096774193548387</v>
      </c>
    </row>
    <row r="926" spans="1:14" ht="15.75">
      <c r="A926" s="10" t="s">
        <v>24</v>
      </c>
      <c r="B926" s="11"/>
      <c r="C926" s="12"/>
      <c r="D926" s="13"/>
      <c r="E926" s="14"/>
      <c r="F926" s="14"/>
      <c r="G926" s="15"/>
      <c r="H926" s="14"/>
      <c r="I926" s="14"/>
      <c r="J926" s="14"/>
      <c r="K926" s="16"/>
      <c r="L926" s="17"/>
      <c r="M926" s="1"/>
      <c r="N926" s="61"/>
    </row>
    <row r="927" spans="1:14" ht="15.75">
      <c r="A927" s="10" t="s">
        <v>25</v>
      </c>
      <c r="B927" s="19"/>
      <c r="C927" s="12"/>
      <c r="D927" s="13"/>
      <c r="E927" s="14"/>
      <c r="F927" s="14"/>
      <c r="G927" s="15"/>
      <c r="H927" s="14"/>
      <c r="I927" s="14"/>
      <c r="J927" s="14"/>
      <c r="K927" s="16"/>
      <c r="L927" s="17"/>
      <c r="M927" s="1"/>
      <c r="N927" s="1"/>
    </row>
    <row r="928" spans="1:14" ht="15.75">
      <c r="A928" s="10" t="s">
        <v>25</v>
      </c>
      <c r="B928" s="19"/>
      <c r="C928" s="20"/>
      <c r="D928" s="21"/>
      <c r="E928" s="22"/>
      <c r="F928" s="22"/>
      <c r="G928" s="23"/>
      <c r="H928" s="22"/>
      <c r="I928" s="22"/>
      <c r="J928" s="22"/>
      <c r="K928" s="22"/>
      <c r="L928" s="17"/>
      <c r="M928" s="17"/>
      <c r="N928" s="17"/>
    </row>
    <row r="929" spans="1:14" ht="16.5" thickBot="1">
      <c r="A929" s="20"/>
      <c r="B929" s="19"/>
      <c r="C929" s="22"/>
      <c r="D929" s="22"/>
      <c r="E929" s="22"/>
      <c r="F929" s="24"/>
      <c r="G929" s="25"/>
      <c r="H929" s="26" t="s">
        <v>26</v>
      </c>
      <c r="I929" s="26"/>
      <c r="J929" s="27"/>
      <c r="K929" s="27"/>
      <c r="L929" s="17"/>
      <c r="M929" s="17"/>
      <c r="N929" s="17"/>
    </row>
    <row r="930" spans="1:14" ht="15.75">
      <c r="A930" s="20"/>
      <c r="B930" s="19"/>
      <c r="C930" s="119" t="s">
        <v>27</v>
      </c>
      <c r="D930" s="119"/>
      <c r="E930" s="28">
        <v>81</v>
      </c>
      <c r="F930" s="29">
        <f>F931+F932+F933+F934+F935+F936</f>
        <v>100</v>
      </c>
      <c r="G930" s="22">
        <v>81</v>
      </c>
      <c r="H930" s="30">
        <f>G931/G930%</f>
        <v>85.185185185185176</v>
      </c>
      <c r="I930" s="30"/>
      <c r="J930" s="30"/>
      <c r="K930" s="31"/>
      <c r="L930" s="17"/>
      <c r="M930" s="1"/>
      <c r="N930" s="1"/>
    </row>
    <row r="931" spans="1:14" ht="15.75">
      <c r="A931" s="20"/>
      <c r="B931" s="19"/>
      <c r="C931" s="120" t="s">
        <v>28</v>
      </c>
      <c r="D931" s="120"/>
      <c r="E931" s="32">
        <v>69</v>
      </c>
      <c r="F931" s="33">
        <f>(E931/E930)*100</f>
        <v>85.18518518518519</v>
      </c>
      <c r="G931" s="22">
        <v>69</v>
      </c>
      <c r="H931" s="27"/>
      <c r="I931" s="27"/>
      <c r="J931" s="22"/>
      <c r="K931" s="27"/>
      <c r="L931" s="1"/>
      <c r="M931" s="22" t="s">
        <v>29</v>
      </c>
      <c r="N931" s="22"/>
    </row>
    <row r="932" spans="1:14" ht="15.75">
      <c r="A932" s="34"/>
      <c r="B932" s="19"/>
      <c r="C932" s="120" t="s">
        <v>30</v>
      </c>
      <c r="D932" s="120"/>
      <c r="E932" s="32">
        <v>0</v>
      </c>
      <c r="F932" s="33">
        <f>(E932/E930)*100</f>
        <v>0</v>
      </c>
      <c r="G932" s="35"/>
      <c r="H932" s="22"/>
      <c r="I932" s="22"/>
      <c r="J932" s="22"/>
      <c r="K932" s="27"/>
      <c r="L932" s="17"/>
      <c r="M932" s="20"/>
      <c r="N932" s="20"/>
    </row>
    <row r="933" spans="1:14" ht="15.75">
      <c r="A933" s="34"/>
      <c r="B933" s="19"/>
      <c r="C933" s="120" t="s">
        <v>31</v>
      </c>
      <c r="D933" s="120"/>
      <c r="E933" s="32">
        <v>0</v>
      </c>
      <c r="F933" s="33">
        <f>(E933/E930)*100</f>
        <v>0</v>
      </c>
      <c r="G933" s="35"/>
      <c r="H933" s="22"/>
      <c r="I933" s="22"/>
      <c r="J933" s="22"/>
      <c r="K933" s="27"/>
      <c r="L933" s="17"/>
      <c r="M933" s="17"/>
      <c r="N933" s="17"/>
    </row>
    <row r="934" spans="1:14" ht="15.75">
      <c r="A934" s="34"/>
      <c r="B934" s="19"/>
      <c r="C934" s="120" t="s">
        <v>32</v>
      </c>
      <c r="D934" s="120"/>
      <c r="E934" s="32">
        <v>12</v>
      </c>
      <c r="F934" s="33">
        <f>(E934/E930)*100</f>
        <v>14.814814814814813</v>
      </c>
      <c r="G934" s="35"/>
      <c r="H934" s="22"/>
      <c r="I934" s="22"/>
      <c r="J934" s="27"/>
      <c r="K934" s="27"/>
      <c r="L934" s="17"/>
      <c r="M934" s="17"/>
      <c r="N934" s="17"/>
    </row>
    <row r="935" spans="1:14" ht="15.75">
      <c r="A935" s="34"/>
      <c r="B935" s="19"/>
      <c r="C935" s="120" t="s">
        <v>34</v>
      </c>
      <c r="D935" s="120"/>
      <c r="E935" s="32">
        <v>0</v>
      </c>
      <c r="F935" s="33">
        <f>(E935/E930)*100</f>
        <v>0</v>
      </c>
      <c r="G935" s="35"/>
      <c r="H935" s="22"/>
      <c r="I935" s="22"/>
      <c r="J935" s="27"/>
      <c r="K935" s="27"/>
      <c r="L935" s="17"/>
      <c r="M935" s="17"/>
      <c r="N935" s="17"/>
    </row>
    <row r="936" spans="1:14" ht="16.5" thickBot="1">
      <c r="A936" s="34"/>
      <c r="B936" s="19"/>
      <c r="C936" s="121" t="s">
        <v>35</v>
      </c>
      <c r="D936" s="121"/>
      <c r="E936" s="36"/>
      <c r="F936" s="37">
        <f>(E936/E930)*100</f>
        <v>0</v>
      </c>
      <c r="G936" s="35"/>
      <c r="H936" s="22"/>
      <c r="I936" s="22"/>
      <c r="J936" s="31"/>
      <c r="K936" s="31"/>
      <c r="L936" s="1"/>
      <c r="M936" s="17"/>
      <c r="N936" s="17"/>
    </row>
    <row r="937" spans="1:14" ht="15.75">
      <c r="A937" s="39" t="s">
        <v>36</v>
      </c>
      <c r="B937" s="11"/>
      <c r="C937" s="12"/>
      <c r="D937" s="12"/>
      <c r="E937" s="14"/>
      <c r="F937" s="14"/>
      <c r="G937" s="15"/>
      <c r="H937" s="40"/>
      <c r="I937" s="40"/>
      <c r="J937" s="40"/>
      <c r="K937" s="14"/>
      <c r="L937" s="17"/>
      <c r="M937" s="38"/>
      <c r="N937" s="38"/>
    </row>
    <row r="938" spans="1:14" ht="15.75">
      <c r="A938" s="13" t="s">
        <v>37</v>
      </c>
      <c r="B938" s="11"/>
      <c r="C938" s="41"/>
      <c r="D938" s="42"/>
      <c r="E938" s="12"/>
      <c r="F938" s="40"/>
      <c r="G938" s="15"/>
      <c r="H938" s="40"/>
      <c r="I938" s="40"/>
      <c r="J938" s="40"/>
      <c r="K938" s="14"/>
      <c r="L938" s="17"/>
      <c r="M938" s="20"/>
      <c r="N938" s="20"/>
    </row>
    <row r="939" spans="1:14" ht="15.75">
      <c r="A939" s="13" t="s">
        <v>38</v>
      </c>
      <c r="B939" s="11"/>
      <c r="C939" s="12"/>
      <c r="D939" s="42"/>
      <c r="E939" s="12"/>
      <c r="F939" s="40"/>
      <c r="G939" s="15"/>
      <c r="H939" s="43"/>
      <c r="I939" s="43"/>
      <c r="J939" s="43"/>
      <c r="K939" s="14"/>
      <c r="L939" s="17"/>
      <c r="M939" s="17"/>
      <c r="N939" s="17"/>
    </row>
    <row r="940" spans="1:14" ht="15.75">
      <c r="A940" s="13" t="s">
        <v>39</v>
      </c>
      <c r="B940" s="41"/>
      <c r="C940" s="12"/>
      <c r="D940" s="42"/>
      <c r="E940" s="12"/>
      <c r="F940" s="40"/>
      <c r="G940" s="44"/>
      <c r="H940" s="43"/>
      <c r="I940" s="43"/>
      <c r="J940" s="43"/>
      <c r="K940" s="14"/>
      <c r="L940" s="17"/>
      <c r="M940" s="17"/>
      <c r="N940" s="17"/>
    </row>
    <row r="941" spans="1:14" ht="15.75">
      <c r="A941" s="13" t="s">
        <v>40</v>
      </c>
      <c r="B941" s="34"/>
      <c r="C941" s="12"/>
      <c r="D941" s="45"/>
      <c r="E941" s="40"/>
      <c r="F941" s="40"/>
      <c r="G941" s="44"/>
      <c r="H941" s="43"/>
      <c r="I941" s="43"/>
      <c r="J941" s="43"/>
      <c r="K941" s="40"/>
      <c r="L941" s="17"/>
      <c r="M941" s="17"/>
      <c r="N941" s="17"/>
    </row>
    <row r="942" spans="1:14" ht="15.75" thickBot="1"/>
    <row r="943" spans="1:14" ht="15.75" thickBot="1">
      <c r="A943" s="122" t="s">
        <v>0</v>
      </c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</row>
    <row r="944" spans="1:14" ht="15.75" thickBot="1">
      <c r="A944" s="122"/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</row>
    <row r="945" spans="1:14">
      <c r="A945" s="122"/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</row>
    <row r="946" spans="1:14" ht="15.75">
      <c r="A946" s="131" t="s">
        <v>1</v>
      </c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</row>
    <row r="947" spans="1:14" ht="15.75">
      <c r="A947" s="131" t="s">
        <v>2</v>
      </c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</row>
    <row r="948" spans="1:14" ht="16.5" thickBot="1">
      <c r="A948" s="124" t="s">
        <v>3</v>
      </c>
      <c r="B948" s="124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</row>
    <row r="949" spans="1:14" ht="15.75">
      <c r="A949" s="125" t="s">
        <v>300</v>
      </c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</row>
    <row r="950" spans="1:14" ht="15.75">
      <c r="A950" s="125" t="s">
        <v>5</v>
      </c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</row>
    <row r="951" spans="1:14">
      <c r="A951" s="126" t="s">
        <v>6</v>
      </c>
      <c r="B951" s="127" t="s">
        <v>7</v>
      </c>
      <c r="C951" s="127" t="s">
        <v>8</v>
      </c>
      <c r="D951" s="126" t="s">
        <v>9</v>
      </c>
      <c r="E951" s="126" t="s">
        <v>10</v>
      </c>
      <c r="F951" s="127" t="s">
        <v>11</v>
      </c>
      <c r="G951" s="127" t="s">
        <v>12</v>
      </c>
      <c r="H951" s="128" t="s">
        <v>13</v>
      </c>
      <c r="I951" s="128" t="s">
        <v>14</v>
      </c>
      <c r="J951" s="128" t="s">
        <v>15</v>
      </c>
      <c r="K951" s="129" t="s">
        <v>16</v>
      </c>
      <c r="L951" s="127" t="s">
        <v>17</v>
      </c>
      <c r="M951" s="127" t="s">
        <v>18</v>
      </c>
      <c r="N951" s="127" t="s">
        <v>19</v>
      </c>
    </row>
    <row r="952" spans="1:14">
      <c r="A952" s="126"/>
      <c r="B952" s="127"/>
      <c r="C952" s="127"/>
      <c r="D952" s="126"/>
      <c r="E952" s="126"/>
      <c r="F952" s="127"/>
      <c r="G952" s="127"/>
      <c r="H952" s="127"/>
      <c r="I952" s="127"/>
      <c r="J952" s="127"/>
      <c r="K952" s="130"/>
      <c r="L952" s="127"/>
      <c r="M952" s="127"/>
      <c r="N952" s="127"/>
    </row>
    <row r="953" spans="1:14" ht="15.75">
      <c r="A953" s="56">
        <v>1</v>
      </c>
      <c r="B953" s="5">
        <v>43098</v>
      </c>
      <c r="C953" s="6" t="s">
        <v>20</v>
      </c>
      <c r="D953" s="56" t="s">
        <v>21</v>
      </c>
      <c r="E953" s="56" t="s">
        <v>276</v>
      </c>
      <c r="F953" s="57">
        <v>182</v>
      </c>
      <c r="G953" s="57">
        <v>180</v>
      </c>
      <c r="H953" s="57">
        <v>183</v>
      </c>
      <c r="I953" s="57">
        <v>184</v>
      </c>
      <c r="J953" s="56">
        <v>185</v>
      </c>
      <c r="K953" s="56">
        <v>182.9</v>
      </c>
      <c r="L953" s="57">
        <v>4500</v>
      </c>
      <c r="M953" s="8">
        <f t="shared" ref="M953:M954" si="749">IF(D953="BUY",(K953-F953)*(L953),(F953-K953)*(L953))</f>
        <v>4050.0000000000255</v>
      </c>
      <c r="N953" s="9">
        <f t="shared" ref="N953:N954" si="750">M953/(L953)/F953%</f>
        <v>0.49450549450549763</v>
      </c>
    </row>
    <row r="954" spans="1:14" ht="15.75">
      <c r="A954" s="56">
        <v>2</v>
      </c>
      <c r="B954" s="5">
        <v>43098</v>
      </c>
      <c r="C954" s="6" t="s">
        <v>20</v>
      </c>
      <c r="D954" s="56" t="s">
        <v>21</v>
      </c>
      <c r="E954" s="56" t="s">
        <v>60</v>
      </c>
      <c r="F954" s="57">
        <v>317</v>
      </c>
      <c r="G954" s="57">
        <v>315</v>
      </c>
      <c r="H954" s="57">
        <v>318</v>
      </c>
      <c r="I954" s="57">
        <v>319</v>
      </c>
      <c r="J954" s="56">
        <v>320</v>
      </c>
      <c r="K954" s="56">
        <v>318</v>
      </c>
      <c r="L954" s="57">
        <v>4500</v>
      </c>
      <c r="M954" s="8">
        <f t="shared" si="749"/>
        <v>4500</v>
      </c>
      <c r="N954" s="9">
        <f t="shared" si="750"/>
        <v>0.31545741324921134</v>
      </c>
    </row>
    <row r="955" spans="1:14" ht="15.75">
      <c r="A955" s="56">
        <v>3</v>
      </c>
      <c r="B955" s="5">
        <v>43098</v>
      </c>
      <c r="C955" s="6" t="s">
        <v>20</v>
      </c>
      <c r="D955" s="56" t="s">
        <v>21</v>
      </c>
      <c r="E955" s="56" t="s">
        <v>315</v>
      </c>
      <c r="F955" s="57">
        <v>204.5</v>
      </c>
      <c r="G955" s="57">
        <v>202</v>
      </c>
      <c r="H955" s="57">
        <v>205.3</v>
      </c>
      <c r="I955" s="57">
        <v>206.1</v>
      </c>
      <c r="J955" s="56">
        <v>207</v>
      </c>
      <c r="K955" s="56">
        <v>207</v>
      </c>
      <c r="L955" s="57">
        <v>4500</v>
      </c>
      <c r="M955" s="8">
        <f t="shared" ref="M955" si="751">IF(D955="BUY",(K955-F955)*(L955),(F955-K955)*(L955))</f>
        <v>11250</v>
      </c>
      <c r="N955" s="9">
        <f t="shared" ref="N955" si="752">M955/(L955)/F955%</f>
        <v>1.2224938875305624</v>
      </c>
    </row>
    <row r="956" spans="1:14" ht="15.75">
      <c r="A956" s="56">
        <v>4</v>
      </c>
      <c r="B956" s="5">
        <v>43098</v>
      </c>
      <c r="C956" s="6" t="s">
        <v>20</v>
      </c>
      <c r="D956" s="56" t="s">
        <v>21</v>
      </c>
      <c r="E956" s="56" t="s">
        <v>263</v>
      </c>
      <c r="F956" s="57">
        <v>794.5</v>
      </c>
      <c r="G956" s="57">
        <v>789</v>
      </c>
      <c r="H956" s="57">
        <v>798</v>
      </c>
      <c r="I956" s="57">
        <v>801</v>
      </c>
      <c r="J956" s="56">
        <v>804</v>
      </c>
      <c r="K956" s="56">
        <v>798</v>
      </c>
      <c r="L956" s="57">
        <v>1100</v>
      </c>
      <c r="M956" s="8">
        <f t="shared" ref="M956:M957" si="753">IF(D956="BUY",(K956-F956)*(L956),(F956-K956)*(L956))</f>
        <v>3850</v>
      </c>
      <c r="N956" s="9">
        <f t="shared" ref="N956:N957" si="754">M956/(L956)/F956%</f>
        <v>0.44052863436123346</v>
      </c>
    </row>
    <row r="957" spans="1:14" ht="15.75">
      <c r="A957" s="56">
        <v>5</v>
      </c>
      <c r="B957" s="5">
        <v>43098</v>
      </c>
      <c r="C957" s="6" t="s">
        <v>20</v>
      </c>
      <c r="D957" s="56" t="s">
        <v>21</v>
      </c>
      <c r="E957" s="56" t="s">
        <v>314</v>
      </c>
      <c r="F957" s="57">
        <v>600</v>
      </c>
      <c r="G957" s="57">
        <v>594</v>
      </c>
      <c r="H957" s="57">
        <v>604</v>
      </c>
      <c r="I957" s="57">
        <v>608</v>
      </c>
      <c r="J957" s="56">
        <v>612</v>
      </c>
      <c r="K957" s="56">
        <v>604</v>
      </c>
      <c r="L957" s="57">
        <v>900</v>
      </c>
      <c r="M957" s="8">
        <f t="shared" si="753"/>
        <v>3600</v>
      </c>
      <c r="N957" s="9">
        <f t="shared" si="754"/>
        <v>0.66666666666666663</v>
      </c>
    </row>
    <row r="958" spans="1:14" ht="15.75">
      <c r="A958" s="56">
        <v>6</v>
      </c>
      <c r="B958" s="5">
        <v>43097</v>
      </c>
      <c r="C958" s="6" t="s">
        <v>20</v>
      </c>
      <c r="D958" s="56" t="s">
        <v>21</v>
      </c>
      <c r="E958" s="56" t="s">
        <v>67</v>
      </c>
      <c r="F958" s="57">
        <v>275</v>
      </c>
      <c r="G958" s="57">
        <v>273</v>
      </c>
      <c r="H958" s="57">
        <v>276</v>
      </c>
      <c r="I958" s="57">
        <v>277</v>
      </c>
      <c r="J958" s="56">
        <v>278</v>
      </c>
      <c r="K958" s="56">
        <v>278</v>
      </c>
      <c r="L958" s="57">
        <v>3500</v>
      </c>
      <c r="M958" s="8">
        <f t="shared" ref="M958" si="755">IF(D958="BUY",(K958-F958)*(L958),(F958-K958)*(L958))</f>
        <v>10500</v>
      </c>
      <c r="N958" s="9">
        <f t="shared" ref="N958" si="756">M958/(L958)/F958%</f>
        <v>1.0909090909090908</v>
      </c>
    </row>
    <row r="959" spans="1:14" ht="15.75">
      <c r="A959" s="56">
        <v>7</v>
      </c>
      <c r="B959" s="5">
        <v>43097</v>
      </c>
      <c r="C959" s="6" t="s">
        <v>20</v>
      </c>
      <c r="D959" s="56" t="s">
        <v>21</v>
      </c>
      <c r="E959" s="56" t="s">
        <v>126</v>
      </c>
      <c r="F959" s="57">
        <v>730</v>
      </c>
      <c r="G959" s="57">
        <v>724</v>
      </c>
      <c r="H959" s="57">
        <v>733.5</v>
      </c>
      <c r="I959" s="57">
        <v>737</v>
      </c>
      <c r="J959" s="56">
        <v>740</v>
      </c>
      <c r="K959" s="56">
        <v>733.5</v>
      </c>
      <c r="L959" s="57">
        <v>1000</v>
      </c>
      <c r="M959" s="8">
        <f t="shared" ref="M959" si="757">IF(D959="BUY",(K959-F959)*(L959),(F959-K959)*(L959))</f>
        <v>3500</v>
      </c>
      <c r="N959" s="9">
        <f t="shared" ref="N959" si="758">M959/(L959)/F959%</f>
        <v>0.47945205479452058</v>
      </c>
    </row>
    <row r="960" spans="1:14" ht="15.75">
      <c r="A960" s="56">
        <v>8</v>
      </c>
      <c r="B960" s="5">
        <v>43096</v>
      </c>
      <c r="C960" s="6" t="s">
        <v>20</v>
      </c>
      <c r="D960" s="56" t="s">
        <v>21</v>
      </c>
      <c r="E960" s="56" t="s">
        <v>65</v>
      </c>
      <c r="F960" s="57">
        <v>325</v>
      </c>
      <c r="G960" s="57">
        <v>320</v>
      </c>
      <c r="H960" s="57">
        <v>327.5</v>
      </c>
      <c r="I960" s="57">
        <v>330</v>
      </c>
      <c r="J960" s="56">
        <v>332.5</v>
      </c>
      <c r="K960" s="56">
        <v>327.5</v>
      </c>
      <c r="L960" s="57">
        <v>1750</v>
      </c>
      <c r="M960" s="8">
        <f t="shared" ref="M960" si="759">IF(D960="BUY",(K960-F960)*(L960),(F960-K960)*(L960))</f>
        <v>4375</v>
      </c>
      <c r="N960" s="9">
        <f t="shared" ref="N960" si="760">M960/(L960)/F960%</f>
        <v>0.76923076923076927</v>
      </c>
    </row>
    <row r="961" spans="1:14" ht="15.75">
      <c r="A961" s="56">
        <v>9</v>
      </c>
      <c r="B961" s="5">
        <v>43096</v>
      </c>
      <c r="C961" s="6" t="s">
        <v>20</v>
      </c>
      <c r="D961" s="56" t="s">
        <v>21</v>
      </c>
      <c r="E961" s="56" t="s">
        <v>215</v>
      </c>
      <c r="F961" s="57">
        <v>560</v>
      </c>
      <c r="G961" s="57">
        <v>550</v>
      </c>
      <c r="H961" s="57">
        <v>565</v>
      </c>
      <c r="I961" s="57">
        <v>570</v>
      </c>
      <c r="J961" s="56">
        <v>575</v>
      </c>
      <c r="K961" s="56">
        <v>575</v>
      </c>
      <c r="L961" s="57">
        <v>800</v>
      </c>
      <c r="M961" s="8">
        <f t="shared" ref="M961:M962" si="761">IF(D961="BUY",(K961-F961)*(L961),(F961-K961)*(L961))</f>
        <v>12000</v>
      </c>
      <c r="N961" s="9">
        <f t="shared" ref="N961:N962" si="762">M961/(L961)/F961%</f>
        <v>2.6785714285714288</v>
      </c>
    </row>
    <row r="962" spans="1:14" ht="15.75">
      <c r="A962" s="56">
        <v>10</v>
      </c>
      <c r="B962" s="5">
        <v>43095</v>
      </c>
      <c r="C962" s="6" t="s">
        <v>20</v>
      </c>
      <c r="D962" s="56" t="s">
        <v>21</v>
      </c>
      <c r="E962" s="56" t="s">
        <v>215</v>
      </c>
      <c r="F962" s="57">
        <v>540</v>
      </c>
      <c r="G962" s="57">
        <v>530</v>
      </c>
      <c r="H962" s="57">
        <v>545</v>
      </c>
      <c r="I962" s="57">
        <v>550</v>
      </c>
      <c r="J962" s="56">
        <v>555</v>
      </c>
      <c r="K962" s="56">
        <v>555</v>
      </c>
      <c r="L962" s="57">
        <v>800</v>
      </c>
      <c r="M962" s="8">
        <f t="shared" si="761"/>
        <v>12000</v>
      </c>
      <c r="N962" s="9">
        <f t="shared" si="762"/>
        <v>2.7777777777777777</v>
      </c>
    </row>
    <row r="963" spans="1:14" ht="15.75">
      <c r="A963" s="56">
        <v>11</v>
      </c>
      <c r="B963" s="5">
        <v>43095</v>
      </c>
      <c r="C963" s="6" t="s">
        <v>20</v>
      </c>
      <c r="D963" s="56" t="s">
        <v>21</v>
      </c>
      <c r="E963" s="56" t="s">
        <v>92</v>
      </c>
      <c r="F963" s="57">
        <v>59</v>
      </c>
      <c r="G963" s="57">
        <v>58</v>
      </c>
      <c r="H963" s="57">
        <v>59.5</v>
      </c>
      <c r="I963" s="57">
        <v>60</v>
      </c>
      <c r="J963" s="56">
        <v>60.5</v>
      </c>
      <c r="K963" s="56">
        <v>59.5</v>
      </c>
      <c r="L963" s="57">
        <v>8000</v>
      </c>
      <c r="M963" s="8">
        <f t="shared" ref="M963:M965" si="763">IF(D963="BUY",(K963-F963)*(L963),(F963-K963)*(L963))</f>
        <v>4000</v>
      </c>
      <c r="N963" s="9">
        <f t="shared" ref="N963:N965" si="764">M963/(L963)/F963%</f>
        <v>0.84745762711864414</v>
      </c>
    </row>
    <row r="964" spans="1:14" ht="15.75">
      <c r="A964" s="56">
        <v>12</v>
      </c>
      <c r="B964" s="5">
        <v>43095</v>
      </c>
      <c r="C964" s="6" t="s">
        <v>20</v>
      </c>
      <c r="D964" s="56" t="s">
        <v>21</v>
      </c>
      <c r="E964" s="56" t="s">
        <v>102</v>
      </c>
      <c r="F964" s="57">
        <v>800</v>
      </c>
      <c r="G964" s="57">
        <v>694</v>
      </c>
      <c r="H964" s="57">
        <v>804</v>
      </c>
      <c r="I964" s="57">
        <v>808</v>
      </c>
      <c r="J964" s="56">
        <v>812</v>
      </c>
      <c r="K964" s="56">
        <v>812</v>
      </c>
      <c r="L964" s="57">
        <v>1200</v>
      </c>
      <c r="M964" s="8">
        <f t="shared" si="763"/>
        <v>14400</v>
      </c>
      <c r="N964" s="9">
        <f t="shared" si="764"/>
        <v>1.5</v>
      </c>
    </row>
    <row r="965" spans="1:14" ht="15.75">
      <c r="A965" s="56">
        <v>13</v>
      </c>
      <c r="B965" s="5">
        <v>43095</v>
      </c>
      <c r="C965" s="6" t="s">
        <v>20</v>
      </c>
      <c r="D965" s="56" t="s">
        <v>21</v>
      </c>
      <c r="E965" s="56" t="s">
        <v>76</v>
      </c>
      <c r="F965" s="57">
        <v>138.5</v>
      </c>
      <c r="G965" s="57">
        <v>135.5</v>
      </c>
      <c r="H965" s="57">
        <v>140</v>
      </c>
      <c r="I965" s="57">
        <v>141.5</v>
      </c>
      <c r="J965" s="56">
        <v>143</v>
      </c>
      <c r="K965" s="56">
        <v>140</v>
      </c>
      <c r="L965" s="57">
        <v>6000</v>
      </c>
      <c r="M965" s="8">
        <f t="shared" si="763"/>
        <v>9000</v>
      </c>
      <c r="N965" s="9">
        <f t="shared" si="764"/>
        <v>1.0830324909747293</v>
      </c>
    </row>
    <row r="966" spans="1:14" ht="15.75">
      <c r="A966" s="56">
        <v>14</v>
      </c>
      <c r="B966" s="5">
        <v>43091</v>
      </c>
      <c r="C966" s="6" t="s">
        <v>20</v>
      </c>
      <c r="D966" s="56" t="s">
        <v>21</v>
      </c>
      <c r="E966" s="56" t="s">
        <v>311</v>
      </c>
      <c r="F966" s="57">
        <v>600</v>
      </c>
      <c r="G966" s="57">
        <v>595</v>
      </c>
      <c r="H966" s="57">
        <v>603</v>
      </c>
      <c r="I966" s="57">
        <v>606</v>
      </c>
      <c r="J966" s="56">
        <v>609</v>
      </c>
      <c r="K966" s="56">
        <v>603</v>
      </c>
      <c r="L966" s="57">
        <v>1200</v>
      </c>
      <c r="M966" s="8">
        <f t="shared" ref="M966" si="765">IF(D966="BUY",(K966-F966)*(L966),(F966-K966)*(L966))</f>
        <v>3600</v>
      </c>
      <c r="N966" s="9">
        <f t="shared" ref="N966" si="766">M966/(L966)/F966%</f>
        <v>0.5</v>
      </c>
    </row>
    <row r="967" spans="1:14" ht="15.75">
      <c r="A967" s="56">
        <v>15</v>
      </c>
      <c r="B967" s="5">
        <v>43091</v>
      </c>
      <c r="C967" s="6" t="s">
        <v>20</v>
      </c>
      <c r="D967" s="56" t="s">
        <v>21</v>
      </c>
      <c r="E967" s="56" t="s">
        <v>23</v>
      </c>
      <c r="F967" s="57">
        <v>659</v>
      </c>
      <c r="G967" s="57">
        <v>650</v>
      </c>
      <c r="H967" s="57">
        <v>663</v>
      </c>
      <c r="I967" s="57">
        <v>667</v>
      </c>
      <c r="J967" s="56">
        <v>670</v>
      </c>
      <c r="K967" s="56">
        <v>663</v>
      </c>
      <c r="L967" s="57">
        <v>1000</v>
      </c>
      <c r="M967" s="8">
        <f t="shared" ref="M967:M968" si="767">IF(D967="BUY",(K967-F967)*(L967),(F967-K967)*(L967))</f>
        <v>4000</v>
      </c>
      <c r="N967" s="9">
        <f t="shared" ref="N967:N968" si="768">M967/(L967)/F967%</f>
        <v>0.60698027314112291</v>
      </c>
    </row>
    <row r="968" spans="1:14" ht="15.75">
      <c r="A968" s="56">
        <v>16</v>
      </c>
      <c r="B968" s="5">
        <v>43091</v>
      </c>
      <c r="C968" s="6" t="s">
        <v>20</v>
      </c>
      <c r="D968" s="56" t="s">
        <v>21</v>
      </c>
      <c r="E968" s="56" t="s">
        <v>53</v>
      </c>
      <c r="F968" s="57">
        <v>176</v>
      </c>
      <c r="G968" s="57">
        <v>174</v>
      </c>
      <c r="H968" s="57">
        <v>177.5</v>
      </c>
      <c r="I968" s="57">
        <v>178.5</v>
      </c>
      <c r="J968" s="56">
        <v>179.5</v>
      </c>
      <c r="K968" s="56">
        <v>177.5</v>
      </c>
      <c r="L968" s="57">
        <v>3500</v>
      </c>
      <c r="M968" s="8">
        <f t="shared" si="767"/>
        <v>5250</v>
      </c>
      <c r="N968" s="9">
        <f t="shared" si="768"/>
        <v>0.85227272727272729</v>
      </c>
    </row>
    <row r="969" spans="1:14" ht="15.75">
      <c r="A969" s="56">
        <v>17</v>
      </c>
      <c r="B969" s="5">
        <v>43091</v>
      </c>
      <c r="C969" s="6" t="s">
        <v>20</v>
      </c>
      <c r="D969" s="56" t="s">
        <v>21</v>
      </c>
      <c r="E969" s="56" t="s">
        <v>45</v>
      </c>
      <c r="F969" s="57">
        <v>340</v>
      </c>
      <c r="G969" s="57">
        <v>337</v>
      </c>
      <c r="H969" s="57">
        <v>341.5</v>
      </c>
      <c r="I969" s="57">
        <v>343</v>
      </c>
      <c r="J969" s="56">
        <v>344.5</v>
      </c>
      <c r="K969" s="56">
        <v>337</v>
      </c>
      <c r="L969" s="57">
        <v>3000</v>
      </c>
      <c r="M969" s="8">
        <f t="shared" ref="M969:M970" si="769">IF(D969="BUY",(K969-F969)*(L969),(F969-K969)*(L969))</f>
        <v>-9000</v>
      </c>
      <c r="N969" s="9">
        <f t="shared" ref="N969:N970" si="770">M969/(L969)/F969%</f>
        <v>-0.88235294117647056</v>
      </c>
    </row>
    <row r="970" spans="1:14" ht="15.75">
      <c r="A970" s="56">
        <v>18</v>
      </c>
      <c r="B970" s="5">
        <v>43091</v>
      </c>
      <c r="C970" s="6" t="s">
        <v>20</v>
      </c>
      <c r="D970" s="56" t="s">
        <v>21</v>
      </c>
      <c r="E970" s="56" t="s">
        <v>310</v>
      </c>
      <c r="F970" s="57">
        <v>169.5</v>
      </c>
      <c r="G970" s="57">
        <v>167.5</v>
      </c>
      <c r="H970" s="57">
        <v>170.5</v>
      </c>
      <c r="I970" s="57">
        <v>171.5</v>
      </c>
      <c r="J970" s="56">
        <v>172.5</v>
      </c>
      <c r="K970" s="56">
        <v>171.5</v>
      </c>
      <c r="L970" s="57">
        <v>3500</v>
      </c>
      <c r="M970" s="8">
        <f t="shared" si="769"/>
        <v>7000</v>
      </c>
      <c r="N970" s="9">
        <f t="shared" si="770"/>
        <v>1.1799410029498525</v>
      </c>
    </row>
    <row r="971" spans="1:14" ht="15.75">
      <c r="A971" s="56">
        <v>19</v>
      </c>
      <c r="B971" s="5">
        <v>43090</v>
      </c>
      <c r="C971" s="6" t="s">
        <v>20</v>
      </c>
      <c r="D971" s="56" t="s">
        <v>21</v>
      </c>
      <c r="E971" s="56" t="s">
        <v>309</v>
      </c>
      <c r="F971" s="57">
        <v>895</v>
      </c>
      <c r="G971" s="57">
        <v>886</v>
      </c>
      <c r="H971" s="57">
        <v>900</v>
      </c>
      <c r="I971" s="57">
        <v>905</v>
      </c>
      <c r="J971" s="56">
        <v>910</v>
      </c>
      <c r="K971" s="56">
        <v>900</v>
      </c>
      <c r="L971" s="57">
        <v>800</v>
      </c>
      <c r="M971" s="8">
        <f t="shared" ref="M971" si="771">IF(D971="BUY",(K971-F971)*(L971),(F971-K971)*(L971))</f>
        <v>4000</v>
      </c>
      <c r="N971" s="9">
        <f t="shared" ref="N971" si="772">M971/(L971)/F971%</f>
        <v>0.55865921787709505</v>
      </c>
    </row>
    <row r="972" spans="1:14" ht="15.75">
      <c r="A972" s="56">
        <v>20</v>
      </c>
      <c r="B972" s="5">
        <v>43090</v>
      </c>
      <c r="C972" s="6" t="s">
        <v>20</v>
      </c>
      <c r="D972" s="56" t="s">
        <v>21</v>
      </c>
      <c r="E972" s="56" t="s">
        <v>299</v>
      </c>
      <c r="F972" s="57">
        <v>61.5</v>
      </c>
      <c r="G972" s="57">
        <v>60.7</v>
      </c>
      <c r="H972" s="57">
        <v>61.9</v>
      </c>
      <c r="I972" s="57">
        <v>62.3</v>
      </c>
      <c r="J972" s="56">
        <v>62.7</v>
      </c>
      <c r="K972" s="56">
        <v>61.8</v>
      </c>
      <c r="L972" s="57">
        <v>17000</v>
      </c>
      <c r="M972" s="8">
        <f t="shared" ref="M972" si="773">IF(D972="BUY",(K972-F972)*(L972),(F972-K972)*(L972))</f>
        <v>5099.9999999999518</v>
      </c>
      <c r="N972" s="9">
        <f t="shared" ref="N972" si="774">M972/(L972)/F972%</f>
        <v>0.48780487804877587</v>
      </c>
    </row>
    <row r="973" spans="1:14" ht="15.75">
      <c r="A973" s="56">
        <v>21</v>
      </c>
      <c r="B973" s="5">
        <v>43090</v>
      </c>
      <c r="C973" s="6" t="s">
        <v>20</v>
      </c>
      <c r="D973" s="56" t="s">
        <v>21</v>
      </c>
      <c r="E973" s="56" t="s">
        <v>194</v>
      </c>
      <c r="F973" s="57">
        <v>1035</v>
      </c>
      <c r="G973" s="57">
        <v>1018</v>
      </c>
      <c r="H973" s="57">
        <v>1043</v>
      </c>
      <c r="I973" s="57">
        <v>1051</v>
      </c>
      <c r="J973" s="56">
        <v>1059</v>
      </c>
      <c r="K973" s="56">
        <v>1059</v>
      </c>
      <c r="L973" s="57">
        <v>550</v>
      </c>
      <c r="M973" s="8">
        <f t="shared" ref="M973:M974" si="775">IF(D973="BUY",(K973-F973)*(L973),(F973-K973)*(L973))</f>
        <v>13200</v>
      </c>
      <c r="N973" s="9">
        <f t="shared" ref="N973:N974" si="776">M973/(L973)/F973%</f>
        <v>2.318840579710145</v>
      </c>
    </row>
    <row r="974" spans="1:14" ht="15.75">
      <c r="A974" s="56">
        <v>22</v>
      </c>
      <c r="B974" s="5">
        <v>43090</v>
      </c>
      <c r="C974" s="6" t="s">
        <v>20</v>
      </c>
      <c r="D974" s="56" t="s">
        <v>21</v>
      </c>
      <c r="E974" s="56" t="s">
        <v>50</v>
      </c>
      <c r="F974" s="57">
        <v>183</v>
      </c>
      <c r="G974" s="57">
        <v>181</v>
      </c>
      <c r="H974" s="57">
        <v>184</v>
      </c>
      <c r="I974" s="57">
        <v>185</v>
      </c>
      <c r="J974" s="56">
        <v>186</v>
      </c>
      <c r="K974" s="56">
        <v>185</v>
      </c>
      <c r="L974" s="57">
        <v>3500</v>
      </c>
      <c r="M974" s="8">
        <f t="shared" si="775"/>
        <v>7000</v>
      </c>
      <c r="N974" s="9">
        <f t="shared" si="776"/>
        <v>1.0928961748633879</v>
      </c>
    </row>
    <row r="975" spans="1:14" ht="15.75">
      <c r="A975" s="56">
        <v>23</v>
      </c>
      <c r="B975" s="5">
        <v>43089</v>
      </c>
      <c r="C975" s="6" t="s">
        <v>20</v>
      </c>
      <c r="D975" s="56" t="s">
        <v>21</v>
      </c>
      <c r="E975" s="56" t="s">
        <v>284</v>
      </c>
      <c r="F975" s="57">
        <v>428</v>
      </c>
      <c r="G975" s="57">
        <v>423</v>
      </c>
      <c r="H975" s="57">
        <v>430.5</v>
      </c>
      <c r="I975" s="57">
        <v>433</v>
      </c>
      <c r="J975" s="56">
        <v>435.5</v>
      </c>
      <c r="K975" s="56">
        <v>423</v>
      </c>
      <c r="L975" s="57">
        <v>1500</v>
      </c>
      <c r="M975" s="8">
        <f t="shared" ref="M975" si="777">IF(D975="BUY",(K975-F975)*(L975),(F975-K975)*(L975))</f>
        <v>-7500</v>
      </c>
      <c r="N975" s="9">
        <f t="shared" ref="N975" si="778">M975/(L975)/F975%</f>
        <v>-1.1682242990654206</v>
      </c>
    </row>
    <row r="976" spans="1:14" ht="15.75">
      <c r="A976" s="56">
        <v>24</v>
      </c>
      <c r="B976" s="5">
        <v>43089</v>
      </c>
      <c r="C976" s="6" t="s">
        <v>20</v>
      </c>
      <c r="D976" s="56" t="s">
        <v>21</v>
      </c>
      <c r="E976" s="56" t="s">
        <v>307</v>
      </c>
      <c r="F976" s="57">
        <v>187</v>
      </c>
      <c r="G976" s="57">
        <v>185</v>
      </c>
      <c r="H976" s="57">
        <v>188</v>
      </c>
      <c r="I976" s="57">
        <v>189</v>
      </c>
      <c r="J976" s="56">
        <v>190</v>
      </c>
      <c r="K976" s="56">
        <v>188</v>
      </c>
      <c r="L976" s="57">
        <v>4500</v>
      </c>
      <c r="M976" s="8">
        <f t="shared" ref="M976:M979" si="779">IF(D976="BUY",(K976-F976)*(L976),(F976-K976)*(L976))</f>
        <v>4500</v>
      </c>
      <c r="N976" s="9">
        <f t="shared" ref="N976:N979" si="780">M976/(L976)/F976%</f>
        <v>0.53475935828876997</v>
      </c>
    </row>
    <row r="977" spans="1:14" ht="15.75">
      <c r="A977" s="56">
        <v>25</v>
      </c>
      <c r="B977" s="5">
        <v>43089</v>
      </c>
      <c r="C977" s="6" t="s">
        <v>20</v>
      </c>
      <c r="D977" s="56" t="s">
        <v>21</v>
      </c>
      <c r="E977" s="56" t="s">
        <v>67</v>
      </c>
      <c r="F977" s="57">
        <v>258</v>
      </c>
      <c r="G977" s="57">
        <v>256</v>
      </c>
      <c r="H977" s="57">
        <v>259</v>
      </c>
      <c r="I977" s="57">
        <v>260</v>
      </c>
      <c r="J977" s="56">
        <v>261</v>
      </c>
      <c r="K977" s="56">
        <v>261</v>
      </c>
      <c r="L977" s="57">
        <v>3500</v>
      </c>
      <c r="M977" s="8">
        <f t="shared" si="779"/>
        <v>10500</v>
      </c>
      <c r="N977" s="9">
        <f t="shared" si="780"/>
        <v>1.1627906976744187</v>
      </c>
    </row>
    <row r="978" spans="1:14" ht="15.75">
      <c r="A978" s="56">
        <v>26</v>
      </c>
      <c r="B978" s="5">
        <v>43089</v>
      </c>
      <c r="C978" s="6" t="s">
        <v>20</v>
      </c>
      <c r="D978" s="56" t="s">
        <v>21</v>
      </c>
      <c r="E978" s="56" t="s">
        <v>275</v>
      </c>
      <c r="F978" s="57">
        <v>748</v>
      </c>
      <c r="G978" s="57">
        <v>740</v>
      </c>
      <c r="H978" s="57">
        <v>752</v>
      </c>
      <c r="I978" s="57">
        <v>756</v>
      </c>
      <c r="J978" s="56">
        <v>760</v>
      </c>
      <c r="K978" s="56">
        <v>756</v>
      </c>
      <c r="L978" s="57">
        <v>1100</v>
      </c>
      <c r="M978" s="8">
        <f t="shared" si="779"/>
        <v>8800</v>
      </c>
      <c r="N978" s="9">
        <f t="shared" si="780"/>
        <v>1.0695187165775399</v>
      </c>
    </row>
    <row r="979" spans="1:14" ht="15.75">
      <c r="A979" s="56">
        <v>27</v>
      </c>
      <c r="B979" s="5">
        <v>43088</v>
      </c>
      <c r="C979" s="6" t="s">
        <v>20</v>
      </c>
      <c r="D979" s="56" t="s">
        <v>21</v>
      </c>
      <c r="E979" s="56" t="s">
        <v>67</v>
      </c>
      <c r="F979" s="57">
        <v>254</v>
      </c>
      <c r="G979" s="57">
        <v>252</v>
      </c>
      <c r="H979" s="57">
        <v>256</v>
      </c>
      <c r="I979" s="57">
        <v>258</v>
      </c>
      <c r="J979" s="56">
        <v>260</v>
      </c>
      <c r="K979" s="56">
        <v>256</v>
      </c>
      <c r="L979" s="57">
        <v>3500</v>
      </c>
      <c r="M979" s="8">
        <f t="shared" si="779"/>
        <v>7000</v>
      </c>
      <c r="N979" s="9">
        <f t="shared" si="780"/>
        <v>0.78740157480314954</v>
      </c>
    </row>
    <row r="980" spans="1:14" ht="15.75">
      <c r="A980" s="56">
        <v>28</v>
      </c>
      <c r="B980" s="5">
        <v>43088</v>
      </c>
      <c r="C980" s="6" t="s">
        <v>20</v>
      </c>
      <c r="D980" s="56" t="s">
        <v>21</v>
      </c>
      <c r="E980" s="56" t="s">
        <v>304</v>
      </c>
      <c r="F980" s="57">
        <v>9470</v>
      </c>
      <c r="G980" s="57">
        <v>9380</v>
      </c>
      <c r="H980" s="57">
        <v>9520</v>
      </c>
      <c r="I980" s="57">
        <v>9570</v>
      </c>
      <c r="J980" s="56">
        <v>9620</v>
      </c>
      <c r="K980" s="56">
        <v>9620</v>
      </c>
      <c r="L980" s="57">
        <v>75</v>
      </c>
      <c r="M980" s="8">
        <f t="shared" ref="M980" si="781">IF(D980="BUY",(K980-F980)*(L980),(F980-K980)*(L980))</f>
        <v>11250</v>
      </c>
      <c r="N980" s="9">
        <f t="shared" ref="N980" si="782">M980/(L980)/F980%</f>
        <v>1.583949313621964</v>
      </c>
    </row>
    <row r="981" spans="1:14" ht="15.75">
      <c r="A981" s="56">
        <v>29</v>
      </c>
      <c r="B981" s="5">
        <v>43087</v>
      </c>
      <c r="C981" s="6" t="s">
        <v>20</v>
      </c>
      <c r="D981" s="56" t="s">
        <v>21</v>
      </c>
      <c r="E981" s="56" t="s">
        <v>66</v>
      </c>
      <c r="F981" s="57">
        <v>119</v>
      </c>
      <c r="G981" s="57">
        <v>118</v>
      </c>
      <c r="H981" s="57">
        <v>119.5</v>
      </c>
      <c r="I981" s="57">
        <v>120</v>
      </c>
      <c r="J981" s="56">
        <v>120.5</v>
      </c>
      <c r="K981" s="56">
        <v>120</v>
      </c>
      <c r="L981" s="57">
        <v>6000</v>
      </c>
      <c r="M981" s="8">
        <f t="shared" ref="M981" si="783">IF(D981="BUY",(K981-F981)*(L981),(F981-K981)*(L981))</f>
        <v>6000</v>
      </c>
      <c r="N981" s="9">
        <f t="shared" ref="N981" si="784">M981/(L981)/F981%</f>
        <v>0.84033613445378152</v>
      </c>
    </row>
    <row r="982" spans="1:14" ht="15.75">
      <c r="A982" s="56">
        <v>30</v>
      </c>
      <c r="B982" s="5">
        <v>43087</v>
      </c>
      <c r="C982" s="6" t="s">
        <v>20</v>
      </c>
      <c r="D982" s="56" t="s">
        <v>21</v>
      </c>
      <c r="E982" s="56" t="s">
        <v>67</v>
      </c>
      <c r="F982" s="57">
        <v>247</v>
      </c>
      <c r="G982" s="57">
        <v>245</v>
      </c>
      <c r="H982" s="57">
        <v>248</v>
      </c>
      <c r="I982" s="57">
        <v>249</v>
      </c>
      <c r="J982" s="56">
        <v>250</v>
      </c>
      <c r="K982" s="56">
        <v>250</v>
      </c>
      <c r="L982" s="57">
        <v>3500</v>
      </c>
      <c r="M982" s="8">
        <f t="shared" ref="M982:M984" si="785">IF(D982="BUY",(K982-F982)*(L982),(F982-K982)*(L982))</f>
        <v>10500</v>
      </c>
      <c r="N982" s="9">
        <f t="shared" ref="N982:N984" si="786">M982/(L982)/F982%</f>
        <v>1.214574898785425</v>
      </c>
    </row>
    <row r="983" spans="1:14" ht="15.75">
      <c r="A983" s="56">
        <v>31</v>
      </c>
      <c r="B983" s="5">
        <v>43087</v>
      </c>
      <c r="C983" s="6" t="s">
        <v>20</v>
      </c>
      <c r="D983" s="56" t="s">
        <v>21</v>
      </c>
      <c r="E983" s="56" t="s">
        <v>96</v>
      </c>
      <c r="F983" s="57">
        <v>610</v>
      </c>
      <c r="G983" s="57">
        <v>605</v>
      </c>
      <c r="H983" s="57">
        <v>613</v>
      </c>
      <c r="I983" s="57">
        <v>616</v>
      </c>
      <c r="J983" s="56">
        <v>619</v>
      </c>
      <c r="K983" s="56">
        <v>605</v>
      </c>
      <c r="L983" s="57">
        <v>1500</v>
      </c>
      <c r="M983" s="8">
        <f t="shared" si="785"/>
        <v>-7500</v>
      </c>
      <c r="N983" s="9">
        <f t="shared" si="786"/>
        <v>-0.81967213114754101</v>
      </c>
    </row>
    <row r="984" spans="1:14" ht="15.75">
      <c r="A984" s="56">
        <v>32</v>
      </c>
      <c r="B984" s="5">
        <v>43084</v>
      </c>
      <c r="C984" s="6" t="s">
        <v>20</v>
      </c>
      <c r="D984" s="56" t="s">
        <v>21</v>
      </c>
      <c r="E984" s="56" t="s">
        <v>297</v>
      </c>
      <c r="F984" s="57">
        <v>868</v>
      </c>
      <c r="G984" s="57">
        <v>854</v>
      </c>
      <c r="H984" s="57">
        <v>876</v>
      </c>
      <c r="I984" s="57">
        <v>884</v>
      </c>
      <c r="J984" s="56">
        <v>892</v>
      </c>
      <c r="K984" s="56">
        <v>876</v>
      </c>
      <c r="L984" s="57">
        <v>400</v>
      </c>
      <c r="M984" s="8">
        <f t="shared" si="785"/>
        <v>3200</v>
      </c>
      <c r="N984" s="9">
        <f t="shared" si="786"/>
        <v>0.92165898617511521</v>
      </c>
    </row>
    <row r="985" spans="1:14" ht="15.75">
      <c r="A985" s="56">
        <v>33</v>
      </c>
      <c r="B985" s="5">
        <v>43084</v>
      </c>
      <c r="C985" s="6" t="s">
        <v>20</v>
      </c>
      <c r="D985" s="56" t="s">
        <v>21</v>
      </c>
      <c r="E985" s="56" t="s">
        <v>67</v>
      </c>
      <c r="F985" s="57">
        <v>243</v>
      </c>
      <c r="G985" s="57">
        <v>241</v>
      </c>
      <c r="H985" s="57">
        <v>244</v>
      </c>
      <c r="I985" s="57">
        <v>245</v>
      </c>
      <c r="J985" s="56">
        <v>246</v>
      </c>
      <c r="K985" s="56">
        <v>244</v>
      </c>
      <c r="L985" s="57">
        <v>3500</v>
      </c>
      <c r="M985" s="8">
        <f t="shared" ref="M985:M987" si="787">IF(D985="BUY",(K985-F985)*(L985),(F985-K985)*(L985))</f>
        <v>3500</v>
      </c>
      <c r="N985" s="9">
        <f t="shared" ref="N985:N987" si="788">M985/(L985)/F985%</f>
        <v>0.41152263374485593</v>
      </c>
    </row>
    <row r="986" spans="1:14" ht="15.75">
      <c r="A986" s="56">
        <v>34</v>
      </c>
      <c r="B986" s="5">
        <v>43083</v>
      </c>
      <c r="C986" s="6" t="s">
        <v>20</v>
      </c>
      <c r="D986" s="56" t="s">
        <v>21</v>
      </c>
      <c r="E986" s="56" t="s">
        <v>53</v>
      </c>
      <c r="F986" s="57">
        <v>169.5</v>
      </c>
      <c r="G986" s="57">
        <v>167.5</v>
      </c>
      <c r="H986" s="57">
        <v>170.5</v>
      </c>
      <c r="I986" s="57">
        <v>171.5</v>
      </c>
      <c r="J986" s="56">
        <v>172.5</v>
      </c>
      <c r="K986" s="56">
        <v>167.5</v>
      </c>
      <c r="L986" s="57">
        <v>3500</v>
      </c>
      <c r="M986" s="8">
        <f t="shared" si="787"/>
        <v>-7000</v>
      </c>
      <c r="N986" s="9">
        <f t="shared" si="788"/>
        <v>-1.1799410029498525</v>
      </c>
    </row>
    <row r="987" spans="1:14" ht="15.75">
      <c r="A987" s="56">
        <v>35</v>
      </c>
      <c r="B987" s="5">
        <v>43083</v>
      </c>
      <c r="C987" s="6" t="s">
        <v>20</v>
      </c>
      <c r="D987" s="56" t="s">
        <v>47</v>
      </c>
      <c r="E987" s="56" t="s">
        <v>123</v>
      </c>
      <c r="F987" s="57">
        <v>102.9</v>
      </c>
      <c r="G987" s="57">
        <v>103.7</v>
      </c>
      <c r="H987" s="57">
        <v>102.5</v>
      </c>
      <c r="I987" s="57">
        <v>102.1</v>
      </c>
      <c r="J987" s="56">
        <v>101.7</v>
      </c>
      <c r="K987" s="56">
        <v>102.5</v>
      </c>
      <c r="L987" s="57">
        <v>5500</v>
      </c>
      <c r="M987" s="8">
        <f t="shared" si="787"/>
        <v>2200.0000000000314</v>
      </c>
      <c r="N987" s="9">
        <f t="shared" si="788"/>
        <v>0.3887269193391697</v>
      </c>
    </row>
    <row r="988" spans="1:14" ht="15.75">
      <c r="A988" s="56">
        <v>36</v>
      </c>
      <c r="B988" s="5">
        <v>43083</v>
      </c>
      <c r="C988" s="6" t="s">
        <v>20</v>
      </c>
      <c r="D988" s="56" t="s">
        <v>47</v>
      </c>
      <c r="E988" s="56" t="s">
        <v>48</v>
      </c>
      <c r="F988" s="57">
        <v>143.5</v>
      </c>
      <c r="G988" s="57">
        <v>144.5</v>
      </c>
      <c r="H988" s="57">
        <v>143</v>
      </c>
      <c r="I988" s="57">
        <v>142.5</v>
      </c>
      <c r="J988" s="56">
        <v>142</v>
      </c>
      <c r="K988" s="56">
        <v>142.5</v>
      </c>
      <c r="L988" s="57">
        <v>6000</v>
      </c>
      <c r="M988" s="8">
        <f t="shared" ref="M988:M989" si="789">IF(D988="BUY",(K988-F988)*(L988),(F988-K988)*(L988))</f>
        <v>6000</v>
      </c>
      <c r="N988" s="9">
        <f t="shared" ref="N988:N989" si="790">M988/(L988)/F988%</f>
        <v>0.69686411149825778</v>
      </c>
    </row>
    <row r="989" spans="1:14" ht="15.75">
      <c r="A989" s="56">
        <v>37</v>
      </c>
      <c r="B989" s="5">
        <v>43083</v>
      </c>
      <c r="C989" s="6" t="s">
        <v>20</v>
      </c>
      <c r="D989" s="56" t="s">
        <v>21</v>
      </c>
      <c r="E989" s="56" t="s">
        <v>209</v>
      </c>
      <c r="F989" s="57">
        <v>429</v>
      </c>
      <c r="G989" s="57">
        <v>424.5</v>
      </c>
      <c r="H989" s="57">
        <v>431.5</v>
      </c>
      <c r="I989" s="57">
        <v>434</v>
      </c>
      <c r="J989" s="56">
        <v>436.5</v>
      </c>
      <c r="K989" s="56">
        <v>436.5</v>
      </c>
      <c r="L989" s="57">
        <v>1575</v>
      </c>
      <c r="M989" s="8">
        <f t="shared" si="789"/>
        <v>11812.5</v>
      </c>
      <c r="N989" s="9">
        <f t="shared" si="790"/>
        <v>1.7482517482517483</v>
      </c>
    </row>
    <row r="990" spans="1:14" ht="15.75">
      <c r="A990" s="56">
        <v>38</v>
      </c>
      <c r="B990" s="5">
        <v>43082</v>
      </c>
      <c r="C990" s="6" t="s">
        <v>20</v>
      </c>
      <c r="D990" s="56" t="s">
        <v>21</v>
      </c>
      <c r="E990" s="56" t="s">
        <v>276</v>
      </c>
      <c r="F990" s="57">
        <v>173.5</v>
      </c>
      <c r="G990" s="57">
        <v>171.8</v>
      </c>
      <c r="H990" s="57">
        <v>174.3</v>
      </c>
      <c r="I990" s="57">
        <v>175.1</v>
      </c>
      <c r="J990" s="56">
        <v>176</v>
      </c>
      <c r="K990" s="56">
        <v>171.8</v>
      </c>
      <c r="L990" s="57">
        <v>4000</v>
      </c>
      <c r="M990" s="8">
        <f t="shared" ref="M990" si="791">IF(D990="BUY",(K990-F990)*(L990),(F990-K990)*(L990))</f>
        <v>-6799.9999999999545</v>
      </c>
      <c r="N990" s="9">
        <f t="shared" ref="N990" si="792">M990/(L990)/F990%</f>
        <v>-0.97982708933716922</v>
      </c>
    </row>
    <row r="991" spans="1:14" ht="15.75">
      <c r="A991" s="56">
        <v>39</v>
      </c>
      <c r="B991" s="5">
        <v>43082</v>
      </c>
      <c r="C991" s="6" t="s">
        <v>20</v>
      </c>
      <c r="D991" s="56" t="s">
        <v>21</v>
      </c>
      <c r="E991" s="56" t="s">
        <v>209</v>
      </c>
      <c r="F991" s="57">
        <v>423</v>
      </c>
      <c r="G991" s="57">
        <v>419</v>
      </c>
      <c r="H991" s="57">
        <v>425.5</v>
      </c>
      <c r="I991" s="57">
        <v>428</v>
      </c>
      <c r="J991" s="56">
        <v>430.5</v>
      </c>
      <c r="K991" s="56">
        <v>425.5</v>
      </c>
      <c r="L991" s="57">
        <v>1575</v>
      </c>
      <c r="M991" s="8">
        <f t="shared" ref="M991:M993" si="793">IF(D991="BUY",(K991-F991)*(L991),(F991-K991)*(L991))</f>
        <v>3937.5</v>
      </c>
      <c r="N991" s="9">
        <f t="shared" ref="N991:N994" si="794">M991/(L991)/F991%</f>
        <v>0.59101654846335694</v>
      </c>
    </row>
    <row r="992" spans="1:14" ht="15.75">
      <c r="A992" s="56">
        <v>40</v>
      </c>
      <c r="B992" s="5">
        <v>43082</v>
      </c>
      <c r="C992" s="6" t="s">
        <v>20</v>
      </c>
      <c r="D992" s="56" t="s">
        <v>47</v>
      </c>
      <c r="E992" s="56" t="s">
        <v>306</v>
      </c>
      <c r="F992" s="57">
        <v>518</v>
      </c>
      <c r="G992" s="57">
        <v>523</v>
      </c>
      <c r="H992" s="57">
        <v>515.5</v>
      </c>
      <c r="I992" s="57">
        <v>513</v>
      </c>
      <c r="J992" s="56">
        <v>510.5</v>
      </c>
      <c r="K992" s="56">
        <v>515.65</v>
      </c>
      <c r="L992" s="57">
        <v>1700</v>
      </c>
      <c r="M992" s="8">
        <f t="shared" si="793"/>
        <v>3995.0000000000387</v>
      </c>
      <c r="N992" s="9">
        <f t="shared" si="794"/>
        <v>0.45366795366795809</v>
      </c>
    </row>
    <row r="993" spans="1:14" ht="15.75">
      <c r="A993" s="56">
        <v>41</v>
      </c>
      <c r="B993" s="5">
        <v>43081</v>
      </c>
      <c r="C993" s="6" t="s">
        <v>20</v>
      </c>
      <c r="D993" s="56" t="s">
        <v>21</v>
      </c>
      <c r="E993" s="56" t="s">
        <v>297</v>
      </c>
      <c r="F993" s="57">
        <v>852</v>
      </c>
      <c r="G993" s="57">
        <v>838</v>
      </c>
      <c r="H993" s="57">
        <v>860</v>
      </c>
      <c r="I993" s="57">
        <v>868</v>
      </c>
      <c r="J993" s="56">
        <v>876</v>
      </c>
      <c r="K993" s="56">
        <v>860</v>
      </c>
      <c r="L993" s="57">
        <v>3000</v>
      </c>
      <c r="M993" s="8">
        <f t="shared" si="793"/>
        <v>24000</v>
      </c>
      <c r="N993" s="9">
        <f t="shared" si="794"/>
        <v>0.93896713615023475</v>
      </c>
    </row>
    <row r="994" spans="1:14" ht="15.75">
      <c r="A994" s="56">
        <v>42</v>
      </c>
      <c r="B994" s="5">
        <v>43081</v>
      </c>
      <c r="C994" s="6" t="s">
        <v>20</v>
      </c>
      <c r="D994" s="56" t="s">
        <v>21</v>
      </c>
      <c r="E994" s="56" t="s">
        <v>104</v>
      </c>
      <c r="F994" s="57">
        <v>830</v>
      </c>
      <c r="G994" s="57">
        <v>825</v>
      </c>
      <c r="H994" s="57">
        <v>832.5</v>
      </c>
      <c r="I994" s="57">
        <v>835</v>
      </c>
      <c r="J994" s="56">
        <v>837.5</v>
      </c>
      <c r="K994" s="56">
        <v>832.5</v>
      </c>
      <c r="L994" s="57">
        <v>1500</v>
      </c>
      <c r="M994" s="8">
        <f t="shared" ref="M994:M997" si="795">IF(D994="BUY",(K994-F994)*(L994),(F994-K994)*(L994))</f>
        <v>3750</v>
      </c>
      <c r="N994" s="9">
        <f t="shared" si="794"/>
        <v>0.3012048192771084</v>
      </c>
    </row>
    <row r="995" spans="1:14" ht="15.75">
      <c r="A995" s="56">
        <v>43</v>
      </c>
      <c r="B995" s="5">
        <v>43081</v>
      </c>
      <c r="C995" s="6" t="s">
        <v>20</v>
      </c>
      <c r="D995" s="56" t="s">
        <v>21</v>
      </c>
      <c r="E995" s="56" t="s">
        <v>69</v>
      </c>
      <c r="F995" s="57">
        <v>698</v>
      </c>
      <c r="G995" s="57">
        <v>689</v>
      </c>
      <c r="H995" s="57">
        <v>703</v>
      </c>
      <c r="I995" s="57">
        <v>708</v>
      </c>
      <c r="J995" s="56">
        <v>713</v>
      </c>
      <c r="K995" s="56">
        <v>689</v>
      </c>
      <c r="L995" s="57">
        <v>800</v>
      </c>
      <c r="M995" s="8">
        <f t="shared" si="795"/>
        <v>-7200</v>
      </c>
      <c r="N995" s="9">
        <f t="shared" ref="N995:N997" si="796">M995/(L995)/F995%</f>
        <v>-1.2893982808022921</v>
      </c>
    </row>
    <row r="996" spans="1:14" ht="15.75">
      <c r="A996" s="56">
        <v>44</v>
      </c>
      <c r="B996" s="5">
        <v>43081</v>
      </c>
      <c r="C996" s="6" t="s">
        <v>20</v>
      </c>
      <c r="D996" s="56" t="s">
        <v>21</v>
      </c>
      <c r="E996" s="56" t="s">
        <v>46</v>
      </c>
      <c r="F996" s="57">
        <v>550</v>
      </c>
      <c r="G996" s="57">
        <v>547</v>
      </c>
      <c r="H996" s="57">
        <v>552</v>
      </c>
      <c r="I996" s="57">
        <v>554</v>
      </c>
      <c r="J996" s="56">
        <v>556</v>
      </c>
      <c r="K996" s="56">
        <v>552</v>
      </c>
      <c r="L996" s="57">
        <v>2000</v>
      </c>
      <c r="M996" s="8">
        <f t="shared" si="795"/>
        <v>4000</v>
      </c>
      <c r="N996" s="9">
        <f t="shared" si="796"/>
        <v>0.36363636363636365</v>
      </c>
    </row>
    <row r="997" spans="1:14" ht="15.75">
      <c r="A997" s="56">
        <v>45</v>
      </c>
      <c r="B997" s="5">
        <v>43080</v>
      </c>
      <c r="C997" s="6" t="s">
        <v>20</v>
      </c>
      <c r="D997" s="56" t="s">
        <v>21</v>
      </c>
      <c r="E997" s="56" t="s">
        <v>52</v>
      </c>
      <c r="F997" s="57">
        <v>320</v>
      </c>
      <c r="G997" s="57">
        <v>317</v>
      </c>
      <c r="H997" s="57">
        <v>321.5</v>
      </c>
      <c r="I997" s="57">
        <v>323</v>
      </c>
      <c r="J997" s="56">
        <v>324.5</v>
      </c>
      <c r="K997" s="56">
        <v>317</v>
      </c>
      <c r="L997" s="57">
        <v>3000</v>
      </c>
      <c r="M997" s="8">
        <f t="shared" si="795"/>
        <v>-9000</v>
      </c>
      <c r="N997" s="9">
        <f t="shared" si="796"/>
        <v>-0.9375</v>
      </c>
    </row>
    <row r="998" spans="1:14" ht="15.75">
      <c r="A998" s="56">
        <v>46</v>
      </c>
      <c r="B998" s="5">
        <v>43080</v>
      </c>
      <c r="C998" s="6" t="s">
        <v>20</v>
      </c>
      <c r="D998" s="56" t="s">
        <v>21</v>
      </c>
      <c r="E998" s="56" t="s">
        <v>69</v>
      </c>
      <c r="F998" s="57">
        <v>688</v>
      </c>
      <c r="G998" s="57">
        <v>679</v>
      </c>
      <c r="H998" s="57">
        <v>693</v>
      </c>
      <c r="I998" s="57">
        <v>698</v>
      </c>
      <c r="J998" s="56">
        <v>703</v>
      </c>
      <c r="K998" s="56">
        <v>693</v>
      </c>
      <c r="L998" s="57">
        <v>800</v>
      </c>
      <c r="M998" s="8">
        <f t="shared" ref="M998" si="797">IF(D998="BUY",(K998-F998)*(L998),(F998-K998)*(L998))</f>
        <v>4000</v>
      </c>
      <c r="N998" s="9">
        <f t="shared" ref="N998" si="798">M998/(L998)/F998%</f>
        <v>0.72674418604651159</v>
      </c>
    </row>
    <row r="999" spans="1:14" ht="15.75">
      <c r="A999" s="56">
        <v>47</v>
      </c>
      <c r="B999" s="5">
        <v>43077</v>
      </c>
      <c r="C999" s="6" t="s">
        <v>20</v>
      </c>
      <c r="D999" s="56" t="s">
        <v>21</v>
      </c>
      <c r="E999" s="56" t="s">
        <v>253</v>
      </c>
      <c r="F999" s="57">
        <v>880</v>
      </c>
      <c r="G999" s="57">
        <v>872</v>
      </c>
      <c r="H999" s="57">
        <v>885</v>
      </c>
      <c r="I999" s="57">
        <v>890</v>
      </c>
      <c r="J999" s="56">
        <v>895</v>
      </c>
      <c r="K999" s="56">
        <v>895</v>
      </c>
      <c r="L999" s="57">
        <v>1000</v>
      </c>
      <c r="M999" s="8">
        <f t="shared" ref="M999" si="799">IF(D999="BUY",(K999-F999)*(L999),(F999-K999)*(L999))</f>
        <v>15000</v>
      </c>
      <c r="N999" s="9">
        <f t="shared" ref="N999" si="800">M999/(L999)/F999%</f>
        <v>1.7045454545454544</v>
      </c>
    </row>
    <row r="1000" spans="1:14" ht="15.75">
      <c r="A1000" s="56">
        <v>48</v>
      </c>
      <c r="B1000" s="5">
        <v>43077</v>
      </c>
      <c r="C1000" s="6" t="s">
        <v>20</v>
      </c>
      <c r="D1000" s="56" t="s">
        <v>21</v>
      </c>
      <c r="E1000" s="56" t="s">
        <v>241</v>
      </c>
      <c r="F1000" s="57">
        <v>119</v>
      </c>
      <c r="G1000" s="57">
        <v>118</v>
      </c>
      <c r="H1000" s="57">
        <v>119.5</v>
      </c>
      <c r="I1000" s="57">
        <v>120</v>
      </c>
      <c r="J1000" s="56">
        <v>120.5</v>
      </c>
      <c r="K1000" s="56">
        <v>119.5</v>
      </c>
      <c r="L1000" s="57">
        <v>7000</v>
      </c>
      <c r="M1000" s="8">
        <f t="shared" ref="M1000:M1001" si="801">IF(D1000="BUY",(K1000-F1000)*(L1000),(F1000-K1000)*(L1000))</f>
        <v>3500</v>
      </c>
      <c r="N1000" s="9">
        <f t="shared" ref="N1000:N1001" si="802">M1000/(L1000)/F1000%</f>
        <v>0.42016806722689076</v>
      </c>
    </row>
    <row r="1001" spans="1:14" ht="15.75">
      <c r="A1001" s="56">
        <v>49</v>
      </c>
      <c r="B1001" s="5">
        <v>43077</v>
      </c>
      <c r="C1001" s="6" t="s">
        <v>20</v>
      </c>
      <c r="D1001" s="56" t="s">
        <v>21</v>
      </c>
      <c r="E1001" s="56" t="s">
        <v>260</v>
      </c>
      <c r="F1001" s="57">
        <v>9025</v>
      </c>
      <c r="G1001" s="57">
        <v>8940</v>
      </c>
      <c r="H1001" s="57">
        <v>9075</v>
      </c>
      <c r="I1001" s="57">
        <v>9125</v>
      </c>
      <c r="J1001" s="56">
        <v>9175</v>
      </c>
      <c r="K1001" s="56">
        <v>9125</v>
      </c>
      <c r="L1001" s="57">
        <v>75</v>
      </c>
      <c r="M1001" s="8">
        <f t="shared" si="801"/>
        <v>7500</v>
      </c>
      <c r="N1001" s="9">
        <f t="shared" si="802"/>
        <v>1.10803324099723</v>
      </c>
    </row>
    <row r="1002" spans="1:14" ht="15.75">
      <c r="A1002" s="56">
        <v>50</v>
      </c>
      <c r="B1002" s="5">
        <v>43076</v>
      </c>
      <c r="C1002" s="6" t="s">
        <v>20</v>
      </c>
      <c r="D1002" s="56" t="s">
        <v>21</v>
      </c>
      <c r="E1002" s="56" t="s">
        <v>276</v>
      </c>
      <c r="F1002" s="57">
        <v>167</v>
      </c>
      <c r="G1002" s="57">
        <v>165</v>
      </c>
      <c r="H1002" s="57">
        <v>168</v>
      </c>
      <c r="I1002" s="57">
        <v>169</v>
      </c>
      <c r="J1002" s="56">
        <v>170</v>
      </c>
      <c r="K1002" s="56">
        <v>169</v>
      </c>
      <c r="L1002" s="57">
        <v>4000</v>
      </c>
      <c r="M1002" s="8">
        <f t="shared" ref="M1002" si="803">IF(D1002="BUY",(K1002-F1002)*(L1002),(F1002-K1002)*(L1002))</f>
        <v>8000</v>
      </c>
      <c r="N1002" s="9">
        <f t="shared" ref="N1002" si="804">M1002/(L1002)/F1002%</f>
        <v>1.1976047904191618</v>
      </c>
    </row>
    <row r="1003" spans="1:14" ht="15.75">
      <c r="A1003" s="56">
        <v>51</v>
      </c>
      <c r="B1003" s="5">
        <v>43076</v>
      </c>
      <c r="C1003" s="6" t="s">
        <v>20</v>
      </c>
      <c r="D1003" s="56" t="s">
        <v>21</v>
      </c>
      <c r="E1003" s="56" t="s">
        <v>130</v>
      </c>
      <c r="F1003" s="57">
        <v>235</v>
      </c>
      <c r="G1003" s="57">
        <v>233.5</v>
      </c>
      <c r="H1003" s="57">
        <v>235.8</v>
      </c>
      <c r="I1003" s="57">
        <v>236.6</v>
      </c>
      <c r="J1003" s="56">
        <v>237.4</v>
      </c>
      <c r="K1003" s="56">
        <v>237.4</v>
      </c>
      <c r="L1003" s="57">
        <v>5000</v>
      </c>
      <c r="M1003" s="8">
        <f t="shared" ref="M1003" si="805">IF(D1003="BUY",(K1003-F1003)*(L1003),(F1003-K1003)*(L1003))</f>
        <v>12000.000000000029</v>
      </c>
      <c r="N1003" s="9">
        <f t="shared" ref="N1003" si="806">M1003/(L1003)/F1003%</f>
        <v>1.0212765957446832</v>
      </c>
    </row>
    <row r="1004" spans="1:14" ht="15.75">
      <c r="A1004" s="56">
        <v>52</v>
      </c>
      <c r="B1004" s="5">
        <v>43076</v>
      </c>
      <c r="C1004" s="6" t="s">
        <v>20</v>
      </c>
      <c r="D1004" s="56" t="s">
        <v>21</v>
      </c>
      <c r="E1004" s="56" t="s">
        <v>305</v>
      </c>
      <c r="F1004" s="57">
        <v>526</v>
      </c>
      <c r="G1004" s="57">
        <v>522</v>
      </c>
      <c r="H1004" s="57">
        <v>528</v>
      </c>
      <c r="I1004" s="57">
        <v>530</v>
      </c>
      <c r="J1004" s="56">
        <v>532</v>
      </c>
      <c r="K1004" s="56">
        <v>528</v>
      </c>
      <c r="L1004" s="57">
        <v>2000</v>
      </c>
      <c r="M1004" s="8">
        <f t="shared" ref="M1004:M1005" si="807">IF(D1004="BUY",(K1004-F1004)*(L1004),(F1004-K1004)*(L1004))</f>
        <v>4000</v>
      </c>
      <c r="N1004" s="9">
        <f t="shared" ref="N1004:N1005" si="808">M1004/(L1004)/F1004%</f>
        <v>0.38022813688212931</v>
      </c>
    </row>
    <row r="1005" spans="1:14" ht="15.75">
      <c r="A1005" s="56">
        <v>53</v>
      </c>
      <c r="B1005" s="5">
        <v>43076</v>
      </c>
      <c r="C1005" s="6" t="s">
        <v>20</v>
      </c>
      <c r="D1005" s="56" t="s">
        <v>21</v>
      </c>
      <c r="E1005" s="56" t="s">
        <v>304</v>
      </c>
      <c r="F1005" s="57">
        <v>8735</v>
      </c>
      <c r="G1005" s="57">
        <v>8600</v>
      </c>
      <c r="H1005" s="57">
        <v>8800</v>
      </c>
      <c r="I1005" s="57">
        <v>8870</v>
      </c>
      <c r="J1005" s="56">
        <v>8940</v>
      </c>
      <c r="K1005" s="56">
        <v>8940</v>
      </c>
      <c r="L1005" s="57">
        <v>75</v>
      </c>
      <c r="M1005" s="8">
        <f t="shared" si="807"/>
        <v>15375</v>
      </c>
      <c r="N1005" s="9">
        <f t="shared" si="808"/>
        <v>2.3468803663423015</v>
      </c>
    </row>
    <row r="1006" spans="1:14" ht="15.75">
      <c r="A1006" s="56">
        <v>54</v>
      </c>
      <c r="B1006" s="5">
        <v>43075</v>
      </c>
      <c r="C1006" s="6" t="s">
        <v>20</v>
      </c>
      <c r="D1006" s="56" t="s">
        <v>21</v>
      </c>
      <c r="E1006" s="56" t="s">
        <v>233</v>
      </c>
      <c r="F1006" s="57">
        <v>859</v>
      </c>
      <c r="G1006" s="57">
        <v>852</v>
      </c>
      <c r="H1006" s="57">
        <v>864</v>
      </c>
      <c r="I1006" s="57">
        <v>869</v>
      </c>
      <c r="J1006" s="56">
        <v>874</v>
      </c>
      <c r="K1006" s="56">
        <v>864</v>
      </c>
      <c r="L1006" s="57">
        <v>1750</v>
      </c>
      <c r="M1006" s="8">
        <f t="shared" ref="M1006" si="809">IF(D1006="BUY",(K1006-F1006)*(L1006),(F1006-K1006)*(L1006))</f>
        <v>8750</v>
      </c>
      <c r="N1006" s="9">
        <f t="shared" ref="N1006" si="810">M1006/(L1006)/F1006%</f>
        <v>0.58207217694994184</v>
      </c>
    </row>
    <row r="1007" spans="1:14" ht="15.75">
      <c r="A1007" s="56">
        <v>55</v>
      </c>
      <c r="B1007" s="5">
        <v>43075</v>
      </c>
      <c r="C1007" s="6" t="s">
        <v>20</v>
      </c>
      <c r="D1007" s="56" t="s">
        <v>21</v>
      </c>
      <c r="E1007" s="56" t="s">
        <v>109</v>
      </c>
      <c r="F1007" s="57">
        <v>711</v>
      </c>
      <c r="G1007" s="57">
        <v>705</v>
      </c>
      <c r="H1007" s="57">
        <v>714</v>
      </c>
      <c r="I1007" s="57">
        <v>717</v>
      </c>
      <c r="J1007" s="56">
        <v>720</v>
      </c>
      <c r="K1007" s="56">
        <v>705</v>
      </c>
      <c r="L1007" s="57">
        <v>1200</v>
      </c>
      <c r="M1007" s="8">
        <f t="shared" ref="M1007:M1012" si="811">IF(D1007="BUY",(K1007-F1007)*(L1007),(F1007-K1007)*(L1007))</f>
        <v>-7200</v>
      </c>
      <c r="N1007" s="9">
        <f t="shared" ref="N1007:N1012" si="812">M1007/(L1007)/F1007%</f>
        <v>-0.8438818565400843</v>
      </c>
    </row>
    <row r="1008" spans="1:14" ht="15.75">
      <c r="A1008" s="56">
        <v>56</v>
      </c>
      <c r="B1008" s="5">
        <v>43074</v>
      </c>
      <c r="C1008" s="6" t="s">
        <v>20</v>
      </c>
      <c r="D1008" s="56" t="s">
        <v>21</v>
      </c>
      <c r="E1008" s="56" t="s">
        <v>124</v>
      </c>
      <c r="F1008" s="57">
        <v>310</v>
      </c>
      <c r="G1008" s="57">
        <v>305</v>
      </c>
      <c r="H1008" s="57">
        <v>312.5</v>
      </c>
      <c r="I1008" s="57">
        <v>315</v>
      </c>
      <c r="J1008" s="56">
        <v>317.5</v>
      </c>
      <c r="K1008" s="56">
        <v>312.5</v>
      </c>
      <c r="L1008" s="57">
        <v>1750</v>
      </c>
      <c r="M1008" s="8">
        <f t="shared" si="811"/>
        <v>4375</v>
      </c>
      <c r="N1008" s="9">
        <f t="shared" si="812"/>
        <v>0.80645161290322576</v>
      </c>
    </row>
    <row r="1009" spans="1:14" ht="15.75">
      <c r="A1009" s="56">
        <v>57</v>
      </c>
      <c r="B1009" s="5">
        <v>43074</v>
      </c>
      <c r="C1009" s="6" t="s">
        <v>20</v>
      </c>
      <c r="D1009" s="56" t="s">
        <v>21</v>
      </c>
      <c r="E1009" s="56" t="s">
        <v>248</v>
      </c>
      <c r="F1009" s="57">
        <v>512.70000000000005</v>
      </c>
      <c r="G1009" s="57">
        <v>509.7</v>
      </c>
      <c r="H1009" s="57">
        <v>514.5</v>
      </c>
      <c r="I1009" s="57">
        <v>516</v>
      </c>
      <c r="J1009" s="56">
        <v>517.5</v>
      </c>
      <c r="K1009" s="56">
        <v>517.5</v>
      </c>
      <c r="L1009" s="57">
        <v>1800</v>
      </c>
      <c r="M1009" s="8">
        <f t="shared" si="811"/>
        <v>8639.9999999999181</v>
      </c>
      <c r="N1009" s="9">
        <f t="shared" si="812"/>
        <v>0.93622001170274116</v>
      </c>
    </row>
    <row r="1010" spans="1:14" ht="15.75">
      <c r="A1010" s="56">
        <v>58</v>
      </c>
      <c r="B1010" s="5">
        <v>43074</v>
      </c>
      <c r="C1010" s="6" t="s">
        <v>20</v>
      </c>
      <c r="D1010" s="56" t="s">
        <v>21</v>
      </c>
      <c r="E1010" s="56" t="s">
        <v>301</v>
      </c>
      <c r="F1010" s="57">
        <v>350</v>
      </c>
      <c r="G1010" s="57">
        <v>347</v>
      </c>
      <c r="H1010" s="57">
        <v>351.5</v>
      </c>
      <c r="I1010" s="57">
        <v>353</v>
      </c>
      <c r="J1010" s="56">
        <v>354.5</v>
      </c>
      <c r="K1010" s="56">
        <v>347</v>
      </c>
      <c r="L1010" s="57">
        <v>3000</v>
      </c>
      <c r="M1010" s="8">
        <f t="shared" si="811"/>
        <v>-9000</v>
      </c>
      <c r="N1010" s="9">
        <f t="shared" si="812"/>
        <v>-0.8571428571428571</v>
      </c>
    </row>
    <row r="1011" spans="1:14" ht="15.75">
      <c r="A1011" s="56">
        <v>59</v>
      </c>
      <c r="B1011" s="5">
        <v>43074</v>
      </c>
      <c r="C1011" s="6" t="s">
        <v>20</v>
      </c>
      <c r="D1011" s="56" t="s">
        <v>21</v>
      </c>
      <c r="E1011" s="56" t="s">
        <v>301</v>
      </c>
      <c r="F1011" s="57">
        <v>346</v>
      </c>
      <c r="G1011" s="57">
        <v>343</v>
      </c>
      <c r="H1011" s="57">
        <v>347.5</v>
      </c>
      <c r="I1011" s="57">
        <v>349</v>
      </c>
      <c r="J1011" s="56">
        <v>350.5</v>
      </c>
      <c r="K1011" s="56">
        <v>350.5</v>
      </c>
      <c r="L1011" s="57">
        <v>3000</v>
      </c>
      <c r="M1011" s="8">
        <f t="shared" si="811"/>
        <v>13500</v>
      </c>
      <c r="N1011" s="9">
        <f t="shared" si="812"/>
        <v>1.300578034682081</v>
      </c>
    </row>
    <row r="1012" spans="1:14" ht="15.75">
      <c r="A1012" s="56">
        <v>60</v>
      </c>
      <c r="B1012" s="5">
        <v>43073</v>
      </c>
      <c r="C1012" s="6" t="s">
        <v>20</v>
      </c>
      <c r="D1012" s="56" t="s">
        <v>21</v>
      </c>
      <c r="E1012" s="56" t="s">
        <v>76</v>
      </c>
      <c r="F1012" s="57">
        <v>134</v>
      </c>
      <c r="G1012" s="57">
        <v>131</v>
      </c>
      <c r="H1012" s="57">
        <v>135.5</v>
      </c>
      <c r="I1012" s="57">
        <v>137</v>
      </c>
      <c r="J1012" s="56">
        <v>138.5</v>
      </c>
      <c r="K1012" s="56">
        <v>131</v>
      </c>
      <c r="L1012" s="57">
        <v>6000</v>
      </c>
      <c r="M1012" s="8">
        <f t="shared" si="811"/>
        <v>-18000</v>
      </c>
      <c r="N1012" s="9">
        <f t="shared" si="812"/>
        <v>-2.2388059701492535</v>
      </c>
    </row>
    <row r="1013" spans="1:14" ht="15.75">
      <c r="A1013" s="56">
        <v>61</v>
      </c>
      <c r="B1013" s="5">
        <v>43073</v>
      </c>
      <c r="C1013" s="6" t="s">
        <v>20</v>
      </c>
      <c r="D1013" s="56" t="s">
        <v>47</v>
      </c>
      <c r="E1013" s="56" t="s">
        <v>232</v>
      </c>
      <c r="F1013" s="57">
        <v>216</v>
      </c>
      <c r="G1013" s="57">
        <v>219</v>
      </c>
      <c r="H1013" s="57">
        <v>214.5</v>
      </c>
      <c r="I1013" s="57">
        <v>213</v>
      </c>
      <c r="J1013" s="56">
        <v>211.5</v>
      </c>
      <c r="K1013" s="56">
        <v>213</v>
      </c>
      <c r="L1013" s="57">
        <v>2500</v>
      </c>
      <c r="M1013" s="8">
        <f t="shared" ref="M1013" si="813">IF(D1013="BUY",(K1013-F1013)*(L1013),(F1013-K1013)*(L1013))</f>
        <v>7500</v>
      </c>
      <c r="N1013" s="9">
        <f t="shared" ref="N1013" si="814">M1013/(L1013)/F1013%</f>
        <v>1.3888888888888888</v>
      </c>
    </row>
    <row r="1014" spans="1:14" ht="15.75">
      <c r="A1014" s="56">
        <v>62</v>
      </c>
      <c r="B1014" s="5">
        <v>43073</v>
      </c>
      <c r="C1014" s="6" t="s">
        <v>20</v>
      </c>
      <c r="D1014" s="56" t="s">
        <v>21</v>
      </c>
      <c r="E1014" s="56" t="s">
        <v>248</v>
      </c>
      <c r="F1014" s="57">
        <v>500</v>
      </c>
      <c r="G1014" s="57">
        <v>494</v>
      </c>
      <c r="H1014" s="57">
        <v>504</v>
      </c>
      <c r="I1014" s="57">
        <v>508</v>
      </c>
      <c r="J1014" s="56">
        <v>512</v>
      </c>
      <c r="K1014" s="56">
        <v>504</v>
      </c>
      <c r="L1014" s="57">
        <v>1800</v>
      </c>
      <c r="M1014" s="8">
        <f t="shared" ref="M1014:M1015" si="815">IF(D1014="BUY",(K1014-F1014)*(L1014),(F1014-K1014)*(L1014))</f>
        <v>7200</v>
      </c>
      <c r="N1014" s="9">
        <f t="shared" ref="N1014:N1015" si="816">M1014/(L1014)/F1014%</f>
        <v>0.8</v>
      </c>
    </row>
    <row r="1015" spans="1:14" ht="15.75">
      <c r="A1015" s="56">
        <v>63</v>
      </c>
      <c r="B1015" s="5">
        <v>43070</v>
      </c>
      <c r="C1015" s="6" t="s">
        <v>20</v>
      </c>
      <c r="D1015" s="56" t="s">
        <v>47</v>
      </c>
      <c r="E1015" s="56" t="s">
        <v>69</v>
      </c>
      <c r="F1015" s="57">
        <v>674</v>
      </c>
      <c r="G1015" s="57">
        <v>684</v>
      </c>
      <c r="H1015" s="57">
        <v>668</v>
      </c>
      <c r="I1015" s="57">
        <v>664</v>
      </c>
      <c r="J1015" s="56">
        <v>659</v>
      </c>
      <c r="K1015" s="56">
        <v>664</v>
      </c>
      <c r="L1015" s="57">
        <v>800</v>
      </c>
      <c r="M1015" s="8">
        <f t="shared" si="815"/>
        <v>8000</v>
      </c>
      <c r="N1015" s="9">
        <f t="shared" si="816"/>
        <v>1.4836795252225519</v>
      </c>
    </row>
    <row r="1016" spans="1:14" ht="15.75">
      <c r="A1016" s="56">
        <v>64</v>
      </c>
      <c r="B1016" s="5">
        <v>43070</v>
      </c>
      <c r="C1016" s="6" t="s">
        <v>20</v>
      </c>
      <c r="D1016" s="56" t="s">
        <v>47</v>
      </c>
      <c r="E1016" s="56" t="s">
        <v>69</v>
      </c>
      <c r="F1016" s="57">
        <v>690</v>
      </c>
      <c r="G1016" s="57">
        <v>700</v>
      </c>
      <c r="H1016" s="57">
        <v>685</v>
      </c>
      <c r="I1016" s="57">
        <v>680</v>
      </c>
      <c r="J1016" s="56">
        <v>675</v>
      </c>
      <c r="K1016" s="56">
        <v>675</v>
      </c>
      <c r="L1016" s="57">
        <v>800</v>
      </c>
      <c r="M1016" s="8">
        <f t="shared" ref="M1016" si="817">IF(D1016="BUY",(K1016-F1016)*(L1016),(F1016-K1016)*(L1016))</f>
        <v>12000</v>
      </c>
      <c r="N1016" s="9">
        <f t="shared" ref="N1016" si="818">M1016/(L1016)/F1016%</f>
        <v>2.1739130434782608</v>
      </c>
    </row>
    <row r="1017" spans="1:14" ht="15.75">
      <c r="A1017" s="56">
        <v>65</v>
      </c>
      <c r="B1017" s="5">
        <v>43070</v>
      </c>
      <c r="C1017" s="6" t="s">
        <v>20</v>
      </c>
      <c r="D1017" s="56" t="s">
        <v>21</v>
      </c>
      <c r="E1017" s="56" t="s">
        <v>302</v>
      </c>
      <c r="F1017" s="57">
        <v>268</v>
      </c>
      <c r="G1017" s="57">
        <v>265</v>
      </c>
      <c r="H1017" s="57">
        <v>269.5</v>
      </c>
      <c r="I1017" s="57">
        <v>271</v>
      </c>
      <c r="J1017" s="56">
        <v>272.5</v>
      </c>
      <c r="K1017" s="56">
        <v>265</v>
      </c>
      <c r="L1017" s="57">
        <v>2500</v>
      </c>
      <c r="M1017" s="8">
        <f t="shared" ref="M1017:M1018" si="819">IF(D1017="BUY",(K1017-F1017)*(L1017),(F1017-K1017)*(L1017))</f>
        <v>-7500</v>
      </c>
      <c r="N1017" s="9">
        <f t="shared" ref="N1017:N1018" si="820">M1017/(L1017)/F1017%</f>
        <v>-1.1194029850746268</v>
      </c>
    </row>
    <row r="1018" spans="1:14" ht="15.75">
      <c r="A1018" s="56">
        <v>66</v>
      </c>
      <c r="B1018" s="5">
        <v>43070</v>
      </c>
      <c r="C1018" s="6" t="s">
        <v>20</v>
      </c>
      <c r="D1018" s="56" t="s">
        <v>21</v>
      </c>
      <c r="E1018" s="56" t="s">
        <v>301</v>
      </c>
      <c r="F1018" s="57">
        <v>344</v>
      </c>
      <c r="G1018" s="57">
        <v>341</v>
      </c>
      <c r="H1018" s="57">
        <v>345.5</v>
      </c>
      <c r="I1018" s="57">
        <v>347</v>
      </c>
      <c r="J1018" s="56">
        <v>348.5</v>
      </c>
      <c r="K1018" s="56">
        <v>347</v>
      </c>
      <c r="L1018" s="57">
        <v>3000</v>
      </c>
      <c r="M1018" s="8">
        <f t="shared" si="819"/>
        <v>9000</v>
      </c>
      <c r="N1018" s="9">
        <f t="shared" si="820"/>
        <v>0.87209302325581395</v>
      </c>
    </row>
    <row r="1020" spans="1:14" ht="15.75">
      <c r="A1020" s="10" t="s">
        <v>24</v>
      </c>
      <c r="B1020" s="11"/>
      <c r="C1020" s="12"/>
      <c r="D1020" s="13"/>
      <c r="E1020" s="14"/>
      <c r="F1020" s="14"/>
      <c r="G1020" s="15"/>
      <c r="H1020" s="14"/>
      <c r="I1020" s="14"/>
      <c r="J1020" s="14"/>
      <c r="K1020" s="16"/>
      <c r="L1020" s="17"/>
      <c r="M1020" s="1"/>
      <c r="N1020" s="18"/>
    </row>
    <row r="1021" spans="1:14" ht="15.75">
      <c r="A1021" s="10" t="s">
        <v>25</v>
      </c>
      <c r="B1021" s="19"/>
      <c r="C1021" s="12"/>
      <c r="D1021" s="13"/>
      <c r="E1021" s="14"/>
      <c r="F1021" s="14"/>
      <c r="G1021" s="15"/>
      <c r="H1021" s="14"/>
      <c r="I1021" s="14"/>
      <c r="J1021" s="14"/>
      <c r="K1021" s="16"/>
      <c r="L1021" s="17"/>
      <c r="M1021" s="1"/>
      <c r="N1021" s="1"/>
    </row>
    <row r="1022" spans="1:14" ht="15.75">
      <c r="A1022" s="10" t="s">
        <v>25</v>
      </c>
      <c r="B1022" s="19"/>
      <c r="C1022" s="20"/>
      <c r="D1022" s="21"/>
      <c r="E1022" s="22"/>
      <c r="F1022" s="22"/>
      <c r="G1022" s="23"/>
      <c r="H1022" s="22"/>
      <c r="I1022" s="22"/>
      <c r="J1022" s="22"/>
      <c r="K1022" s="22"/>
      <c r="L1022" s="17"/>
      <c r="M1022" s="17"/>
      <c r="N1022" s="17"/>
    </row>
    <row r="1023" spans="1:14" ht="16.5" thickBot="1">
      <c r="A1023" s="20"/>
      <c r="B1023" s="19"/>
      <c r="C1023" s="22"/>
      <c r="D1023" s="22"/>
      <c r="E1023" s="22"/>
      <c r="F1023" s="24"/>
      <c r="G1023" s="25"/>
      <c r="H1023" s="26" t="s">
        <v>26</v>
      </c>
      <c r="I1023" s="26"/>
      <c r="J1023" s="27"/>
      <c r="K1023" s="27"/>
      <c r="L1023" s="17"/>
      <c r="M1023" s="17"/>
      <c r="N1023" s="17"/>
    </row>
    <row r="1024" spans="1:14" ht="15.75">
      <c r="A1024" s="20"/>
      <c r="B1024" s="19"/>
      <c r="C1024" s="119" t="s">
        <v>27</v>
      </c>
      <c r="D1024" s="119"/>
      <c r="E1024" s="28">
        <v>66</v>
      </c>
      <c r="F1024" s="29">
        <f>F1025+F1026+F1027+F1028+F1029+F1030</f>
        <v>100</v>
      </c>
      <c r="G1024" s="22">
        <v>66</v>
      </c>
      <c r="H1024" s="30">
        <f>G1025/G1024%</f>
        <v>83.333333333333329</v>
      </c>
      <c r="I1024" s="30"/>
      <c r="J1024" s="30"/>
      <c r="K1024" s="31"/>
      <c r="L1024" s="17"/>
      <c r="M1024" s="1"/>
      <c r="N1024" s="1"/>
    </row>
    <row r="1025" spans="1:14" ht="15.75">
      <c r="A1025" s="20"/>
      <c r="B1025" s="19"/>
      <c r="C1025" s="120" t="s">
        <v>28</v>
      </c>
      <c r="D1025" s="120"/>
      <c r="E1025" s="32">
        <v>55</v>
      </c>
      <c r="F1025" s="33">
        <f>(E1025/E1024)*100</f>
        <v>83.333333333333343</v>
      </c>
      <c r="G1025" s="22">
        <v>55</v>
      </c>
      <c r="H1025" s="27"/>
      <c r="I1025" s="27"/>
      <c r="J1025" s="22"/>
      <c r="K1025" s="27"/>
      <c r="L1025" s="1"/>
      <c r="M1025" s="22" t="s">
        <v>29</v>
      </c>
      <c r="N1025" s="22"/>
    </row>
    <row r="1026" spans="1:14" ht="15.75">
      <c r="A1026" s="34"/>
      <c r="B1026" s="19"/>
      <c r="C1026" s="120" t="s">
        <v>30</v>
      </c>
      <c r="D1026" s="120"/>
      <c r="E1026" s="32">
        <v>0</v>
      </c>
      <c r="F1026" s="33">
        <f>(E1026/E1024)*100</f>
        <v>0</v>
      </c>
      <c r="G1026" s="35"/>
      <c r="H1026" s="22"/>
      <c r="I1026" s="22"/>
      <c r="J1026" s="22"/>
      <c r="K1026" s="27"/>
      <c r="L1026" s="17"/>
      <c r="M1026" s="20"/>
      <c r="N1026" s="20"/>
    </row>
    <row r="1027" spans="1:14" ht="15.75">
      <c r="A1027" s="34"/>
      <c r="B1027" s="19"/>
      <c r="C1027" s="120" t="s">
        <v>31</v>
      </c>
      <c r="D1027" s="120"/>
      <c r="E1027" s="32">
        <v>0</v>
      </c>
      <c r="F1027" s="33">
        <f>(E1027/E1024)*100</f>
        <v>0</v>
      </c>
      <c r="G1027" s="35"/>
      <c r="H1027" s="22"/>
      <c r="I1027" s="22"/>
      <c r="J1027" s="22"/>
      <c r="K1027" s="27"/>
      <c r="L1027" s="17"/>
      <c r="M1027" s="17"/>
      <c r="N1027" s="17"/>
    </row>
    <row r="1028" spans="1:14" ht="15.75">
      <c r="A1028" s="34"/>
      <c r="B1028" s="19"/>
      <c r="C1028" s="120" t="s">
        <v>32</v>
      </c>
      <c r="D1028" s="120"/>
      <c r="E1028" s="32">
        <v>11</v>
      </c>
      <c r="F1028" s="33">
        <f>(E1028/E1024)*100</f>
        <v>16.666666666666664</v>
      </c>
      <c r="G1028" s="35"/>
      <c r="H1028" s="22" t="s">
        <v>33</v>
      </c>
      <c r="I1028" s="22"/>
      <c r="J1028" s="27"/>
      <c r="K1028" s="27"/>
      <c r="L1028" s="17"/>
      <c r="M1028" s="17"/>
      <c r="N1028" s="17"/>
    </row>
    <row r="1029" spans="1:14" ht="15.75">
      <c r="A1029" s="34"/>
      <c r="B1029" s="19"/>
      <c r="C1029" s="120" t="s">
        <v>34</v>
      </c>
      <c r="D1029" s="120"/>
      <c r="E1029" s="32">
        <v>0</v>
      </c>
      <c r="F1029" s="33">
        <f>(E1029/E1024)*100</f>
        <v>0</v>
      </c>
      <c r="G1029" s="35"/>
      <c r="H1029" s="22"/>
      <c r="I1029" s="22"/>
      <c r="J1029" s="27"/>
      <c r="K1029" s="27"/>
      <c r="L1029" s="17"/>
      <c r="M1029" s="17"/>
      <c r="N1029" s="17"/>
    </row>
    <row r="1030" spans="1:14" ht="16.5" thickBot="1">
      <c r="A1030" s="34"/>
      <c r="B1030" s="19"/>
      <c r="C1030" s="121" t="s">
        <v>35</v>
      </c>
      <c r="D1030" s="121"/>
      <c r="E1030" s="36"/>
      <c r="F1030" s="37">
        <f>(E1030/E1024)*100</f>
        <v>0</v>
      </c>
      <c r="G1030" s="35"/>
      <c r="H1030" s="22"/>
      <c r="I1030" s="22"/>
      <c r="J1030" s="31"/>
      <c r="K1030" s="31"/>
      <c r="L1030" s="1"/>
      <c r="M1030" s="17"/>
      <c r="N1030" s="17"/>
    </row>
    <row r="1031" spans="1:14" ht="15.75">
      <c r="A1031" s="39" t="s">
        <v>36</v>
      </c>
      <c r="B1031" s="11"/>
      <c r="C1031" s="12"/>
      <c r="D1031" s="12"/>
      <c r="E1031" s="14"/>
      <c r="F1031" s="14"/>
      <c r="G1031" s="15"/>
      <c r="H1031" s="40"/>
      <c r="I1031" s="40"/>
      <c r="J1031" s="40"/>
      <c r="K1031" s="14"/>
      <c r="L1031" s="17"/>
      <c r="M1031" s="38"/>
      <c r="N1031" s="38"/>
    </row>
    <row r="1032" spans="1:14" ht="15.75">
      <c r="A1032" s="13" t="s">
        <v>37</v>
      </c>
      <c r="B1032" s="11"/>
      <c r="C1032" s="41"/>
      <c r="D1032" s="42"/>
      <c r="E1032" s="12"/>
      <c r="F1032" s="40"/>
      <c r="G1032" s="15"/>
      <c r="H1032" s="40"/>
      <c r="I1032" s="40"/>
      <c r="J1032" s="40"/>
      <c r="K1032" s="14"/>
      <c r="L1032" s="17"/>
      <c r="M1032" s="20"/>
      <c r="N1032" s="20"/>
    </row>
    <row r="1033" spans="1:14" ht="15.75">
      <c r="A1033" s="13" t="s">
        <v>38</v>
      </c>
      <c r="B1033" s="11"/>
      <c r="C1033" s="12"/>
      <c r="D1033" s="42"/>
      <c r="E1033" s="12"/>
      <c r="F1033" s="40"/>
      <c r="G1033" s="15"/>
      <c r="H1033" s="43"/>
      <c r="I1033" s="43"/>
      <c r="J1033" s="43"/>
      <c r="K1033" s="14"/>
      <c r="L1033" s="17"/>
      <c r="M1033" s="17"/>
      <c r="N1033" s="17"/>
    </row>
    <row r="1034" spans="1:14" ht="15.75">
      <c r="A1034" s="13" t="s">
        <v>39</v>
      </c>
      <c r="B1034" s="41"/>
      <c r="C1034" s="12"/>
      <c r="D1034" s="42"/>
      <c r="E1034" s="12"/>
      <c r="F1034" s="40"/>
      <c r="G1034" s="44"/>
      <c r="H1034" s="43"/>
      <c r="I1034" s="43"/>
      <c r="J1034" s="43"/>
      <c r="K1034" s="14"/>
      <c r="L1034" s="17"/>
      <c r="M1034" s="17"/>
      <c r="N1034" s="17"/>
    </row>
    <row r="1035" spans="1:14" ht="15.75">
      <c r="A1035" s="13" t="s">
        <v>40</v>
      </c>
      <c r="B1035" s="34"/>
      <c r="C1035" s="12"/>
      <c r="D1035" s="45"/>
      <c r="E1035" s="40"/>
      <c r="F1035" s="40"/>
      <c r="G1035" s="44"/>
      <c r="H1035" s="43"/>
      <c r="I1035" s="43"/>
      <c r="J1035" s="43"/>
      <c r="K1035" s="40"/>
      <c r="L1035" s="17"/>
      <c r="M1035" s="17"/>
      <c r="N1035" s="17"/>
    </row>
    <row r="1036" spans="1:14" ht="15.75" thickBot="1"/>
    <row r="1037" spans="1:14" ht="15.75" thickBot="1">
      <c r="A1037" s="122" t="s">
        <v>0</v>
      </c>
      <c r="B1037" s="122"/>
      <c r="C1037" s="122"/>
      <c r="D1037" s="122"/>
      <c r="E1037" s="122"/>
      <c r="F1037" s="122"/>
      <c r="G1037" s="122"/>
      <c r="H1037" s="122"/>
      <c r="I1037" s="122"/>
      <c r="J1037" s="122"/>
      <c r="K1037" s="122"/>
      <c r="L1037" s="122"/>
      <c r="M1037" s="122"/>
      <c r="N1037" s="122"/>
    </row>
    <row r="1038" spans="1:14" ht="15.75" thickBot="1">
      <c r="A1038" s="122"/>
      <c r="B1038" s="122"/>
      <c r="C1038" s="122"/>
      <c r="D1038" s="122"/>
      <c r="E1038" s="122"/>
      <c r="F1038" s="122"/>
      <c r="G1038" s="122"/>
      <c r="H1038" s="122"/>
      <c r="I1038" s="122"/>
      <c r="J1038" s="122"/>
      <c r="K1038" s="122"/>
      <c r="L1038" s="122"/>
      <c r="M1038" s="122"/>
      <c r="N1038" s="122"/>
    </row>
    <row r="1039" spans="1:14">
      <c r="A1039" s="122"/>
      <c r="B1039" s="122"/>
      <c r="C1039" s="122"/>
      <c r="D1039" s="122"/>
      <c r="E1039" s="122"/>
      <c r="F1039" s="122"/>
      <c r="G1039" s="122"/>
      <c r="H1039" s="122"/>
      <c r="I1039" s="122"/>
      <c r="J1039" s="122"/>
      <c r="K1039" s="122"/>
      <c r="L1039" s="122"/>
      <c r="M1039" s="122"/>
      <c r="N1039" s="122"/>
    </row>
    <row r="1040" spans="1:14" ht="15.75">
      <c r="A1040" s="131" t="s">
        <v>1</v>
      </c>
      <c r="B1040" s="131"/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  <c r="N1040" s="131"/>
    </row>
    <row r="1041" spans="1:14" ht="15.75">
      <c r="A1041" s="131" t="s">
        <v>2</v>
      </c>
      <c r="B1041" s="131"/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  <c r="N1041" s="131"/>
    </row>
    <row r="1042" spans="1:14" ht="16.5" thickBot="1">
      <c r="A1042" s="124" t="s">
        <v>3</v>
      </c>
      <c r="B1042" s="124"/>
      <c r="C1042" s="124"/>
      <c r="D1042" s="124"/>
      <c r="E1042" s="124"/>
      <c r="F1042" s="124"/>
      <c r="G1042" s="124"/>
      <c r="H1042" s="124"/>
      <c r="I1042" s="124"/>
      <c r="J1042" s="124"/>
      <c r="K1042" s="124"/>
      <c r="L1042" s="124"/>
      <c r="M1042" s="124"/>
      <c r="N1042" s="124"/>
    </row>
    <row r="1043" spans="1:14" ht="15.75">
      <c r="A1043" s="125" t="s">
        <v>283</v>
      </c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</row>
    <row r="1044" spans="1:14" ht="15.75">
      <c r="A1044" s="125" t="s">
        <v>5</v>
      </c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</row>
    <row r="1045" spans="1:14">
      <c r="A1045" s="126" t="s">
        <v>6</v>
      </c>
      <c r="B1045" s="127" t="s">
        <v>7</v>
      </c>
      <c r="C1045" s="127" t="s">
        <v>8</v>
      </c>
      <c r="D1045" s="126" t="s">
        <v>9</v>
      </c>
      <c r="E1045" s="126" t="s">
        <v>10</v>
      </c>
      <c r="F1045" s="127" t="s">
        <v>11</v>
      </c>
      <c r="G1045" s="127" t="s">
        <v>12</v>
      </c>
      <c r="H1045" s="128" t="s">
        <v>13</v>
      </c>
      <c r="I1045" s="128" t="s">
        <v>14</v>
      </c>
      <c r="J1045" s="128" t="s">
        <v>15</v>
      </c>
      <c r="K1045" s="129" t="s">
        <v>16</v>
      </c>
      <c r="L1045" s="127" t="s">
        <v>17</v>
      </c>
      <c r="M1045" s="127" t="s">
        <v>18</v>
      </c>
      <c r="N1045" s="127" t="s">
        <v>19</v>
      </c>
    </row>
    <row r="1046" spans="1:14">
      <c r="A1046" s="126"/>
      <c r="B1046" s="127"/>
      <c r="C1046" s="127"/>
      <c r="D1046" s="126"/>
      <c r="E1046" s="126"/>
      <c r="F1046" s="127"/>
      <c r="G1046" s="127"/>
      <c r="H1046" s="127"/>
      <c r="I1046" s="127"/>
      <c r="J1046" s="127"/>
      <c r="K1046" s="130"/>
      <c r="L1046" s="127"/>
      <c r="M1046" s="127"/>
      <c r="N1046" s="127"/>
    </row>
    <row r="1047" spans="1:14" ht="14.25" customHeight="1">
      <c r="A1047" s="56">
        <v>1</v>
      </c>
      <c r="B1047" s="5">
        <v>43069</v>
      </c>
      <c r="C1047" s="6" t="s">
        <v>20</v>
      </c>
      <c r="D1047" s="56" t="s">
        <v>21</v>
      </c>
      <c r="E1047" s="56" t="s">
        <v>60</v>
      </c>
      <c r="F1047" s="57">
        <v>291</v>
      </c>
      <c r="G1047" s="57">
        <v>289</v>
      </c>
      <c r="H1047" s="57">
        <v>292</v>
      </c>
      <c r="I1047" s="57">
        <v>293</v>
      </c>
      <c r="J1047" s="56">
        <v>294</v>
      </c>
      <c r="K1047" s="56">
        <v>292</v>
      </c>
      <c r="L1047" s="57">
        <v>4500</v>
      </c>
      <c r="M1047" s="8">
        <f t="shared" ref="M1047:M1055" si="821">IF(D1047="BUY",(K1047-F1047)*(L1047),(F1047-K1047)*(L1047))</f>
        <v>4500</v>
      </c>
      <c r="N1047" s="9">
        <f t="shared" ref="N1047:N1055" si="822">M1047/(L1047)/F1047%</f>
        <v>0.3436426116838488</v>
      </c>
    </row>
    <row r="1048" spans="1:14" ht="14.25" customHeight="1">
      <c r="A1048" s="56">
        <v>2</v>
      </c>
      <c r="B1048" s="5">
        <v>43069</v>
      </c>
      <c r="C1048" s="6" t="s">
        <v>20</v>
      </c>
      <c r="D1048" s="56" t="s">
        <v>21</v>
      </c>
      <c r="E1048" s="56" t="s">
        <v>156</v>
      </c>
      <c r="F1048" s="57">
        <v>118.5</v>
      </c>
      <c r="G1048" s="57">
        <v>117.5</v>
      </c>
      <c r="H1048" s="57">
        <v>119</v>
      </c>
      <c r="I1048" s="57">
        <v>119.5</v>
      </c>
      <c r="J1048" s="56">
        <v>120</v>
      </c>
      <c r="K1048" s="56">
        <v>120</v>
      </c>
      <c r="L1048" s="57">
        <v>9000</v>
      </c>
      <c r="M1048" s="8">
        <f t="shared" ref="M1048" si="823">IF(D1048="BUY",(K1048-F1048)*(L1048),(F1048-K1048)*(L1048))</f>
        <v>13500</v>
      </c>
      <c r="N1048" s="9">
        <f t="shared" ref="N1048" si="824">M1048/(L1048)/F1048%</f>
        <v>1.2658227848101264</v>
      </c>
    </row>
    <row r="1049" spans="1:14" ht="14.25" customHeight="1">
      <c r="A1049" s="56">
        <v>3</v>
      </c>
      <c r="B1049" s="5">
        <v>43069</v>
      </c>
      <c r="C1049" s="6" t="s">
        <v>20</v>
      </c>
      <c r="D1049" s="56" t="s">
        <v>21</v>
      </c>
      <c r="E1049" s="56" t="s">
        <v>299</v>
      </c>
      <c r="F1049" s="57">
        <v>57.5</v>
      </c>
      <c r="G1049" s="57">
        <v>56.9</v>
      </c>
      <c r="H1049" s="57">
        <v>57.8</v>
      </c>
      <c r="I1049" s="57">
        <v>58.1</v>
      </c>
      <c r="J1049" s="56">
        <v>58.4</v>
      </c>
      <c r="K1049" s="56">
        <v>57.8</v>
      </c>
      <c r="L1049" s="57">
        <v>17000</v>
      </c>
      <c r="M1049" s="8">
        <f t="shared" ref="M1049:M1050" si="825">IF(D1049="BUY",(K1049-F1049)*(L1049),(F1049-K1049)*(L1049))</f>
        <v>5099.9999999999518</v>
      </c>
      <c r="N1049" s="9">
        <f t="shared" ref="N1049:N1050" si="826">M1049/(L1049)/F1049%</f>
        <v>0.52173913043477771</v>
      </c>
    </row>
    <row r="1050" spans="1:14" ht="14.25" customHeight="1">
      <c r="A1050" s="56">
        <v>4</v>
      </c>
      <c r="B1050" s="5">
        <v>43069</v>
      </c>
      <c r="C1050" s="6" t="s">
        <v>20</v>
      </c>
      <c r="D1050" s="56" t="s">
        <v>47</v>
      </c>
      <c r="E1050" s="56" t="s">
        <v>67</v>
      </c>
      <c r="F1050" s="57">
        <v>243</v>
      </c>
      <c r="G1050" s="57">
        <v>245</v>
      </c>
      <c r="H1050" s="57">
        <v>242</v>
      </c>
      <c r="I1050" s="57">
        <v>241</v>
      </c>
      <c r="J1050" s="56">
        <v>240</v>
      </c>
      <c r="K1050" s="56">
        <v>242</v>
      </c>
      <c r="L1050" s="57">
        <v>3500</v>
      </c>
      <c r="M1050" s="8">
        <f t="shared" si="825"/>
        <v>3500</v>
      </c>
      <c r="N1050" s="9">
        <f t="shared" si="826"/>
        <v>0.41152263374485593</v>
      </c>
    </row>
    <row r="1051" spans="1:14" ht="14.25" customHeight="1">
      <c r="A1051" s="56">
        <v>5</v>
      </c>
      <c r="B1051" s="5">
        <v>43068</v>
      </c>
      <c r="C1051" s="6" t="s">
        <v>20</v>
      </c>
      <c r="D1051" s="56" t="s">
        <v>21</v>
      </c>
      <c r="E1051" s="56" t="s">
        <v>298</v>
      </c>
      <c r="F1051" s="57">
        <v>1330</v>
      </c>
      <c r="G1051" s="57">
        <v>1320</v>
      </c>
      <c r="H1051" s="57">
        <v>1336</v>
      </c>
      <c r="I1051" s="57">
        <v>1342</v>
      </c>
      <c r="J1051" s="56">
        <v>1350</v>
      </c>
      <c r="K1051" s="56">
        <v>1336</v>
      </c>
      <c r="L1051" s="57">
        <v>1100</v>
      </c>
      <c r="M1051" s="8">
        <f t="shared" ref="M1051" si="827">IF(D1051="BUY",(K1051-F1051)*(L1051),(F1051-K1051)*(L1051))</f>
        <v>6600</v>
      </c>
      <c r="N1051" s="9">
        <f t="shared" ref="N1051" si="828">M1051/(L1051)/F1051%</f>
        <v>0.45112781954887216</v>
      </c>
    </row>
    <row r="1052" spans="1:14" ht="14.25" customHeight="1">
      <c r="A1052" s="56">
        <v>6</v>
      </c>
      <c r="B1052" s="5">
        <v>43068</v>
      </c>
      <c r="C1052" s="6" t="s">
        <v>20</v>
      </c>
      <c r="D1052" s="56" t="s">
        <v>21</v>
      </c>
      <c r="E1052" s="56" t="s">
        <v>288</v>
      </c>
      <c r="F1052" s="57">
        <v>815</v>
      </c>
      <c r="G1052" s="57">
        <v>805</v>
      </c>
      <c r="H1052" s="57">
        <v>821</v>
      </c>
      <c r="I1052" s="57">
        <v>827</v>
      </c>
      <c r="J1052" s="56">
        <v>833</v>
      </c>
      <c r="K1052" s="56">
        <v>805</v>
      </c>
      <c r="L1052" s="57">
        <v>600</v>
      </c>
      <c r="M1052" s="8">
        <f t="shared" si="821"/>
        <v>-6000</v>
      </c>
      <c r="N1052" s="9">
        <f t="shared" si="822"/>
        <v>-1.2269938650306749</v>
      </c>
    </row>
    <row r="1053" spans="1:14" ht="14.25" customHeight="1">
      <c r="A1053" s="56">
        <v>7</v>
      </c>
      <c r="B1053" s="5">
        <v>43067</v>
      </c>
      <c r="C1053" s="6" t="s">
        <v>20</v>
      </c>
      <c r="D1053" s="56" t="s">
        <v>21</v>
      </c>
      <c r="E1053" s="56" t="s">
        <v>269</v>
      </c>
      <c r="F1053" s="57">
        <v>604</v>
      </c>
      <c r="G1053" s="57">
        <v>596</v>
      </c>
      <c r="H1053" s="57">
        <v>608</v>
      </c>
      <c r="I1053" s="57">
        <v>612</v>
      </c>
      <c r="J1053" s="56">
        <v>616</v>
      </c>
      <c r="K1053" s="56">
        <v>596</v>
      </c>
      <c r="L1053" s="57">
        <v>1100</v>
      </c>
      <c r="M1053" s="8">
        <f t="shared" si="821"/>
        <v>-8800</v>
      </c>
      <c r="N1053" s="9">
        <f t="shared" si="822"/>
        <v>-1.3245033112582782</v>
      </c>
    </row>
    <row r="1054" spans="1:14" ht="14.25" customHeight="1">
      <c r="A1054" s="56">
        <v>8</v>
      </c>
      <c r="B1054" s="5">
        <v>43067</v>
      </c>
      <c r="C1054" s="6" t="s">
        <v>20</v>
      </c>
      <c r="D1054" s="56" t="s">
        <v>21</v>
      </c>
      <c r="E1054" s="56" t="s">
        <v>126</v>
      </c>
      <c r="F1054" s="57">
        <v>713</v>
      </c>
      <c r="G1054" s="57">
        <v>709</v>
      </c>
      <c r="H1054" s="57">
        <v>715</v>
      </c>
      <c r="I1054" s="57">
        <v>717</v>
      </c>
      <c r="J1054" s="56">
        <v>719</v>
      </c>
      <c r="K1054" s="56">
        <v>709</v>
      </c>
      <c r="L1054" s="57">
        <v>2000</v>
      </c>
      <c r="M1054" s="8">
        <f t="shared" si="821"/>
        <v>-8000</v>
      </c>
      <c r="N1054" s="9">
        <f t="shared" si="822"/>
        <v>-0.56100981767180924</v>
      </c>
    </row>
    <row r="1055" spans="1:14" ht="14.25" customHeight="1">
      <c r="A1055" s="56">
        <v>9</v>
      </c>
      <c r="B1055" s="5">
        <v>43067</v>
      </c>
      <c r="C1055" s="6" t="s">
        <v>20</v>
      </c>
      <c r="D1055" s="56" t="s">
        <v>21</v>
      </c>
      <c r="E1055" s="56" t="s">
        <v>60</v>
      </c>
      <c r="F1055" s="57">
        <v>289</v>
      </c>
      <c r="G1055" s="57">
        <v>287</v>
      </c>
      <c r="H1055" s="57">
        <v>290</v>
      </c>
      <c r="I1055" s="57">
        <v>291</v>
      </c>
      <c r="J1055" s="56">
        <v>292</v>
      </c>
      <c r="K1055" s="56">
        <v>290</v>
      </c>
      <c r="L1055" s="57">
        <v>4500</v>
      </c>
      <c r="M1055" s="8">
        <f t="shared" si="821"/>
        <v>4500</v>
      </c>
      <c r="N1055" s="9">
        <f t="shared" si="822"/>
        <v>0.34602076124567471</v>
      </c>
    </row>
    <row r="1056" spans="1:14" ht="14.25" customHeight="1">
      <c r="A1056" s="56">
        <v>10</v>
      </c>
      <c r="B1056" s="5">
        <v>43066</v>
      </c>
      <c r="C1056" s="6" t="s">
        <v>20</v>
      </c>
      <c r="D1056" s="56" t="s">
        <v>21</v>
      </c>
      <c r="E1056" s="56" t="s">
        <v>241</v>
      </c>
      <c r="F1056" s="57">
        <v>122.8</v>
      </c>
      <c r="G1056" s="57">
        <v>121.8</v>
      </c>
      <c r="H1056" s="57">
        <v>123.3</v>
      </c>
      <c r="I1056" s="57">
        <v>123.8</v>
      </c>
      <c r="J1056" s="56">
        <v>124.3</v>
      </c>
      <c r="K1056" s="56">
        <v>123.8</v>
      </c>
      <c r="L1056" s="57">
        <v>7000</v>
      </c>
      <c r="M1056" s="8">
        <f t="shared" ref="M1056" si="829">IF(D1056="BUY",(K1056-F1056)*(L1056),(F1056-K1056)*(L1056))</f>
        <v>7000</v>
      </c>
      <c r="N1056" s="9">
        <f t="shared" ref="N1056" si="830">M1056/(L1056)/F1056%</f>
        <v>0.81433224755700329</v>
      </c>
    </row>
    <row r="1057" spans="1:14" ht="14.25" customHeight="1">
      <c r="A1057" s="56">
        <v>11</v>
      </c>
      <c r="B1057" s="5">
        <v>43066</v>
      </c>
      <c r="C1057" s="6" t="s">
        <v>20</v>
      </c>
      <c r="D1057" s="56" t="s">
        <v>21</v>
      </c>
      <c r="E1057" s="56" t="s">
        <v>296</v>
      </c>
      <c r="F1057" s="57">
        <v>85</v>
      </c>
      <c r="G1057" s="57">
        <v>83.6</v>
      </c>
      <c r="H1057" s="57">
        <v>85.7</v>
      </c>
      <c r="I1057" s="57">
        <v>86.4</v>
      </c>
      <c r="J1057" s="56">
        <v>87</v>
      </c>
      <c r="K1057" s="56">
        <v>85.7</v>
      </c>
      <c r="L1057" s="57">
        <v>7000</v>
      </c>
      <c r="M1057" s="8">
        <f t="shared" ref="M1057:M1059" si="831">IF(D1057="BUY",(K1057-F1057)*(L1057),(F1057-K1057)*(L1057))</f>
        <v>4900.00000000002</v>
      </c>
      <c r="N1057" s="9">
        <f t="shared" ref="N1057:N1060" si="832">M1057/(L1057)/F1057%</f>
        <v>0.82352941176470928</v>
      </c>
    </row>
    <row r="1058" spans="1:14" ht="14.25" customHeight="1">
      <c r="A1058" s="56">
        <v>12</v>
      </c>
      <c r="B1058" s="5">
        <v>43066</v>
      </c>
      <c r="C1058" s="6" t="s">
        <v>20</v>
      </c>
      <c r="D1058" s="56" t="s">
        <v>21</v>
      </c>
      <c r="E1058" s="56" t="s">
        <v>241</v>
      </c>
      <c r="F1058" s="57">
        <v>121</v>
      </c>
      <c r="G1058" s="57">
        <v>120</v>
      </c>
      <c r="H1058" s="57">
        <v>121.5</v>
      </c>
      <c r="I1058" s="57">
        <v>122</v>
      </c>
      <c r="J1058" s="56">
        <v>122.5</v>
      </c>
      <c r="K1058" s="56">
        <v>122.5</v>
      </c>
      <c r="L1058" s="57">
        <v>7000</v>
      </c>
      <c r="M1058" s="8">
        <f t="shared" si="831"/>
        <v>10500</v>
      </c>
      <c r="N1058" s="9">
        <f t="shared" si="832"/>
        <v>1.2396694214876034</v>
      </c>
    </row>
    <row r="1059" spans="1:14" ht="14.25" customHeight="1">
      <c r="A1059" s="56">
        <v>13</v>
      </c>
      <c r="B1059" s="5">
        <v>43063</v>
      </c>
      <c r="C1059" s="6" t="s">
        <v>20</v>
      </c>
      <c r="D1059" s="56" t="s">
        <v>21</v>
      </c>
      <c r="E1059" s="56" t="s">
        <v>43</v>
      </c>
      <c r="F1059" s="57">
        <v>1017</v>
      </c>
      <c r="G1059" s="57">
        <v>999</v>
      </c>
      <c r="H1059" s="57">
        <v>1025</v>
      </c>
      <c r="I1059" s="57">
        <v>1033</v>
      </c>
      <c r="J1059" s="56">
        <v>1040</v>
      </c>
      <c r="K1059" s="56">
        <v>999</v>
      </c>
      <c r="L1059" s="57">
        <v>500</v>
      </c>
      <c r="M1059" s="8">
        <f t="shared" si="831"/>
        <v>-9000</v>
      </c>
      <c r="N1059" s="9">
        <f t="shared" si="832"/>
        <v>-1.7699115044247788</v>
      </c>
    </row>
    <row r="1060" spans="1:14" ht="14.25" customHeight="1">
      <c r="A1060" s="56">
        <v>14</v>
      </c>
      <c r="B1060" s="5">
        <v>43063</v>
      </c>
      <c r="C1060" s="6" t="s">
        <v>20</v>
      </c>
      <c r="D1060" s="56" t="s">
        <v>21</v>
      </c>
      <c r="E1060" s="56" t="s">
        <v>241</v>
      </c>
      <c r="F1060" s="57">
        <v>117.5</v>
      </c>
      <c r="G1060" s="57">
        <v>116.5</v>
      </c>
      <c r="H1060" s="57">
        <v>118</v>
      </c>
      <c r="I1060" s="57">
        <v>118.5</v>
      </c>
      <c r="J1060" s="56">
        <v>119</v>
      </c>
      <c r="K1060" s="56">
        <v>119</v>
      </c>
      <c r="L1060" s="57">
        <v>7000</v>
      </c>
      <c r="M1060" s="8">
        <f t="shared" ref="M1060" si="833">IF(D1060="BUY",(K1060-F1060)*(L1060),(F1060-K1060)*(L1060))</f>
        <v>10500</v>
      </c>
      <c r="N1060" s="9">
        <f t="shared" si="832"/>
        <v>1.2765957446808509</v>
      </c>
    </row>
    <row r="1061" spans="1:14" ht="14.25" customHeight="1">
      <c r="A1061" s="56">
        <v>15</v>
      </c>
      <c r="B1061" s="5">
        <v>43063</v>
      </c>
      <c r="C1061" s="6" t="s">
        <v>20</v>
      </c>
      <c r="D1061" s="56" t="s">
        <v>21</v>
      </c>
      <c r="E1061" s="56" t="s">
        <v>295</v>
      </c>
      <c r="F1061" s="57">
        <v>711</v>
      </c>
      <c r="G1061" s="57">
        <v>704</v>
      </c>
      <c r="H1061" s="57">
        <v>715</v>
      </c>
      <c r="I1061" s="57">
        <v>719</v>
      </c>
      <c r="J1061" s="56">
        <v>723</v>
      </c>
      <c r="K1061" s="56">
        <v>715</v>
      </c>
      <c r="L1061" s="57">
        <v>800</v>
      </c>
      <c r="M1061" s="8">
        <f t="shared" ref="M1061" si="834">IF(D1061="BUY",(K1061-F1061)*(L1061),(F1061-K1061)*(L1061))</f>
        <v>3200</v>
      </c>
      <c r="N1061" s="9">
        <f t="shared" ref="N1061" si="835">M1061/(L1061)/F1061%</f>
        <v>0.56258790436005623</v>
      </c>
    </row>
    <row r="1062" spans="1:14" ht="14.25" customHeight="1">
      <c r="A1062" s="56">
        <v>16</v>
      </c>
      <c r="B1062" s="5">
        <v>43062</v>
      </c>
      <c r="C1062" s="6" t="s">
        <v>20</v>
      </c>
      <c r="D1062" s="56" t="s">
        <v>21</v>
      </c>
      <c r="E1062" s="56" t="s">
        <v>218</v>
      </c>
      <c r="F1062" s="57">
        <v>736</v>
      </c>
      <c r="G1062" s="57">
        <v>730</v>
      </c>
      <c r="H1062" s="57">
        <v>740</v>
      </c>
      <c r="I1062" s="57">
        <v>744</v>
      </c>
      <c r="J1062" s="56">
        <v>748</v>
      </c>
      <c r="K1062" s="56">
        <v>740</v>
      </c>
      <c r="L1062" s="57">
        <v>3000</v>
      </c>
      <c r="M1062" s="8">
        <f t="shared" ref="M1062" si="836">IF(D1062="BUY",(K1062-F1062)*(L1062),(F1062-K1062)*(L1062))</f>
        <v>12000</v>
      </c>
      <c r="N1062" s="9">
        <f t="shared" ref="N1062" si="837">M1062/(L1062)/F1062%</f>
        <v>0.54347826086956519</v>
      </c>
    </row>
    <row r="1063" spans="1:14" ht="14.25" customHeight="1">
      <c r="A1063" s="56">
        <v>17</v>
      </c>
      <c r="B1063" s="5">
        <v>43062</v>
      </c>
      <c r="C1063" s="6" t="s">
        <v>20</v>
      </c>
      <c r="D1063" s="56" t="s">
        <v>21</v>
      </c>
      <c r="E1063" s="56" t="s">
        <v>293</v>
      </c>
      <c r="F1063" s="57">
        <v>86.7</v>
      </c>
      <c r="G1063" s="57">
        <v>85.7</v>
      </c>
      <c r="H1063" s="57">
        <v>87.2</v>
      </c>
      <c r="I1063" s="57">
        <v>87.7</v>
      </c>
      <c r="J1063" s="56">
        <v>88.2</v>
      </c>
      <c r="K1063" s="56">
        <v>87.2</v>
      </c>
      <c r="L1063" s="57">
        <v>12000</v>
      </c>
      <c r="M1063" s="8">
        <f t="shared" ref="M1063:M1066" si="838">IF(D1063="BUY",(K1063-F1063)*(L1063),(F1063-K1063)*(L1063))</f>
        <v>6000</v>
      </c>
      <c r="N1063" s="9">
        <f t="shared" ref="N1063:N1067" si="839">M1063/(L1063)/F1063%</f>
        <v>0.57670126874279126</v>
      </c>
    </row>
    <row r="1064" spans="1:14" ht="14.25" customHeight="1">
      <c r="A1064" s="56">
        <v>18</v>
      </c>
      <c r="B1064" s="5">
        <v>43062</v>
      </c>
      <c r="C1064" s="6" t="s">
        <v>20</v>
      </c>
      <c r="D1064" s="56" t="s">
        <v>21</v>
      </c>
      <c r="E1064" s="56" t="s">
        <v>66</v>
      </c>
      <c r="F1064" s="57">
        <v>129</v>
      </c>
      <c r="G1064" s="57">
        <v>128</v>
      </c>
      <c r="H1064" s="57">
        <v>129.5</v>
      </c>
      <c r="I1064" s="57">
        <v>130</v>
      </c>
      <c r="J1064" s="56">
        <v>130.5</v>
      </c>
      <c r="K1064" s="56">
        <v>129.5</v>
      </c>
      <c r="L1064" s="57">
        <v>6000</v>
      </c>
      <c r="M1064" s="8">
        <f t="shared" si="838"/>
        <v>3000</v>
      </c>
      <c r="N1064" s="9">
        <f t="shared" si="839"/>
        <v>0.38759689922480617</v>
      </c>
    </row>
    <row r="1065" spans="1:14" ht="14.25" customHeight="1">
      <c r="A1065" s="56">
        <v>19</v>
      </c>
      <c r="B1065" s="5">
        <v>43062</v>
      </c>
      <c r="C1065" s="6" t="s">
        <v>20</v>
      </c>
      <c r="D1065" s="56" t="s">
        <v>21</v>
      </c>
      <c r="E1065" s="56" t="s">
        <v>292</v>
      </c>
      <c r="F1065" s="57">
        <v>186</v>
      </c>
      <c r="G1065" s="57">
        <v>184</v>
      </c>
      <c r="H1065" s="57">
        <v>186.8</v>
      </c>
      <c r="I1065" s="57">
        <v>187.7</v>
      </c>
      <c r="J1065" s="56">
        <v>188.5</v>
      </c>
      <c r="K1065" s="56">
        <v>187.7</v>
      </c>
      <c r="L1065" s="57">
        <v>4950</v>
      </c>
      <c r="M1065" s="8">
        <f t="shared" si="838"/>
        <v>8414.9999999999436</v>
      </c>
      <c r="N1065" s="9">
        <f t="shared" si="839"/>
        <v>0.91397849462364977</v>
      </c>
    </row>
    <row r="1066" spans="1:14" ht="14.25" customHeight="1">
      <c r="A1066" s="56">
        <v>20</v>
      </c>
      <c r="B1066" s="5">
        <v>43061</v>
      </c>
      <c r="C1066" s="6" t="s">
        <v>20</v>
      </c>
      <c r="D1066" s="56" t="s">
        <v>21</v>
      </c>
      <c r="E1066" s="56" t="s">
        <v>116</v>
      </c>
      <c r="F1066" s="57">
        <v>520.5</v>
      </c>
      <c r="G1066" s="57">
        <v>515</v>
      </c>
      <c r="H1066" s="57">
        <v>524</v>
      </c>
      <c r="I1066" s="57">
        <v>527</v>
      </c>
      <c r="J1066" s="56">
        <v>530</v>
      </c>
      <c r="K1066" s="56">
        <v>524</v>
      </c>
      <c r="L1066" s="57">
        <v>1200</v>
      </c>
      <c r="M1066" s="8">
        <f t="shared" si="838"/>
        <v>4200</v>
      </c>
      <c r="N1066" s="9">
        <f t="shared" si="839"/>
        <v>0.67243035542747354</v>
      </c>
    </row>
    <row r="1067" spans="1:14" ht="14.25" customHeight="1">
      <c r="A1067" s="56">
        <v>21</v>
      </c>
      <c r="B1067" s="5">
        <v>43060</v>
      </c>
      <c r="C1067" s="6" t="s">
        <v>20</v>
      </c>
      <c r="D1067" s="56" t="s">
        <v>21</v>
      </c>
      <c r="E1067" s="56" t="s">
        <v>22</v>
      </c>
      <c r="F1067" s="57">
        <v>511.5</v>
      </c>
      <c r="G1067" s="57">
        <v>508</v>
      </c>
      <c r="H1067" s="57">
        <v>513.5</v>
      </c>
      <c r="I1067" s="57">
        <v>515.5</v>
      </c>
      <c r="J1067" s="56">
        <v>517.5</v>
      </c>
      <c r="K1067" s="56">
        <v>508</v>
      </c>
      <c r="L1067" s="57">
        <v>2000</v>
      </c>
      <c r="M1067" s="8">
        <f t="shared" ref="M1067" si="840">IF(D1067="BUY",(K1067-F1067)*(L1067),(F1067-K1067)*(L1067))</f>
        <v>-7000</v>
      </c>
      <c r="N1067" s="9">
        <f t="shared" si="839"/>
        <v>-0.68426197458455518</v>
      </c>
    </row>
    <row r="1068" spans="1:14" ht="14.25" customHeight="1">
      <c r="A1068" s="56">
        <v>22</v>
      </c>
      <c r="B1068" s="5">
        <v>43060</v>
      </c>
      <c r="C1068" s="6" t="s">
        <v>20</v>
      </c>
      <c r="D1068" s="56" t="s">
        <v>21</v>
      </c>
      <c r="E1068" s="56" t="s">
        <v>215</v>
      </c>
      <c r="F1068" s="57">
        <v>543</v>
      </c>
      <c r="G1068" s="57">
        <v>533</v>
      </c>
      <c r="H1068" s="57">
        <v>548</v>
      </c>
      <c r="I1068" s="57">
        <v>553</v>
      </c>
      <c r="J1068" s="56">
        <v>558</v>
      </c>
      <c r="K1068" s="56">
        <v>533</v>
      </c>
      <c r="L1068" s="57">
        <v>800</v>
      </c>
      <c r="M1068" s="8">
        <f t="shared" ref="M1068:M1069" si="841">IF(D1068="BUY",(K1068-F1068)*(L1068),(F1068-K1068)*(L1068))</f>
        <v>-8000</v>
      </c>
      <c r="N1068" s="9">
        <f t="shared" ref="N1068:N1069" si="842">M1068/(L1068)/F1068%</f>
        <v>-1.8416206261510131</v>
      </c>
    </row>
    <row r="1069" spans="1:14" ht="14.25" customHeight="1">
      <c r="A1069" s="56">
        <v>23</v>
      </c>
      <c r="B1069" s="5">
        <v>43060</v>
      </c>
      <c r="C1069" s="6" t="s">
        <v>20</v>
      </c>
      <c r="D1069" s="56" t="s">
        <v>21</v>
      </c>
      <c r="E1069" s="56" t="s">
        <v>291</v>
      </c>
      <c r="F1069" s="57">
        <v>172.7</v>
      </c>
      <c r="G1069" s="57">
        <v>171.2</v>
      </c>
      <c r="H1069" s="57">
        <v>173.5</v>
      </c>
      <c r="I1069" s="57">
        <v>174.3</v>
      </c>
      <c r="J1069" s="56">
        <v>175</v>
      </c>
      <c r="K1069" s="56">
        <v>173.5</v>
      </c>
      <c r="L1069" s="57">
        <v>4000</v>
      </c>
      <c r="M1069" s="8">
        <f t="shared" si="841"/>
        <v>3200.0000000000455</v>
      </c>
      <c r="N1069" s="9">
        <f t="shared" si="842"/>
        <v>0.46323103647945074</v>
      </c>
    </row>
    <row r="1070" spans="1:14" ht="14.25" customHeight="1">
      <c r="A1070" s="56">
        <v>24</v>
      </c>
      <c r="B1070" s="5">
        <v>43060</v>
      </c>
      <c r="C1070" s="6" t="s">
        <v>20</v>
      </c>
      <c r="D1070" s="56" t="s">
        <v>21</v>
      </c>
      <c r="E1070" s="56" t="s">
        <v>126</v>
      </c>
      <c r="F1070" s="57">
        <v>719</v>
      </c>
      <c r="G1070" s="57">
        <v>716</v>
      </c>
      <c r="H1070" s="57">
        <v>720.5</v>
      </c>
      <c r="I1070" s="57">
        <v>722</v>
      </c>
      <c r="J1070" s="56">
        <v>723.5</v>
      </c>
      <c r="K1070" s="56">
        <v>720.5</v>
      </c>
      <c r="L1070" s="57">
        <v>2000</v>
      </c>
      <c r="M1070" s="8">
        <f t="shared" ref="M1070" si="843">IF(D1070="BUY",(K1070-F1070)*(L1070),(F1070-K1070)*(L1070))</f>
        <v>3000</v>
      </c>
      <c r="N1070" s="9">
        <f t="shared" ref="N1070" si="844">M1070/(L1070)/F1070%</f>
        <v>0.20862308762169679</v>
      </c>
    </row>
    <row r="1071" spans="1:14" ht="15.75">
      <c r="A1071" s="56">
        <v>25</v>
      </c>
      <c r="B1071" s="5">
        <v>43060</v>
      </c>
      <c r="C1071" s="6" t="s">
        <v>20</v>
      </c>
      <c r="D1071" s="56" t="s">
        <v>21</v>
      </c>
      <c r="E1071" s="56" t="s">
        <v>66</v>
      </c>
      <c r="F1071" s="57">
        <v>129</v>
      </c>
      <c r="G1071" s="57">
        <v>128</v>
      </c>
      <c r="H1071" s="57">
        <v>129.5</v>
      </c>
      <c r="I1071" s="57">
        <v>130</v>
      </c>
      <c r="J1071" s="56">
        <v>130.5</v>
      </c>
      <c r="K1071" s="56">
        <v>129.5</v>
      </c>
      <c r="L1071" s="57">
        <v>6000</v>
      </c>
      <c r="M1071" s="8">
        <f t="shared" ref="M1071" si="845">IF(D1071="BUY",(K1071-F1071)*(L1071),(F1071-K1071)*(L1071))</f>
        <v>3000</v>
      </c>
      <c r="N1071" s="9">
        <f t="shared" ref="N1071" si="846">M1071/(L1071)/F1071%</f>
        <v>0.38759689922480617</v>
      </c>
    </row>
    <row r="1072" spans="1:14" ht="15.75">
      <c r="A1072" s="56">
        <v>26</v>
      </c>
      <c r="B1072" s="5">
        <v>43060</v>
      </c>
      <c r="C1072" s="6" t="s">
        <v>20</v>
      </c>
      <c r="D1072" s="56" t="s">
        <v>21</v>
      </c>
      <c r="E1072" s="56" t="s">
        <v>60</v>
      </c>
      <c r="F1072" s="57">
        <v>280</v>
      </c>
      <c r="G1072" s="57">
        <v>278</v>
      </c>
      <c r="H1072" s="57">
        <v>281</v>
      </c>
      <c r="I1072" s="57">
        <v>282</v>
      </c>
      <c r="J1072" s="56">
        <v>283</v>
      </c>
      <c r="K1072" s="56">
        <v>278</v>
      </c>
      <c r="L1072" s="57">
        <v>4500</v>
      </c>
      <c r="M1072" s="8">
        <f t="shared" ref="M1072" si="847">IF(D1072="BUY",(K1072-F1072)*(L1072),(F1072-K1072)*(L1072))</f>
        <v>-9000</v>
      </c>
      <c r="N1072" s="9">
        <f t="shared" ref="N1072" si="848">M1072/(L1072)/F1072%</f>
        <v>-0.7142857142857143</v>
      </c>
    </row>
    <row r="1073" spans="1:14" ht="15.75">
      <c r="A1073" s="56">
        <v>27</v>
      </c>
      <c r="B1073" s="5">
        <v>43059</v>
      </c>
      <c r="C1073" s="6" t="s">
        <v>20</v>
      </c>
      <c r="D1073" s="56" t="s">
        <v>21</v>
      </c>
      <c r="E1073" s="56" t="s">
        <v>60</v>
      </c>
      <c r="F1073" s="57">
        <v>268</v>
      </c>
      <c r="G1073" s="57">
        <v>266</v>
      </c>
      <c r="H1073" s="57">
        <v>269</v>
      </c>
      <c r="I1073" s="57">
        <v>270</v>
      </c>
      <c r="J1073" s="56">
        <v>271</v>
      </c>
      <c r="K1073" s="56">
        <v>271</v>
      </c>
      <c r="L1073" s="57">
        <v>4500</v>
      </c>
      <c r="M1073" s="8">
        <f t="shared" ref="M1073" si="849">IF(D1073="BUY",(K1073-F1073)*(L1073),(F1073-K1073)*(L1073))</f>
        <v>13500</v>
      </c>
      <c r="N1073" s="9">
        <f t="shared" ref="N1073" si="850">M1073/(L1073)/F1073%</f>
        <v>1.1194029850746268</v>
      </c>
    </row>
    <row r="1074" spans="1:14" ht="15.75">
      <c r="A1074" s="56">
        <v>28</v>
      </c>
      <c r="B1074" s="5">
        <v>43059</v>
      </c>
      <c r="C1074" s="6" t="s">
        <v>20</v>
      </c>
      <c r="D1074" s="56" t="s">
        <v>21</v>
      </c>
      <c r="E1074" s="56" t="s">
        <v>156</v>
      </c>
      <c r="F1074" s="57">
        <v>108</v>
      </c>
      <c r="G1074" s="57">
        <v>107</v>
      </c>
      <c r="H1074" s="57">
        <v>108.5</v>
      </c>
      <c r="I1074" s="57">
        <v>109</v>
      </c>
      <c r="J1074" s="56">
        <v>109.5</v>
      </c>
      <c r="K1074" s="56">
        <v>109.5</v>
      </c>
      <c r="L1074" s="57">
        <v>9000</v>
      </c>
      <c r="M1074" s="8">
        <f t="shared" ref="M1074" si="851">IF(D1074="BUY",(K1074-F1074)*(L1074),(F1074-K1074)*(L1074))</f>
        <v>13500</v>
      </c>
      <c r="N1074" s="9">
        <f t="shared" ref="N1074" si="852">M1074/(L1074)/F1074%</f>
        <v>1.3888888888888888</v>
      </c>
    </row>
    <row r="1075" spans="1:14" ht="15.75">
      <c r="A1075" s="56">
        <v>29</v>
      </c>
      <c r="B1075" s="5">
        <v>43059</v>
      </c>
      <c r="C1075" s="6" t="s">
        <v>20</v>
      </c>
      <c r="D1075" s="56" t="s">
        <v>21</v>
      </c>
      <c r="E1075" s="56" t="s">
        <v>60</v>
      </c>
      <c r="F1075" s="57">
        <v>264</v>
      </c>
      <c r="G1075" s="57">
        <v>262</v>
      </c>
      <c r="H1075" s="57">
        <v>265</v>
      </c>
      <c r="I1075" s="57">
        <v>266</v>
      </c>
      <c r="J1075" s="56">
        <v>267</v>
      </c>
      <c r="K1075" s="56">
        <v>267</v>
      </c>
      <c r="L1075" s="57">
        <v>4500</v>
      </c>
      <c r="M1075" s="8">
        <f t="shared" ref="M1075" si="853">IF(D1075="BUY",(K1075-F1075)*(L1075),(F1075-K1075)*(L1075))</f>
        <v>13500</v>
      </c>
      <c r="N1075" s="9">
        <f t="shared" ref="N1075" si="854">M1075/(L1075)/F1075%</f>
        <v>1.1363636363636362</v>
      </c>
    </row>
    <row r="1076" spans="1:14" ht="15.75">
      <c r="A1076" s="56">
        <v>30</v>
      </c>
      <c r="B1076" s="5">
        <v>43056</v>
      </c>
      <c r="C1076" s="6" t="s">
        <v>20</v>
      </c>
      <c r="D1076" s="56" t="s">
        <v>21</v>
      </c>
      <c r="E1076" s="56" t="s">
        <v>77</v>
      </c>
      <c r="F1076" s="57">
        <v>267.5</v>
      </c>
      <c r="G1076" s="57">
        <v>264.5</v>
      </c>
      <c r="H1076" s="57">
        <v>269</v>
      </c>
      <c r="I1076" s="57">
        <v>270.5</v>
      </c>
      <c r="J1076" s="56">
        <v>272</v>
      </c>
      <c r="K1076" s="56">
        <v>269</v>
      </c>
      <c r="L1076" s="57">
        <v>3000</v>
      </c>
      <c r="M1076" s="8">
        <f t="shared" ref="M1076" si="855">IF(D1076="BUY",(K1076-F1076)*(L1076),(F1076-K1076)*(L1076))</f>
        <v>4500</v>
      </c>
      <c r="N1076" s="9">
        <f t="shared" ref="N1076" si="856">M1076/(L1076)/F1076%</f>
        <v>0.56074766355140193</v>
      </c>
    </row>
    <row r="1077" spans="1:14" ht="15.75">
      <c r="A1077" s="56">
        <v>31</v>
      </c>
      <c r="B1077" s="5">
        <v>43056</v>
      </c>
      <c r="C1077" s="6" t="s">
        <v>20</v>
      </c>
      <c r="D1077" s="56" t="s">
        <v>21</v>
      </c>
      <c r="E1077" s="56" t="s">
        <v>60</v>
      </c>
      <c r="F1077" s="57">
        <v>260</v>
      </c>
      <c r="G1077" s="57">
        <v>258</v>
      </c>
      <c r="H1077" s="57">
        <v>261</v>
      </c>
      <c r="I1077" s="57">
        <v>262</v>
      </c>
      <c r="J1077" s="56">
        <v>263</v>
      </c>
      <c r="K1077" s="56">
        <v>260.8</v>
      </c>
      <c r="L1077" s="57">
        <v>4500</v>
      </c>
      <c r="M1077" s="8">
        <f t="shared" ref="M1077" si="857">IF(D1077="BUY",(K1077-F1077)*(L1077),(F1077-K1077)*(L1077))</f>
        <v>3600.0000000000509</v>
      </c>
      <c r="N1077" s="9">
        <f t="shared" ref="N1077" si="858">M1077/(L1077)/F1077%</f>
        <v>0.30769230769231204</v>
      </c>
    </row>
    <row r="1078" spans="1:14" ht="15.75">
      <c r="A1078" s="56">
        <v>32</v>
      </c>
      <c r="B1078" s="5">
        <v>43056</v>
      </c>
      <c r="C1078" s="6" t="s">
        <v>20</v>
      </c>
      <c r="D1078" s="56" t="s">
        <v>21</v>
      </c>
      <c r="E1078" s="56" t="s">
        <v>187</v>
      </c>
      <c r="F1078" s="57">
        <v>504.5</v>
      </c>
      <c r="G1078" s="57">
        <v>499.5</v>
      </c>
      <c r="H1078" s="57">
        <v>507</v>
      </c>
      <c r="I1078" s="57">
        <v>509.5</v>
      </c>
      <c r="J1078" s="56">
        <v>512</v>
      </c>
      <c r="K1078" s="56">
        <v>499.5</v>
      </c>
      <c r="L1078" s="57">
        <v>1700</v>
      </c>
      <c r="M1078" s="8">
        <f t="shared" ref="M1078" si="859">IF(D1078="BUY",(K1078-F1078)*(L1078),(F1078-K1078)*(L1078))</f>
        <v>-8500</v>
      </c>
      <c r="N1078" s="9">
        <f t="shared" ref="N1078" si="860">M1078/(L1078)/F1078%</f>
        <v>-0.99108027750247774</v>
      </c>
    </row>
    <row r="1079" spans="1:14" ht="15.75">
      <c r="A1079" s="56">
        <v>33</v>
      </c>
      <c r="B1079" s="5">
        <v>43056</v>
      </c>
      <c r="C1079" s="6" t="s">
        <v>20</v>
      </c>
      <c r="D1079" s="56" t="s">
        <v>21</v>
      </c>
      <c r="E1079" s="56" t="s">
        <v>48</v>
      </c>
      <c r="F1079" s="57">
        <v>163.5</v>
      </c>
      <c r="G1079" s="57">
        <v>162.5</v>
      </c>
      <c r="H1079" s="57">
        <v>164</v>
      </c>
      <c r="I1079" s="57">
        <v>164.5</v>
      </c>
      <c r="J1079" s="56">
        <v>165</v>
      </c>
      <c r="K1079" s="56">
        <v>162.5</v>
      </c>
      <c r="L1079" s="57">
        <v>6000</v>
      </c>
      <c r="M1079" s="8">
        <f t="shared" ref="M1079" si="861">IF(D1079="BUY",(K1079-F1079)*(L1079),(F1079-K1079)*(L1079))</f>
        <v>-6000</v>
      </c>
      <c r="N1079" s="9">
        <f t="shared" ref="N1079" si="862">M1079/(L1079)/F1079%</f>
        <v>-0.6116207951070336</v>
      </c>
    </row>
    <row r="1080" spans="1:14" ht="15.75">
      <c r="A1080" s="56">
        <v>34</v>
      </c>
      <c r="B1080" s="5">
        <v>43056</v>
      </c>
      <c r="C1080" s="6" t="s">
        <v>20</v>
      </c>
      <c r="D1080" s="56" t="s">
        <v>21</v>
      </c>
      <c r="E1080" s="56" t="s">
        <v>66</v>
      </c>
      <c r="F1080" s="57">
        <v>129.5</v>
      </c>
      <c r="G1080" s="57">
        <v>128.5</v>
      </c>
      <c r="H1080" s="57">
        <v>130</v>
      </c>
      <c r="I1080" s="57">
        <v>130.5</v>
      </c>
      <c r="J1080" s="56">
        <v>131</v>
      </c>
      <c r="K1080" s="56">
        <v>130</v>
      </c>
      <c r="L1080" s="57">
        <v>6000</v>
      </c>
      <c r="M1080" s="8">
        <f t="shared" ref="M1080" si="863">IF(D1080="BUY",(K1080-F1080)*(L1080),(F1080-K1080)*(L1080))</f>
        <v>3000</v>
      </c>
      <c r="N1080" s="9">
        <f t="shared" ref="N1080" si="864">M1080/(L1080)/F1080%</f>
        <v>0.38610038610038611</v>
      </c>
    </row>
    <row r="1081" spans="1:14" ht="15.75">
      <c r="A1081" s="56">
        <v>35</v>
      </c>
      <c r="B1081" s="5">
        <v>43055</v>
      </c>
      <c r="C1081" s="6" t="s">
        <v>20</v>
      </c>
      <c r="D1081" s="56" t="s">
        <v>21</v>
      </c>
      <c r="E1081" s="56" t="s">
        <v>290</v>
      </c>
      <c r="F1081" s="57">
        <v>696</v>
      </c>
      <c r="G1081" s="57">
        <v>686</v>
      </c>
      <c r="H1081" s="57">
        <v>701</v>
      </c>
      <c r="I1081" s="57">
        <v>706</v>
      </c>
      <c r="J1081" s="56">
        <v>711</v>
      </c>
      <c r="K1081" s="56">
        <v>706</v>
      </c>
      <c r="L1081" s="57">
        <v>700</v>
      </c>
      <c r="M1081" s="8">
        <f t="shared" ref="M1081" si="865">IF(D1081="BUY",(K1081-F1081)*(L1081),(F1081-K1081)*(L1081))</f>
        <v>7000</v>
      </c>
      <c r="N1081" s="9">
        <f t="shared" ref="N1081" si="866">M1081/(L1081)/F1081%</f>
        <v>1.4367816091954022</v>
      </c>
    </row>
    <row r="1082" spans="1:14" ht="15.75">
      <c r="A1082" s="56">
        <v>36</v>
      </c>
      <c r="B1082" s="5">
        <v>43055</v>
      </c>
      <c r="C1082" s="6" t="s">
        <v>20</v>
      </c>
      <c r="D1082" s="56" t="s">
        <v>21</v>
      </c>
      <c r="E1082" s="56" t="s">
        <v>156</v>
      </c>
      <c r="F1082" s="57">
        <v>105</v>
      </c>
      <c r="G1082" s="57">
        <v>103</v>
      </c>
      <c r="H1082" s="57">
        <v>105.5</v>
      </c>
      <c r="I1082" s="57">
        <v>106</v>
      </c>
      <c r="J1082" s="56">
        <v>106.5</v>
      </c>
      <c r="K1082" s="56">
        <v>106.5</v>
      </c>
      <c r="L1082" s="57">
        <v>9000</v>
      </c>
      <c r="M1082" s="8">
        <f t="shared" ref="M1082" si="867">IF(D1082="BUY",(K1082-F1082)*(L1082),(F1082-K1082)*(L1082))</f>
        <v>13500</v>
      </c>
      <c r="N1082" s="9">
        <f t="shared" ref="N1082" si="868">M1082/(L1082)/F1082%</f>
        <v>1.4285714285714286</v>
      </c>
    </row>
    <row r="1083" spans="1:14" ht="15.75">
      <c r="A1083" s="56">
        <v>37</v>
      </c>
      <c r="B1083" s="5">
        <v>43055</v>
      </c>
      <c r="C1083" s="6" t="s">
        <v>20</v>
      </c>
      <c r="D1083" s="56" t="s">
        <v>21</v>
      </c>
      <c r="E1083" s="56" t="s">
        <v>52</v>
      </c>
      <c r="F1083" s="57">
        <v>332</v>
      </c>
      <c r="G1083" s="57">
        <v>329</v>
      </c>
      <c r="H1083" s="57">
        <v>333.5</v>
      </c>
      <c r="I1083" s="57">
        <v>335</v>
      </c>
      <c r="J1083" s="56">
        <v>336.5</v>
      </c>
      <c r="K1083" s="56">
        <v>335</v>
      </c>
      <c r="L1083" s="57">
        <v>3000</v>
      </c>
      <c r="M1083" s="8">
        <f t="shared" ref="M1083" si="869">IF(D1083="BUY",(K1083-F1083)*(L1083),(F1083-K1083)*(L1083))</f>
        <v>9000</v>
      </c>
      <c r="N1083" s="9">
        <f t="shared" ref="N1083" si="870">M1083/(L1083)/F1083%</f>
        <v>0.90361445783132532</v>
      </c>
    </row>
    <row r="1084" spans="1:14" ht="15.75">
      <c r="A1084" s="56">
        <v>38</v>
      </c>
      <c r="B1084" s="5">
        <v>43055</v>
      </c>
      <c r="C1084" s="6" t="s">
        <v>20</v>
      </c>
      <c r="D1084" s="56" t="s">
        <v>21</v>
      </c>
      <c r="E1084" s="56" t="s">
        <v>81</v>
      </c>
      <c r="F1084" s="57">
        <v>904</v>
      </c>
      <c r="G1084" s="57">
        <v>896</v>
      </c>
      <c r="H1084" s="57">
        <v>908</v>
      </c>
      <c r="I1084" s="57">
        <v>912</v>
      </c>
      <c r="J1084" s="56">
        <v>916</v>
      </c>
      <c r="K1084" s="56">
        <v>908</v>
      </c>
      <c r="L1084" s="57">
        <v>1000</v>
      </c>
      <c r="M1084" s="8">
        <f t="shared" ref="M1084" si="871">IF(D1084="BUY",(K1084-F1084)*(L1084),(F1084-K1084)*(L1084))</f>
        <v>4000</v>
      </c>
      <c r="N1084" s="9">
        <f t="shared" ref="N1084" si="872">M1084/(L1084)/F1084%</f>
        <v>0.44247787610619471</v>
      </c>
    </row>
    <row r="1085" spans="1:14" ht="15.75">
      <c r="A1085" s="56">
        <v>39</v>
      </c>
      <c r="B1085" s="5">
        <v>43054</v>
      </c>
      <c r="C1085" s="6" t="s">
        <v>20</v>
      </c>
      <c r="D1085" s="56" t="s">
        <v>21</v>
      </c>
      <c r="E1085" s="56" t="s">
        <v>54</v>
      </c>
      <c r="F1085" s="57">
        <v>1796</v>
      </c>
      <c r="G1085" s="57">
        <v>1776</v>
      </c>
      <c r="H1085" s="57">
        <v>1806</v>
      </c>
      <c r="I1085" s="57">
        <v>1816</v>
      </c>
      <c r="J1085" s="56">
        <v>2826</v>
      </c>
      <c r="K1085" s="56">
        <v>1776</v>
      </c>
      <c r="L1085" s="57">
        <v>350</v>
      </c>
      <c r="M1085" s="8">
        <f t="shared" ref="M1085" si="873">IF(D1085="BUY",(K1085-F1085)*(L1085),(F1085-K1085)*(L1085))</f>
        <v>-7000</v>
      </c>
      <c r="N1085" s="9">
        <f t="shared" ref="N1085" si="874">M1085/(L1085)/F1085%</f>
        <v>-1.1135857461024499</v>
      </c>
    </row>
    <row r="1086" spans="1:14" ht="15.75">
      <c r="A1086" s="56">
        <v>40</v>
      </c>
      <c r="B1086" s="5">
        <v>43054</v>
      </c>
      <c r="C1086" s="6" t="s">
        <v>20</v>
      </c>
      <c r="D1086" s="56" t="s">
        <v>47</v>
      </c>
      <c r="E1086" s="56" t="s">
        <v>253</v>
      </c>
      <c r="F1086" s="57">
        <v>833</v>
      </c>
      <c r="G1086" s="57">
        <v>840.5</v>
      </c>
      <c r="H1086" s="57">
        <v>829</v>
      </c>
      <c r="I1086" s="57">
        <v>825</v>
      </c>
      <c r="J1086" s="56">
        <v>821</v>
      </c>
      <c r="K1086" s="56">
        <v>829</v>
      </c>
      <c r="L1086" s="57">
        <v>1000</v>
      </c>
      <c r="M1086" s="8">
        <f t="shared" ref="M1086" si="875">IF(D1086="BUY",(K1086-F1086)*(L1086),(F1086-K1086)*(L1086))</f>
        <v>4000</v>
      </c>
      <c r="N1086" s="9">
        <f t="shared" ref="N1086" si="876">M1086/(L1086)/F1086%</f>
        <v>0.48019207683073228</v>
      </c>
    </row>
    <row r="1087" spans="1:14" ht="15.75">
      <c r="A1087" s="56">
        <v>41</v>
      </c>
      <c r="B1087" s="5">
        <v>43054</v>
      </c>
      <c r="C1087" s="6" t="s">
        <v>20</v>
      </c>
      <c r="D1087" s="56" t="s">
        <v>47</v>
      </c>
      <c r="E1087" s="56" t="s">
        <v>289</v>
      </c>
      <c r="F1087" s="57">
        <v>490</v>
      </c>
      <c r="G1087" s="57">
        <v>495</v>
      </c>
      <c r="H1087" s="57">
        <v>487.5</v>
      </c>
      <c r="I1087" s="57">
        <v>485</v>
      </c>
      <c r="J1087" s="56">
        <v>482.5</v>
      </c>
      <c r="K1087" s="56">
        <v>485</v>
      </c>
      <c r="L1087" s="57">
        <v>1700</v>
      </c>
      <c r="M1087" s="8">
        <f t="shared" ref="M1087" si="877">IF(D1087="BUY",(K1087-F1087)*(L1087),(F1087-K1087)*(L1087))</f>
        <v>8500</v>
      </c>
      <c r="N1087" s="9">
        <f t="shared" ref="N1087" si="878">M1087/(L1087)/F1087%</f>
        <v>1.0204081632653061</v>
      </c>
    </row>
    <row r="1088" spans="1:14" ht="15.75">
      <c r="A1088" s="56">
        <v>42</v>
      </c>
      <c r="B1088" s="5">
        <v>43054</v>
      </c>
      <c r="C1088" s="6" t="s">
        <v>20</v>
      </c>
      <c r="D1088" s="56" t="s">
        <v>21</v>
      </c>
      <c r="E1088" s="56" t="s">
        <v>288</v>
      </c>
      <c r="F1088" s="57">
        <v>810</v>
      </c>
      <c r="G1088" s="57">
        <v>798</v>
      </c>
      <c r="H1088" s="57">
        <v>816</v>
      </c>
      <c r="I1088" s="57">
        <v>822</v>
      </c>
      <c r="J1088" s="56">
        <v>828</v>
      </c>
      <c r="K1088" s="56">
        <v>822</v>
      </c>
      <c r="L1088" s="57">
        <v>600</v>
      </c>
      <c r="M1088" s="8">
        <f t="shared" ref="M1088" si="879">IF(D1088="BUY",(K1088-F1088)*(L1088),(F1088-K1088)*(L1088))</f>
        <v>7200</v>
      </c>
      <c r="N1088" s="9">
        <f t="shared" ref="N1088" si="880">M1088/(L1088)/F1088%</f>
        <v>1.4814814814814816</v>
      </c>
    </row>
    <row r="1089" spans="1:14" ht="15.75">
      <c r="A1089" s="56">
        <v>43</v>
      </c>
      <c r="B1089" s="5">
        <v>43053</v>
      </c>
      <c r="C1089" s="6" t="s">
        <v>20</v>
      </c>
      <c r="D1089" s="56" t="s">
        <v>21</v>
      </c>
      <c r="E1089" s="56" t="s">
        <v>156</v>
      </c>
      <c r="F1089" s="57">
        <v>101.5</v>
      </c>
      <c r="G1089" s="57">
        <v>100.7</v>
      </c>
      <c r="H1089" s="57">
        <v>101.9</v>
      </c>
      <c r="I1089" s="57">
        <v>102.3</v>
      </c>
      <c r="J1089" s="56">
        <v>102.7</v>
      </c>
      <c r="K1089" s="56">
        <v>102.7</v>
      </c>
      <c r="L1089" s="57">
        <v>9000</v>
      </c>
      <c r="M1089" s="8">
        <f t="shared" ref="M1089" si="881">IF(D1089="BUY",(K1089-F1089)*(L1089),(F1089-K1089)*(L1089))</f>
        <v>10800.000000000025</v>
      </c>
      <c r="N1089" s="9">
        <f t="shared" ref="N1089" si="882">M1089/(L1089)/F1089%</f>
        <v>1.1822660098522197</v>
      </c>
    </row>
    <row r="1090" spans="1:14" ht="15.75">
      <c r="A1090" s="56">
        <v>44</v>
      </c>
      <c r="B1090" s="5">
        <v>43053</v>
      </c>
      <c r="C1090" s="6" t="s">
        <v>20</v>
      </c>
      <c r="D1090" s="56" t="s">
        <v>21</v>
      </c>
      <c r="E1090" s="56" t="s">
        <v>51</v>
      </c>
      <c r="F1090" s="57">
        <v>177.5</v>
      </c>
      <c r="G1090" s="57">
        <v>175.5</v>
      </c>
      <c r="H1090" s="57">
        <v>178.5</v>
      </c>
      <c r="I1090" s="56">
        <v>179.5</v>
      </c>
      <c r="J1090" s="56">
        <v>180.5</v>
      </c>
      <c r="K1090" s="56">
        <v>175.5</v>
      </c>
      <c r="L1090" s="57">
        <v>3500</v>
      </c>
      <c r="M1090" s="8">
        <f t="shared" ref="M1090" si="883">IF(D1090="BUY",(K1090-F1090)*(L1090),(F1090-K1090)*(L1090))</f>
        <v>-7000</v>
      </c>
      <c r="N1090" s="9">
        <f t="shared" ref="N1090" si="884">M1090/(L1090)/F1090%</f>
        <v>-1.1267605633802817</v>
      </c>
    </row>
    <row r="1091" spans="1:14" ht="15.75">
      <c r="A1091" s="56">
        <v>45</v>
      </c>
      <c r="B1091" s="5">
        <v>43052</v>
      </c>
      <c r="C1091" s="6" t="s">
        <v>20</v>
      </c>
      <c r="D1091" s="56" t="s">
        <v>21</v>
      </c>
      <c r="E1091" s="56" t="s">
        <v>194</v>
      </c>
      <c r="F1091" s="57">
        <v>1041</v>
      </c>
      <c r="G1091" s="57">
        <v>1027</v>
      </c>
      <c r="H1091" s="57">
        <v>1046</v>
      </c>
      <c r="I1091" s="57">
        <v>1053</v>
      </c>
      <c r="J1091" s="56">
        <v>1060</v>
      </c>
      <c r="K1091" s="56">
        <v>1027</v>
      </c>
      <c r="L1091" s="57">
        <v>550</v>
      </c>
      <c r="M1091" s="8">
        <f t="shared" ref="M1091" si="885">IF(D1091="BUY",(K1091-F1091)*(L1091),(F1091-K1091)*(L1091))</f>
        <v>-7700</v>
      </c>
      <c r="N1091" s="9">
        <f t="shared" ref="N1091" si="886">M1091/(L1091)/F1091%</f>
        <v>-1.3448607108549471</v>
      </c>
    </row>
    <row r="1092" spans="1:14" ht="15.75">
      <c r="A1092" s="56">
        <v>46</v>
      </c>
      <c r="B1092" s="5">
        <v>43052</v>
      </c>
      <c r="C1092" s="6" t="s">
        <v>20</v>
      </c>
      <c r="D1092" s="56" t="s">
        <v>21</v>
      </c>
      <c r="E1092" s="56" t="s">
        <v>287</v>
      </c>
      <c r="F1092" s="57">
        <v>783</v>
      </c>
      <c r="G1092" s="57">
        <v>773</v>
      </c>
      <c r="H1092" s="57">
        <v>789</v>
      </c>
      <c r="I1092" s="57">
        <v>795</v>
      </c>
      <c r="J1092" s="56">
        <v>800</v>
      </c>
      <c r="K1092" s="56">
        <v>800</v>
      </c>
      <c r="L1092" s="57">
        <v>600</v>
      </c>
      <c r="M1092" s="8">
        <f t="shared" ref="M1092" si="887">IF(D1092="BUY",(K1092-F1092)*(L1092),(F1092-K1092)*(L1092))</f>
        <v>10200</v>
      </c>
      <c r="N1092" s="9">
        <f t="shared" ref="N1092" si="888">M1092/(L1092)/F1092%</f>
        <v>2.1711366538952745</v>
      </c>
    </row>
    <row r="1093" spans="1:14" ht="15.75">
      <c r="A1093" s="56">
        <v>47</v>
      </c>
      <c r="B1093" s="5">
        <v>43052</v>
      </c>
      <c r="C1093" s="6" t="s">
        <v>20</v>
      </c>
      <c r="D1093" s="56" t="s">
        <v>21</v>
      </c>
      <c r="E1093" s="56" t="s">
        <v>286</v>
      </c>
      <c r="F1093" s="57">
        <v>170.5</v>
      </c>
      <c r="G1093" s="57">
        <v>168.8</v>
      </c>
      <c r="H1093" s="57">
        <v>171.5</v>
      </c>
      <c r="I1093" s="57">
        <v>172.5</v>
      </c>
      <c r="J1093" s="56">
        <v>173.5</v>
      </c>
      <c r="K1093" s="56">
        <v>173.5</v>
      </c>
      <c r="L1093" s="57">
        <v>4500</v>
      </c>
      <c r="M1093" s="8">
        <f t="shared" ref="M1093" si="889">IF(D1093="BUY",(K1093-F1093)*(L1093),(F1093-K1093)*(L1093))</f>
        <v>13500</v>
      </c>
      <c r="N1093" s="9">
        <f t="shared" ref="N1093" si="890">M1093/(L1093)/F1093%</f>
        <v>1.7595307917888563</v>
      </c>
    </row>
    <row r="1094" spans="1:14" ht="15.75">
      <c r="A1094" s="56">
        <v>48</v>
      </c>
      <c r="B1094" s="5">
        <v>43049</v>
      </c>
      <c r="C1094" s="6" t="s">
        <v>20</v>
      </c>
      <c r="D1094" s="56" t="s">
        <v>21</v>
      </c>
      <c r="E1094" s="56" t="s">
        <v>23</v>
      </c>
      <c r="F1094" s="57">
        <v>593</v>
      </c>
      <c r="G1094" s="57">
        <v>585</v>
      </c>
      <c r="H1094" s="57">
        <v>597</v>
      </c>
      <c r="I1094" s="57">
        <v>601</v>
      </c>
      <c r="J1094" s="56">
        <v>605</v>
      </c>
      <c r="K1094" s="56">
        <v>585</v>
      </c>
      <c r="L1094" s="57">
        <v>500</v>
      </c>
      <c r="M1094" s="8">
        <f t="shared" ref="M1094" si="891">IF(D1094="BUY",(K1094-F1094)*(L1094),(F1094-K1094)*(L1094))</f>
        <v>-4000</v>
      </c>
      <c r="N1094" s="9">
        <f t="shared" ref="N1094" si="892">M1094/(L1094)/F1094%</f>
        <v>-1.3490725126475549</v>
      </c>
    </row>
    <row r="1095" spans="1:14" ht="15.75">
      <c r="A1095" s="56">
        <v>49</v>
      </c>
      <c r="B1095" s="5">
        <v>43049</v>
      </c>
      <c r="C1095" s="6" t="s">
        <v>20</v>
      </c>
      <c r="D1095" s="56" t="s">
        <v>21</v>
      </c>
      <c r="E1095" s="56" t="s">
        <v>75</v>
      </c>
      <c r="F1095" s="57">
        <v>1260</v>
      </c>
      <c r="G1095" s="57">
        <v>1248</v>
      </c>
      <c r="H1095" s="57">
        <v>1266</v>
      </c>
      <c r="I1095" s="57">
        <v>1272</v>
      </c>
      <c r="J1095" s="56">
        <v>1278</v>
      </c>
      <c r="K1095" s="56">
        <v>1278</v>
      </c>
      <c r="L1095" s="57">
        <v>500</v>
      </c>
      <c r="M1095" s="8">
        <f t="shared" ref="M1095:M1098" si="893">IF(D1095="BUY",(K1095-F1095)*(L1095),(F1095-K1095)*(L1095))</f>
        <v>9000</v>
      </c>
      <c r="N1095" s="9">
        <f t="shared" ref="N1095:N1099" si="894">M1095/(L1095)/F1095%</f>
        <v>1.4285714285714286</v>
      </c>
    </row>
    <row r="1096" spans="1:14" ht="15.75">
      <c r="A1096" s="56">
        <v>50</v>
      </c>
      <c r="B1096" s="5">
        <v>43049</v>
      </c>
      <c r="C1096" s="6" t="s">
        <v>20</v>
      </c>
      <c r="D1096" s="56" t="s">
        <v>21</v>
      </c>
      <c r="E1096" s="56" t="s">
        <v>92</v>
      </c>
      <c r="F1096" s="57">
        <v>62</v>
      </c>
      <c r="G1096" s="57">
        <v>61</v>
      </c>
      <c r="H1096" s="57">
        <v>62.5</v>
      </c>
      <c r="I1096" s="57">
        <v>63</v>
      </c>
      <c r="J1096" s="56">
        <v>63.5</v>
      </c>
      <c r="K1096" s="56">
        <v>61</v>
      </c>
      <c r="L1096" s="57">
        <v>8000</v>
      </c>
      <c r="M1096" s="8">
        <f t="shared" si="893"/>
        <v>-8000</v>
      </c>
      <c r="N1096" s="9">
        <f t="shared" si="894"/>
        <v>-1.6129032258064517</v>
      </c>
    </row>
    <row r="1097" spans="1:14" ht="15.75">
      <c r="A1097" s="56">
        <v>51</v>
      </c>
      <c r="B1097" s="5">
        <v>43049</v>
      </c>
      <c r="C1097" s="6" t="s">
        <v>20</v>
      </c>
      <c r="D1097" s="56" t="s">
        <v>21</v>
      </c>
      <c r="E1097" s="56" t="s">
        <v>120</v>
      </c>
      <c r="F1097" s="57">
        <v>317</v>
      </c>
      <c r="G1097" s="57">
        <v>315</v>
      </c>
      <c r="H1097" s="57">
        <v>318.5</v>
      </c>
      <c r="I1097" s="57">
        <v>320</v>
      </c>
      <c r="J1097" s="56">
        <v>321.5</v>
      </c>
      <c r="K1097" s="56">
        <v>321.5</v>
      </c>
      <c r="L1097" s="57">
        <v>2750</v>
      </c>
      <c r="M1097" s="8">
        <f t="shared" si="893"/>
        <v>12375</v>
      </c>
      <c r="N1097" s="9">
        <f t="shared" si="894"/>
        <v>1.4195583596214512</v>
      </c>
    </row>
    <row r="1098" spans="1:14" ht="15.75">
      <c r="A1098" s="56">
        <v>52</v>
      </c>
      <c r="B1098" s="5">
        <v>43048</v>
      </c>
      <c r="C1098" s="6" t="s">
        <v>20</v>
      </c>
      <c r="D1098" s="56" t="s">
        <v>21</v>
      </c>
      <c r="E1098" s="56" t="s">
        <v>43</v>
      </c>
      <c r="F1098" s="57">
        <v>966</v>
      </c>
      <c r="G1098" s="57">
        <v>954</v>
      </c>
      <c r="H1098" s="57">
        <v>973</v>
      </c>
      <c r="I1098" s="57">
        <v>981</v>
      </c>
      <c r="J1098" s="56">
        <v>989</v>
      </c>
      <c r="K1098" s="56">
        <v>973</v>
      </c>
      <c r="L1098" s="57">
        <v>500</v>
      </c>
      <c r="M1098" s="8">
        <f t="shared" si="893"/>
        <v>3500</v>
      </c>
      <c r="N1098" s="9">
        <f t="shared" si="894"/>
        <v>0.72463768115942029</v>
      </c>
    </row>
    <row r="1099" spans="1:14" ht="15.75">
      <c r="A1099" s="56">
        <v>53</v>
      </c>
      <c r="B1099" s="5">
        <v>43048</v>
      </c>
      <c r="C1099" s="6" t="s">
        <v>20</v>
      </c>
      <c r="D1099" s="56" t="s">
        <v>21</v>
      </c>
      <c r="E1099" s="56" t="s">
        <v>60</v>
      </c>
      <c r="F1099" s="57">
        <v>240</v>
      </c>
      <c r="G1099" s="57">
        <v>238</v>
      </c>
      <c r="H1099" s="57">
        <v>241</v>
      </c>
      <c r="I1099" s="57">
        <v>242</v>
      </c>
      <c r="J1099" s="56">
        <v>243</v>
      </c>
      <c r="K1099" s="56">
        <v>242</v>
      </c>
      <c r="L1099" s="57">
        <v>4500</v>
      </c>
      <c r="M1099" s="8">
        <f t="shared" ref="M1099:M1102" si="895">IF(D1099="BUY",(K1099-F1099)*(L1099),(F1099-K1099)*(L1099))</f>
        <v>9000</v>
      </c>
      <c r="N1099" s="9">
        <f t="shared" si="894"/>
        <v>0.83333333333333337</v>
      </c>
    </row>
    <row r="1100" spans="1:14" ht="15.75">
      <c r="A1100" s="56">
        <v>54</v>
      </c>
      <c r="B1100" s="5">
        <v>43048</v>
      </c>
      <c r="C1100" s="6" t="s">
        <v>20</v>
      </c>
      <c r="D1100" s="56" t="s">
        <v>21</v>
      </c>
      <c r="E1100" s="56" t="s">
        <v>60</v>
      </c>
      <c r="F1100" s="57">
        <v>237</v>
      </c>
      <c r="G1100" s="57">
        <v>235</v>
      </c>
      <c r="H1100" s="57">
        <v>238</v>
      </c>
      <c r="I1100" s="57">
        <v>239</v>
      </c>
      <c r="J1100" s="56">
        <v>240</v>
      </c>
      <c r="K1100" s="56">
        <v>240</v>
      </c>
      <c r="L1100" s="57">
        <v>4500</v>
      </c>
      <c r="M1100" s="8">
        <f t="shared" si="895"/>
        <v>13500</v>
      </c>
      <c r="N1100" s="9">
        <f t="shared" ref="N1100:N1102" si="896">M1100/(L1100)/F1100%</f>
        <v>1.2658227848101264</v>
      </c>
    </row>
    <row r="1101" spans="1:14" ht="15.75">
      <c r="A1101" s="56">
        <v>55</v>
      </c>
      <c r="B1101" s="5">
        <v>43048</v>
      </c>
      <c r="C1101" s="6" t="s">
        <v>20</v>
      </c>
      <c r="D1101" s="56" t="s">
        <v>21</v>
      </c>
      <c r="E1101" s="56" t="s">
        <v>96</v>
      </c>
      <c r="F1101" s="57">
        <v>653</v>
      </c>
      <c r="G1101" s="57">
        <v>648</v>
      </c>
      <c r="H1101" s="57">
        <v>655.5</v>
      </c>
      <c r="I1101" s="57">
        <v>658</v>
      </c>
      <c r="J1101" s="56">
        <v>660.5</v>
      </c>
      <c r="K1101" s="56">
        <v>655.5</v>
      </c>
      <c r="L1101" s="57">
        <v>1500</v>
      </c>
      <c r="M1101" s="8">
        <f t="shared" si="895"/>
        <v>3750</v>
      </c>
      <c r="N1101" s="9">
        <f t="shared" si="896"/>
        <v>0.38284839203675342</v>
      </c>
    </row>
    <row r="1102" spans="1:14" ht="15.75">
      <c r="A1102" s="56">
        <v>56</v>
      </c>
      <c r="B1102" s="5">
        <v>43047</v>
      </c>
      <c r="C1102" s="6" t="s">
        <v>20</v>
      </c>
      <c r="D1102" s="56" t="s">
        <v>21</v>
      </c>
      <c r="E1102" s="56" t="s">
        <v>285</v>
      </c>
      <c r="F1102" s="57">
        <v>1675</v>
      </c>
      <c r="G1102" s="57">
        <v>1652</v>
      </c>
      <c r="H1102" s="57">
        <v>1687</v>
      </c>
      <c r="I1102" s="57">
        <v>1699</v>
      </c>
      <c r="J1102" s="56">
        <v>1711</v>
      </c>
      <c r="K1102" s="56">
        <v>1652</v>
      </c>
      <c r="L1102" s="57">
        <v>300</v>
      </c>
      <c r="M1102" s="8">
        <f t="shared" si="895"/>
        <v>-6900</v>
      </c>
      <c r="N1102" s="9">
        <f t="shared" si="896"/>
        <v>-1.3731343283582089</v>
      </c>
    </row>
    <row r="1103" spans="1:14" ht="15.75">
      <c r="A1103" s="56">
        <v>57</v>
      </c>
      <c r="B1103" s="5">
        <v>43047</v>
      </c>
      <c r="C1103" s="6" t="s">
        <v>20</v>
      </c>
      <c r="D1103" s="56" t="s">
        <v>47</v>
      </c>
      <c r="E1103" s="56" t="s">
        <v>51</v>
      </c>
      <c r="F1103" s="57">
        <v>163.5</v>
      </c>
      <c r="G1103" s="57">
        <v>165.5</v>
      </c>
      <c r="H1103" s="57">
        <v>162.5</v>
      </c>
      <c r="I1103" s="57">
        <v>161.5</v>
      </c>
      <c r="J1103" s="56">
        <v>160.5</v>
      </c>
      <c r="K1103" s="56">
        <v>162.5</v>
      </c>
      <c r="L1103" s="57">
        <v>3500</v>
      </c>
      <c r="M1103" s="8">
        <f t="shared" ref="M1103:M1105" si="897">IF(D1103="BUY",(K1103-F1103)*(L1103),(F1103-K1103)*(L1103))</f>
        <v>3500</v>
      </c>
      <c r="N1103" s="9">
        <f t="shared" ref="N1103:N1105" si="898">M1103/(L1103)/F1103%</f>
        <v>0.6116207951070336</v>
      </c>
    </row>
    <row r="1104" spans="1:14" ht="15.75">
      <c r="A1104" s="56">
        <v>58</v>
      </c>
      <c r="B1104" s="5">
        <v>43047</v>
      </c>
      <c r="C1104" s="6" t="s">
        <v>20</v>
      </c>
      <c r="D1104" s="56" t="s">
        <v>47</v>
      </c>
      <c r="E1104" s="56" t="s">
        <v>126</v>
      </c>
      <c r="F1104" s="57">
        <v>692.5</v>
      </c>
      <c r="G1104" s="57">
        <v>695.5</v>
      </c>
      <c r="H1104" s="57">
        <v>690.1</v>
      </c>
      <c r="I1104" s="57">
        <v>688.5</v>
      </c>
      <c r="J1104" s="56">
        <v>687</v>
      </c>
      <c r="K1104" s="56">
        <v>688.5</v>
      </c>
      <c r="L1104" s="57">
        <v>2000</v>
      </c>
      <c r="M1104" s="8">
        <f t="shared" si="897"/>
        <v>8000</v>
      </c>
      <c r="N1104" s="9">
        <f t="shared" si="898"/>
        <v>0.57761732851985559</v>
      </c>
    </row>
    <row r="1105" spans="1:14" ht="15.75">
      <c r="A1105" s="56">
        <v>59</v>
      </c>
      <c r="B1105" s="5">
        <v>43046</v>
      </c>
      <c r="C1105" s="6" t="s">
        <v>20</v>
      </c>
      <c r="D1105" s="56" t="s">
        <v>21</v>
      </c>
      <c r="E1105" s="56" t="s">
        <v>285</v>
      </c>
      <c r="F1105" s="57">
        <v>1664</v>
      </c>
      <c r="G1105" s="57">
        <v>1642</v>
      </c>
      <c r="H1105" s="57">
        <v>1676</v>
      </c>
      <c r="I1105" s="57">
        <v>1688</v>
      </c>
      <c r="J1105" s="56">
        <v>1700</v>
      </c>
      <c r="K1105" s="56">
        <v>1688</v>
      </c>
      <c r="L1105" s="57">
        <v>300</v>
      </c>
      <c r="M1105" s="8">
        <f t="shared" si="897"/>
        <v>7200</v>
      </c>
      <c r="N1105" s="9">
        <f t="shared" si="898"/>
        <v>1.4423076923076923</v>
      </c>
    </row>
    <row r="1106" spans="1:14" ht="15.75">
      <c r="A1106" s="56">
        <v>60</v>
      </c>
      <c r="B1106" s="5">
        <v>43046</v>
      </c>
      <c r="C1106" s="6" t="s">
        <v>20</v>
      </c>
      <c r="D1106" s="56" t="s">
        <v>21</v>
      </c>
      <c r="E1106" s="56" t="s">
        <v>233</v>
      </c>
      <c r="F1106" s="57">
        <v>876</v>
      </c>
      <c r="G1106" s="57">
        <v>867</v>
      </c>
      <c r="H1106" s="57">
        <v>881</v>
      </c>
      <c r="I1106" s="57">
        <v>886</v>
      </c>
      <c r="J1106" s="56">
        <v>891</v>
      </c>
      <c r="K1106" s="56">
        <v>881</v>
      </c>
      <c r="L1106" s="57">
        <v>700</v>
      </c>
      <c r="M1106" s="8">
        <f t="shared" ref="M1106:M1108" si="899">IF(D1106="BUY",(K1106-F1106)*(L1106),(F1106-K1106)*(L1106))</f>
        <v>3500</v>
      </c>
      <c r="N1106" s="9">
        <f t="shared" ref="N1106:N1108" si="900">M1106/(L1106)/F1106%</f>
        <v>0.57077625570776258</v>
      </c>
    </row>
    <row r="1107" spans="1:14" ht="15.75">
      <c r="A1107" s="56">
        <v>61</v>
      </c>
      <c r="B1107" s="5">
        <v>43046</v>
      </c>
      <c r="C1107" s="6" t="s">
        <v>20</v>
      </c>
      <c r="D1107" s="56" t="s">
        <v>21</v>
      </c>
      <c r="E1107" s="56" t="s">
        <v>43</v>
      </c>
      <c r="F1107" s="57">
        <v>952</v>
      </c>
      <c r="G1107" s="57">
        <v>937</v>
      </c>
      <c r="H1107" s="57">
        <v>960</v>
      </c>
      <c r="I1107" s="57">
        <v>968</v>
      </c>
      <c r="J1107" s="56">
        <v>976</v>
      </c>
      <c r="K1107" s="56">
        <v>960</v>
      </c>
      <c r="L1107" s="57">
        <v>500</v>
      </c>
      <c r="M1107" s="8">
        <f t="shared" si="899"/>
        <v>4000</v>
      </c>
      <c r="N1107" s="9">
        <f t="shared" si="900"/>
        <v>0.84033613445378152</v>
      </c>
    </row>
    <row r="1108" spans="1:14" ht="15.75">
      <c r="A1108" s="56">
        <v>62</v>
      </c>
      <c r="B1108" s="5">
        <v>43045</v>
      </c>
      <c r="C1108" s="6" t="s">
        <v>20</v>
      </c>
      <c r="D1108" s="56" t="s">
        <v>21</v>
      </c>
      <c r="E1108" s="56" t="s">
        <v>174</v>
      </c>
      <c r="F1108" s="57">
        <v>200</v>
      </c>
      <c r="G1108" s="57">
        <v>198</v>
      </c>
      <c r="H1108" s="57">
        <v>201</v>
      </c>
      <c r="I1108" s="57">
        <v>202</v>
      </c>
      <c r="J1108" s="56">
        <v>203</v>
      </c>
      <c r="K1108" s="56">
        <v>203</v>
      </c>
      <c r="L1108" s="57">
        <v>3750</v>
      </c>
      <c r="M1108" s="8">
        <f t="shared" si="899"/>
        <v>11250</v>
      </c>
      <c r="N1108" s="9">
        <f t="shared" si="900"/>
        <v>1.5</v>
      </c>
    </row>
    <row r="1109" spans="1:14" ht="15.75">
      <c r="A1109" s="56">
        <v>63</v>
      </c>
      <c r="B1109" s="5">
        <v>43045</v>
      </c>
      <c r="C1109" s="6" t="s">
        <v>20</v>
      </c>
      <c r="D1109" s="56" t="s">
        <v>21</v>
      </c>
      <c r="E1109" s="56" t="s">
        <v>276</v>
      </c>
      <c r="F1109" s="57">
        <v>155</v>
      </c>
      <c r="G1109" s="57">
        <v>151</v>
      </c>
      <c r="H1109" s="57">
        <v>156.5</v>
      </c>
      <c r="I1109" s="57">
        <v>158</v>
      </c>
      <c r="J1109" s="56">
        <v>159.5</v>
      </c>
      <c r="K1109" s="56">
        <v>158</v>
      </c>
      <c r="L1109" s="57">
        <v>4000</v>
      </c>
      <c r="M1109" s="8">
        <f t="shared" ref="M1109:M1111" si="901">IF(D1109="BUY",(K1109-F1109)*(L1109),(F1109-K1109)*(L1109))</f>
        <v>12000</v>
      </c>
      <c r="N1109" s="9">
        <f t="shared" ref="N1109:N1111" si="902">M1109/(L1109)/F1109%</f>
        <v>1.9354838709677418</v>
      </c>
    </row>
    <row r="1110" spans="1:14" ht="15.75">
      <c r="A1110" s="56">
        <v>64</v>
      </c>
      <c r="B1110" s="5">
        <v>43045</v>
      </c>
      <c r="C1110" s="6" t="s">
        <v>20</v>
      </c>
      <c r="D1110" s="56" t="s">
        <v>21</v>
      </c>
      <c r="E1110" s="56" t="s">
        <v>115</v>
      </c>
      <c r="F1110" s="57">
        <v>451</v>
      </c>
      <c r="G1110" s="57">
        <v>446</v>
      </c>
      <c r="H1110" s="57">
        <v>453.5</v>
      </c>
      <c r="I1110" s="57">
        <v>456</v>
      </c>
      <c r="J1110" s="56">
        <v>458.5</v>
      </c>
      <c r="K1110" s="56">
        <v>458.5</v>
      </c>
      <c r="L1110" s="57">
        <v>1500</v>
      </c>
      <c r="M1110" s="8">
        <f t="shared" si="901"/>
        <v>11250</v>
      </c>
      <c r="N1110" s="9">
        <f t="shared" si="902"/>
        <v>1.6629711751662972</v>
      </c>
    </row>
    <row r="1111" spans="1:14" ht="15.75">
      <c r="A1111" s="56">
        <v>65</v>
      </c>
      <c r="B1111" s="5">
        <v>43042</v>
      </c>
      <c r="C1111" s="6" t="s">
        <v>20</v>
      </c>
      <c r="D1111" s="56" t="s">
        <v>21</v>
      </c>
      <c r="E1111" s="56" t="s">
        <v>124</v>
      </c>
      <c r="F1111" s="57">
        <v>327</v>
      </c>
      <c r="G1111" s="57">
        <v>323</v>
      </c>
      <c r="H1111" s="57">
        <v>330</v>
      </c>
      <c r="I1111" s="57">
        <v>333</v>
      </c>
      <c r="J1111" s="56">
        <v>336</v>
      </c>
      <c r="K1111" s="56">
        <v>329.85</v>
      </c>
      <c r="L1111" s="57">
        <v>1200</v>
      </c>
      <c r="M1111" s="8">
        <f t="shared" si="901"/>
        <v>3420.0000000000273</v>
      </c>
      <c r="N1111" s="9">
        <f t="shared" si="902"/>
        <v>0.87155963302752992</v>
      </c>
    </row>
    <row r="1112" spans="1:14" ht="15.75">
      <c r="A1112" s="56">
        <v>66</v>
      </c>
      <c r="B1112" s="5">
        <v>43042</v>
      </c>
      <c r="C1112" s="6" t="s">
        <v>20</v>
      </c>
      <c r="D1112" s="56" t="s">
        <v>21</v>
      </c>
      <c r="E1112" s="56" t="s">
        <v>115</v>
      </c>
      <c r="F1112" s="57">
        <v>441</v>
      </c>
      <c r="G1112" s="57">
        <v>436</v>
      </c>
      <c r="H1112" s="57">
        <v>444</v>
      </c>
      <c r="I1112" s="57">
        <v>447</v>
      </c>
      <c r="J1112" s="56">
        <v>450</v>
      </c>
      <c r="K1112" s="56">
        <v>450</v>
      </c>
      <c r="L1112" s="57">
        <v>1500</v>
      </c>
      <c r="M1112" s="8">
        <f t="shared" ref="M1112" si="903">IF(D1112="BUY",(K1112-F1112)*(L1112),(F1112-K1112)*(L1112))</f>
        <v>13500</v>
      </c>
      <c r="N1112" s="9">
        <f t="shared" ref="N1112" si="904">M1112/(L1112)/F1112%</f>
        <v>2.0408163265306123</v>
      </c>
    </row>
    <row r="1113" spans="1:14" ht="15.75">
      <c r="A1113" s="56">
        <v>67</v>
      </c>
      <c r="B1113" s="5">
        <v>43042</v>
      </c>
      <c r="C1113" s="6" t="s">
        <v>20</v>
      </c>
      <c r="D1113" s="56" t="s">
        <v>21</v>
      </c>
      <c r="E1113" s="56" t="s">
        <v>130</v>
      </c>
      <c r="F1113" s="57">
        <v>215.5</v>
      </c>
      <c r="G1113" s="57">
        <v>214</v>
      </c>
      <c r="H1113" s="57">
        <v>216.3</v>
      </c>
      <c r="I1113" s="57">
        <v>217</v>
      </c>
      <c r="J1113" s="56">
        <v>217.8</v>
      </c>
      <c r="K1113" s="56">
        <v>216.3</v>
      </c>
      <c r="L1113" s="57">
        <v>5000</v>
      </c>
      <c r="M1113" s="8">
        <f t="shared" ref="M1113" si="905">IF(D1113="BUY",(K1113-F1113)*(L1113),(F1113-K1113)*(L1113))</f>
        <v>4000.0000000000568</v>
      </c>
      <c r="N1113" s="9">
        <f t="shared" ref="N1113" si="906">M1113/(L1113)/F1113%</f>
        <v>0.37122969837587538</v>
      </c>
    </row>
    <row r="1114" spans="1:14" ht="15.75">
      <c r="A1114" s="56">
        <v>68</v>
      </c>
      <c r="B1114" s="5">
        <v>43042</v>
      </c>
      <c r="C1114" s="6" t="s">
        <v>20</v>
      </c>
      <c r="D1114" s="56" t="s">
        <v>21</v>
      </c>
      <c r="E1114" s="56" t="s">
        <v>248</v>
      </c>
      <c r="F1114" s="57">
        <v>383.5</v>
      </c>
      <c r="G1114" s="57">
        <v>379.5</v>
      </c>
      <c r="H1114" s="57">
        <v>385.5</v>
      </c>
      <c r="I1114" s="57">
        <v>387.5</v>
      </c>
      <c r="J1114" s="56">
        <v>389.5</v>
      </c>
      <c r="K1114" s="56">
        <v>389.5</v>
      </c>
      <c r="L1114" s="57">
        <v>1800</v>
      </c>
      <c r="M1114" s="8">
        <f t="shared" ref="M1114" si="907">IF(D1114="BUY",(K1114-F1114)*(L1114),(F1114-K1114)*(L1114))</f>
        <v>10800</v>
      </c>
      <c r="N1114" s="9">
        <f t="shared" ref="N1114" si="908">M1114/(L1114)/F1114%</f>
        <v>1.5645371577574967</v>
      </c>
    </row>
    <row r="1115" spans="1:14" ht="15.75">
      <c r="A1115" s="56">
        <v>69</v>
      </c>
      <c r="B1115" s="5">
        <v>43042</v>
      </c>
      <c r="C1115" s="6" t="s">
        <v>20</v>
      </c>
      <c r="D1115" s="56" t="s">
        <v>21</v>
      </c>
      <c r="E1115" s="56" t="s">
        <v>48</v>
      </c>
      <c r="F1115" s="57">
        <v>182.4</v>
      </c>
      <c r="G1115" s="57">
        <v>181.4</v>
      </c>
      <c r="H1115" s="57">
        <v>183</v>
      </c>
      <c r="I1115" s="57">
        <v>183.5</v>
      </c>
      <c r="J1115" s="56">
        <v>184</v>
      </c>
      <c r="K1115" s="56">
        <v>183</v>
      </c>
      <c r="L1115" s="57">
        <v>6000</v>
      </c>
      <c r="M1115" s="8">
        <f t="shared" ref="M1115" si="909">IF(D1115="BUY",(K1115-F1115)*(L1115),(F1115-K1115)*(L1115))</f>
        <v>3599.9999999999659</v>
      </c>
      <c r="N1115" s="9">
        <f t="shared" ref="N1115" si="910">M1115/(L1115)/F1115%</f>
        <v>0.32894736842104949</v>
      </c>
    </row>
    <row r="1116" spans="1:14" ht="15.75">
      <c r="A1116" s="56">
        <v>70</v>
      </c>
      <c r="B1116" s="5">
        <v>43041</v>
      </c>
      <c r="C1116" s="6" t="s">
        <v>20</v>
      </c>
      <c r="D1116" s="56" t="s">
        <v>21</v>
      </c>
      <c r="E1116" s="56" t="s">
        <v>234</v>
      </c>
      <c r="F1116" s="57">
        <v>106.5</v>
      </c>
      <c r="G1116" s="57">
        <v>105.5</v>
      </c>
      <c r="H1116" s="57">
        <v>107</v>
      </c>
      <c r="I1116" s="57">
        <v>107.5</v>
      </c>
      <c r="J1116" s="56">
        <v>108</v>
      </c>
      <c r="K1116" s="56">
        <v>108</v>
      </c>
      <c r="L1116" s="57">
        <v>7000</v>
      </c>
      <c r="M1116" s="8">
        <f t="shared" ref="M1116" si="911">IF(D1116="BUY",(K1116-F1116)*(L1116),(F1116-K1116)*(L1116))</f>
        <v>10500</v>
      </c>
      <c r="N1116" s="9">
        <f t="shared" ref="N1116" si="912">M1116/(L1116)/F1116%</f>
        <v>1.4084507042253522</v>
      </c>
    </row>
    <row r="1117" spans="1:14" ht="15.75">
      <c r="A1117" s="56">
        <v>71</v>
      </c>
      <c r="B1117" s="5">
        <v>43041</v>
      </c>
      <c r="C1117" s="6" t="s">
        <v>20</v>
      </c>
      <c r="D1117" s="56" t="s">
        <v>21</v>
      </c>
      <c r="E1117" s="56" t="s">
        <v>48</v>
      </c>
      <c r="F1117" s="57">
        <v>178</v>
      </c>
      <c r="G1117" s="57">
        <v>177</v>
      </c>
      <c r="H1117" s="57">
        <v>178.5</v>
      </c>
      <c r="I1117" s="57">
        <v>179</v>
      </c>
      <c r="J1117" s="56">
        <v>179.5</v>
      </c>
      <c r="K1117" s="56">
        <v>179.5</v>
      </c>
      <c r="L1117" s="57">
        <v>6000</v>
      </c>
      <c r="M1117" s="8">
        <f t="shared" ref="M1117:M1120" si="913">IF(D1117="BUY",(K1117-F1117)*(L1117),(F1117-K1117)*(L1117))</f>
        <v>9000</v>
      </c>
      <c r="N1117" s="9">
        <f t="shared" ref="N1117:N1120" si="914">M1117/(L1117)/F1117%</f>
        <v>0.84269662921348309</v>
      </c>
    </row>
    <row r="1118" spans="1:14" ht="15.75">
      <c r="A1118" s="56">
        <v>72</v>
      </c>
      <c r="B1118" s="5">
        <v>43041</v>
      </c>
      <c r="C1118" s="6" t="s">
        <v>20</v>
      </c>
      <c r="D1118" s="56" t="s">
        <v>21</v>
      </c>
      <c r="E1118" s="56" t="s">
        <v>66</v>
      </c>
      <c r="F1118" s="57">
        <v>139.5</v>
      </c>
      <c r="G1118" s="57">
        <v>138.5</v>
      </c>
      <c r="H1118" s="57">
        <v>140</v>
      </c>
      <c r="I1118" s="57">
        <v>140.5</v>
      </c>
      <c r="J1118" s="56">
        <v>141</v>
      </c>
      <c r="K1118" s="56">
        <v>141</v>
      </c>
      <c r="L1118" s="57">
        <v>6000</v>
      </c>
      <c r="M1118" s="8">
        <f t="shared" si="913"/>
        <v>9000</v>
      </c>
      <c r="N1118" s="9">
        <f t="shared" si="914"/>
        <v>1.075268817204301</v>
      </c>
    </row>
    <row r="1119" spans="1:14" ht="15.75">
      <c r="A1119" s="56">
        <v>73</v>
      </c>
      <c r="B1119" s="5">
        <v>43041</v>
      </c>
      <c r="C1119" s="6" t="s">
        <v>20</v>
      </c>
      <c r="D1119" s="56" t="s">
        <v>21</v>
      </c>
      <c r="E1119" s="56" t="s">
        <v>46</v>
      </c>
      <c r="F1119" s="57">
        <v>504</v>
      </c>
      <c r="G1119" s="57">
        <v>500</v>
      </c>
      <c r="H1119" s="57">
        <v>506</v>
      </c>
      <c r="I1119" s="57">
        <v>508</v>
      </c>
      <c r="J1119" s="56">
        <v>510</v>
      </c>
      <c r="K1119" s="56">
        <v>500</v>
      </c>
      <c r="L1119" s="57">
        <v>2000</v>
      </c>
      <c r="M1119" s="8">
        <f t="shared" si="913"/>
        <v>-8000</v>
      </c>
      <c r="N1119" s="9">
        <f t="shared" si="914"/>
        <v>-0.79365079365079361</v>
      </c>
    </row>
    <row r="1120" spans="1:14" ht="15.75">
      <c r="A1120" s="56">
        <v>74</v>
      </c>
      <c r="B1120" s="5">
        <v>43040</v>
      </c>
      <c r="C1120" s="6" t="s">
        <v>20</v>
      </c>
      <c r="D1120" s="56" t="s">
        <v>21</v>
      </c>
      <c r="E1120" s="56" t="s">
        <v>52</v>
      </c>
      <c r="F1120" s="57">
        <v>320</v>
      </c>
      <c r="G1120" s="57">
        <v>321.5</v>
      </c>
      <c r="H1120" s="57">
        <v>323</v>
      </c>
      <c r="I1120" s="57">
        <v>324.5</v>
      </c>
      <c r="J1120" s="56">
        <v>326</v>
      </c>
      <c r="K1120" s="56">
        <v>323</v>
      </c>
      <c r="L1120" s="57">
        <v>3000</v>
      </c>
      <c r="M1120" s="8">
        <f t="shared" si="913"/>
        <v>9000</v>
      </c>
      <c r="N1120" s="9">
        <f t="shared" si="914"/>
        <v>0.9375</v>
      </c>
    </row>
    <row r="1121" spans="1:14" ht="15.75">
      <c r="A1121" s="56">
        <v>75</v>
      </c>
      <c r="B1121" s="5">
        <v>43040</v>
      </c>
      <c r="C1121" s="6" t="s">
        <v>20</v>
      </c>
      <c r="D1121" s="56" t="s">
        <v>21</v>
      </c>
      <c r="E1121" s="56" t="s">
        <v>130</v>
      </c>
      <c r="F1121" s="57">
        <v>211.5</v>
      </c>
      <c r="G1121" s="57">
        <v>210</v>
      </c>
      <c r="H1121" s="57">
        <v>212.3</v>
      </c>
      <c r="I1121" s="57">
        <v>213</v>
      </c>
      <c r="J1121" s="57">
        <v>312.7</v>
      </c>
      <c r="K1121" s="56">
        <v>212.3</v>
      </c>
      <c r="L1121" s="57">
        <v>5000</v>
      </c>
      <c r="M1121" s="8">
        <f t="shared" ref="M1121" si="915">IF(D1121="BUY",(K1121-F1121)*(L1121),(F1121-K1121)*(L1121))</f>
        <v>4000.0000000000568</v>
      </c>
      <c r="N1121" s="9">
        <f t="shared" ref="N1121" si="916">M1121/(L1121)/F1121%</f>
        <v>0.37825059101655378</v>
      </c>
    </row>
    <row r="1122" spans="1:14" ht="15.75">
      <c r="A1122" s="56">
        <v>76</v>
      </c>
      <c r="B1122" s="5">
        <v>43040</v>
      </c>
      <c r="C1122" s="6" t="s">
        <v>20</v>
      </c>
      <c r="D1122" s="56" t="s">
        <v>21</v>
      </c>
      <c r="E1122" s="56" t="s">
        <v>92</v>
      </c>
      <c r="F1122" s="57">
        <v>61.5</v>
      </c>
      <c r="G1122" s="57">
        <v>60.5</v>
      </c>
      <c r="H1122" s="57">
        <v>62</v>
      </c>
      <c r="I1122" s="57">
        <v>62.5</v>
      </c>
      <c r="J1122" s="57">
        <v>63</v>
      </c>
      <c r="K1122" s="56">
        <v>62.5</v>
      </c>
      <c r="L1122" s="57">
        <v>8000</v>
      </c>
      <c r="M1122" s="8">
        <f t="shared" ref="M1122" si="917">IF(D1122="BUY",(K1122-F1122)*(L1122),(F1122-K1122)*(L1122))</f>
        <v>8000</v>
      </c>
      <c r="N1122" s="9">
        <f t="shared" ref="N1122" si="918">M1122/(L1122)/F1122%</f>
        <v>1.6260162601626016</v>
      </c>
    </row>
    <row r="1124" spans="1:14" ht="15.75">
      <c r="A1124" s="10" t="s">
        <v>24</v>
      </c>
      <c r="B1124" s="11"/>
      <c r="C1124" s="12"/>
      <c r="D1124" s="13"/>
      <c r="E1124" s="14"/>
      <c r="F1124" s="14"/>
      <c r="G1124" s="15"/>
      <c r="H1124" s="14"/>
      <c r="I1124" s="14"/>
      <c r="J1124" s="14"/>
      <c r="K1124" s="16"/>
      <c r="L1124" s="17"/>
      <c r="M1124" s="1"/>
      <c r="N1124" s="18"/>
    </row>
    <row r="1125" spans="1:14" ht="15.75">
      <c r="A1125" s="10" t="s">
        <v>25</v>
      </c>
      <c r="B1125" s="19"/>
      <c r="C1125" s="12"/>
      <c r="D1125" s="13"/>
      <c r="E1125" s="14"/>
      <c r="F1125" s="14"/>
      <c r="G1125" s="15"/>
      <c r="H1125" s="14"/>
      <c r="I1125" s="14"/>
      <c r="J1125" s="14"/>
      <c r="K1125" s="16"/>
      <c r="L1125" s="17"/>
      <c r="M1125" s="1"/>
      <c r="N1125" s="1"/>
    </row>
    <row r="1126" spans="1:14" ht="15.75">
      <c r="A1126" s="10" t="s">
        <v>25</v>
      </c>
      <c r="B1126" s="19"/>
      <c r="C1126" s="20"/>
      <c r="D1126" s="21"/>
      <c r="E1126" s="22"/>
      <c r="F1126" s="22"/>
      <c r="G1126" s="23"/>
      <c r="H1126" s="22"/>
      <c r="I1126" s="22"/>
      <c r="J1126" s="22"/>
      <c r="K1126" s="22"/>
      <c r="L1126" s="17"/>
      <c r="M1126" s="17"/>
      <c r="N1126" s="17"/>
    </row>
    <row r="1127" spans="1:14" ht="16.5" thickBot="1">
      <c r="A1127" s="20"/>
      <c r="B1127" s="19"/>
      <c r="C1127" s="22"/>
      <c r="D1127" s="22"/>
      <c r="E1127" s="22"/>
      <c r="F1127" s="24"/>
      <c r="G1127" s="25"/>
      <c r="H1127" s="26" t="s">
        <v>26</v>
      </c>
      <c r="I1127" s="26"/>
      <c r="J1127" s="27"/>
      <c r="K1127" s="27"/>
      <c r="L1127" s="17"/>
      <c r="M1127" s="17"/>
      <c r="N1127" s="17"/>
    </row>
    <row r="1128" spans="1:14" ht="15.75">
      <c r="A1128" s="20"/>
      <c r="B1128" s="19"/>
      <c r="C1128" s="119" t="s">
        <v>27</v>
      </c>
      <c r="D1128" s="119"/>
      <c r="E1128" s="28">
        <v>76</v>
      </c>
      <c r="F1128" s="29">
        <f>F1129+F1130+F1131+F1132+F1133+F1134</f>
        <v>100</v>
      </c>
      <c r="G1128" s="22">
        <v>76</v>
      </c>
      <c r="H1128" s="30">
        <f>G1129/G1128%</f>
        <v>80.263157894736835</v>
      </c>
      <c r="I1128" s="30"/>
      <c r="J1128" s="30"/>
      <c r="K1128" s="31"/>
      <c r="L1128" s="17"/>
      <c r="M1128" s="1"/>
      <c r="N1128" s="1"/>
    </row>
    <row r="1129" spans="1:14" ht="15.75">
      <c r="A1129" s="20"/>
      <c r="B1129" s="19"/>
      <c r="C1129" s="120" t="s">
        <v>28</v>
      </c>
      <c r="D1129" s="120"/>
      <c r="E1129" s="32">
        <v>61</v>
      </c>
      <c r="F1129" s="33">
        <f>(E1129/E1128)*100</f>
        <v>80.26315789473685</v>
      </c>
      <c r="G1129" s="22">
        <v>61</v>
      </c>
      <c r="H1129" s="27"/>
      <c r="I1129" s="27"/>
      <c r="J1129" s="22"/>
      <c r="K1129" s="27"/>
      <c r="L1129" s="1"/>
      <c r="M1129" s="22" t="s">
        <v>29</v>
      </c>
      <c r="N1129" s="22"/>
    </row>
    <row r="1130" spans="1:14" ht="15.75">
      <c r="A1130" s="34"/>
      <c r="B1130" s="19"/>
      <c r="C1130" s="120" t="s">
        <v>30</v>
      </c>
      <c r="D1130" s="120"/>
      <c r="E1130" s="32">
        <v>0</v>
      </c>
      <c r="F1130" s="33">
        <f>(E1130/E1128)*100</f>
        <v>0</v>
      </c>
      <c r="G1130" s="35"/>
      <c r="H1130" s="22"/>
      <c r="I1130" s="22"/>
      <c r="J1130" s="22"/>
      <c r="K1130" s="27"/>
      <c r="L1130" s="17"/>
      <c r="M1130" s="20"/>
      <c r="N1130" s="20"/>
    </row>
    <row r="1131" spans="1:14" ht="15.75">
      <c r="A1131" s="34"/>
      <c r="B1131" s="19"/>
      <c r="C1131" s="120" t="s">
        <v>31</v>
      </c>
      <c r="D1131" s="120"/>
      <c r="E1131" s="32">
        <v>0</v>
      </c>
      <c r="F1131" s="33">
        <f>(E1131/E1128)*100</f>
        <v>0</v>
      </c>
      <c r="G1131" s="35"/>
      <c r="H1131" s="22"/>
      <c r="I1131" s="22"/>
      <c r="J1131" s="22"/>
      <c r="K1131" s="27"/>
      <c r="L1131" s="17"/>
      <c r="M1131" s="17"/>
      <c r="N1131" s="17"/>
    </row>
    <row r="1132" spans="1:14" ht="15.75">
      <c r="A1132" s="34"/>
      <c r="B1132" s="19"/>
      <c r="C1132" s="120" t="s">
        <v>32</v>
      </c>
      <c r="D1132" s="120"/>
      <c r="E1132" s="32">
        <v>15</v>
      </c>
      <c r="F1132" s="33">
        <f>(E1132/E1128)*100</f>
        <v>19.736842105263158</v>
      </c>
      <c r="G1132" s="35"/>
      <c r="H1132" s="22" t="s">
        <v>33</v>
      </c>
      <c r="I1132" s="22"/>
      <c r="J1132" s="27"/>
      <c r="K1132" s="27"/>
      <c r="L1132" s="17"/>
      <c r="M1132" s="17"/>
      <c r="N1132" s="17"/>
    </row>
    <row r="1133" spans="1:14" ht="15.75">
      <c r="A1133" s="34"/>
      <c r="B1133" s="19"/>
      <c r="C1133" s="120" t="s">
        <v>34</v>
      </c>
      <c r="D1133" s="120"/>
      <c r="E1133" s="32">
        <v>0</v>
      </c>
      <c r="F1133" s="33">
        <f>(E1133/E1128)*100</f>
        <v>0</v>
      </c>
      <c r="G1133" s="35"/>
      <c r="H1133" s="22"/>
      <c r="I1133" s="22"/>
      <c r="J1133" s="27"/>
      <c r="K1133" s="27"/>
      <c r="L1133" s="17"/>
      <c r="M1133" s="17"/>
      <c r="N1133" s="17"/>
    </row>
    <row r="1134" spans="1:14" ht="16.5" thickBot="1">
      <c r="A1134" s="34"/>
      <c r="B1134" s="19"/>
      <c r="C1134" s="121" t="s">
        <v>35</v>
      </c>
      <c r="D1134" s="121"/>
      <c r="E1134" s="36"/>
      <c r="F1134" s="37">
        <f>(E1134/E1128)*100</f>
        <v>0</v>
      </c>
      <c r="G1134" s="35"/>
      <c r="H1134" s="22"/>
      <c r="I1134" s="22"/>
      <c r="J1134" s="31"/>
      <c r="K1134" s="31"/>
      <c r="L1134" s="1"/>
      <c r="M1134" s="17"/>
      <c r="N1134" s="17"/>
    </row>
    <row r="1135" spans="1:14" ht="15.75">
      <c r="A1135" s="39" t="s">
        <v>36</v>
      </c>
      <c r="B1135" s="11"/>
      <c r="C1135" s="12"/>
      <c r="D1135" s="12"/>
      <c r="E1135" s="14"/>
      <c r="F1135" s="14"/>
      <c r="G1135" s="15"/>
      <c r="H1135" s="40"/>
      <c r="I1135" s="40"/>
      <c r="J1135" s="40"/>
      <c r="K1135" s="14"/>
      <c r="L1135" s="17"/>
      <c r="M1135" s="38"/>
      <c r="N1135" s="38"/>
    </row>
    <row r="1136" spans="1:14" ht="15.75">
      <c r="A1136" s="13" t="s">
        <v>37</v>
      </c>
      <c r="B1136" s="11"/>
      <c r="C1136" s="41"/>
      <c r="D1136" s="42"/>
      <c r="E1136" s="12"/>
      <c r="F1136" s="40"/>
      <c r="G1136" s="15"/>
      <c r="H1136" s="40"/>
      <c r="I1136" s="40"/>
      <c r="J1136" s="40"/>
      <c r="K1136" s="14"/>
      <c r="L1136" s="17"/>
      <c r="M1136" s="20"/>
      <c r="N1136" s="20"/>
    </row>
    <row r="1137" spans="1:14" ht="15.75">
      <c r="A1137" s="13" t="s">
        <v>38</v>
      </c>
      <c r="B1137" s="11"/>
      <c r="C1137" s="12"/>
      <c r="D1137" s="42"/>
      <c r="E1137" s="12"/>
      <c r="F1137" s="40"/>
      <c r="G1137" s="15"/>
      <c r="H1137" s="43"/>
      <c r="I1137" s="43"/>
      <c r="J1137" s="43"/>
      <c r="K1137" s="14"/>
      <c r="L1137" s="17"/>
      <c r="M1137" s="17"/>
      <c r="N1137" s="17"/>
    </row>
    <row r="1138" spans="1:14" ht="15.75">
      <c r="A1138" s="13" t="s">
        <v>39</v>
      </c>
      <c r="B1138" s="41"/>
      <c r="C1138" s="12"/>
      <c r="D1138" s="42"/>
      <c r="E1138" s="12"/>
      <c r="F1138" s="40"/>
      <c r="G1138" s="44"/>
      <c r="H1138" s="43"/>
      <c r="I1138" s="43"/>
      <c r="J1138" s="43"/>
      <c r="K1138" s="14"/>
      <c r="L1138" s="17"/>
      <c r="M1138" s="17"/>
      <c r="N1138" s="17"/>
    </row>
    <row r="1139" spans="1:14" ht="15.75">
      <c r="A1139" s="13" t="s">
        <v>40</v>
      </c>
      <c r="B1139" s="34"/>
      <c r="C1139" s="12"/>
      <c r="D1139" s="45"/>
      <c r="E1139" s="40"/>
      <c r="F1139" s="40"/>
      <c r="G1139" s="44"/>
      <c r="H1139" s="43"/>
      <c r="I1139" s="43"/>
      <c r="J1139" s="43"/>
      <c r="K1139" s="40"/>
      <c r="L1139" s="17"/>
      <c r="M1139" s="17"/>
      <c r="N1139" s="17"/>
    </row>
    <row r="1141" spans="1:14" ht="15.75" thickBot="1"/>
    <row r="1142" spans="1:14" ht="15.75" thickBot="1">
      <c r="A1142" s="122" t="s">
        <v>0</v>
      </c>
      <c r="B1142" s="122"/>
      <c r="C1142" s="122"/>
      <c r="D1142" s="122"/>
      <c r="E1142" s="122"/>
      <c r="F1142" s="122"/>
      <c r="G1142" s="122"/>
      <c r="H1142" s="122"/>
      <c r="I1142" s="122"/>
      <c r="J1142" s="122"/>
      <c r="K1142" s="122"/>
      <c r="L1142" s="122"/>
      <c r="M1142" s="122"/>
      <c r="N1142" s="122"/>
    </row>
    <row r="1143" spans="1:14" ht="15.75" thickBot="1">
      <c r="A1143" s="122"/>
      <c r="B1143" s="122"/>
      <c r="C1143" s="122"/>
      <c r="D1143" s="122"/>
      <c r="E1143" s="122"/>
      <c r="F1143" s="122"/>
      <c r="G1143" s="122"/>
      <c r="H1143" s="122"/>
      <c r="I1143" s="122"/>
      <c r="J1143" s="122"/>
      <c r="K1143" s="122"/>
      <c r="L1143" s="122"/>
      <c r="M1143" s="122"/>
      <c r="N1143" s="122"/>
    </row>
    <row r="1144" spans="1:14">
      <c r="A1144" s="122"/>
      <c r="B1144" s="122"/>
      <c r="C1144" s="122"/>
      <c r="D1144" s="122"/>
      <c r="E1144" s="122"/>
      <c r="F1144" s="122"/>
      <c r="G1144" s="122"/>
      <c r="H1144" s="122"/>
      <c r="I1144" s="122"/>
      <c r="J1144" s="122"/>
      <c r="K1144" s="122"/>
      <c r="L1144" s="122"/>
      <c r="M1144" s="122"/>
      <c r="N1144" s="122"/>
    </row>
    <row r="1145" spans="1:14" ht="15.75">
      <c r="A1145" s="131" t="s">
        <v>1</v>
      </c>
      <c r="B1145" s="131"/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31"/>
      <c r="M1145" s="131"/>
      <c r="N1145" s="131"/>
    </row>
    <row r="1146" spans="1:14" ht="15.75">
      <c r="A1146" s="131" t="s">
        <v>2</v>
      </c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  <c r="N1146" s="131"/>
    </row>
    <row r="1147" spans="1:14" ht="16.5" thickBot="1">
      <c r="A1147" s="124" t="s">
        <v>3</v>
      </c>
      <c r="B1147" s="124"/>
      <c r="C1147" s="124"/>
      <c r="D1147" s="124"/>
      <c r="E1147" s="124"/>
      <c r="F1147" s="124"/>
      <c r="G1147" s="124"/>
      <c r="H1147" s="124"/>
      <c r="I1147" s="124"/>
      <c r="J1147" s="124"/>
      <c r="K1147" s="124"/>
      <c r="L1147" s="124"/>
      <c r="M1147" s="124"/>
      <c r="N1147" s="124"/>
    </row>
    <row r="1148" spans="1:14" ht="15.75">
      <c r="A1148" s="125" t="s">
        <v>273</v>
      </c>
      <c r="B1148" s="125"/>
      <c r="C1148" s="125"/>
      <c r="D1148" s="125"/>
      <c r="E1148" s="125"/>
      <c r="F1148" s="125"/>
      <c r="G1148" s="125"/>
      <c r="H1148" s="125"/>
      <c r="I1148" s="125"/>
      <c r="J1148" s="125"/>
      <c r="K1148" s="125"/>
      <c r="L1148" s="125"/>
      <c r="M1148" s="125"/>
      <c r="N1148" s="125"/>
    </row>
    <row r="1149" spans="1:14" ht="15.75">
      <c r="A1149" s="125" t="s">
        <v>5</v>
      </c>
      <c r="B1149" s="125"/>
      <c r="C1149" s="125"/>
      <c r="D1149" s="125"/>
      <c r="E1149" s="125"/>
      <c r="F1149" s="125"/>
      <c r="G1149" s="125"/>
      <c r="H1149" s="125"/>
      <c r="I1149" s="125"/>
      <c r="J1149" s="125"/>
      <c r="K1149" s="125"/>
      <c r="L1149" s="125"/>
      <c r="M1149" s="125"/>
      <c r="N1149" s="125"/>
    </row>
    <row r="1150" spans="1:14">
      <c r="A1150" s="126" t="s">
        <v>6</v>
      </c>
      <c r="B1150" s="127" t="s">
        <v>7</v>
      </c>
      <c r="C1150" s="127" t="s">
        <v>8</v>
      </c>
      <c r="D1150" s="126" t="s">
        <v>9</v>
      </c>
      <c r="E1150" s="126" t="s">
        <v>10</v>
      </c>
      <c r="F1150" s="127" t="s">
        <v>11</v>
      </c>
      <c r="G1150" s="127" t="s">
        <v>12</v>
      </c>
      <c r="H1150" s="128" t="s">
        <v>13</v>
      </c>
      <c r="I1150" s="128" t="s">
        <v>14</v>
      </c>
      <c r="J1150" s="128" t="s">
        <v>15</v>
      </c>
      <c r="K1150" s="129" t="s">
        <v>16</v>
      </c>
      <c r="L1150" s="127" t="s">
        <v>17</v>
      </c>
      <c r="M1150" s="127" t="s">
        <v>18</v>
      </c>
      <c r="N1150" s="127" t="s">
        <v>19</v>
      </c>
    </row>
    <row r="1151" spans="1:14">
      <c r="A1151" s="126"/>
      <c r="B1151" s="127"/>
      <c r="C1151" s="127"/>
      <c r="D1151" s="126"/>
      <c r="E1151" s="126"/>
      <c r="F1151" s="127"/>
      <c r="G1151" s="127"/>
      <c r="H1151" s="127"/>
      <c r="I1151" s="127"/>
      <c r="J1151" s="127"/>
      <c r="K1151" s="130"/>
      <c r="L1151" s="127"/>
      <c r="M1151" s="127"/>
      <c r="N1151" s="127"/>
    </row>
    <row r="1152" spans="1:14" ht="15.75">
      <c r="A1152" s="56">
        <v>1</v>
      </c>
      <c r="B1152" s="5">
        <v>43039</v>
      </c>
      <c r="C1152" s="6" t="s">
        <v>20</v>
      </c>
      <c r="D1152" s="56" t="s">
        <v>21</v>
      </c>
      <c r="E1152" s="56" t="s">
        <v>57</v>
      </c>
      <c r="F1152" s="57">
        <v>511</v>
      </c>
      <c r="G1152" s="57">
        <v>505</v>
      </c>
      <c r="H1152" s="57">
        <v>514</v>
      </c>
      <c r="I1152" s="57">
        <v>517</v>
      </c>
      <c r="J1152" s="57">
        <v>520</v>
      </c>
      <c r="K1152" s="56">
        <v>520</v>
      </c>
      <c r="L1152" s="57">
        <v>1200</v>
      </c>
      <c r="M1152" s="8">
        <f t="shared" ref="M1152" si="919">IF(D1152="BUY",(K1152-F1152)*(L1152),(F1152-K1152)*(L1152))</f>
        <v>10800</v>
      </c>
      <c r="N1152" s="9">
        <f t="shared" ref="N1152" si="920">M1152/(L1152)/F1152%</f>
        <v>1.7612524461839529</v>
      </c>
    </row>
    <row r="1153" spans="1:14" ht="15.75">
      <c r="A1153" s="56">
        <v>2</v>
      </c>
      <c r="B1153" s="5">
        <v>43039</v>
      </c>
      <c r="C1153" s="6" t="s">
        <v>20</v>
      </c>
      <c r="D1153" s="56" t="s">
        <v>21</v>
      </c>
      <c r="E1153" s="56" t="s">
        <v>282</v>
      </c>
      <c r="F1153" s="57">
        <v>226</v>
      </c>
      <c r="G1153" s="57">
        <v>223</v>
      </c>
      <c r="H1153" s="57">
        <v>227.5</v>
      </c>
      <c r="I1153" s="57">
        <v>229</v>
      </c>
      <c r="J1153" s="57">
        <v>230.5</v>
      </c>
      <c r="K1153" s="56">
        <v>227.5</v>
      </c>
      <c r="L1153" s="57">
        <v>2500</v>
      </c>
      <c r="M1153" s="8">
        <f t="shared" ref="M1153" si="921">IF(D1153="BUY",(K1153-F1153)*(L1153),(F1153-K1153)*(L1153))</f>
        <v>3750</v>
      </c>
      <c r="N1153" s="9">
        <f t="shared" ref="N1153" si="922">M1153/(L1153)/F1153%</f>
        <v>0.66371681415929207</v>
      </c>
    </row>
    <row r="1154" spans="1:14" ht="15.75">
      <c r="A1154" s="56">
        <v>3</v>
      </c>
      <c r="B1154" s="5">
        <v>43038</v>
      </c>
      <c r="C1154" s="6" t="s">
        <v>20</v>
      </c>
      <c r="D1154" s="56" t="s">
        <v>21</v>
      </c>
      <c r="E1154" s="56" t="s">
        <v>96</v>
      </c>
      <c r="F1154" s="57">
        <v>650</v>
      </c>
      <c r="G1154" s="57">
        <v>644</v>
      </c>
      <c r="H1154" s="57">
        <v>653</v>
      </c>
      <c r="I1154" s="57">
        <v>656</v>
      </c>
      <c r="J1154" s="57">
        <v>659</v>
      </c>
      <c r="K1154" s="56">
        <v>653</v>
      </c>
      <c r="L1154" s="57">
        <v>1500</v>
      </c>
      <c r="M1154" s="8">
        <f t="shared" ref="M1154" si="923">IF(D1154="BUY",(K1154-F1154)*(L1154),(F1154-K1154)*(L1154))</f>
        <v>4500</v>
      </c>
      <c r="N1154" s="9">
        <f t="shared" ref="N1154" si="924">M1154/(L1154)/F1154%</f>
        <v>0.46153846153846156</v>
      </c>
    </row>
    <row r="1155" spans="1:14" ht="15.75">
      <c r="A1155" s="56">
        <v>4</v>
      </c>
      <c r="B1155" s="5">
        <v>43038</v>
      </c>
      <c r="C1155" s="6" t="s">
        <v>20</v>
      </c>
      <c r="D1155" s="56" t="s">
        <v>21</v>
      </c>
      <c r="E1155" s="56" t="s">
        <v>115</v>
      </c>
      <c r="F1155" s="57">
        <v>438</v>
      </c>
      <c r="G1155" s="57">
        <v>433</v>
      </c>
      <c r="H1155" s="57">
        <v>440.5</v>
      </c>
      <c r="I1155" s="57">
        <v>443</v>
      </c>
      <c r="J1155" s="57">
        <v>445.5</v>
      </c>
      <c r="K1155" s="56">
        <v>443</v>
      </c>
      <c r="L1155" s="57">
        <v>1500</v>
      </c>
      <c r="M1155" s="8">
        <f t="shared" ref="M1155" si="925">IF(D1155="BUY",(K1155-F1155)*(L1155),(F1155-K1155)*(L1155))</f>
        <v>7500</v>
      </c>
      <c r="N1155" s="9">
        <f t="shared" ref="N1155" si="926">M1155/(L1155)/F1155%</f>
        <v>1.1415525114155252</v>
      </c>
    </row>
    <row r="1156" spans="1:14" ht="15.75">
      <c r="A1156" s="56">
        <v>5</v>
      </c>
      <c r="B1156" s="5">
        <v>43038</v>
      </c>
      <c r="C1156" s="6" t="s">
        <v>20</v>
      </c>
      <c r="D1156" s="56" t="s">
        <v>21</v>
      </c>
      <c r="E1156" s="56" t="s">
        <v>96</v>
      </c>
      <c r="F1156" s="57">
        <v>630</v>
      </c>
      <c r="G1156" s="57">
        <v>625</v>
      </c>
      <c r="H1156" s="57">
        <v>632.5</v>
      </c>
      <c r="I1156" s="57">
        <v>635</v>
      </c>
      <c r="J1156" s="57">
        <v>637.5</v>
      </c>
      <c r="K1156" s="56">
        <v>637.5</v>
      </c>
      <c r="L1156" s="57">
        <v>1500</v>
      </c>
      <c r="M1156" s="8">
        <f t="shared" ref="M1156" si="927">IF(D1156="BUY",(K1156-F1156)*(L1156),(F1156-K1156)*(L1156))</f>
        <v>11250</v>
      </c>
      <c r="N1156" s="9">
        <f t="shared" ref="N1156" si="928">M1156/(L1156)/F1156%</f>
        <v>1.1904761904761905</v>
      </c>
    </row>
    <row r="1157" spans="1:14" ht="15.75">
      <c r="A1157" s="56">
        <v>6</v>
      </c>
      <c r="B1157" s="5">
        <v>43035</v>
      </c>
      <c r="C1157" s="6" t="s">
        <v>20</v>
      </c>
      <c r="D1157" s="56" t="s">
        <v>21</v>
      </c>
      <c r="E1157" s="56" t="s">
        <v>48</v>
      </c>
      <c r="F1157" s="57">
        <v>174.7</v>
      </c>
      <c r="G1157" s="57">
        <v>173.7</v>
      </c>
      <c r="H1157" s="57">
        <v>175.2</v>
      </c>
      <c r="I1157" s="57">
        <v>175.7</v>
      </c>
      <c r="J1157" s="57">
        <v>176.2</v>
      </c>
      <c r="K1157" s="56">
        <v>175.2</v>
      </c>
      <c r="L1157" s="57">
        <v>6000</v>
      </c>
      <c r="M1157" s="8">
        <f t="shared" ref="M1157" si="929">IF(D1157="BUY",(K1157-F1157)*(L1157),(F1157-K1157)*(L1157))</f>
        <v>3000</v>
      </c>
      <c r="N1157" s="9">
        <f t="shared" ref="N1157" si="930">M1157/(L1157)/F1157%</f>
        <v>0.28620492272467091</v>
      </c>
    </row>
    <row r="1158" spans="1:14" ht="15.75">
      <c r="A1158" s="56">
        <v>7</v>
      </c>
      <c r="B1158" s="5">
        <v>43035</v>
      </c>
      <c r="C1158" s="6" t="s">
        <v>20</v>
      </c>
      <c r="D1158" s="56" t="s">
        <v>21</v>
      </c>
      <c r="E1158" s="56" t="s">
        <v>57</v>
      </c>
      <c r="F1158" s="57">
        <v>491.4</v>
      </c>
      <c r="G1158" s="57">
        <v>485.5</v>
      </c>
      <c r="H1158" s="57">
        <v>494.5</v>
      </c>
      <c r="I1158" s="57">
        <v>497.5</v>
      </c>
      <c r="J1158" s="57">
        <v>500</v>
      </c>
      <c r="K1158" s="56">
        <v>485.5</v>
      </c>
      <c r="L1158" s="57">
        <v>1200</v>
      </c>
      <c r="M1158" s="8">
        <f t="shared" ref="M1158" si="931">IF(D1158="BUY",(K1158-F1158)*(L1158),(F1158-K1158)*(L1158))</f>
        <v>-7079.9999999999727</v>
      </c>
      <c r="N1158" s="9">
        <f t="shared" ref="N1158" si="932">M1158/(L1158)/F1158%</f>
        <v>-1.200651200651196</v>
      </c>
    </row>
    <row r="1159" spans="1:14" ht="15.75">
      <c r="A1159" s="56">
        <v>8</v>
      </c>
      <c r="B1159" s="5">
        <v>43035</v>
      </c>
      <c r="C1159" s="6" t="s">
        <v>20</v>
      </c>
      <c r="D1159" s="56" t="s">
        <v>21</v>
      </c>
      <c r="E1159" s="56" t="s">
        <v>48</v>
      </c>
      <c r="F1159" s="57">
        <v>171.6</v>
      </c>
      <c r="G1159" s="57">
        <v>170.6</v>
      </c>
      <c r="H1159" s="57">
        <v>172.1</v>
      </c>
      <c r="I1159" s="57">
        <v>172.6</v>
      </c>
      <c r="J1159" s="57">
        <v>173.1</v>
      </c>
      <c r="K1159" s="56">
        <v>173.1</v>
      </c>
      <c r="L1159" s="57">
        <v>6000</v>
      </c>
      <c r="M1159" s="8">
        <f t="shared" ref="M1159" si="933">IF(D1159="BUY",(K1159-F1159)*(L1159),(F1159-K1159)*(L1159))</f>
        <v>9000</v>
      </c>
      <c r="N1159" s="9">
        <f t="shared" ref="N1159" si="934">M1159/(L1159)/F1159%</f>
        <v>0.87412587412587417</v>
      </c>
    </row>
    <row r="1160" spans="1:14" ht="15.75">
      <c r="A1160" s="56">
        <v>9</v>
      </c>
      <c r="B1160" s="5">
        <v>43034</v>
      </c>
      <c r="C1160" s="6" t="s">
        <v>20</v>
      </c>
      <c r="D1160" s="56" t="s">
        <v>21</v>
      </c>
      <c r="E1160" s="56" t="s">
        <v>126</v>
      </c>
      <c r="F1160" s="57">
        <v>730</v>
      </c>
      <c r="G1160" s="57">
        <v>727</v>
      </c>
      <c r="H1160" s="57">
        <v>731.5</v>
      </c>
      <c r="I1160" s="57">
        <v>733</v>
      </c>
      <c r="J1160" s="57">
        <v>734.5</v>
      </c>
      <c r="K1160" s="56">
        <v>731.5</v>
      </c>
      <c r="L1160" s="57">
        <v>2000</v>
      </c>
      <c r="M1160" s="8">
        <f t="shared" ref="M1160" si="935">IF(D1160="BUY",(K1160-F1160)*(L1160),(F1160-K1160)*(L1160))</f>
        <v>3000</v>
      </c>
      <c r="N1160" s="9">
        <f t="shared" ref="N1160" si="936">M1160/(L1160)/F1160%</f>
        <v>0.20547945205479454</v>
      </c>
    </row>
    <row r="1161" spans="1:14" ht="15.75">
      <c r="A1161" s="56">
        <v>10</v>
      </c>
      <c r="B1161" s="5">
        <v>43034</v>
      </c>
      <c r="C1161" s="6" t="s">
        <v>20</v>
      </c>
      <c r="D1161" s="56" t="s">
        <v>21</v>
      </c>
      <c r="E1161" s="56" t="s">
        <v>281</v>
      </c>
      <c r="F1161" s="57">
        <v>340.5</v>
      </c>
      <c r="G1161" s="57">
        <v>338.5</v>
      </c>
      <c r="H1161" s="57">
        <v>341.5</v>
      </c>
      <c r="I1161" s="57">
        <v>342.5</v>
      </c>
      <c r="J1161" s="57">
        <v>343.5</v>
      </c>
      <c r="K1161" s="56">
        <v>343.5</v>
      </c>
      <c r="L1161" s="57">
        <v>3500</v>
      </c>
      <c r="M1161" s="8">
        <f t="shared" ref="M1161" si="937">IF(D1161="BUY",(K1161-F1161)*(L1161),(F1161-K1161)*(L1161))</f>
        <v>10500</v>
      </c>
      <c r="N1161" s="9">
        <f t="shared" ref="N1161" si="938">M1161/(L1161)/F1161%</f>
        <v>0.88105726872246704</v>
      </c>
    </row>
    <row r="1162" spans="1:14" ht="15.75">
      <c r="A1162" s="56">
        <v>11</v>
      </c>
      <c r="B1162" s="5">
        <v>43034</v>
      </c>
      <c r="C1162" s="6" t="s">
        <v>20</v>
      </c>
      <c r="D1162" s="56" t="s">
        <v>21</v>
      </c>
      <c r="E1162" s="56" t="s">
        <v>48</v>
      </c>
      <c r="F1162" s="57">
        <v>167</v>
      </c>
      <c r="G1162" s="57">
        <v>166</v>
      </c>
      <c r="H1162" s="57">
        <v>167.5</v>
      </c>
      <c r="I1162" s="57">
        <v>168</v>
      </c>
      <c r="J1162" s="57">
        <v>168.5</v>
      </c>
      <c r="K1162" s="56">
        <v>168.5</v>
      </c>
      <c r="L1162" s="57">
        <v>6000</v>
      </c>
      <c r="M1162" s="8">
        <f t="shared" ref="M1162" si="939">IF(D1162="BUY",(K1162-F1162)*(L1162),(F1162-K1162)*(L1162))</f>
        <v>9000</v>
      </c>
      <c r="N1162" s="9">
        <f t="shared" ref="N1162" si="940">M1162/(L1162)/F1162%</f>
        <v>0.89820359281437134</v>
      </c>
    </row>
    <row r="1163" spans="1:14" ht="15.75">
      <c r="A1163" s="56">
        <v>12</v>
      </c>
      <c r="B1163" s="5">
        <v>43033</v>
      </c>
      <c r="C1163" s="6" t="s">
        <v>20</v>
      </c>
      <c r="D1163" s="56" t="s">
        <v>21</v>
      </c>
      <c r="E1163" s="56" t="s">
        <v>48</v>
      </c>
      <c r="F1163" s="57">
        <v>163.69999999999999</v>
      </c>
      <c r="G1163" s="57">
        <v>162.69999999999999</v>
      </c>
      <c r="H1163" s="57">
        <v>164.2</v>
      </c>
      <c r="I1163" s="57">
        <v>164.7</v>
      </c>
      <c r="J1163" s="57">
        <v>165.2</v>
      </c>
      <c r="K1163" s="56">
        <v>165.2</v>
      </c>
      <c r="L1163" s="57">
        <v>6000</v>
      </c>
      <c r="M1163" s="8">
        <f t="shared" ref="M1163" si="941">IF(D1163="BUY",(K1163-F1163)*(L1163),(F1163-K1163)*(L1163))</f>
        <v>9000</v>
      </c>
      <c r="N1163" s="9">
        <f t="shared" ref="N1163" si="942">M1163/(L1163)/F1163%</f>
        <v>0.91631032376298116</v>
      </c>
    </row>
    <row r="1164" spans="1:14" ht="15.75">
      <c r="A1164" s="56">
        <v>13</v>
      </c>
      <c r="B1164" s="5">
        <v>43033</v>
      </c>
      <c r="C1164" s="6" t="s">
        <v>20</v>
      </c>
      <c r="D1164" s="56" t="s">
        <v>21</v>
      </c>
      <c r="E1164" s="56" t="s">
        <v>53</v>
      </c>
      <c r="F1164" s="57">
        <v>189</v>
      </c>
      <c r="G1164" s="57">
        <v>187</v>
      </c>
      <c r="H1164" s="57">
        <v>190</v>
      </c>
      <c r="I1164" s="57">
        <v>191</v>
      </c>
      <c r="J1164" s="57">
        <v>192</v>
      </c>
      <c r="K1164" s="56">
        <v>192</v>
      </c>
      <c r="L1164" s="57">
        <v>3500</v>
      </c>
      <c r="M1164" s="8">
        <f t="shared" ref="M1164" si="943">IF(D1164="BUY",(K1164-F1164)*(L1164),(F1164-K1164)*(L1164))</f>
        <v>10500</v>
      </c>
      <c r="N1164" s="9">
        <f t="shared" ref="N1164" si="944">M1164/(L1164)/F1164%</f>
        <v>1.5873015873015874</v>
      </c>
    </row>
    <row r="1165" spans="1:14" ht="15.75">
      <c r="A1165" s="56">
        <v>14</v>
      </c>
      <c r="B1165" s="5">
        <v>43033</v>
      </c>
      <c r="C1165" s="6" t="s">
        <v>20</v>
      </c>
      <c r="D1165" s="56" t="s">
        <v>21</v>
      </c>
      <c r="E1165" s="56" t="s">
        <v>51</v>
      </c>
      <c r="F1165" s="57">
        <v>180</v>
      </c>
      <c r="G1165" s="57">
        <v>178</v>
      </c>
      <c r="H1165" s="57">
        <v>181</v>
      </c>
      <c r="I1165" s="57">
        <v>182</v>
      </c>
      <c r="J1165" s="57">
        <v>183</v>
      </c>
      <c r="K1165" s="56">
        <v>183</v>
      </c>
      <c r="L1165" s="57">
        <v>3500</v>
      </c>
      <c r="M1165" s="8">
        <f t="shared" ref="M1165:M1166" si="945">IF(D1165="BUY",(K1165-F1165)*(L1165),(F1165-K1165)*(L1165))</f>
        <v>10500</v>
      </c>
      <c r="N1165" s="9">
        <f t="shared" ref="N1165:N1166" si="946">M1165/(L1165)/F1165%</f>
        <v>1.6666666666666665</v>
      </c>
    </row>
    <row r="1166" spans="1:14" ht="15.75">
      <c r="A1166" s="56">
        <v>15</v>
      </c>
      <c r="B1166" s="5">
        <v>43033</v>
      </c>
      <c r="C1166" s="6" t="s">
        <v>20</v>
      </c>
      <c r="D1166" s="56" t="s">
        <v>21</v>
      </c>
      <c r="E1166" s="56" t="s">
        <v>48</v>
      </c>
      <c r="F1166" s="57">
        <v>160</v>
      </c>
      <c r="G1166" s="57">
        <v>159</v>
      </c>
      <c r="H1166" s="57">
        <v>160.5</v>
      </c>
      <c r="I1166" s="57">
        <v>161</v>
      </c>
      <c r="J1166" s="57">
        <v>161.5</v>
      </c>
      <c r="K1166" s="56">
        <v>161.5</v>
      </c>
      <c r="L1166" s="57">
        <v>6000</v>
      </c>
      <c r="M1166" s="8">
        <f t="shared" si="945"/>
        <v>9000</v>
      </c>
      <c r="N1166" s="9">
        <f t="shared" si="946"/>
        <v>0.9375</v>
      </c>
    </row>
    <row r="1167" spans="1:14" ht="15.75">
      <c r="A1167" s="56">
        <v>16</v>
      </c>
      <c r="B1167" s="5">
        <v>43032</v>
      </c>
      <c r="C1167" s="6" t="s">
        <v>20</v>
      </c>
      <c r="D1167" s="56" t="s">
        <v>21</v>
      </c>
      <c r="E1167" s="56" t="s">
        <v>280</v>
      </c>
      <c r="F1167" s="57">
        <v>749</v>
      </c>
      <c r="G1167" s="57">
        <v>743</v>
      </c>
      <c r="H1167" s="57">
        <v>752</v>
      </c>
      <c r="I1167" s="57">
        <v>755</v>
      </c>
      <c r="J1167" s="57">
        <v>758</v>
      </c>
      <c r="K1167" s="56">
        <v>752</v>
      </c>
      <c r="L1167" s="57">
        <v>1500</v>
      </c>
      <c r="M1167" s="8">
        <f t="shared" ref="M1167" si="947">IF(D1167="BUY",(K1167-F1167)*(L1167),(F1167-K1167)*(L1167))</f>
        <v>4500</v>
      </c>
      <c r="N1167" s="9">
        <f t="shared" ref="N1167" si="948">M1167/(L1167)/F1167%</f>
        <v>0.40053404539385845</v>
      </c>
    </row>
    <row r="1168" spans="1:14" ht="15.75">
      <c r="A1168" s="56">
        <v>17</v>
      </c>
      <c r="B1168" s="5">
        <v>43032</v>
      </c>
      <c r="C1168" s="6" t="s">
        <v>20</v>
      </c>
      <c r="D1168" s="56" t="s">
        <v>21</v>
      </c>
      <c r="E1168" s="56" t="s">
        <v>234</v>
      </c>
      <c r="F1168" s="57">
        <v>100</v>
      </c>
      <c r="G1168" s="57">
        <v>99</v>
      </c>
      <c r="H1168" s="57">
        <v>100.5</v>
      </c>
      <c r="I1168" s="57">
        <v>101</v>
      </c>
      <c r="J1168" s="57">
        <v>101.5</v>
      </c>
      <c r="K1168" s="56">
        <v>100.5</v>
      </c>
      <c r="L1168" s="57">
        <v>7000</v>
      </c>
      <c r="M1168" s="8">
        <f t="shared" ref="M1168" si="949">IF(D1168="BUY",(K1168-F1168)*(L1168),(F1168-K1168)*(L1168))</f>
        <v>3500</v>
      </c>
      <c r="N1168" s="9">
        <f t="shared" ref="N1168" si="950">M1168/(L1168)/F1168%</f>
        <v>0.5</v>
      </c>
    </row>
    <row r="1169" spans="1:14" ht="15.75">
      <c r="A1169" s="56">
        <v>18</v>
      </c>
      <c r="B1169" s="5">
        <v>43032</v>
      </c>
      <c r="C1169" s="6" t="s">
        <v>20</v>
      </c>
      <c r="D1169" s="56" t="s">
        <v>21</v>
      </c>
      <c r="E1169" s="56" t="s">
        <v>63</v>
      </c>
      <c r="F1169" s="57">
        <v>720</v>
      </c>
      <c r="G1169" s="57">
        <v>717</v>
      </c>
      <c r="H1169" s="57">
        <v>722</v>
      </c>
      <c r="I1169" s="56">
        <v>724</v>
      </c>
      <c r="J1169" s="57">
        <v>726</v>
      </c>
      <c r="K1169" s="56">
        <v>726</v>
      </c>
      <c r="L1169" s="57">
        <v>2000</v>
      </c>
      <c r="M1169" s="8">
        <f t="shared" ref="M1169" si="951">IF(D1169="BUY",(K1169-F1169)*(L1169),(F1169-K1169)*(L1169))</f>
        <v>12000</v>
      </c>
      <c r="N1169" s="9">
        <f t="shared" ref="N1169" si="952">M1169/(L1169)/F1169%</f>
        <v>0.83333333333333326</v>
      </c>
    </row>
    <row r="1170" spans="1:14" ht="15.75">
      <c r="A1170" s="56">
        <v>19</v>
      </c>
      <c r="B1170" s="5">
        <v>43031</v>
      </c>
      <c r="C1170" s="6" t="s">
        <v>20</v>
      </c>
      <c r="D1170" s="56" t="s">
        <v>21</v>
      </c>
      <c r="E1170" s="56" t="s">
        <v>81</v>
      </c>
      <c r="F1170" s="57">
        <v>931</v>
      </c>
      <c r="G1170" s="57">
        <v>925</v>
      </c>
      <c r="H1170" s="57">
        <v>935</v>
      </c>
      <c r="I1170" s="57">
        <v>939</v>
      </c>
      <c r="J1170" s="57">
        <v>943</v>
      </c>
      <c r="K1170" s="56">
        <v>943</v>
      </c>
      <c r="L1170" s="57">
        <v>1000</v>
      </c>
      <c r="M1170" s="8">
        <f t="shared" ref="M1170" si="953">IF(D1170="BUY",(K1170-F1170)*(L1170),(F1170-K1170)*(L1170))</f>
        <v>12000</v>
      </c>
      <c r="N1170" s="9">
        <f t="shared" ref="N1170" si="954">M1170/(L1170)/F1170%</f>
        <v>1.2889366272824918</v>
      </c>
    </row>
    <row r="1171" spans="1:14" ht="15.75">
      <c r="A1171" s="56">
        <v>20</v>
      </c>
      <c r="B1171" s="5">
        <v>43031</v>
      </c>
      <c r="C1171" s="6" t="s">
        <v>20</v>
      </c>
      <c r="D1171" s="56" t="s">
        <v>21</v>
      </c>
      <c r="E1171" s="56" t="s">
        <v>234</v>
      </c>
      <c r="F1171" s="57">
        <v>95</v>
      </c>
      <c r="G1171" s="57">
        <v>94</v>
      </c>
      <c r="H1171" s="57">
        <v>95.5</v>
      </c>
      <c r="I1171" s="57">
        <v>96</v>
      </c>
      <c r="J1171" s="57">
        <v>96.5</v>
      </c>
      <c r="K1171" s="56">
        <v>96.5</v>
      </c>
      <c r="L1171" s="57">
        <v>7000</v>
      </c>
      <c r="M1171" s="8">
        <f t="shared" ref="M1171" si="955">IF(D1171="BUY",(K1171-F1171)*(L1171),(F1171-K1171)*(L1171))</f>
        <v>10500</v>
      </c>
      <c r="N1171" s="9">
        <f t="shared" ref="N1171" si="956">M1171/(L1171)/F1171%</f>
        <v>1.5789473684210527</v>
      </c>
    </row>
    <row r="1172" spans="1:14" ht="15.75">
      <c r="A1172" s="56">
        <v>21</v>
      </c>
      <c r="B1172" s="5">
        <v>43026</v>
      </c>
      <c r="C1172" s="6" t="s">
        <v>20</v>
      </c>
      <c r="D1172" s="56" t="s">
        <v>21</v>
      </c>
      <c r="E1172" s="56" t="s">
        <v>81</v>
      </c>
      <c r="F1172" s="57">
        <v>900</v>
      </c>
      <c r="G1172" s="57">
        <v>892</v>
      </c>
      <c r="H1172" s="57">
        <v>904</v>
      </c>
      <c r="I1172" s="57">
        <v>908</v>
      </c>
      <c r="J1172" s="57">
        <v>912</v>
      </c>
      <c r="K1172" s="56">
        <v>912</v>
      </c>
      <c r="L1172" s="57">
        <v>1000</v>
      </c>
      <c r="M1172" s="8">
        <f t="shared" ref="M1172" si="957">IF(D1172="BUY",(K1172-F1172)*(L1172),(F1172-K1172)*(L1172))</f>
        <v>12000</v>
      </c>
      <c r="N1172" s="9">
        <f t="shared" ref="N1172" si="958">M1172/(L1172)/F1172%</f>
        <v>1.3333333333333333</v>
      </c>
    </row>
    <row r="1173" spans="1:14" ht="15.75">
      <c r="A1173" s="56">
        <v>22</v>
      </c>
      <c r="B1173" s="5">
        <v>43026</v>
      </c>
      <c r="C1173" s="6" t="s">
        <v>20</v>
      </c>
      <c r="D1173" s="56" t="s">
        <v>21</v>
      </c>
      <c r="E1173" s="56" t="s">
        <v>48</v>
      </c>
      <c r="F1173" s="57">
        <v>160</v>
      </c>
      <c r="G1173" s="57">
        <v>159</v>
      </c>
      <c r="H1173" s="57">
        <v>160.5</v>
      </c>
      <c r="I1173" s="57">
        <v>161</v>
      </c>
      <c r="J1173" s="57">
        <v>161.5</v>
      </c>
      <c r="K1173" s="56">
        <v>160.5</v>
      </c>
      <c r="L1173" s="57">
        <v>6000</v>
      </c>
      <c r="M1173" s="8">
        <f t="shared" ref="M1173" si="959">IF(D1173="BUY",(K1173-F1173)*(L1173),(F1173-K1173)*(L1173))</f>
        <v>3000</v>
      </c>
      <c r="N1173" s="9">
        <f t="shared" ref="N1173" si="960">M1173/(L1173)/F1173%</f>
        <v>0.3125</v>
      </c>
    </row>
    <row r="1174" spans="1:14" ht="15.75">
      <c r="A1174" s="56">
        <v>23</v>
      </c>
      <c r="B1174" s="5">
        <v>43026</v>
      </c>
      <c r="C1174" s="6" t="s">
        <v>20</v>
      </c>
      <c r="D1174" s="56" t="s">
        <v>21</v>
      </c>
      <c r="E1174" s="56" t="s">
        <v>66</v>
      </c>
      <c r="F1174" s="57">
        <v>130</v>
      </c>
      <c r="G1174" s="57">
        <v>129</v>
      </c>
      <c r="H1174" s="57">
        <v>130.5</v>
      </c>
      <c r="I1174" s="57">
        <v>131</v>
      </c>
      <c r="J1174" s="57">
        <v>131.5</v>
      </c>
      <c r="K1174" s="56">
        <v>131.5</v>
      </c>
      <c r="L1174" s="57">
        <v>6000</v>
      </c>
      <c r="M1174" s="8">
        <f t="shared" ref="M1174" si="961">IF(D1174="BUY",(K1174-F1174)*(L1174),(F1174-K1174)*(L1174))</f>
        <v>9000</v>
      </c>
      <c r="N1174" s="9">
        <f t="shared" ref="N1174" si="962">M1174/(L1174)/F1174%</f>
        <v>1.1538461538461537</v>
      </c>
    </row>
    <row r="1175" spans="1:14" ht="15.75">
      <c r="A1175" s="56">
        <v>24</v>
      </c>
      <c r="B1175" s="5">
        <v>43026</v>
      </c>
      <c r="C1175" s="6" t="s">
        <v>20</v>
      </c>
      <c r="D1175" s="56" t="s">
        <v>21</v>
      </c>
      <c r="E1175" s="56" t="s">
        <v>67</v>
      </c>
      <c r="F1175" s="57">
        <v>276.7</v>
      </c>
      <c r="G1175" s="57">
        <v>274.8</v>
      </c>
      <c r="H1175" s="57">
        <v>278</v>
      </c>
      <c r="I1175" s="57">
        <v>279</v>
      </c>
      <c r="J1175" s="57">
        <v>280</v>
      </c>
      <c r="K1175" s="56">
        <v>278</v>
      </c>
      <c r="L1175" s="57">
        <v>3500</v>
      </c>
      <c r="M1175" s="8">
        <f t="shared" ref="M1175" si="963">IF(D1175="BUY",(K1175-F1175)*(L1175),(F1175-K1175)*(L1175))</f>
        <v>4550.00000000004</v>
      </c>
      <c r="N1175" s="9">
        <f t="shared" ref="N1175" si="964">M1175/(L1175)/F1175%</f>
        <v>0.46982291290206413</v>
      </c>
    </row>
    <row r="1176" spans="1:14" ht="15.75">
      <c r="A1176" s="56">
        <v>25</v>
      </c>
      <c r="B1176" s="5">
        <v>43025</v>
      </c>
      <c r="C1176" s="6" t="s">
        <v>20</v>
      </c>
      <c r="D1176" s="56" t="s">
        <v>21</v>
      </c>
      <c r="E1176" s="56" t="s">
        <v>59</v>
      </c>
      <c r="F1176" s="57">
        <v>611</v>
      </c>
      <c r="G1176" s="57">
        <v>604</v>
      </c>
      <c r="H1176" s="57">
        <v>615</v>
      </c>
      <c r="I1176" s="57">
        <v>619</v>
      </c>
      <c r="J1176" s="57">
        <v>623</v>
      </c>
      <c r="K1176" s="56">
        <v>623</v>
      </c>
      <c r="L1176" s="57">
        <v>1000</v>
      </c>
      <c r="M1176" s="8">
        <f t="shared" ref="M1176" si="965">IF(D1176="BUY",(K1176-F1176)*(L1176),(F1176-K1176)*(L1176))</f>
        <v>12000</v>
      </c>
      <c r="N1176" s="9">
        <f t="shared" ref="N1176" si="966">M1176/(L1176)/F1176%</f>
        <v>1.9639934533551553</v>
      </c>
    </row>
    <row r="1177" spans="1:14" ht="15.75">
      <c r="A1177" s="56">
        <v>26</v>
      </c>
      <c r="B1177" s="5">
        <v>43025</v>
      </c>
      <c r="C1177" s="6" t="s">
        <v>20</v>
      </c>
      <c r="D1177" s="56" t="s">
        <v>21</v>
      </c>
      <c r="E1177" s="56" t="s">
        <v>67</v>
      </c>
      <c r="F1177" s="57">
        <v>273</v>
      </c>
      <c r="G1177" s="57">
        <v>271</v>
      </c>
      <c r="H1177" s="57">
        <v>274</v>
      </c>
      <c r="I1177" s="57">
        <v>275</v>
      </c>
      <c r="J1177" s="57">
        <v>276</v>
      </c>
      <c r="K1177" s="56">
        <v>276</v>
      </c>
      <c r="L1177" s="57">
        <v>3500</v>
      </c>
      <c r="M1177" s="8">
        <f t="shared" ref="M1177" si="967">IF(D1177="BUY",(K1177-F1177)*(L1177),(F1177-K1177)*(L1177))</f>
        <v>10500</v>
      </c>
      <c r="N1177" s="9">
        <f t="shared" ref="N1177" si="968">M1177/(L1177)/F1177%</f>
        <v>1.098901098901099</v>
      </c>
    </row>
    <row r="1178" spans="1:14" ht="15.75">
      <c r="A1178" s="56">
        <v>27</v>
      </c>
      <c r="B1178" s="5">
        <v>43025</v>
      </c>
      <c r="C1178" s="6" t="s">
        <v>20</v>
      </c>
      <c r="D1178" s="56" t="s">
        <v>21</v>
      </c>
      <c r="E1178" s="56" t="s">
        <v>248</v>
      </c>
      <c r="F1178" s="57">
        <v>385</v>
      </c>
      <c r="G1178" s="57">
        <v>381</v>
      </c>
      <c r="H1178" s="57">
        <v>387</v>
      </c>
      <c r="I1178" s="57">
        <v>389</v>
      </c>
      <c r="J1178" s="57">
        <v>391</v>
      </c>
      <c r="K1178" s="56">
        <v>389</v>
      </c>
      <c r="L1178" s="57">
        <v>1800</v>
      </c>
      <c r="M1178" s="8">
        <f t="shared" ref="M1178" si="969">IF(D1178="BUY",(K1178-F1178)*(L1178),(F1178-K1178)*(L1178))</f>
        <v>7200</v>
      </c>
      <c r="N1178" s="9">
        <f t="shared" ref="N1178" si="970">M1178/(L1178)/F1178%</f>
        <v>1.0389610389610389</v>
      </c>
    </row>
    <row r="1179" spans="1:14" ht="15.75">
      <c r="A1179" s="56">
        <v>28</v>
      </c>
      <c r="B1179" s="5">
        <v>43024</v>
      </c>
      <c r="C1179" s="6" t="s">
        <v>20</v>
      </c>
      <c r="D1179" s="56" t="s">
        <v>21</v>
      </c>
      <c r="E1179" s="56" t="s">
        <v>115</v>
      </c>
      <c r="F1179" s="57">
        <v>436</v>
      </c>
      <c r="G1179" s="57">
        <v>431</v>
      </c>
      <c r="H1179" s="57">
        <v>438.5</v>
      </c>
      <c r="I1179" s="57">
        <v>440</v>
      </c>
      <c r="J1179" s="57">
        <v>442.5</v>
      </c>
      <c r="K1179" s="56">
        <v>440</v>
      </c>
      <c r="L1179" s="57">
        <v>1500</v>
      </c>
      <c r="M1179" s="8">
        <f t="shared" ref="M1179" si="971">IF(D1179="BUY",(K1179-F1179)*(L1179),(F1179-K1179)*(L1179))</f>
        <v>6000</v>
      </c>
      <c r="N1179" s="9">
        <f t="shared" ref="N1179" si="972">M1179/(L1179)/F1179%</f>
        <v>0.9174311926605504</v>
      </c>
    </row>
    <row r="1180" spans="1:14" ht="15.75">
      <c r="A1180" s="56">
        <v>29</v>
      </c>
      <c r="B1180" s="5">
        <v>43024</v>
      </c>
      <c r="C1180" s="6" t="s">
        <v>20</v>
      </c>
      <c r="D1180" s="56" t="s">
        <v>21</v>
      </c>
      <c r="E1180" s="56" t="s">
        <v>234</v>
      </c>
      <c r="F1180" s="57">
        <v>81.7</v>
      </c>
      <c r="G1180" s="57">
        <v>80.900000000000006</v>
      </c>
      <c r="H1180" s="57">
        <v>82.1</v>
      </c>
      <c r="I1180" s="57">
        <v>82.5</v>
      </c>
      <c r="J1180" s="57">
        <v>82.9</v>
      </c>
      <c r="K1180" s="56">
        <v>82.9</v>
      </c>
      <c r="L1180" s="57">
        <v>7000</v>
      </c>
      <c r="M1180" s="8">
        <f t="shared" ref="M1180:M1182" si="973">IF(D1180="BUY",(K1180-F1180)*(L1180),(F1180-K1180)*(L1180))</f>
        <v>8400.00000000002</v>
      </c>
      <c r="N1180" s="9">
        <f t="shared" ref="N1180:N1182" si="974">M1180/(L1180)/F1180%</f>
        <v>1.4687882496940059</v>
      </c>
    </row>
    <row r="1181" spans="1:14" ht="15.75">
      <c r="A1181" s="56">
        <v>30</v>
      </c>
      <c r="B1181" s="5">
        <v>43024</v>
      </c>
      <c r="C1181" s="6" t="s">
        <v>20</v>
      </c>
      <c r="D1181" s="56" t="s">
        <v>21</v>
      </c>
      <c r="E1181" s="56" t="s">
        <v>67</v>
      </c>
      <c r="F1181" s="57">
        <v>272</v>
      </c>
      <c r="G1181" s="57">
        <v>270</v>
      </c>
      <c r="H1181" s="57">
        <v>273</v>
      </c>
      <c r="I1181" s="57">
        <v>274</v>
      </c>
      <c r="J1181" s="57">
        <v>275</v>
      </c>
      <c r="K1181" s="56">
        <v>273</v>
      </c>
      <c r="L1181" s="57">
        <v>3500</v>
      </c>
      <c r="M1181" s="8">
        <f t="shared" si="973"/>
        <v>3500</v>
      </c>
      <c r="N1181" s="9">
        <f t="shared" si="974"/>
        <v>0.36764705882352938</v>
      </c>
    </row>
    <row r="1182" spans="1:14" ht="15.75">
      <c r="A1182" s="56">
        <v>31</v>
      </c>
      <c r="B1182" s="5">
        <v>43021</v>
      </c>
      <c r="C1182" s="6" t="s">
        <v>20</v>
      </c>
      <c r="D1182" s="56" t="s">
        <v>21</v>
      </c>
      <c r="E1182" s="56" t="s">
        <v>57</v>
      </c>
      <c r="F1182" s="57">
        <v>533</v>
      </c>
      <c r="G1182" s="57">
        <v>527</v>
      </c>
      <c r="H1182" s="57">
        <v>536</v>
      </c>
      <c r="I1182" s="57">
        <v>539</v>
      </c>
      <c r="J1182" s="57">
        <v>542</v>
      </c>
      <c r="K1182" s="56">
        <v>527</v>
      </c>
      <c r="L1182" s="57">
        <v>1200</v>
      </c>
      <c r="M1182" s="8">
        <f t="shared" si="973"/>
        <v>-7200</v>
      </c>
      <c r="N1182" s="9">
        <f t="shared" si="974"/>
        <v>-1.125703564727955</v>
      </c>
    </row>
    <row r="1183" spans="1:14" ht="15.75">
      <c r="A1183" s="56">
        <v>32</v>
      </c>
      <c r="B1183" s="5">
        <v>43021</v>
      </c>
      <c r="C1183" s="6" t="s">
        <v>20</v>
      </c>
      <c r="D1183" s="56" t="s">
        <v>21</v>
      </c>
      <c r="E1183" s="56" t="s">
        <v>67</v>
      </c>
      <c r="F1183" s="57">
        <v>265.5</v>
      </c>
      <c r="G1183" s="57">
        <v>263.5</v>
      </c>
      <c r="H1183" s="57">
        <v>266.5</v>
      </c>
      <c r="I1183" s="57">
        <v>267.5</v>
      </c>
      <c r="J1183" s="57">
        <v>268.5</v>
      </c>
      <c r="K1183" s="56">
        <v>267.5</v>
      </c>
      <c r="L1183" s="57">
        <v>3500</v>
      </c>
      <c r="M1183" s="8">
        <f t="shared" ref="M1183" si="975">IF(D1183="BUY",(K1183-F1183)*(L1183),(F1183-K1183)*(L1183))</f>
        <v>7000</v>
      </c>
      <c r="N1183" s="9">
        <f t="shared" ref="N1183" si="976">M1183/(L1183)/F1183%</f>
        <v>0.75329566854990593</v>
      </c>
    </row>
    <row r="1184" spans="1:14" ht="15.75">
      <c r="A1184" s="56">
        <v>33</v>
      </c>
      <c r="B1184" s="5">
        <v>43021</v>
      </c>
      <c r="C1184" s="6" t="s">
        <v>20</v>
      </c>
      <c r="D1184" s="56" t="s">
        <v>21</v>
      </c>
      <c r="E1184" s="56" t="s">
        <v>279</v>
      </c>
      <c r="F1184" s="57">
        <v>67.5</v>
      </c>
      <c r="G1184" s="57">
        <v>66.7</v>
      </c>
      <c r="H1184" s="57">
        <v>67.900000000000006</v>
      </c>
      <c r="I1184" s="57">
        <v>68.3</v>
      </c>
      <c r="J1184" s="57">
        <v>68.7</v>
      </c>
      <c r="K1184" s="56">
        <v>66.7</v>
      </c>
      <c r="L1184" s="57">
        <v>13200</v>
      </c>
      <c r="M1184" s="8">
        <f t="shared" ref="M1184" si="977">IF(D1184="BUY",(K1184-F1184)*(L1184),(F1184-K1184)*(L1184))</f>
        <v>-10559.999999999962</v>
      </c>
      <c r="N1184" s="9">
        <f t="shared" ref="N1184" si="978">M1184/(L1184)/F1184%</f>
        <v>-1.1851851851851809</v>
      </c>
    </row>
    <row r="1185" spans="1:14" ht="15.75">
      <c r="A1185" s="56">
        <v>34</v>
      </c>
      <c r="B1185" s="5">
        <v>43021</v>
      </c>
      <c r="C1185" s="6" t="s">
        <v>20</v>
      </c>
      <c r="D1185" s="56" t="s">
        <v>21</v>
      </c>
      <c r="E1185" s="56" t="s">
        <v>122</v>
      </c>
      <c r="F1185" s="57">
        <v>705</v>
      </c>
      <c r="G1185" s="57">
        <v>702</v>
      </c>
      <c r="H1185" s="57">
        <v>706.5</v>
      </c>
      <c r="I1185" s="57">
        <v>708</v>
      </c>
      <c r="J1185" s="57">
        <v>709.5</v>
      </c>
      <c r="K1185" s="56">
        <v>709.5</v>
      </c>
      <c r="L1185" s="57">
        <v>2000</v>
      </c>
      <c r="M1185" s="8">
        <f t="shared" ref="M1185" si="979">IF(D1185="BUY",(K1185-F1185)*(L1185),(F1185-K1185)*(L1185))</f>
        <v>9000</v>
      </c>
      <c r="N1185" s="9">
        <f t="shared" ref="N1185" si="980">M1185/(L1185)/F1185%</f>
        <v>0.63829787234042556</v>
      </c>
    </row>
    <row r="1186" spans="1:14" ht="15.75">
      <c r="A1186" s="56">
        <v>35</v>
      </c>
      <c r="B1186" s="5">
        <v>43021</v>
      </c>
      <c r="C1186" s="6" t="s">
        <v>20</v>
      </c>
      <c r="D1186" s="56" t="s">
        <v>21</v>
      </c>
      <c r="E1186" s="56" t="s">
        <v>46</v>
      </c>
      <c r="F1186" s="57">
        <v>543</v>
      </c>
      <c r="G1186" s="57">
        <v>539.5</v>
      </c>
      <c r="H1186" s="57">
        <v>545</v>
      </c>
      <c r="I1186" s="57">
        <v>547</v>
      </c>
      <c r="J1186" s="57">
        <v>549</v>
      </c>
      <c r="K1186" s="56">
        <v>545</v>
      </c>
      <c r="L1186" s="57">
        <v>2000</v>
      </c>
      <c r="M1186" s="8">
        <f t="shared" ref="M1186" si="981">IF(D1186="BUY",(K1186-F1186)*(L1186),(F1186-K1186)*(L1186))</f>
        <v>4000</v>
      </c>
      <c r="N1186" s="9">
        <f t="shared" ref="N1186" si="982">M1186/(L1186)/F1186%</f>
        <v>0.36832412523020258</v>
      </c>
    </row>
    <row r="1187" spans="1:14" ht="15.75">
      <c r="A1187" s="56">
        <v>36</v>
      </c>
      <c r="B1187" s="5">
        <v>43020</v>
      </c>
      <c r="C1187" s="6" t="s">
        <v>20</v>
      </c>
      <c r="D1187" s="56" t="s">
        <v>21</v>
      </c>
      <c r="E1187" s="56" t="s">
        <v>67</v>
      </c>
      <c r="F1187" s="57">
        <v>262.39999999999998</v>
      </c>
      <c r="G1187" s="57">
        <v>260.39999999999998</v>
      </c>
      <c r="H1187" s="57">
        <v>263.39999999999998</v>
      </c>
      <c r="I1187" s="57">
        <v>264.39999999999998</v>
      </c>
      <c r="J1187" s="57">
        <v>265.39999999999998</v>
      </c>
      <c r="K1187" s="56">
        <v>265.39999999999998</v>
      </c>
      <c r="L1187" s="57">
        <v>3500</v>
      </c>
      <c r="M1187" s="8">
        <f t="shared" ref="M1187" si="983">IF(D1187="BUY",(K1187-F1187)*(L1187),(F1187-K1187)*(L1187))</f>
        <v>10500</v>
      </c>
      <c r="N1187" s="9">
        <f t="shared" ref="N1187" si="984">M1187/(L1187)/F1187%</f>
        <v>1.1432926829268295</v>
      </c>
    </row>
    <row r="1188" spans="1:14" ht="15.75">
      <c r="A1188" s="56">
        <v>37</v>
      </c>
      <c r="B1188" s="5">
        <v>43020</v>
      </c>
      <c r="C1188" s="6" t="s">
        <v>20</v>
      </c>
      <c r="D1188" s="56" t="s">
        <v>21</v>
      </c>
      <c r="E1188" s="56" t="s">
        <v>131</v>
      </c>
      <c r="F1188" s="57">
        <v>434.5</v>
      </c>
      <c r="G1188" s="57">
        <v>429.5</v>
      </c>
      <c r="H1188" s="57">
        <v>436.5</v>
      </c>
      <c r="I1188" s="57">
        <v>439</v>
      </c>
      <c r="J1188" s="57">
        <v>441.5</v>
      </c>
      <c r="K1188" s="56">
        <v>436.5</v>
      </c>
      <c r="L1188" s="57">
        <v>1700</v>
      </c>
      <c r="M1188" s="8">
        <f t="shared" ref="M1188:M1189" si="985">IF(D1188="BUY",(K1188-F1188)*(L1188),(F1188-K1188)*(L1188))</f>
        <v>3400</v>
      </c>
      <c r="N1188" s="9">
        <f t="shared" ref="N1188:N1189" si="986">M1188/(L1188)/F1188%</f>
        <v>0.46029919447640971</v>
      </c>
    </row>
    <row r="1189" spans="1:14" ht="15.75">
      <c r="A1189" s="56">
        <v>38</v>
      </c>
      <c r="B1189" s="5">
        <v>43020</v>
      </c>
      <c r="C1189" s="6" t="s">
        <v>20</v>
      </c>
      <c r="D1189" s="56" t="s">
        <v>21</v>
      </c>
      <c r="E1189" s="56" t="s">
        <v>67</v>
      </c>
      <c r="F1189" s="57">
        <v>254.5</v>
      </c>
      <c r="G1189" s="57">
        <v>252.5</v>
      </c>
      <c r="H1189" s="57">
        <v>255.5</v>
      </c>
      <c r="I1189" s="57">
        <v>256.5</v>
      </c>
      <c r="J1189" s="57">
        <v>257.5</v>
      </c>
      <c r="K1189" s="56">
        <v>257.5</v>
      </c>
      <c r="L1189" s="57">
        <v>3500</v>
      </c>
      <c r="M1189" s="8">
        <f t="shared" si="985"/>
        <v>10500</v>
      </c>
      <c r="N1189" s="9">
        <f t="shared" si="986"/>
        <v>1.1787819253438114</v>
      </c>
    </row>
    <row r="1190" spans="1:14" ht="15.75">
      <c r="A1190" s="56">
        <v>39</v>
      </c>
      <c r="B1190" s="5">
        <v>43019</v>
      </c>
      <c r="C1190" s="6" t="s">
        <v>20</v>
      </c>
      <c r="D1190" s="56" t="s">
        <v>47</v>
      </c>
      <c r="E1190" s="56" t="s">
        <v>48</v>
      </c>
      <c r="F1190" s="57">
        <v>152</v>
      </c>
      <c r="G1190" s="57">
        <v>153</v>
      </c>
      <c r="H1190" s="57">
        <v>151.5</v>
      </c>
      <c r="I1190" s="57">
        <v>151</v>
      </c>
      <c r="J1190" s="57">
        <v>150.5</v>
      </c>
      <c r="K1190" s="56">
        <v>150.5</v>
      </c>
      <c r="L1190" s="57">
        <v>6000</v>
      </c>
      <c r="M1190" s="8">
        <f t="shared" ref="M1190" si="987">IF(D1190="BUY",(K1190-F1190)*(L1190),(F1190-K1190)*(L1190))</f>
        <v>9000</v>
      </c>
      <c r="N1190" s="9">
        <f t="shared" ref="N1190" si="988">M1190/(L1190)/F1190%</f>
        <v>0.98684210526315785</v>
      </c>
    </row>
    <row r="1191" spans="1:14" ht="15.75">
      <c r="A1191" s="56">
        <v>40</v>
      </c>
      <c r="B1191" s="5">
        <v>43019</v>
      </c>
      <c r="C1191" s="6" t="s">
        <v>20</v>
      </c>
      <c r="D1191" s="56" t="s">
        <v>21</v>
      </c>
      <c r="E1191" s="56" t="s">
        <v>84</v>
      </c>
      <c r="F1191" s="57">
        <v>421</v>
      </c>
      <c r="G1191" s="57">
        <v>416</v>
      </c>
      <c r="H1191" s="57">
        <v>422.5</v>
      </c>
      <c r="I1191" s="57">
        <v>425</v>
      </c>
      <c r="J1191" s="57">
        <v>427.5</v>
      </c>
      <c r="K1191" s="56">
        <v>427.5</v>
      </c>
      <c r="L1191" s="57">
        <v>1500</v>
      </c>
      <c r="M1191" s="8">
        <f t="shared" ref="M1191:M1194" si="989">IF(D1191="BUY",(K1191-F1191)*(L1191),(F1191-K1191)*(L1191))</f>
        <v>9750</v>
      </c>
      <c r="N1191" s="9">
        <f t="shared" ref="N1191:N1194" si="990">M1191/(L1191)/F1191%</f>
        <v>1.5439429928741093</v>
      </c>
    </row>
    <row r="1192" spans="1:14" ht="15.75">
      <c r="A1192" s="56">
        <v>41</v>
      </c>
      <c r="B1192" s="5">
        <v>43019</v>
      </c>
      <c r="C1192" s="6" t="s">
        <v>20</v>
      </c>
      <c r="D1192" s="56" t="s">
        <v>21</v>
      </c>
      <c r="E1192" s="56" t="s">
        <v>22</v>
      </c>
      <c r="F1192" s="57">
        <v>491</v>
      </c>
      <c r="G1192" s="57">
        <v>487</v>
      </c>
      <c r="H1192" s="57">
        <v>493</v>
      </c>
      <c r="I1192" s="57">
        <v>493</v>
      </c>
      <c r="J1192" s="57">
        <v>495</v>
      </c>
      <c r="K1192" s="56">
        <v>493</v>
      </c>
      <c r="L1192" s="57">
        <v>1800</v>
      </c>
      <c r="M1192" s="8">
        <f t="shared" si="989"/>
        <v>3600</v>
      </c>
      <c r="N1192" s="9">
        <f t="shared" si="990"/>
        <v>0.40733197556008144</v>
      </c>
    </row>
    <row r="1193" spans="1:14" ht="15.75">
      <c r="A1193" s="56">
        <v>42</v>
      </c>
      <c r="B1193" s="5">
        <v>43019</v>
      </c>
      <c r="C1193" s="6" t="s">
        <v>20</v>
      </c>
      <c r="D1193" s="56" t="s">
        <v>21</v>
      </c>
      <c r="E1193" s="56" t="s">
        <v>278</v>
      </c>
      <c r="F1193" s="57">
        <v>1757</v>
      </c>
      <c r="G1193" s="57">
        <v>1743</v>
      </c>
      <c r="H1193" s="57">
        <v>1764</v>
      </c>
      <c r="I1193" s="57">
        <v>1771</v>
      </c>
      <c r="J1193" s="57">
        <v>1777</v>
      </c>
      <c r="K1193" s="56">
        <v>1777</v>
      </c>
      <c r="L1193" s="57">
        <v>500</v>
      </c>
      <c r="M1193" s="8">
        <f t="shared" si="989"/>
        <v>10000</v>
      </c>
      <c r="N1193" s="9">
        <f t="shared" si="990"/>
        <v>1.1383039271485487</v>
      </c>
    </row>
    <row r="1194" spans="1:14" ht="15.75">
      <c r="A1194" s="56">
        <v>43</v>
      </c>
      <c r="B1194" s="5">
        <v>43018</v>
      </c>
      <c r="C1194" s="6" t="s">
        <v>20</v>
      </c>
      <c r="D1194" s="56" t="s">
        <v>21</v>
      </c>
      <c r="E1194" s="56" t="s">
        <v>193</v>
      </c>
      <c r="F1194" s="57">
        <v>284</v>
      </c>
      <c r="G1194" s="57">
        <v>280</v>
      </c>
      <c r="H1194" s="57">
        <v>286</v>
      </c>
      <c r="I1194" s="57">
        <v>288</v>
      </c>
      <c r="J1194" s="57">
        <v>290</v>
      </c>
      <c r="K1194" s="56">
        <v>286</v>
      </c>
      <c r="L1194" s="57">
        <v>1700</v>
      </c>
      <c r="M1194" s="8">
        <f t="shared" si="989"/>
        <v>3400</v>
      </c>
      <c r="N1194" s="9">
        <f t="shared" si="990"/>
        <v>0.70422535211267612</v>
      </c>
    </row>
    <row r="1195" spans="1:14" ht="15.75">
      <c r="A1195" s="56">
        <v>44</v>
      </c>
      <c r="B1195" s="5">
        <v>43018</v>
      </c>
      <c r="C1195" s="6" t="s">
        <v>20</v>
      </c>
      <c r="D1195" s="56" t="s">
        <v>21</v>
      </c>
      <c r="E1195" s="56" t="s">
        <v>235</v>
      </c>
      <c r="F1195" s="57">
        <v>202.5</v>
      </c>
      <c r="G1195" s="57">
        <v>200.5</v>
      </c>
      <c r="H1195" s="57">
        <v>203.5</v>
      </c>
      <c r="I1195" s="57">
        <v>204.5</v>
      </c>
      <c r="J1195" s="57">
        <v>205.5</v>
      </c>
      <c r="K1195" s="56">
        <v>203.5</v>
      </c>
      <c r="L1195" s="57">
        <v>4500</v>
      </c>
      <c r="M1195" s="8">
        <f t="shared" ref="M1195:M1197" si="991">IF(D1195="BUY",(K1195-F1195)*(L1195),(F1195-K1195)*(L1195))</f>
        <v>4500</v>
      </c>
      <c r="N1195" s="9">
        <f t="shared" ref="N1195:N1198" si="992">M1195/(L1195)/F1195%</f>
        <v>0.49382716049382719</v>
      </c>
    </row>
    <row r="1196" spans="1:14" ht="15.75">
      <c r="A1196" s="56">
        <v>45</v>
      </c>
      <c r="B1196" s="5">
        <v>43018</v>
      </c>
      <c r="C1196" s="6" t="s">
        <v>20</v>
      </c>
      <c r="D1196" s="56" t="s">
        <v>21</v>
      </c>
      <c r="E1196" s="56" t="s">
        <v>45</v>
      </c>
      <c r="F1196" s="57">
        <v>273.5</v>
      </c>
      <c r="G1196" s="57">
        <v>270.5</v>
      </c>
      <c r="H1196" s="57">
        <v>275</v>
      </c>
      <c r="I1196" s="57">
        <v>276.5</v>
      </c>
      <c r="J1196" s="57">
        <v>278</v>
      </c>
      <c r="K1196" s="56">
        <v>278</v>
      </c>
      <c r="L1196" s="57">
        <v>3000</v>
      </c>
      <c r="M1196" s="8">
        <f t="shared" si="991"/>
        <v>13500</v>
      </c>
      <c r="N1196" s="9">
        <f t="shared" si="992"/>
        <v>1.6453382084095065</v>
      </c>
    </row>
    <row r="1197" spans="1:14" ht="15.75">
      <c r="A1197" s="56">
        <v>46</v>
      </c>
      <c r="B1197" s="5">
        <v>43017</v>
      </c>
      <c r="C1197" s="6" t="s">
        <v>20</v>
      </c>
      <c r="D1197" s="56" t="s">
        <v>21</v>
      </c>
      <c r="E1197" s="56" t="s">
        <v>193</v>
      </c>
      <c r="F1197" s="57">
        <v>280.5</v>
      </c>
      <c r="G1197" s="57">
        <v>276.5</v>
      </c>
      <c r="H1197" s="57">
        <v>282.5</v>
      </c>
      <c r="I1197" s="57">
        <v>284.5</v>
      </c>
      <c r="J1197" s="57">
        <v>286.5</v>
      </c>
      <c r="K1197" s="56">
        <v>282.5</v>
      </c>
      <c r="L1197" s="57">
        <v>1700</v>
      </c>
      <c r="M1197" s="8">
        <f t="shared" si="991"/>
        <v>3400</v>
      </c>
      <c r="N1197" s="9">
        <f t="shared" si="992"/>
        <v>0.71301247771836007</v>
      </c>
    </row>
    <row r="1198" spans="1:14" ht="15.75">
      <c r="A1198" s="56">
        <v>47</v>
      </c>
      <c r="B1198" s="5">
        <v>43017</v>
      </c>
      <c r="C1198" s="6" t="s">
        <v>20</v>
      </c>
      <c r="D1198" s="56" t="s">
        <v>21</v>
      </c>
      <c r="E1198" s="56" t="s">
        <v>126</v>
      </c>
      <c r="F1198" s="57">
        <v>703</v>
      </c>
      <c r="G1198" s="57">
        <v>700</v>
      </c>
      <c r="H1198" s="57">
        <v>704.5</v>
      </c>
      <c r="I1198" s="57">
        <v>706</v>
      </c>
      <c r="J1198" s="57">
        <v>707.5</v>
      </c>
      <c r="K1198" s="56">
        <v>704.5</v>
      </c>
      <c r="L1198" s="57">
        <v>2000</v>
      </c>
      <c r="M1198" s="8">
        <f t="shared" ref="M1198" si="993">IF(D1198="BUY",(K1198-F1198)*(L1198),(F1198-K1198)*(L1198))</f>
        <v>3000</v>
      </c>
      <c r="N1198" s="9">
        <f t="shared" si="992"/>
        <v>0.21337126600284495</v>
      </c>
    </row>
    <row r="1199" spans="1:14" ht="15.75">
      <c r="A1199" s="56">
        <v>48</v>
      </c>
      <c r="B1199" s="5">
        <v>43014</v>
      </c>
      <c r="C1199" s="6" t="s">
        <v>20</v>
      </c>
      <c r="D1199" s="56" t="s">
        <v>21</v>
      </c>
      <c r="E1199" s="56" t="s">
        <v>193</v>
      </c>
      <c r="F1199" s="57">
        <v>276</v>
      </c>
      <c r="G1199" s="57">
        <v>272</v>
      </c>
      <c r="H1199" s="57">
        <v>278</v>
      </c>
      <c r="I1199" s="57">
        <v>280</v>
      </c>
      <c r="J1199" s="57">
        <v>282</v>
      </c>
      <c r="K1199" s="56">
        <v>278</v>
      </c>
      <c r="L1199" s="57">
        <v>1700</v>
      </c>
      <c r="M1199" s="8">
        <f t="shared" ref="M1199" si="994">IF(D1199="BUY",(K1199-F1199)*(L1199),(F1199-K1199)*(L1199))</f>
        <v>3400</v>
      </c>
      <c r="N1199" s="9">
        <f t="shared" ref="N1199" si="995">M1199/(L1199)/F1199%</f>
        <v>0.7246376811594204</v>
      </c>
    </row>
    <row r="1200" spans="1:14" ht="15.75">
      <c r="A1200" s="56">
        <v>49</v>
      </c>
      <c r="B1200" s="5">
        <v>43014</v>
      </c>
      <c r="C1200" s="6" t="s">
        <v>20</v>
      </c>
      <c r="D1200" s="56" t="s">
        <v>21</v>
      </c>
      <c r="E1200" s="56" t="s">
        <v>61</v>
      </c>
      <c r="F1200" s="57">
        <v>151.35</v>
      </c>
      <c r="G1200" s="57">
        <v>149.80000000000001</v>
      </c>
      <c r="H1200" s="57">
        <v>152.5</v>
      </c>
      <c r="I1200" s="57">
        <v>153</v>
      </c>
      <c r="J1200" s="57">
        <v>153.69999999999999</v>
      </c>
      <c r="K1200" s="56">
        <v>153.69999999999999</v>
      </c>
      <c r="L1200" s="57">
        <v>4000</v>
      </c>
      <c r="M1200" s="8">
        <f t="shared" ref="M1200" si="996">IF(D1200="BUY",(K1200-F1200)*(L1200),(F1200-K1200)*(L1200))</f>
        <v>9399.9999999999782</v>
      </c>
      <c r="N1200" s="9">
        <f t="shared" ref="N1200" si="997">M1200/(L1200)/F1200%</f>
        <v>1.5526924347538784</v>
      </c>
    </row>
    <row r="1201" spans="1:14" ht="15.75">
      <c r="A1201" s="56">
        <v>50</v>
      </c>
      <c r="B1201" s="5">
        <v>43013</v>
      </c>
      <c r="C1201" s="6" t="s">
        <v>20</v>
      </c>
      <c r="D1201" s="56" t="s">
        <v>21</v>
      </c>
      <c r="E1201" s="56" t="s">
        <v>109</v>
      </c>
      <c r="F1201" s="57">
        <v>638</v>
      </c>
      <c r="G1201" s="57">
        <v>633</v>
      </c>
      <c r="H1201" s="57">
        <v>641</v>
      </c>
      <c r="I1201" s="57">
        <v>644</v>
      </c>
      <c r="J1201" s="57">
        <v>647</v>
      </c>
      <c r="K1201" s="56">
        <v>641</v>
      </c>
      <c r="L1201" s="57">
        <v>1200</v>
      </c>
      <c r="M1201" s="8">
        <f t="shared" ref="M1201" si="998">IF(D1201="BUY",(K1201-F1201)*(L1201),(F1201-K1201)*(L1201))</f>
        <v>3600</v>
      </c>
      <c r="N1201" s="9">
        <f t="shared" ref="N1201" si="999">M1201/(L1201)/F1201%</f>
        <v>0.47021943573667713</v>
      </c>
    </row>
    <row r="1202" spans="1:14" ht="15.75">
      <c r="A1202" s="56">
        <v>51</v>
      </c>
      <c r="B1202" s="5">
        <v>43013</v>
      </c>
      <c r="C1202" s="6" t="s">
        <v>20</v>
      </c>
      <c r="D1202" s="56" t="s">
        <v>21</v>
      </c>
      <c r="E1202" s="56" t="s">
        <v>193</v>
      </c>
      <c r="F1202" s="57">
        <v>273</v>
      </c>
      <c r="G1202" s="57">
        <v>268</v>
      </c>
      <c r="H1202" s="57">
        <v>276</v>
      </c>
      <c r="I1202" s="57">
        <v>279</v>
      </c>
      <c r="J1202" s="57">
        <v>282</v>
      </c>
      <c r="K1202" s="56">
        <v>276</v>
      </c>
      <c r="L1202" s="57">
        <v>1700</v>
      </c>
      <c r="M1202" s="8">
        <f t="shared" ref="M1202:M1205" si="1000">IF(D1202="BUY",(K1202-F1202)*(L1202),(F1202-K1202)*(L1202))</f>
        <v>5100</v>
      </c>
      <c r="N1202" s="9">
        <f t="shared" ref="N1202:N1205" si="1001">M1202/(L1202)/F1202%</f>
        <v>1.098901098901099</v>
      </c>
    </row>
    <row r="1203" spans="1:14" ht="15.75">
      <c r="A1203" s="56">
        <v>52</v>
      </c>
      <c r="B1203" s="5">
        <v>43013</v>
      </c>
      <c r="C1203" s="6" t="s">
        <v>20</v>
      </c>
      <c r="D1203" s="56" t="s">
        <v>21</v>
      </c>
      <c r="E1203" s="56" t="s">
        <v>66</v>
      </c>
      <c r="F1203" s="57">
        <v>125.5</v>
      </c>
      <c r="G1203" s="57">
        <v>124.5</v>
      </c>
      <c r="H1203" s="57">
        <v>126</v>
      </c>
      <c r="I1203" s="57">
        <v>126.5</v>
      </c>
      <c r="J1203" s="57">
        <v>127</v>
      </c>
      <c r="K1203" s="56">
        <v>126</v>
      </c>
      <c r="L1203" s="57">
        <v>6000</v>
      </c>
      <c r="M1203" s="8">
        <f t="shared" si="1000"/>
        <v>3000</v>
      </c>
      <c r="N1203" s="9">
        <f t="shared" si="1001"/>
        <v>0.39840637450199207</v>
      </c>
    </row>
    <row r="1204" spans="1:14" ht="15.75">
      <c r="A1204" s="56">
        <v>53</v>
      </c>
      <c r="B1204" s="5">
        <v>43013</v>
      </c>
      <c r="C1204" s="6" t="s">
        <v>20</v>
      </c>
      <c r="D1204" s="56" t="s">
        <v>21</v>
      </c>
      <c r="E1204" s="56" t="s">
        <v>61</v>
      </c>
      <c r="F1204" s="57">
        <v>148</v>
      </c>
      <c r="G1204" s="57">
        <v>146.4</v>
      </c>
      <c r="H1204" s="57">
        <v>148.80000000000001</v>
      </c>
      <c r="I1204" s="57">
        <v>149.6</v>
      </c>
      <c r="J1204" s="57">
        <v>150.4</v>
      </c>
      <c r="K1204" s="56">
        <v>149.6</v>
      </c>
      <c r="L1204" s="57">
        <v>4500</v>
      </c>
      <c r="M1204" s="8">
        <f t="shared" si="1000"/>
        <v>7199.9999999999745</v>
      </c>
      <c r="N1204" s="9">
        <f t="shared" si="1001"/>
        <v>1.0810810810810771</v>
      </c>
    </row>
    <row r="1205" spans="1:14" ht="15.75">
      <c r="A1205" s="56">
        <v>54</v>
      </c>
      <c r="B1205" s="5">
        <v>43012</v>
      </c>
      <c r="C1205" s="6" t="s">
        <v>20</v>
      </c>
      <c r="D1205" s="56" t="s">
        <v>21</v>
      </c>
      <c r="E1205" s="56" t="s">
        <v>276</v>
      </c>
      <c r="F1205" s="57">
        <v>124.3</v>
      </c>
      <c r="G1205" s="57">
        <v>122.5</v>
      </c>
      <c r="H1205" s="57">
        <v>125.3</v>
      </c>
      <c r="I1205" s="57">
        <v>126.3</v>
      </c>
      <c r="J1205" s="57">
        <v>127.3</v>
      </c>
      <c r="K1205" s="56">
        <v>127.3</v>
      </c>
      <c r="L1205" s="57">
        <v>4000</v>
      </c>
      <c r="M1205" s="8">
        <f t="shared" si="1000"/>
        <v>12000</v>
      </c>
      <c r="N1205" s="9">
        <f t="shared" si="1001"/>
        <v>2.4135156878519712</v>
      </c>
    </row>
    <row r="1206" spans="1:14" ht="15.75">
      <c r="A1206" s="56">
        <v>55</v>
      </c>
      <c r="B1206" s="5">
        <v>43012</v>
      </c>
      <c r="C1206" s="6" t="s">
        <v>20</v>
      </c>
      <c r="D1206" s="56" t="s">
        <v>21</v>
      </c>
      <c r="E1206" s="56" t="s">
        <v>275</v>
      </c>
      <c r="F1206" s="57">
        <v>728</v>
      </c>
      <c r="G1206" s="57">
        <v>722</v>
      </c>
      <c r="H1206" s="57">
        <v>731</v>
      </c>
      <c r="I1206" s="57">
        <v>734</v>
      </c>
      <c r="J1206" s="57">
        <v>737</v>
      </c>
      <c r="K1206" s="56">
        <v>731</v>
      </c>
      <c r="L1206" s="57">
        <v>800</v>
      </c>
      <c r="M1206" s="8">
        <f t="shared" ref="M1206:M1207" si="1002">IF(D1206="BUY",(K1206-F1206)*(L1206),(F1206-K1206)*(L1206))</f>
        <v>2400</v>
      </c>
      <c r="N1206" s="9">
        <f t="shared" ref="N1206:N1207" si="1003">M1206/(L1206)/F1206%</f>
        <v>0.41208791208791207</v>
      </c>
    </row>
    <row r="1207" spans="1:14" ht="15.75">
      <c r="A1207" s="56">
        <v>56</v>
      </c>
      <c r="B1207" s="5">
        <v>43011</v>
      </c>
      <c r="C1207" s="6" t="s">
        <v>20</v>
      </c>
      <c r="D1207" s="56" t="s">
        <v>21</v>
      </c>
      <c r="E1207" s="56" t="s">
        <v>176</v>
      </c>
      <c r="F1207" s="57">
        <v>466</v>
      </c>
      <c r="G1207" s="57">
        <v>460</v>
      </c>
      <c r="H1207" s="57">
        <v>469</v>
      </c>
      <c r="I1207" s="57">
        <v>472</v>
      </c>
      <c r="J1207" s="57">
        <v>475</v>
      </c>
      <c r="K1207" s="56">
        <v>469</v>
      </c>
      <c r="L1207" s="57">
        <v>1100</v>
      </c>
      <c r="M1207" s="8">
        <f t="shared" si="1002"/>
        <v>3300</v>
      </c>
      <c r="N1207" s="9">
        <f t="shared" si="1003"/>
        <v>0.64377682403433478</v>
      </c>
    </row>
    <row r="1208" spans="1:14" ht="15.75">
      <c r="A1208" s="56">
        <v>57</v>
      </c>
      <c r="B1208" s="5">
        <v>43011</v>
      </c>
      <c r="C1208" s="6" t="s">
        <v>20</v>
      </c>
      <c r="D1208" s="56" t="s">
        <v>21</v>
      </c>
      <c r="E1208" s="56" t="s">
        <v>61</v>
      </c>
      <c r="F1208" s="57">
        <v>142.5</v>
      </c>
      <c r="G1208" s="57">
        <v>141</v>
      </c>
      <c r="H1208" s="57">
        <v>143.5</v>
      </c>
      <c r="I1208" s="57">
        <v>144.5</v>
      </c>
      <c r="J1208" s="57">
        <v>145.5</v>
      </c>
      <c r="K1208" s="56">
        <v>145.5</v>
      </c>
      <c r="L1208" s="57">
        <v>4500</v>
      </c>
      <c r="M1208" s="8">
        <f>IF(D1208="BUY",(K1208-F1208)*(L1208),(F1208-K1208)*(L1208))</f>
        <v>13500</v>
      </c>
      <c r="N1208" s="9">
        <f>M1208/(L1208)/F1208%</f>
        <v>2.1052631578947367</v>
      </c>
    </row>
    <row r="1209" spans="1:14" ht="15.75">
      <c r="A1209" s="56">
        <v>58</v>
      </c>
      <c r="B1209" s="5">
        <v>43011</v>
      </c>
      <c r="C1209" s="6" t="s">
        <v>20</v>
      </c>
      <c r="D1209" s="56" t="s">
        <v>21</v>
      </c>
      <c r="E1209" s="56" t="s">
        <v>66</v>
      </c>
      <c r="F1209" s="57">
        <v>124.7</v>
      </c>
      <c r="G1209" s="57">
        <v>123.7</v>
      </c>
      <c r="H1209" s="57">
        <v>125.2</v>
      </c>
      <c r="I1209" s="57">
        <v>125.7</v>
      </c>
      <c r="J1209" s="57">
        <v>126.2</v>
      </c>
      <c r="K1209" s="56">
        <v>125.2</v>
      </c>
      <c r="L1209" s="57">
        <v>6000</v>
      </c>
      <c r="M1209" s="8">
        <f t="shared" ref="M1209:M1210" si="1004">IF(D1209="BUY",(K1209-F1209)*(L1209),(F1209-K1209)*(L1209))</f>
        <v>3000</v>
      </c>
      <c r="N1209" s="9">
        <f t="shared" ref="N1209:N1210" si="1005">M1209/(L1209)/F1209%</f>
        <v>0.40096230954290291</v>
      </c>
    </row>
    <row r="1210" spans="1:14" ht="15.75">
      <c r="A1210" s="56">
        <v>59</v>
      </c>
      <c r="B1210" s="5">
        <v>43011</v>
      </c>
      <c r="C1210" s="6" t="s">
        <v>20</v>
      </c>
      <c r="D1210" s="56" t="s">
        <v>21</v>
      </c>
      <c r="E1210" s="56" t="s">
        <v>23</v>
      </c>
      <c r="F1210" s="57">
        <v>521</v>
      </c>
      <c r="G1210" s="57">
        <v>518</v>
      </c>
      <c r="H1210" s="57">
        <v>522.5</v>
      </c>
      <c r="I1210" s="57">
        <v>524</v>
      </c>
      <c r="J1210" s="57">
        <v>525.5</v>
      </c>
      <c r="K1210" s="56">
        <v>525</v>
      </c>
      <c r="L1210" s="57">
        <v>2000</v>
      </c>
      <c r="M1210" s="8">
        <f t="shared" si="1004"/>
        <v>8000</v>
      </c>
      <c r="N1210" s="9">
        <f t="shared" si="1005"/>
        <v>0.76775431861804222</v>
      </c>
    </row>
    <row r="1212" spans="1:14" ht="15.75">
      <c r="A1212" s="10" t="s">
        <v>24</v>
      </c>
      <c r="B1212" s="11"/>
      <c r="C1212" s="12"/>
      <c r="D1212" s="13"/>
      <c r="E1212" s="14"/>
      <c r="F1212" s="14"/>
      <c r="G1212" s="15"/>
      <c r="H1212" s="14"/>
      <c r="I1212" s="14"/>
      <c r="J1212" s="14"/>
      <c r="K1212" s="16"/>
      <c r="L1212" s="17"/>
      <c r="M1212" s="1"/>
      <c r="N1212" s="18"/>
    </row>
    <row r="1213" spans="1:14" ht="15.75">
      <c r="A1213" s="10" t="s">
        <v>25</v>
      </c>
      <c r="B1213" s="19"/>
      <c r="C1213" s="12"/>
      <c r="D1213" s="13"/>
      <c r="E1213" s="14"/>
      <c r="F1213" s="14"/>
      <c r="G1213" s="15"/>
      <c r="H1213" s="14"/>
      <c r="I1213" s="14"/>
      <c r="J1213" s="14"/>
      <c r="K1213" s="16"/>
      <c r="L1213" s="17"/>
      <c r="M1213" s="1"/>
      <c r="N1213" s="1"/>
    </row>
    <row r="1214" spans="1:14" ht="15.75">
      <c r="A1214" s="10" t="s">
        <v>25</v>
      </c>
      <c r="B1214" s="19"/>
      <c r="C1214" s="20"/>
      <c r="D1214" s="21"/>
      <c r="E1214" s="22"/>
      <c r="F1214" s="22"/>
      <c r="G1214" s="23"/>
      <c r="H1214" s="22"/>
      <c r="I1214" s="22"/>
      <c r="J1214" s="22"/>
      <c r="K1214" s="22"/>
      <c r="L1214" s="17"/>
      <c r="M1214" s="17"/>
      <c r="N1214" s="17"/>
    </row>
    <row r="1215" spans="1:14" ht="16.5" thickBot="1">
      <c r="A1215" s="20"/>
      <c r="B1215" s="19"/>
      <c r="C1215" s="22"/>
      <c r="D1215" s="22"/>
      <c r="E1215" s="22"/>
      <c r="F1215" s="24"/>
      <c r="G1215" s="25"/>
      <c r="H1215" s="26" t="s">
        <v>26</v>
      </c>
      <c r="I1215" s="26"/>
      <c r="J1215" s="27"/>
      <c r="K1215" s="27"/>
      <c r="L1215" s="17"/>
      <c r="M1215" s="17"/>
      <c r="N1215" s="17"/>
    </row>
    <row r="1216" spans="1:14" ht="15.75">
      <c r="A1216" s="20"/>
      <c r="B1216" s="19"/>
      <c r="C1216" s="119" t="s">
        <v>27</v>
      </c>
      <c r="D1216" s="119"/>
      <c r="E1216" s="28">
        <v>59</v>
      </c>
      <c r="F1216" s="29">
        <f>F1217+F1218+F1219+F1220+F1221+F1222</f>
        <v>100</v>
      </c>
      <c r="G1216" s="22">
        <v>59</v>
      </c>
      <c r="H1216" s="30">
        <f>G1217/G1216%</f>
        <v>94.915254237288138</v>
      </c>
      <c r="I1216" s="30"/>
      <c r="J1216" s="30"/>
      <c r="K1216" s="31"/>
      <c r="L1216" s="17"/>
      <c r="M1216" s="1"/>
      <c r="N1216" s="1"/>
    </row>
    <row r="1217" spans="1:14" ht="15.75">
      <c r="A1217" s="20"/>
      <c r="B1217" s="19"/>
      <c r="C1217" s="120" t="s">
        <v>28</v>
      </c>
      <c r="D1217" s="120"/>
      <c r="E1217" s="32">
        <v>56</v>
      </c>
      <c r="F1217" s="33">
        <f>(E1217/E1216)*100</f>
        <v>94.915254237288138</v>
      </c>
      <c r="G1217" s="22">
        <v>56</v>
      </c>
      <c r="H1217" s="27"/>
      <c r="I1217" s="27"/>
      <c r="J1217" s="22"/>
      <c r="K1217" s="27"/>
      <c r="L1217" s="1"/>
      <c r="M1217" s="22" t="s">
        <v>29</v>
      </c>
      <c r="N1217" s="22"/>
    </row>
    <row r="1218" spans="1:14" ht="15.75">
      <c r="A1218" s="34"/>
      <c r="B1218" s="19"/>
      <c r="C1218" s="120" t="s">
        <v>30</v>
      </c>
      <c r="D1218" s="120"/>
      <c r="E1218" s="32">
        <v>0</v>
      </c>
      <c r="F1218" s="33">
        <f>(E1218/E1216)*100</f>
        <v>0</v>
      </c>
      <c r="G1218" s="35"/>
      <c r="H1218" s="22"/>
      <c r="I1218" s="22"/>
      <c r="J1218" s="22"/>
      <c r="K1218" s="27"/>
      <c r="L1218" s="17"/>
      <c r="M1218" s="20"/>
      <c r="N1218" s="20"/>
    </row>
    <row r="1219" spans="1:14" ht="15.75">
      <c r="A1219" s="34"/>
      <c r="B1219" s="19"/>
      <c r="C1219" s="120" t="s">
        <v>31</v>
      </c>
      <c r="D1219" s="120"/>
      <c r="E1219" s="32">
        <v>0</v>
      </c>
      <c r="F1219" s="33">
        <f>(E1219/E1216)*100</f>
        <v>0</v>
      </c>
      <c r="G1219" s="35"/>
      <c r="H1219" s="22"/>
      <c r="I1219" s="22"/>
      <c r="J1219" s="22"/>
      <c r="K1219" s="27"/>
      <c r="L1219" s="17"/>
      <c r="M1219" s="17"/>
      <c r="N1219" s="17"/>
    </row>
    <row r="1220" spans="1:14" ht="15.75">
      <c r="A1220" s="34"/>
      <c r="B1220" s="19"/>
      <c r="C1220" s="120" t="s">
        <v>32</v>
      </c>
      <c r="D1220" s="120"/>
      <c r="E1220" s="32">
        <v>3</v>
      </c>
      <c r="F1220" s="33">
        <f>(E1220/E1216)*100</f>
        <v>5.0847457627118651</v>
      </c>
      <c r="G1220" s="35"/>
      <c r="H1220" s="22" t="s">
        <v>33</v>
      </c>
      <c r="I1220" s="22"/>
      <c r="J1220" s="27"/>
      <c r="K1220" s="27"/>
      <c r="L1220" s="17"/>
      <c r="M1220" s="17"/>
      <c r="N1220" s="17"/>
    </row>
    <row r="1221" spans="1:14" ht="15.75">
      <c r="A1221" s="34"/>
      <c r="B1221" s="19"/>
      <c r="C1221" s="120" t="s">
        <v>34</v>
      </c>
      <c r="D1221" s="120"/>
      <c r="E1221" s="32">
        <v>0</v>
      </c>
      <c r="F1221" s="33">
        <f>(E1221/E1216)*100</f>
        <v>0</v>
      </c>
      <c r="G1221" s="35"/>
      <c r="H1221" s="22"/>
      <c r="I1221" s="22"/>
      <c r="J1221" s="27"/>
      <c r="K1221" s="27"/>
      <c r="L1221" s="17"/>
      <c r="M1221" s="17"/>
      <c r="N1221" s="17"/>
    </row>
    <row r="1222" spans="1:14" ht="16.5" thickBot="1">
      <c r="A1222" s="34"/>
      <c r="B1222" s="19"/>
      <c r="C1222" s="121" t="s">
        <v>35</v>
      </c>
      <c r="D1222" s="121"/>
      <c r="E1222" s="36"/>
      <c r="F1222" s="37">
        <f>(E1222/E1216)*100</f>
        <v>0</v>
      </c>
      <c r="G1222" s="35"/>
      <c r="H1222" s="22"/>
      <c r="I1222" s="22"/>
      <c r="J1222" s="31"/>
      <c r="K1222" s="31"/>
      <c r="L1222" s="1"/>
      <c r="M1222" s="17"/>
      <c r="N1222" s="17"/>
    </row>
    <row r="1223" spans="1:14" ht="15.75">
      <c r="A1223" s="39" t="s">
        <v>36</v>
      </c>
      <c r="B1223" s="11"/>
      <c r="C1223" s="12"/>
      <c r="D1223" s="12"/>
      <c r="E1223" s="14"/>
      <c r="F1223" s="14"/>
      <c r="G1223" s="15"/>
      <c r="H1223" s="40"/>
      <c r="I1223" s="40"/>
      <c r="J1223" s="40"/>
      <c r="K1223" s="14"/>
      <c r="L1223" s="17"/>
      <c r="M1223" s="38"/>
      <c r="N1223" s="38"/>
    </row>
    <row r="1224" spans="1:14" ht="15.75">
      <c r="A1224" s="13" t="s">
        <v>37</v>
      </c>
      <c r="B1224" s="11"/>
      <c r="C1224" s="41"/>
      <c r="D1224" s="42"/>
      <c r="E1224" s="12"/>
      <c r="F1224" s="40"/>
      <c r="G1224" s="15"/>
      <c r="H1224" s="40"/>
      <c r="I1224" s="40"/>
      <c r="J1224" s="40"/>
      <c r="K1224" s="14"/>
      <c r="L1224" s="17"/>
      <c r="M1224" s="20"/>
      <c r="N1224" s="20"/>
    </row>
    <row r="1225" spans="1:14" ht="15.75">
      <c r="A1225" s="13" t="s">
        <v>38</v>
      </c>
      <c r="B1225" s="11"/>
      <c r="C1225" s="12"/>
      <c r="D1225" s="42"/>
      <c r="E1225" s="12"/>
      <c r="F1225" s="40"/>
      <c r="G1225" s="15"/>
      <c r="H1225" s="43"/>
      <c r="I1225" s="43"/>
      <c r="J1225" s="43"/>
      <c r="K1225" s="14"/>
      <c r="L1225" s="17"/>
      <c r="M1225" s="17"/>
      <c r="N1225" s="17"/>
    </row>
    <row r="1226" spans="1:14" ht="15.75">
      <c r="A1226" s="13" t="s">
        <v>39</v>
      </c>
      <c r="B1226" s="41"/>
      <c r="C1226" s="12"/>
      <c r="D1226" s="42"/>
      <c r="E1226" s="12"/>
      <c r="F1226" s="40"/>
      <c r="G1226" s="44"/>
      <c r="H1226" s="43"/>
      <c r="I1226" s="43"/>
      <c r="J1226" s="43"/>
      <c r="K1226" s="14"/>
      <c r="L1226" s="17"/>
      <c r="M1226" s="17"/>
      <c r="N1226" s="17"/>
    </row>
    <row r="1227" spans="1:14" ht="15.75">
      <c r="A1227" s="13" t="s">
        <v>40</v>
      </c>
      <c r="B1227" s="34"/>
      <c r="C1227" s="12"/>
      <c r="D1227" s="45"/>
      <c r="E1227" s="40"/>
      <c r="F1227" s="40"/>
      <c r="G1227" s="44"/>
      <c r="H1227" s="43"/>
      <c r="I1227" s="43"/>
      <c r="J1227" s="43"/>
      <c r="K1227" s="40"/>
      <c r="L1227" s="17"/>
      <c r="M1227" s="17"/>
      <c r="N1227" s="17"/>
    </row>
    <row r="1228" spans="1:14" ht="15.75" customHeight="1" thickBot="1"/>
    <row r="1229" spans="1:14" ht="15.75" thickBot="1">
      <c r="A1229" s="122" t="s">
        <v>0</v>
      </c>
      <c r="B1229" s="122"/>
      <c r="C1229" s="122"/>
      <c r="D1229" s="122"/>
      <c r="E1229" s="122"/>
      <c r="F1229" s="122"/>
      <c r="G1229" s="122"/>
      <c r="H1229" s="122"/>
      <c r="I1229" s="122"/>
      <c r="J1229" s="122"/>
      <c r="K1229" s="122"/>
      <c r="L1229" s="122"/>
      <c r="M1229" s="122"/>
      <c r="N1229" s="122"/>
    </row>
    <row r="1230" spans="1:14" ht="15.75" thickBot="1">
      <c r="A1230" s="122"/>
      <c r="B1230" s="122"/>
      <c r="C1230" s="122"/>
      <c r="D1230" s="122"/>
      <c r="E1230" s="122"/>
      <c r="F1230" s="122"/>
      <c r="G1230" s="122"/>
      <c r="H1230" s="122"/>
      <c r="I1230" s="122"/>
      <c r="J1230" s="122"/>
      <c r="K1230" s="122"/>
      <c r="L1230" s="122"/>
      <c r="M1230" s="122"/>
      <c r="N1230" s="122"/>
    </row>
    <row r="1231" spans="1:14">
      <c r="A1231" s="122"/>
      <c r="B1231" s="122"/>
      <c r="C1231" s="122"/>
      <c r="D1231" s="122"/>
      <c r="E1231" s="122"/>
      <c r="F1231" s="122"/>
      <c r="G1231" s="122"/>
      <c r="H1231" s="122"/>
      <c r="I1231" s="122"/>
      <c r="J1231" s="122"/>
      <c r="K1231" s="122"/>
      <c r="L1231" s="122"/>
      <c r="M1231" s="122"/>
      <c r="N1231" s="122"/>
    </row>
    <row r="1232" spans="1:14" ht="15.75">
      <c r="A1232" s="131" t="s">
        <v>1</v>
      </c>
      <c r="B1232" s="131"/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31"/>
      <c r="M1232" s="131"/>
      <c r="N1232" s="131"/>
    </row>
    <row r="1233" spans="1:14" ht="15.75">
      <c r="A1233" s="131" t="s">
        <v>2</v>
      </c>
      <c r="B1233" s="131"/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31"/>
      <c r="M1233" s="131"/>
      <c r="N1233" s="131"/>
    </row>
    <row r="1234" spans="1:14" ht="16.5" thickBot="1">
      <c r="A1234" s="124" t="s">
        <v>3</v>
      </c>
      <c r="B1234" s="124"/>
      <c r="C1234" s="124"/>
      <c r="D1234" s="124"/>
      <c r="E1234" s="124"/>
      <c r="F1234" s="124"/>
      <c r="G1234" s="124"/>
      <c r="H1234" s="124"/>
      <c r="I1234" s="124"/>
      <c r="J1234" s="124"/>
      <c r="K1234" s="124"/>
      <c r="L1234" s="124"/>
      <c r="M1234" s="124"/>
      <c r="N1234" s="124"/>
    </row>
    <row r="1235" spans="1:14" ht="15.75">
      <c r="A1235" s="125" t="s">
        <v>250</v>
      </c>
      <c r="B1235" s="125"/>
      <c r="C1235" s="125"/>
      <c r="D1235" s="125"/>
      <c r="E1235" s="125"/>
      <c r="F1235" s="125"/>
      <c r="G1235" s="125"/>
      <c r="H1235" s="125"/>
      <c r="I1235" s="125"/>
      <c r="J1235" s="125"/>
      <c r="K1235" s="125"/>
      <c r="L1235" s="125"/>
      <c r="M1235" s="125"/>
      <c r="N1235" s="125"/>
    </row>
    <row r="1236" spans="1:14" ht="15.75">
      <c r="A1236" s="125" t="s">
        <v>5</v>
      </c>
      <c r="B1236" s="125"/>
      <c r="C1236" s="125"/>
      <c r="D1236" s="125"/>
      <c r="E1236" s="125"/>
      <c r="F1236" s="125"/>
      <c r="G1236" s="125"/>
      <c r="H1236" s="125"/>
      <c r="I1236" s="125"/>
      <c r="J1236" s="125"/>
      <c r="K1236" s="125"/>
      <c r="L1236" s="125"/>
      <c r="M1236" s="125"/>
      <c r="N1236" s="125"/>
    </row>
    <row r="1237" spans="1:14" ht="15" customHeight="1">
      <c r="A1237" s="126" t="s">
        <v>6</v>
      </c>
      <c r="B1237" s="127" t="s">
        <v>7</v>
      </c>
      <c r="C1237" s="127" t="s">
        <v>8</v>
      </c>
      <c r="D1237" s="126" t="s">
        <v>9</v>
      </c>
      <c r="E1237" s="126" t="s">
        <v>10</v>
      </c>
      <c r="F1237" s="127" t="s">
        <v>11</v>
      </c>
      <c r="G1237" s="127" t="s">
        <v>12</v>
      </c>
      <c r="H1237" s="128" t="s">
        <v>13</v>
      </c>
      <c r="I1237" s="128" t="s">
        <v>14</v>
      </c>
      <c r="J1237" s="128" t="s">
        <v>15</v>
      </c>
      <c r="K1237" s="129" t="s">
        <v>16</v>
      </c>
      <c r="L1237" s="127" t="s">
        <v>17</v>
      </c>
      <c r="M1237" s="127" t="s">
        <v>18</v>
      </c>
      <c r="N1237" s="127" t="s">
        <v>19</v>
      </c>
    </row>
    <row r="1238" spans="1:14" ht="15" customHeight="1">
      <c r="A1238" s="126"/>
      <c r="B1238" s="127"/>
      <c r="C1238" s="127"/>
      <c r="D1238" s="126"/>
      <c r="E1238" s="126"/>
      <c r="F1238" s="127"/>
      <c r="G1238" s="127"/>
      <c r="H1238" s="127"/>
      <c r="I1238" s="127"/>
      <c r="J1238" s="127"/>
      <c r="K1238" s="130"/>
      <c r="L1238" s="127"/>
      <c r="M1238" s="127"/>
      <c r="N1238" s="127"/>
    </row>
    <row r="1239" spans="1:14" ht="15.75">
      <c r="A1239" s="56">
        <v>1</v>
      </c>
      <c r="B1239" s="5">
        <v>43007</v>
      </c>
      <c r="C1239" s="6" t="s">
        <v>20</v>
      </c>
      <c r="D1239" s="56" t="s">
        <v>21</v>
      </c>
      <c r="E1239" s="56" t="s">
        <v>264</v>
      </c>
      <c r="F1239" s="57">
        <v>121.5</v>
      </c>
      <c r="G1239" s="57">
        <v>120.5</v>
      </c>
      <c r="H1239" s="57">
        <v>122</v>
      </c>
      <c r="I1239" s="57">
        <v>122.5</v>
      </c>
      <c r="J1239" s="57">
        <v>123</v>
      </c>
      <c r="K1239" s="56">
        <v>122</v>
      </c>
      <c r="L1239" s="57">
        <v>7000</v>
      </c>
      <c r="M1239" s="8">
        <f t="shared" ref="M1239:M1248" si="1006">IF(D1239="BUY",(K1239-F1239)*(L1239),(F1239-K1239)*(L1239))</f>
        <v>3500</v>
      </c>
      <c r="N1239" s="9">
        <f t="shared" ref="N1239:N1248" si="1007">M1239/(L1239)/F1239%</f>
        <v>0.41152263374485593</v>
      </c>
    </row>
    <row r="1240" spans="1:14" ht="15.75">
      <c r="A1240" s="56">
        <v>2</v>
      </c>
      <c r="B1240" s="5">
        <v>43007</v>
      </c>
      <c r="C1240" s="6" t="s">
        <v>20</v>
      </c>
      <c r="D1240" s="56" t="s">
        <v>21</v>
      </c>
      <c r="E1240" s="56" t="s">
        <v>123</v>
      </c>
      <c r="F1240" s="57">
        <v>114</v>
      </c>
      <c r="G1240" s="57">
        <v>113</v>
      </c>
      <c r="H1240" s="57">
        <v>114.5</v>
      </c>
      <c r="I1240" s="57">
        <v>115</v>
      </c>
      <c r="J1240" s="57">
        <v>115.5</v>
      </c>
      <c r="K1240" s="56">
        <v>113</v>
      </c>
      <c r="L1240" s="57">
        <v>1100</v>
      </c>
      <c r="M1240" s="8">
        <f t="shared" ref="M1240" si="1008">IF(D1240="BUY",(K1240-F1240)*(L1240),(F1240-K1240)*(L1240))</f>
        <v>-1100</v>
      </c>
      <c r="N1240" s="9">
        <f t="shared" ref="N1240" si="1009">M1240/(L1240)/F1240%</f>
        <v>-0.87719298245614041</v>
      </c>
    </row>
    <row r="1241" spans="1:14" ht="15.75">
      <c r="A1241" s="56">
        <v>3</v>
      </c>
      <c r="B1241" s="5">
        <v>43007</v>
      </c>
      <c r="C1241" s="6" t="s">
        <v>20</v>
      </c>
      <c r="D1241" s="56" t="s">
        <v>21</v>
      </c>
      <c r="E1241" s="56" t="s">
        <v>92</v>
      </c>
      <c r="F1241" s="57">
        <v>57.7</v>
      </c>
      <c r="G1241" s="57">
        <v>56.7</v>
      </c>
      <c r="H1241" s="57">
        <v>58.2</v>
      </c>
      <c r="I1241" s="57">
        <v>58.7</v>
      </c>
      <c r="J1241" s="57">
        <v>59.2</v>
      </c>
      <c r="K1241" s="56">
        <v>58.7</v>
      </c>
      <c r="L1241" s="57">
        <v>3500</v>
      </c>
      <c r="M1241" s="8">
        <f t="shared" ref="M1241" si="1010">IF(D1241="BUY",(K1241-F1241)*(L1241),(F1241-K1241)*(L1241))</f>
        <v>3500</v>
      </c>
      <c r="N1241" s="9">
        <f t="shared" ref="N1241" si="1011">M1241/(L1241)/F1241%</f>
        <v>1.7331022530329288</v>
      </c>
    </row>
    <row r="1242" spans="1:14" ht="15.75">
      <c r="A1242" s="56">
        <v>4</v>
      </c>
      <c r="B1242" s="5">
        <v>43007</v>
      </c>
      <c r="C1242" s="6" t="s">
        <v>20</v>
      </c>
      <c r="D1242" s="56" t="s">
        <v>21</v>
      </c>
      <c r="E1242" s="56" t="s">
        <v>67</v>
      </c>
      <c r="F1242" s="57">
        <v>243.8</v>
      </c>
      <c r="G1242" s="57">
        <v>242</v>
      </c>
      <c r="H1242" s="57">
        <v>244.8</v>
      </c>
      <c r="I1242" s="57">
        <v>245.8</v>
      </c>
      <c r="J1242" s="57">
        <v>246.8</v>
      </c>
      <c r="K1242" s="56">
        <v>242</v>
      </c>
      <c r="L1242" s="57">
        <v>3500</v>
      </c>
      <c r="M1242" s="8">
        <f t="shared" ref="M1242" si="1012">IF(D1242="BUY",(K1242-F1242)*(L1242),(F1242-K1242)*(L1242))</f>
        <v>-6300.00000000004</v>
      </c>
      <c r="N1242" s="9">
        <f t="shared" ref="N1242" si="1013">M1242/(L1242)/F1242%</f>
        <v>-0.7383100902379045</v>
      </c>
    </row>
    <row r="1243" spans="1:14" ht="15.75">
      <c r="A1243" s="56">
        <v>5</v>
      </c>
      <c r="B1243" s="5">
        <v>43006</v>
      </c>
      <c r="C1243" s="6" t="s">
        <v>20</v>
      </c>
      <c r="D1243" s="56" t="s">
        <v>47</v>
      </c>
      <c r="E1243" s="56" t="s">
        <v>260</v>
      </c>
      <c r="F1243" s="57">
        <v>7668</v>
      </c>
      <c r="G1243" s="57">
        <v>7705</v>
      </c>
      <c r="H1243" s="57">
        <v>7648</v>
      </c>
      <c r="I1243" s="57">
        <v>7628</v>
      </c>
      <c r="J1243" s="57">
        <v>7608</v>
      </c>
      <c r="K1243" s="56">
        <v>7705</v>
      </c>
      <c r="L1243" s="57">
        <v>150</v>
      </c>
      <c r="M1243" s="8">
        <f t="shared" ref="M1243" si="1014">IF(D1243="BUY",(K1243-F1243)*(L1243),(F1243-K1243)*(L1243))</f>
        <v>-5550</v>
      </c>
      <c r="N1243" s="9">
        <f t="shared" ref="N1243" si="1015">M1243/(L1243)/F1243%</f>
        <v>-0.48252477829942614</v>
      </c>
    </row>
    <row r="1244" spans="1:14" ht="15.75">
      <c r="A1244" s="56">
        <v>6</v>
      </c>
      <c r="B1244" s="5">
        <v>43006</v>
      </c>
      <c r="C1244" s="6" t="s">
        <v>20</v>
      </c>
      <c r="D1244" s="56" t="s">
        <v>21</v>
      </c>
      <c r="E1244" s="56" t="s">
        <v>272</v>
      </c>
      <c r="F1244" s="57">
        <v>550.5</v>
      </c>
      <c r="G1244" s="57">
        <v>547</v>
      </c>
      <c r="H1244" s="57">
        <v>552.5</v>
      </c>
      <c r="I1244" s="57">
        <v>554.5</v>
      </c>
      <c r="J1244" s="57">
        <v>556.5</v>
      </c>
      <c r="K1244" s="56">
        <v>556.5</v>
      </c>
      <c r="L1244" s="57">
        <v>1500</v>
      </c>
      <c r="M1244" s="8">
        <f t="shared" si="1006"/>
        <v>9000</v>
      </c>
      <c r="N1244" s="9">
        <f t="shared" si="1007"/>
        <v>1.0899182561307903</v>
      </c>
    </row>
    <row r="1245" spans="1:14" ht="15.75">
      <c r="A1245" s="56">
        <v>7</v>
      </c>
      <c r="B1245" s="5">
        <v>43006</v>
      </c>
      <c r="C1245" s="6" t="s">
        <v>20</v>
      </c>
      <c r="D1245" s="56" t="s">
        <v>47</v>
      </c>
      <c r="E1245" s="56" t="s">
        <v>120</v>
      </c>
      <c r="F1245" s="57">
        <v>271</v>
      </c>
      <c r="G1245" s="57">
        <v>274</v>
      </c>
      <c r="H1245" s="57">
        <v>269.5</v>
      </c>
      <c r="I1245" s="57">
        <v>267</v>
      </c>
      <c r="J1245" s="57">
        <v>265.5</v>
      </c>
      <c r="K1245" s="56">
        <v>269.5</v>
      </c>
      <c r="L1245" s="57">
        <v>2750</v>
      </c>
      <c r="M1245" s="8">
        <f t="shared" si="1006"/>
        <v>4125</v>
      </c>
      <c r="N1245" s="9">
        <f t="shared" si="1007"/>
        <v>0.55350553505535061</v>
      </c>
    </row>
    <row r="1246" spans="1:14" ht="15.75">
      <c r="A1246" s="56">
        <v>8</v>
      </c>
      <c r="B1246" s="5">
        <v>43006</v>
      </c>
      <c r="C1246" s="6" t="s">
        <v>20</v>
      </c>
      <c r="D1246" s="56" t="s">
        <v>21</v>
      </c>
      <c r="E1246" s="56" t="s">
        <v>193</v>
      </c>
      <c r="F1246" s="57">
        <v>266</v>
      </c>
      <c r="G1246" s="57">
        <v>262.5</v>
      </c>
      <c r="H1246" s="57">
        <v>268</v>
      </c>
      <c r="I1246" s="57">
        <v>270</v>
      </c>
      <c r="J1246" s="57">
        <v>272</v>
      </c>
      <c r="K1246" s="56">
        <v>270</v>
      </c>
      <c r="L1246" s="57">
        <v>1700</v>
      </c>
      <c r="M1246" s="8">
        <f t="shared" si="1006"/>
        <v>6800</v>
      </c>
      <c r="N1246" s="9">
        <f t="shared" si="1007"/>
        <v>1.5037593984962405</v>
      </c>
    </row>
    <row r="1247" spans="1:14" ht="15.75">
      <c r="A1247" s="56">
        <v>9</v>
      </c>
      <c r="B1247" s="5">
        <v>43006</v>
      </c>
      <c r="C1247" s="6" t="s">
        <v>20</v>
      </c>
      <c r="D1247" s="56" t="s">
        <v>21</v>
      </c>
      <c r="E1247" s="56" t="s">
        <v>67</v>
      </c>
      <c r="F1247" s="57">
        <v>235.8</v>
      </c>
      <c r="G1247" s="57">
        <v>234</v>
      </c>
      <c r="H1247" s="57">
        <v>236.8</v>
      </c>
      <c r="I1247" s="57">
        <v>237.8</v>
      </c>
      <c r="J1247" s="57">
        <v>238.8</v>
      </c>
      <c r="K1247" s="56">
        <v>237.8</v>
      </c>
      <c r="L1247" s="57">
        <v>3500</v>
      </c>
      <c r="M1247" s="8">
        <f t="shared" si="1006"/>
        <v>7000</v>
      </c>
      <c r="N1247" s="9">
        <f t="shared" si="1007"/>
        <v>0.84817642069550458</v>
      </c>
    </row>
    <row r="1248" spans="1:14" ht="15.75">
      <c r="A1248" s="56">
        <v>10</v>
      </c>
      <c r="B1248" s="5">
        <v>43005</v>
      </c>
      <c r="C1248" s="6" t="s">
        <v>20</v>
      </c>
      <c r="D1248" s="56" t="s">
        <v>21</v>
      </c>
      <c r="E1248" s="56" t="s">
        <v>271</v>
      </c>
      <c r="F1248" s="57">
        <v>2507</v>
      </c>
      <c r="G1248" s="57">
        <v>2478</v>
      </c>
      <c r="H1248" s="57">
        <v>2525</v>
      </c>
      <c r="I1248" s="57">
        <v>2542</v>
      </c>
      <c r="J1248" s="57">
        <v>2558</v>
      </c>
      <c r="K1248" s="56">
        <v>2478</v>
      </c>
      <c r="L1248" s="57">
        <v>250</v>
      </c>
      <c r="M1248" s="8">
        <f t="shared" si="1006"/>
        <v>-7250</v>
      </c>
      <c r="N1248" s="9">
        <f t="shared" si="1007"/>
        <v>-1.1567610690067811</v>
      </c>
    </row>
    <row r="1249" spans="1:14" ht="15.75">
      <c r="A1249" s="56">
        <v>11</v>
      </c>
      <c r="B1249" s="5">
        <v>43005</v>
      </c>
      <c r="C1249" s="6" t="s">
        <v>20</v>
      </c>
      <c r="D1249" s="56" t="s">
        <v>21</v>
      </c>
      <c r="E1249" s="56" t="s">
        <v>270</v>
      </c>
      <c r="F1249" s="57">
        <v>351</v>
      </c>
      <c r="G1249" s="57">
        <v>348</v>
      </c>
      <c r="H1249" s="57">
        <v>354</v>
      </c>
      <c r="I1249" s="57">
        <v>357</v>
      </c>
      <c r="J1249" s="57">
        <v>360</v>
      </c>
      <c r="K1249" s="56">
        <v>354</v>
      </c>
      <c r="L1249" s="57">
        <v>2266</v>
      </c>
      <c r="M1249" s="8">
        <f t="shared" ref="M1249" si="1016">IF(D1249="BUY",(K1249-F1249)*(L1249),(F1249-K1249)*(L1249))</f>
        <v>6798</v>
      </c>
      <c r="N1249" s="9">
        <f t="shared" ref="N1249" si="1017">M1249/(L1249)/F1249%</f>
        <v>0.85470085470085477</v>
      </c>
    </row>
    <row r="1250" spans="1:14" ht="15.75">
      <c r="A1250" s="56">
        <v>12</v>
      </c>
      <c r="B1250" s="5">
        <v>43005</v>
      </c>
      <c r="C1250" s="6" t="s">
        <v>20</v>
      </c>
      <c r="D1250" s="56" t="s">
        <v>47</v>
      </c>
      <c r="E1250" s="56" t="s">
        <v>48</v>
      </c>
      <c r="F1250" s="57">
        <v>157.4</v>
      </c>
      <c r="G1250" s="57">
        <v>158.4</v>
      </c>
      <c r="H1250" s="57">
        <v>156.80000000000001</v>
      </c>
      <c r="I1250" s="57">
        <v>156.30000000000001</v>
      </c>
      <c r="J1250" s="57">
        <v>155.80000000000001</v>
      </c>
      <c r="K1250" s="56">
        <v>155.80000000000001</v>
      </c>
      <c r="L1250" s="57">
        <v>6000</v>
      </c>
      <c r="M1250" s="8">
        <f t="shared" ref="M1250" si="1018">IF(D1250="BUY",(K1250-F1250)*(L1250),(F1250-K1250)*(L1250))</f>
        <v>9599.9999999999654</v>
      </c>
      <c r="N1250" s="9">
        <f t="shared" ref="N1250" si="1019">M1250/(L1250)/F1250%</f>
        <v>1.0165184243964385</v>
      </c>
    </row>
    <row r="1251" spans="1:14" ht="15.75">
      <c r="A1251" s="56">
        <v>13</v>
      </c>
      <c r="B1251" s="5">
        <v>43005</v>
      </c>
      <c r="C1251" s="6" t="s">
        <v>20</v>
      </c>
      <c r="D1251" s="56" t="s">
        <v>47</v>
      </c>
      <c r="E1251" s="56" t="s">
        <v>260</v>
      </c>
      <c r="F1251" s="57">
        <v>7855</v>
      </c>
      <c r="G1251" s="57">
        <v>7890</v>
      </c>
      <c r="H1251" s="57">
        <v>7833</v>
      </c>
      <c r="I1251" s="57">
        <v>7810</v>
      </c>
      <c r="J1251" s="57">
        <v>7788</v>
      </c>
      <c r="K1251" s="56">
        <v>7788</v>
      </c>
      <c r="L1251" s="57">
        <v>150</v>
      </c>
      <c r="M1251" s="8">
        <f t="shared" ref="M1251" si="1020">IF(D1251="BUY",(K1251-F1251)*(L1251),(F1251-K1251)*(L1251))</f>
        <v>10050</v>
      </c>
      <c r="N1251" s="9">
        <f t="shared" ref="N1251" si="1021">M1251/(L1251)/F1251%</f>
        <v>0.85295989815404205</v>
      </c>
    </row>
    <row r="1252" spans="1:14" ht="15.75">
      <c r="A1252" s="56">
        <v>14</v>
      </c>
      <c r="B1252" s="5">
        <v>43004</v>
      </c>
      <c r="C1252" s="6" t="s">
        <v>20</v>
      </c>
      <c r="D1252" s="56" t="s">
        <v>21</v>
      </c>
      <c r="E1252" s="56" t="s">
        <v>270</v>
      </c>
      <c r="F1252" s="57">
        <v>339</v>
      </c>
      <c r="G1252" s="57">
        <v>334</v>
      </c>
      <c r="H1252" s="57">
        <v>342</v>
      </c>
      <c r="I1252" s="57">
        <v>345</v>
      </c>
      <c r="J1252" s="57">
        <v>348</v>
      </c>
      <c r="K1252" s="56">
        <v>348</v>
      </c>
      <c r="L1252" s="57">
        <v>2266</v>
      </c>
      <c r="M1252" s="8">
        <f t="shared" ref="M1252" si="1022">IF(D1252="BUY",(K1252-F1252)*(L1252),(F1252-K1252)*(L1252))</f>
        <v>20394</v>
      </c>
      <c r="N1252" s="9">
        <f t="shared" ref="N1252" si="1023">M1252/(L1252)/F1252%</f>
        <v>2.6548672566371678</v>
      </c>
    </row>
    <row r="1253" spans="1:14" ht="15.75">
      <c r="A1253" s="56">
        <v>15</v>
      </c>
      <c r="B1253" s="5">
        <v>43004</v>
      </c>
      <c r="C1253" s="6" t="s">
        <v>20</v>
      </c>
      <c r="D1253" s="56" t="s">
        <v>47</v>
      </c>
      <c r="E1253" s="56" t="s">
        <v>204</v>
      </c>
      <c r="F1253" s="57">
        <v>2350</v>
      </c>
      <c r="G1253" s="57">
        <v>2380</v>
      </c>
      <c r="H1253" s="57">
        <v>2334</v>
      </c>
      <c r="I1253" s="57">
        <v>2317</v>
      </c>
      <c r="J1253" s="57">
        <v>2300</v>
      </c>
      <c r="K1253" s="56">
        <v>2334</v>
      </c>
      <c r="L1253" s="57">
        <v>200</v>
      </c>
      <c r="M1253" s="8">
        <f t="shared" ref="M1253" si="1024">IF(D1253="BUY",(K1253-F1253)*(L1253),(F1253-K1253)*(L1253))</f>
        <v>3200</v>
      </c>
      <c r="N1253" s="9">
        <f t="shared" ref="N1253" si="1025">M1253/(L1253)/F1253%</f>
        <v>0.68085106382978722</v>
      </c>
    </row>
    <row r="1254" spans="1:14" ht="15.75">
      <c r="A1254" s="56">
        <v>16</v>
      </c>
      <c r="B1254" s="5">
        <v>43004</v>
      </c>
      <c r="C1254" s="6" t="s">
        <v>20</v>
      </c>
      <c r="D1254" s="56" t="s">
        <v>47</v>
      </c>
      <c r="E1254" s="56" t="s">
        <v>84</v>
      </c>
      <c r="F1254" s="57">
        <v>389</v>
      </c>
      <c r="G1254" s="57">
        <v>393</v>
      </c>
      <c r="H1254" s="57">
        <v>386.5</v>
      </c>
      <c r="I1254" s="57">
        <v>384</v>
      </c>
      <c r="J1254" s="57">
        <v>381.5</v>
      </c>
      <c r="K1254" s="56">
        <v>386.5</v>
      </c>
      <c r="L1254" s="57">
        <v>1500</v>
      </c>
      <c r="M1254" s="8">
        <f t="shared" ref="M1254" si="1026">IF(D1254="BUY",(K1254-F1254)*(L1254),(F1254-K1254)*(L1254))</f>
        <v>3750</v>
      </c>
      <c r="N1254" s="9">
        <f t="shared" ref="N1254" si="1027">M1254/(L1254)/F1254%</f>
        <v>0.64267352185089976</v>
      </c>
    </row>
    <row r="1255" spans="1:14" ht="15.75">
      <c r="A1255" s="56">
        <v>17</v>
      </c>
      <c r="B1255" s="5">
        <v>43003</v>
      </c>
      <c r="C1255" s="6" t="s">
        <v>20</v>
      </c>
      <c r="D1255" s="56" t="s">
        <v>21</v>
      </c>
      <c r="E1255" s="56" t="s">
        <v>270</v>
      </c>
      <c r="F1255" s="57">
        <v>330</v>
      </c>
      <c r="G1255" s="57">
        <v>325</v>
      </c>
      <c r="H1255" s="57">
        <v>333</v>
      </c>
      <c r="I1255" s="57">
        <v>336</v>
      </c>
      <c r="J1255" s="57">
        <v>339</v>
      </c>
      <c r="K1255" s="56">
        <v>339</v>
      </c>
      <c r="L1255" s="57">
        <v>2266</v>
      </c>
      <c r="M1255" s="8">
        <f t="shared" ref="M1255" si="1028">IF(D1255="BUY",(K1255-F1255)*(L1255),(F1255-K1255)*(L1255))</f>
        <v>20394</v>
      </c>
      <c r="N1255" s="9">
        <f t="shared" ref="N1255" si="1029">M1255/(L1255)/F1255%</f>
        <v>2.7272727272727275</v>
      </c>
    </row>
    <row r="1256" spans="1:14" ht="15.75">
      <c r="A1256" s="56">
        <v>18</v>
      </c>
      <c r="B1256" s="5">
        <v>43003</v>
      </c>
      <c r="C1256" s="6" t="s">
        <v>20</v>
      </c>
      <c r="D1256" s="56" t="s">
        <v>21</v>
      </c>
      <c r="E1256" s="56" t="s">
        <v>48</v>
      </c>
      <c r="F1256" s="57">
        <v>167.5</v>
      </c>
      <c r="G1256" s="57">
        <v>166.5</v>
      </c>
      <c r="H1256" s="57">
        <v>168</v>
      </c>
      <c r="I1256" s="57">
        <v>168.5</v>
      </c>
      <c r="J1256" s="57">
        <v>169</v>
      </c>
      <c r="K1256" s="56">
        <v>169</v>
      </c>
      <c r="L1256" s="57">
        <v>6000</v>
      </c>
      <c r="M1256" s="8">
        <f t="shared" ref="M1256:M1257" si="1030">IF(D1256="BUY",(K1256-F1256)*(L1256),(F1256-K1256)*(L1256))</f>
        <v>9000</v>
      </c>
      <c r="N1256" s="9">
        <f t="shared" ref="N1256:N1257" si="1031">M1256/(L1256)/F1256%</f>
        <v>0.89552238805970152</v>
      </c>
    </row>
    <row r="1257" spans="1:14" ht="15.75">
      <c r="A1257" s="56">
        <v>19</v>
      </c>
      <c r="B1257" s="5">
        <v>43003</v>
      </c>
      <c r="C1257" s="6" t="s">
        <v>20</v>
      </c>
      <c r="D1257" s="56" t="s">
        <v>21</v>
      </c>
      <c r="E1257" s="56" t="s">
        <v>193</v>
      </c>
      <c r="F1257" s="57">
        <v>255</v>
      </c>
      <c r="G1257" s="57">
        <v>251</v>
      </c>
      <c r="H1257" s="57">
        <v>257</v>
      </c>
      <c r="I1257" s="57">
        <v>259</v>
      </c>
      <c r="J1257" s="57">
        <v>261</v>
      </c>
      <c r="K1257" s="56">
        <v>257</v>
      </c>
      <c r="L1257" s="57">
        <v>1700</v>
      </c>
      <c r="M1257" s="8">
        <f t="shared" si="1030"/>
        <v>3400</v>
      </c>
      <c r="N1257" s="9">
        <f t="shared" si="1031"/>
        <v>0.78431372549019618</v>
      </c>
    </row>
    <row r="1258" spans="1:14" ht="15.75">
      <c r="A1258" s="56">
        <v>20</v>
      </c>
      <c r="B1258" s="5">
        <v>43003</v>
      </c>
      <c r="C1258" s="6" t="s">
        <v>20</v>
      </c>
      <c r="D1258" s="56" t="s">
        <v>21</v>
      </c>
      <c r="E1258" s="56" t="s">
        <v>124</v>
      </c>
      <c r="F1258" s="57">
        <v>358</v>
      </c>
      <c r="G1258" s="57">
        <v>354</v>
      </c>
      <c r="H1258" s="57">
        <v>360</v>
      </c>
      <c r="I1258" s="57">
        <v>362</v>
      </c>
      <c r="J1258" s="57">
        <v>364</v>
      </c>
      <c r="K1258" s="56">
        <v>364</v>
      </c>
      <c r="L1258" s="57">
        <v>1750</v>
      </c>
      <c r="M1258" s="8">
        <f t="shared" ref="M1258" si="1032">IF(D1258="BUY",(K1258-F1258)*(L1258),(F1258-K1258)*(L1258))</f>
        <v>10500</v>
      </c>
      <c r="N1258" s="9">
        <f t="shared" ref="N1258" si="1033">M1258/(L1258)/F1258%</f>
        <v>1.6759776536312849</v>
      </c>
    </row>
    <row r="1259" spans="1:14" ht="15.75">
      <c r="A1259" s="56">
        <v>21</v>
      </c>
      <c r="B1259" s="5">
        <v>43003</v>
      </c>
      <c r="C1259" s="6" t="s">
        <v>20</v>
      </c>
      <c r="D1259" s="56" t="s">
        <v>47</v>
      </c>
      <c r="E1259" s="56" t="s">
        <v>269</v>
      </c>
      <c r="F1259" s="57">
        <v>620</v>
      </c>
      <c r="G1259" s="57">
        <v>625</v>
      </c>
      <c r="H1259" s="57">
        <v>617</v>
      </c>
      <c r="I1259" s="57">
        <v>614</v>
      </c>
      <c r="J1259" s="57">
        <v>611</v>
      </c>
      <c r="K1259" s="56">
        <v>614</v>
      </c>
      <c r="L1259" s="57">
        <v>1100</v>
      </c>
      <c r="M1259" s="8">
        <f t="shared" ref="M1259" si="1034">IF(D1259="BUY",(K1259-F1259)*(L1259),(F1259-K1259)*(L1259))</f>
        <v>6600</v>
      </c>
      <c r="N1259" s="9">
        <f t="shared" ref="N1259" si="1035">M1259/(L1259)/F1259%</f>
        <v>0.96774193548387089</v>
      </c>
    </row>
    <row r="1260" spans="1:14" ht="15.75">
      <c r="A1260" s="56">
        <v>22</v>
      </c>
      <c r="B1260" s="5">
        <v>43000</v>
      </c>
      <c r="C1260" s="6" t="s">
        <v>20</v>
      </c>
      <c r="D1260" s="56" t="s">
        <v>47</v>
      </c>
      <c r="E1260" s="56" t="s">
        <v>53</v>
      </c>
      <c r="F1260" s="57">
        <v>139.69999999999999</v>
      </c>
      <c r="G1260" s="57">
        <v>141.5</v>
      </c>
      <c r="H1260" s="57">
        <v>138.5</v>
      </c>
      <c r="I1260" s="57">
        <v>137.5</v>
      </c>
      <c r="J1260" s="57">
        <v>136.5</v>
      </c>
      <c r="K1260" s="56">
        <v>137.5</v>
      </c>
      <c r="L1260" s="57">
        <v>3500</v>
      </c>
      <c r="M1260" s="8">
        <f t="shared" ref="M1260" si="1036">IF(D1260="BUY",(K1260-F1260)*(L1260),(F1260-K1260)*(L1260))</f>
        <v>7699.99999999996</v>
      </c>
      <c r="N1260" s="9">
        <f t="shared" ref="N1260" si="1037">M1260/(L1260)/F1260%</f>
        <v>1.5748031496062913</v>
      </c>
    </row>
    <row r="1261" spans="1:14" ht="15.75">
      <c r="A1261" s="56">
        <v>23</v>
      </c>
      <c r="B1261" s="5">
        <v>43000</v>
      </c>
      <c r="C1261" s="6" t="s">
        <v>20</v>
      </c>
      <c r="D1261" s="56" t="s">
        <v>47</v>
      </c>
      <c r="E1261" s="56" t="s">
        <v>76</v>
      </c>
      <c r="F1261" s="57">
        <v>126</v>
      </c>
      <c r="G1261" s="57">
        <v>127</v>
      </c>
      <c r="H1261" s="57">
        <v>125.5</v>
      </c>
      <c r="I1261" s="57">
        <v>125</v>
      </c>
      <c r="J1261" s="57">
        <v>124.5</v>
      </c>
      <c r="K1261" s="56">
        <v>124.5</v>
      </c>
      <c r="L1261" s="57">
        <v>6000</v>
      </c>
      <c r="M1261" s="8">
        <f t="shared" ref="M1261" si="1038">IF(D1261="BUY",(K1261-F1261)*(L1261),(F1261-K1261)*(L1261))</f>
        <v>9000</v>
      </c>
      <c r="N1261" s="9">
        <f t="shared" ref="N1261" si="1039">M1261/(L1261)/F1261%</f>
        <v>1.1904761904761905</v>
      </c>
    </row>
    <row r="1262" spans="1:14" ht="15.75">
      <c r="A1262" s="56">
        <v>24</v>
      </c>
      <c r="B1262" s="5">
        <v>42999</v>
      </c>
      <c r="C1262" s="6" t="s">
        <v>20</v>
      </c>
      <c r="D1262" s="56" t="s">
        <v>21</v>
      </c>
      <c r="E1262" s="56" t="s">
        <v>268</v>
      </c>
      <c r="F1262" s="57">
        <v>2444</v>
      </c>
      <c r="G1262" s="57">
        <v>2410</v>
      </c>
      <c r="H1262" s="57">
        <v>2462</v>
      </c>
      <c r="I1262" s="57">
        <v>2480</v>
      </c>
      <c r="J1262" s="57">
        <v>2498</v>
      </c>
      <c r="K1262" s="56">
        <v>2480</v>
      </c>
      <c r="L1262" s="57">
        <v>200</v>
      </c>
      <c r="M1262" s="8">
        <f t="shared" ref="M1262" si="1040">IF(D1262="BUY",(K1262-F1262)*(L1262),(F1262-K1262)*(L1262))</f>
        <v>7200</v>
      </c>
      <c r="N1262" s="9">
        <f t="shared" ref="N1262" si="1041">M1262/(L1262)/F1262%</f>
        <v>1.4729950900163666</v>
      </c>
    </row>
    <row r="1263" spans="1:14" ht="15.75">
      <c r="A1263" s="56">
        <v>25</v>
      </c>
      <c r="B1263" s="5">
        <v>42999</v>
      </c>
      <c r="C1263" s="6" t="s">
        <v>20</v>
      </c>
      <c r="D1263" s="56" t="s">
        <v>21</v>
      </c>
      <c r="E1263" s="56" t="s">
        <v>267</v>
      </c>
      <c r="F1263" s="57">
        <v>653</v>
      </c>
      <c r="G1263" s="57">
        <v>648</v>
      </c>
      <c r="H1263" s="57">
        <v>657</v>
      </c>
      <c r="I1263" s="57">
        <v>661</v>
      </c>
      <c r="J1263" s="57">
        <v>665</v>
      </c>
      <c r="K1263" s="56">
        <v>665</v>
      </c>
      <c r="L1263" s="57">
        <v>800</v>
      </c>
      <c r="M1263" s="8">
        <f t="shared" ref="M1263:M1267" si="1042">IF(D1263="BUY",(K1263-F1263)*(L1263),(F1263-K1263)*(L1263))</f>
        <v>9600</v>
      </c>
      <c r="N1263" s="9">
        <f t="shared" ref="N1263:N1267" si="1043">M1263/(L1263)/F1263%</f>
        <v>1.8376722817764164</v>
      </c>
    </row>
    <row r="1264" spans="1:14" ht="15.75">
      <c r="A1264" s="56">
        <v>26</v>
      </c>
      <c r="B1264" s="5">
        <v>42999</v>
      </c>
      <c r="C1264" s="6" t="s">
        <v>20</v>
      </c>
      <c r="D1264" s="56" t="s">
        <v>47</v>
      </c>
      <c r="E1264" s="56" t="s">
        <v>48</v>
      </c>
      <c r="F1264" s="57">
        <v>166.8</v>
      </c>
      <c r="G1264" s="57">
        <v>168</v>
      </c>
      <c r="H1264" s="57">
        <v>166.2</v>
      </c>
      <c r="I1264" s="57">
        <v>165.7</v>
      </c>
      <c r="J1264" s="57">
        <v>165.2</v>
      </c>
      <c r="K1264" s="56">
        <v>165.2</v>
      </c>
      <c r="L1264" s="57">
        <v>6000</v>
      </c>
      <c r="M1264" s="8">
        <f t="shared" si="1042"/>
        <v>9600.0000000001364</v>
      </c>
      <c r="N1264" s="9">
        <f t="shared" si="1043"/>
        <v>0.95923261390888648</v>
      </c>
    </row>
    <row r="1265" spans="1:14" ht="15.75">
      <c r="A1265" s="56">
        <v>27</v>
      </c>
      <c r="B1265" s="5">
        <v>42999</v>
      </c>
      <c r="C1265" s="6" t="s">
        <v>20</v>
      </c>
      <c r="D1265" s="56" t="s">
        <v>21</v>
      </c>
      <c r="E1265" s="56" t="s">
        <v>266</v>
      </c>
      <c r="F1265" s="57">
        <v>977</v>
      </c>
      <c r="G1265" s="57">
        <v>969</v>
      </c>
      <c r="H1265" s="57">
        <v>981</v>
      </c>
      <c r="I1265" s="57">
        <v>985</v>
      </c>
      <c r="J1265" s="57">
        <v>989</v>
      </c>
      <c r="K1265" s="56">
        <v>989</v>
      </c>
      <c r="L1265" s="57">
        <v>800</v>
      </c>
      <c r="M1265" s="8">
        <f t="shared" si="1042"/>
        <v>9600</v>
      </c>
      <c r="N1265" s="9">
        <f t="shared" si="1043"/>
        <v>1.2282497441146367</v>
      </c>
    </row>
    <row r="1266" spans="1:14" ht="15.75">
      <c r="A1266" s="56">
        <v>28</v>
      </c>
      <c r="B1266" s="5">
        <v>42998</v>
      </c>
      <c r="C1266" s="6" t="s">
        <v>20</v>
      </c>
      <c r="D1266" s="56" t="s">
        <v>21</v>
      </c>
      <c r="E1266" s="56" t="s">
        <v>124</v>
      </c>
      <c r="F1266" s="56">
        <v>376.4</v>
      </c>
      <c r="G1266" s="57">
        <v>372.5</v>
      </c>
      <c r="H1266" s="57">
        <v>378.5</v>
      </c>
      <c r="I1266" s="57">
        <v>380.5</v>
      </c>
      <c r="J1266" s="57">
        <v>382.5</v>
      </c>
      <c r="K1266" s="56">
        <v>382.5</v>
      </c>
      <c r="L1266" s="57">
        <v>1750</v>
      </c>
      <c r="M1266" s="8">
        <f t="shared" si="1042"/>
        <v>10675.00000000004</v>
      </c>
      <c r="N1266" s="9">
        <f t="shared" si="1043"/>
        <v>1.6206163655685502</v>
      </c>
    </row>
    <row r="1267" spans="1:14" ht="15.75">
      <c r="A1267" s="56">
        <v>29</v>
      </c>
      <c r="B1267" s="5">
        <v>42998</v>
      </c>
      <c r="C1267" s="6" t="s">
        <v>20</v>
      </c>
      <c r="D1267" s="56" t="s">
        <v>21</v>
      </c>
      <c r="E1267" s="56" t="s">
        <v>266</v>
      </c>
      <c r="F1267" s="57">
        <v>932</v>
      </c>
      <c r="G1267" s="57">
        <v>924</v>
      </c>
      <c r="H1267" s="57">
        <v>936</v>
      </c>
      <c r="I1267" s="57">
        <v>941</v>
      </c>
      <c r="J1267" s="57">
        <v>946</v>
      </c>
      <c r="K1267" s="56">
        <v>946</v>
      </c>
      <c r="L1267" s="57">
        <v>800</v>
      </c>
      <c r="M1267" s="8">
        <f t="shared" si="1042"/>
        <v>11200</v>
      </c>
      <c r="N1267" s="9">
        <f t="shared" si="1043"/>
        <v>1.502145922746781</v>
      </c>
    </row>
    <row r="1268" spans="1:14" ht="15.75">
      <c r="A1268" s="56">
        <v>30</v>
      </c>
      <c r="B1268" s="5">
        <v>42998</v>
      </c>
      <c r="C1268" s="6" t="s">
        <v>20</v>
      </c>
      <c r="D1268" s="56" t="s">
        <v>21</v>
      </c>
      <c r="E1268" s="56" t="s">
        <v>266</v>
      </c>
      <c r="F1268" s="57">
        <v>905</v>
      </c>
      <c r="G1268" s="57">
        <v>897</v>
      </c>
      <c r="H1268" s="57">
        <v>910</v>
      </c>
      <c r="I1268" s="57">
        <v>915</v>
      </c>
      <c r="J1268" s="57">
        <v>920</v>
      </c>
      <c r="K1268" s="56">
        <v>920</v>
      </c>
      <c r="L1268" s="57">
        <v>800</v>
      </c>
      <c r="M1268" s="8">
        <f t="shared" ref="M1268" si="1044">IF(D1268="BUY",(K1268-F1268)*(L1268),(F1268-K1268)*(L1268))</f>
        <v>12000</v>
      </c>
      <c r="N1268" s="9">
        <f t="shared" ref="N1268" si="1045">M1268/(L1268)/F1268%</f>
        <v>1.6574585635359114</v>
      </c>
    </row>
    <row r="1269" spans="1:14" ht="15.75">
      <c r="A1269" s="56">
        <v>31</v>
      </c>
      <c r="B1269" s="5">
        <v>42998</v>
      </c>
      <c r="C1269" s="6" t="s">
        <v>20</v>
      </c>
      <c r="D1269" s="56" t="s">
        <v>21</v>
      </c>
      <c r="E1269" s="56" t="s">
        <v>204</v>
      </c>
      <c r="F1269" s="57">
        <v>2270</v>
      </c>
      <c r="G1269" s="57">
        <v>2240</v>
      </c>
      <c r="H1269" s="57">
        <v>2390</v>
      </c>
      <c r="I1269" s="57">
        <v>2310</v>
      </c>
      <c r="J1269" s="57">
        <v>2330</v>
      </c>
      <c r="K1269" s="56">
        <v>2330</v>
      </c>
      <c r="L1269" s="57">
        <v>200</v>
      </c>
      <c r="M1269" s="8">
        <f t="shared" ref="M1269" si="1046">IF(D1269="BUY",(K1269-F1269)*(L1269),(F1269-K1269)*(L1269))</f>
        <v>12000</v>
      </c>
      <c r="N1269" s="9">
        <f t="shared" ref="N1269" si="1047">M1269/(L1269)/F1269%</f>
        <v>2.643171806167401</v>
      </c>
    </row>
    <row r="1270" spans="1:14" ht="15.75">
      <c r="A1270" s="56">
        <v>32</v>
      </c>
      <c r="B1270" s="5">
        <v>42998</v>
      </c>
      <c r="C1270" s="6" t="s">
        <v>20</v>
      </c>
      <c r="D1270" s="56" t="s">
        <v>21</v>
      </c>
      <c r="E1270" s="56" t="s">
        <v>126</v>
      </c>
      <c r="F1270" s="57">
        <v>685</v>
      </c>
      <c r="G1270" s="57">
        <v>682</v>
      </c>
      <c r="H1270" s="57">
        <v>686.5</v>
      </c>
      <c r="I1270" s="57">
        <v>688</v>
      </c>
      <c r="J1270" s="57">
        <v>689.5</v>
      </c>
      <c r="K1270" s="56">
        <v>689.5</v>
      </c>
      <c r="L1270" s="57">
        <v>2000</v>
      </c>
      <c r="M1270" s="8">
        <f t="shared" ref="M1270" si="1048">IF(D1270="BUY",(K1270-F1270)*(L1270),(F1270-K1270)*(L1270))</f>
        <v>9000</v>
      </c>
      <c r="N1270" s="9">
        <f t="shared" ref="N1270" si="1049">M1270/(L1270)/F1270%</f>
        <v>0.65693430656934315</v>
      </c>
    </row>
    <row r="1271" spans="1:14" ht="15.75">
      <c r="A1271" s="56">
        <v>33</v>
      </c>
      <c r="B1271" s="5">
        <v>42997</v>
      </c>
      <c r="C1271" s="6" t="s">
        <v>20</v>
      </c>
      <c r="D1271" s="56" t="s">
        <v>21</v>
      </c>
      <c r="E1271" s="56" t="s">
        <v>198</v>
      </c>
      <c r="F1271" s="57">
        <v>420</v>
      </c>
      <c r="G1271" s="57">
        <v>417</v>
      </c>
      <c r="H1271" s="57">
        <v>422</v>
      </c>
      <c r="I1271" s="57">
        <v>424</v>
      </c>
      <c r="J1271" s="57">
        <v>426</v>
      </c>
      <c r="K1271" s="56">
        <v>426</v>
      </c>
      <c r="L1271" s="57">
        <v>2000</v>
      </c>
      <c r="M1271" s="8">
        <f t="shared" ref="M1271" si="1050">IF(D1271="BUY",(K1271-F1271)*(L1271),(F1271-K1271)*(L1271))</f>
        <v>12000</v>
      </c>
      <c r="N1271" s="9">
        <f t="shared" ref="N1271" si="1051">M1271/(L1271)/F1271%</f>
        <v>1.4285714285714286</v>
      </c>
    </row>
    <row r="1272" spans="1:14" ht="15.75">
      <c r="A1272" s="56">
        <v>34</v>
      </c>
      <c r="B1272" s="5">
        <v>42997</v>
      </c>
      <c r="C1272" s="6" t="s">
        <v>20</v>
      </c>
      <c r="D1272" s="56" t="s">
        <v>21</v>
      </c>
      <c r="E1272" s="56" t="s">
        <v>167</v>
      </c>
      <c r="F1272" s="57">
        <v>416</v>
      </c>
      <c r="G1272" s="57">
        <v>410</v>
      </c>
      <c r="H1272" s="57">
        <v>419</v>
      </c>
      <c r="I1272" s="57">
        <v>422</v>
      </c>
      <c r="J1272" s="57">
        <v>425</v>
      </c>
      <c r="K1272" s="56">
        <v>410</v>
      </c>
      <c r="L1272" s="57">
        <v>1200</v>
      </c>
      <c r="M1272" s="8">
        <f t="shared" ref="M1272:M1275" si="1052">IF(D1272="BUY",(K1272-F1272)*(L1272),(F1272-K1272)*(L1272))</f>
        <v>-7200</v>
      </c>
      <c r="N1272" s="9">
        <f t="shared" ref="N1272:N1275" si="1053">M1272/(L1272)/F1272%</f>
        <v>-1.4423076923076923</v>
      </c>
    </row>
    <row r="1273" spans="1:14" ht="15.75">
      <c r="A1273" s="56">
        <v>35</v>
      </c>
      <c r="B1273" s="5">
        <v>42997</v>
      </c>
      <c r="C1273" s="6" t="s">
        <v>20</v>
      </c>
      <c r="D1273" s="56" t="s">
        <v>21</v>
      </c>
      <c r="E1273" s="56" t="s">
        <v>265</v>
      </c>
      <c r="F1273" s="57">
        <v>661</v>
      </c>
      <c r="G1273" s="57">
        <v>656</v>
      </c>
      <c r="H1273" s="57">
        <v>664</v>
      </c>
      <c r="I1273" s="57">
        <v>667</v>
      </c>
      <c r="J1273" s="57">
        <v>670</v>
      </c>
      <c r="K1273" s="56">
        <v>667</v>
      </c>
      <c r="L1273" s="57">
        <v>1500</v>
      </c>
      <c r="M1273" s="8">
        <f t="shared" si="1052"/>
        <v>9000</v>
      </c>
      <c r="N1273" s="9">
        <f t="shared" si="1053"/>
        <v>0.90771558245083206</v>
      </c>
    </row>
    <row r="1274" spans="1:14" ht="15.75">
      <c r="A1274" s="56">
        <v>36</v>
      </c>
      <c r="B1274" s="5">
        <v>42997</v>
      </c>
      <c r="C1274" s="6" t="s">
        <v>20</v>
      </c>
      <c r="D1274" s="56" t="s">
        <v>21</v>
      </c>
      <c r="E1274" s="56" t="s">
        <v>66</v>
      </c>
      <c r="F1274" s="57">
        <v>133</v>
      </c>
      <c r="G1274" s="57">
        <v>132</v>
      </c>
      <c r="H1274" s="57">
        <v>133.5</v>
      </c>
      <c r="I1274" s="57">
        <v>134</v>
      </c>
      <c r="J1274" s="57">
        <v>134.5</v>
      </c>
      <c r="K1274" s="56">
        <v>134</v>
      </c>
      <c r="L1274" s="57">
        <v>6000</v>
      </c>
      <c r="M1274" s="8">
        <f t="shared" si="1052"/>
        <v>6000</v>
      </c>
      <c r="N1274" s="9">
        <f t="shared" si="1053"/>
        <v>0.75187969924812026</v>
      </c>
    </row>
    <row r="1275" spans="1:14" ht="15.75">
      <c r="A1275" s="56">
        <v>37</v>
      </c>
      <c r="B1275" s="5">
        <v>42996</v>
      </c>
      <c r="C1275" s="6" t="s">
        <v>20</v>
      </c>
      <c r="D1275" s="56" t="s">
        <v>21</v>
      </c>
      <c r="E1275" s="56" t="s">
        <v>235</v>
      </c>
      <c r="F1275" s="57">
        <v>212</v>
      </c>
      <c r="G1275" s="57">
        <v>210.5</v>
      </c>
      <c r="H1275" s="57">
        <v>212.8</v>
      </c>
      <c r="I1275" s="57">
        <v>213.6</v>
      </c>
      <c r="J1275" s="57">
        <v>214.4</v>
      </c>
      <c r="K1275" s="56">
        <v>210.5</v>
      </c>
      <c r="L1275" s="57">
        <v>4500</v>
      </c>
      <c r="M1275" s="8">
        <f t="shared" si="1052"/>
        <v>-6750</v>
      </c>
      <c r="N1275" s="9">
        <f t="shared" si="1053"/>
        <v>-0.70754716981132071</v>
      </c>
    </row>
    <row r="1276" spans="1:14" ht="15.75">
      <c r="A1276" s="56">
        <v>38</v>
      </c>
      <c r="B1276" s="5">
        <v>42996</v>
      </c>
      <c r="C1276" s="6" t="s">
        <v>20</v>
      </c>
      <c r="D1276" s="56" t="s">
        <v>21</v>
      </c>
      <c r="E1276" s="56" t="s">
        <v>253</v>
      </c>
      <c r="F1276" s="57">
        <v>843</v>
      </c>
      <c r="G1276" s="57">
        <v>838</v>
      </c>
      <c r="H1276" s="57">
        <v>847</v>
      </c>
      <c r="I1276" s="57">
        <v>850</v>
      </c>
      <c r="J1276" s="57">
        <v>853</v>
      </c>
      <c r="K1276" s="56">
        <v>853</v>
      </c>
      <c r="L1276" s="57">
        <v>1000</v>
      </c>
      <c r="M1276" s="8">
        <f t="shared" ref="M1276:M1277" si="1054">IF(D1276="BUY",(K1276-F1276)*(L1276),(F1276-K1276)*(L1276))</f>
        <v>10000</v>
      </c>
      <c r="N1276" s="9">
        <f t="shared" ref="N1276:N1277" si="1055">M1276/(L1276)/F1276%</f>
        <v>1.1862396204033214</v>
      </c>
    </row>
    <row r="1277" spans="1:14" ht="15.75">
      <c r="A1277" s="56">
        <v>39</v>
      </c>
      <c r="B1277" s="5">
        <v>42996</v>
      </c>
      <c r="C1277" s="6" t="s">
        <v>20</v>
      </c>
      <c r="D1277" s="56" t="s">
        <v>21</v>
      </c>
      <c r="E1277" s="56" t="s">
        <v>51</v>
      </c>
      <c r="F1277" s="57">
        <v>148.5</v>
      </c>
      <c r="G1277" s="57">
        <v>146.5</v>
      </c>
      <c r="H1277" s="57">
        <v>149.5</v>
      </c>
      <c r="I1277" s="57">
        <v>150.5</v>
      </c>
      <c r="J1277" s="57">
        <v>151.5</v>
      </c>
      <c r="K1277" s="56">
        <v>146.5</v>
      </c>
      <c r="L1277" s="57">
        <v>3500</v>
      </c>
      <c r="M1277" s="8">
        <f t="shared" si="1054"/>
        <v>-7000</v>
      </c>
      <c r="N1277" s="9">
        <f t="shared" si="1055"/>
        <v>-1.3468013468013467</v>
      </c>
    </row>
    <row r="1278" spans="1:14" ht="15.75">
      <c r="A1278" s="56">
        <v>40</v>
      </c>
      <c r="B1278" s="5">
        <v>42993</v>
      </c>
      <c r="C1278" s="6" t="s">
        <v>20</v>
      </c>
      <c r="D1278" s="56" t="s">
        <v>21</v>
      </c>
      <c r="E1278" s="56" t="s">
        <v>107</v>
      </c>
      <c r="F1278" s="57">
        <v>115.8</v>
      </c>
      <c r="G1278" s="57">
        <v>114.9</v>
      </c>
      <c r="H1278" s="57">
        <v>116.3</v>
      </c>
      <c r="I1278" s="57">
        <v>116.8</v>
      </c>
      <c r="J1278" s="57">
        <v>117.3</v>
      </c>
      <c r="K1278" s="56">
        <v>116.3</v>
      </c>
      <c r="L1278" s="57">
        <v>11000</v>
      </c>
      <c r="M1278" s="8">
        <f t="shared" ref="M1278" si="1056">IF(D1278="BUY",(K1278-F1278)*(L1278),(F1278-K1278)*(L1278))</f>
        <v>5500</v>
      </c>
      <c r="N1278" s="9">
        <f t="shared" ref="N1278" si="1057">M1278/(L1278)/F1278%</f>
        <v>0.43177892918825567</v>
      </c>
    </row>
    <row r="1279" spans="1:14" ht="15.75">
      <c r="A1279" s="56">
        <v>41</v>
      </c>
      <c r="B1279" s="5">
        <v>42993</v>
      </c>
      <c r="C1279" s="6" t="s">
        <v>20</v>
      </c>
      <c r="D1279" s="56" t="s">
        <v>21</v>
      </c>
      <c r="E1279" s="56" t="s">
        <v>235</v>
      </c>
      <c r="F1279" s="57">
        <v>207</v>
      </c>
      <c r="G1279" s="57">
        <v>205</v>
      </c>
      <c r="H1279" s="57">
        <v>208</v>
      </c>
      <c r="I1279" s="57">
        <v>209</v>
      </c>
      <c r="J1279" s="57">
        <v>210</v>
      </c>
      <c r="K1279" s="57">
        <v>209</v>
      </c>
      <c r="L1279" s="57">
        <v>4500</v>
      </c>
      <c r="M1279" s="8">
        <f t="shared" ref="M1279:M1280" si="1058">IF(D1279="BUY",(K1279-F1279)*(L1279),(F1279-K1279)*(L1279))</f>
        <v>9000</v>
      </c>
      <c r="N1279" s="9">
        <f t="shared" ref="N1279:N1280" si="1059">M1279/(L1279)/F1279%</f>
        <v>0.96618357487922713</v>
      </c>
    </row>
    <row r="1280" spans="1:14" ht="15.75">
      <c r="A1280" s="56">
        <v>42</v>
      </c>
      <c r="B1280" s="5">
        <v>42993</v>
      </c>
      <c r="C1280" s="6" t="s">
        <v>20</v>
      </c>
      <c r="D1280" s="56" t="s">
        <v>21</v>
      </c>
      <c r="E1280" s="56" t="s">
        <v>174</v>
      </c>
      <c r="F1280" s="57">
        <v>163.5</v>
      </c>
      <c r="G1280" s="57">
        <v>161.5</v>
      </c>
      <c r="H1280" s="57">
        <v>164.5</v>
      </c>
      <c r="I1280" s="57">
        <v>165.5</v>
      </c>
      <c r="J1280" s="57">
        <v>166.5</v>
      </c>
      <c r="K1280" s="57">
        <v>166.5</v>
      </c>
      <c r="L1280" s="57">
        <v>3750</v>
      </c>
      <c r="M1280" s="8">
        <f t="shared" si="1058"/>
        <v>11250</v>
      </c>
      <c r="N1280" s="9">
        <f t="shared" si="1059"/>
        <v>1.8348623853211008</v>
      </c>
    </row>
    <row r="1281" spans="1:14" ht="15.75">
      <c r="A1281" s="56">
        <v>43</v>
      </c>
      <c r="B1281" s="5">
        <v>42992</v>
      </c>
      <c r="C1281" s="6" t="s">
        <v>20</v>
      </c>
      <c r="D1281" s="56" t="s">
        <v>21</v>
      </c>
      <c r="E1281" s="56" t="s">
        <v>64</v>
      </c>
      <c r="F1281" s="57">
        <v>142.5</v>
      </c>
      <c r="G1281" s="57">
        <v>140.5</v>
      </c>
      <c r="H1281" s="57">
        <v>143.5</v>
      </c>
      <c r="I1281" s="57">
        <v>144.5</v>
      </c>
      <c r="J1281" s="57">
        <v>145.5</v>
      </c>
      <c r="K1281" s="57">
        <v>143.5</v>
      </c>
      <c r="L1281" s="57">
        <v>5000</v>
      </c>
      <c r="M1281" s="8">
        <f t="shared" ref="M1281" si="1060">IF(D1281="BUY",(K1281-F1281)*(L1281),(F1281-K1281)*(L1281))</f>
        <v>5000</v>
      </c>
      <c r="N1281" s="9">
        <f t="shared" ref="N1281" si="1061">M1281/(L1281)/F1281%</f>
        <v>0.70175438596491224</v>
      </c>
    </row>
    <row r="1282" spans="1:14" ht="15.75">
      <c r="A1282" s="56">
        <v>44</v>
      </c>
      <c r="B1282" s="5">
        <v>42992</v>
      </c>
      <c r="C1282" s="6" t="s">
        <v>20</v>
      </c>
      <c r="D1282" s="56" t="s">
        <v>21</v>
      </c>
      <c r="E1282" s="56" t="s">
        <v>62</v>
      </c>
      <c r="F1282" s="57">
        <v>558</v>
      </c>
      <c r="G1282" s="57">
        <v>550</v>
      </c>
      <c r="H1282" s="57">
        <v>563</v>
      </c>
      <c r="I1282" s="57">
        <v>568</v>
      </c>
      <c r="J1282" s="57">
        <v>573</v>
      </c>
      <c r="K1282" s="57">
        <v>563</v>
      </c>
      <c r="L1282" s="57">
        <v>800</v>
      </c>
      <c r="M1282" s="8">
        <f t="shared" ref="M1282" si="1062">IF(D1282="BUY",(K1282-F1282)*(L1282),(F1282-K1282)*(L1282))</f>
        <v>4000</v>
      </c>
      <c r="N1282" s="9">
        <f t="shared" ref="N1282" si="1063">M1282/(L1282)/F1282%</f>
        <v>0.89605734767025091</v>
      </c>
    </row>
    <row r="1283" spans="1:14" ht="15.75">
      <c r="A1283" s="56">
        <v>45</v>
      </c>
      <c r="B1283" s="5">
        <v>42991</v>
      </c>
      <c r="C1283" s="6" t="s">
        <v>20</v>
      </c>
      <c r="D1283" s="56" t="s">
        <v>21</v>
      </c>
      <c r="E1283" s="56" t="s">
        <v>48</v>
      </c>
      <c r="F1283" s="57">
        <v>170</v>
      </c>
      <c r="G1283" s="57">
        <v>169</v>
      </c>
      <c r="H1283" s="57">
        <v>170.5</v>
      </c>
      <c r="I1283" s="57">
        <v>171</v>
      </c>
      <c r="J1283" s="57">
        <v>171.5</v>
      </c>
      <c r="K1283" s="57">
        <v>171</v>
      </c>
      <c r="L1283" s="57">
        <v>6000</v>
      </c>
      <c r="M1283" s="8">
        <f t="shared" ref="M1283" si="1064">IF(D1283="BUY",(K1283-F1283)*(L1283),(F1283-K1283)*(L1283))</f>
        <v>6000</v>
      </c>
      <c r="N1283" s="9">
        <f t="shared" ref="N1283" si="1065">M1283/(L1283)/F1283%</f>
        <v>0.58823529411764708</v>
      </c>
    </row>
    <row r="1284" spans="1:14" ht="15.75">
      <c r="A1284" s="56">
        <v>46</v>
      </c>
      <c r="B1284" s="5">
        <v>42991</v>
      </c>
      <c r="C1284" s="6" t="s">
        <v>20</v>
      </c>
      <c r="D1284" s="56" t="s">
        <v>21</v>
      </c>
      <c r="E1284" s="56" t="s">
        <v>48</v>
      </c>
      <c r="F1284" s="57">
        <v>167</v>
      </c>
      <c r="G1284" s="57">
        <v>166</v>
      </c>
      <c r="H1284" s="57">
        <v>167.5</v>
      </c>
      <c r="I1284" s="57">
        <v>168</v>
      </c>
      <c r="J1284" s="57">
        <v>168.5</v>
      </c>
      <c r="K1284" s="57">
        <v>168.5</v>
      </c>
      <c r="L1284" s="57">
        <v>6000</v>
      </c>
      <c r="M1284" s="8">
        <f t="shared" ref="M1284" si="1066">IF(D1284="BUY",(K1284-F1284)*(L1284),(F1284-K1284)*(L1284))</f>
        <v>9000</v>
      </c>
      <c r="N1284" s="9">
        <f t="shared" ref="N1284" si="1067">M1284/(L1284)/F1284%</f>
        <v>0.89820359281437134</v>
      </c>
    </row>
    <row r="1285" spans="1:14" ht="15.75">
      <c r="A1285" s="56">
        <v>47</v>
      </c>
      <c r="B1285" s="5">
        <v>42990</v>
      </c>
      <c r="C1285" s="6" t="s">
        <v>20</v>
      </c>
      <c r="D1285" s="56" t="s">
        <v>21</v>
      </c>
      <c r="E1285" s="56" t="s">
        <v>115</v>
      </c>
      <c r="F1285" s="57">
        <v>584</v>
      </c>
      <c r="G1285" s="57">
        <v>578</v>
      </c>
      <c r="H1285" s="57">
        <v>587</v>
      </c>
      <c r="I1285" s="57">
        <v>590</v>
      </c>
      <c r="J1285" s="57">
        <v>593</v>
      </c>
      <c r="K1285" s="57">
        <v>590</v>
      </c>
      <c r="L1285" s="57">
        <v>1500</v>
      </c>
      <c r="M1285" s="8">
        <f t="shared" ref="M1285" si="1068">IF(D1285="BUY",(K1285-F1285)*(L1285),(F1285-K1285)*(L1285))</f>
        <v>9000</v>
      </c>
      <c r="N1285" s="9">
        <f t="shared" ref="N1285" si="1069">M1285/(L1285)/F1285%</f>
        <v>1.0273972602739727</v>
      </c>
    </row>
    <row r="1286" spans="1:14" ht="15.75">
      <c r="A1286" s="56">
        <v>48</v>
      </c>
      <c r="B1286" s="5">
        <v>42990</v>
      </c>
      <c r="C1286" s="6" t="s">
        <v>20</v>
      </c>
      <c r="D1286" s="56" t="s">
        <v>21</v>
      </c>
      <c r="E1286" s="56" t="s">
        <v>198</v>
      </c>
      <c r="F1286" s="57">
        <v>402</v>
      </c>
      <c r="G1286" s="57">
        <v>399</v>
      </c>
      <c r="H1286" s="57">
        <v>404</v>
      </c>
      <c r="I1286" s="57">
        <v>406</v>
      </c>
      <c r="J1286" s="57">
        <v>408</v>
      </c>
      <c r="K1286" s="57">
        <v>408</v>
      </c>
      <c r="L1286" s="57">
        <v>2000</v>
      </c>
      <c r="M1286" s="8">
        <f t="shared" ref="M1286:M1287" si="1070">IF(D1286="BUY",(K1286-F1286)*(L1286),(F1286-K1286)*(L1286))</f>
        <v>12000</v>
      </c>
      <c r="N1286" s="9">
        <f t="shared" ref="N1286:N1287" si="1071">M1286/(L1286)/F1286%</f>
        <v>1.4925373134328359</v>
      </c>
    </row>
    <row r="1287" spans="1:14" ht="15.75">
      <c r="A1287" s="56">
        <v>49</v>
      </c>
      <c r="B1287" s="5">
        <v>42990</v>
      </c>
      <c r="C1287" s="6" t="s">
        <v>20</v>
      </c>
      <c r="D1287" s="56" t="s">
        <v>21</v>
      </c>
      <c r="E1287" s="56" t="s">
        <v>46</v>
      </c>
      <c r="F1287" s="57">
        <v>507</v>
      </c>
      <c r="G1287" s="57">
        <v>503.5</v>
      </c>
      <c r="H1287" s="57">
        <v>509</v>
      </c>
      <c r="I1287" s="57">
        <v>511</v>
      </c>
      <c r="J1287" s="57">
        <v>513</v>
      </c>
      <c r="K1287" s="57">
        <v>511</v>
      </c>
      <c r="L1287" s="57">
        <v>2000</v>
      </c>
      <c r="M1287" s="8">
        <f t="shared" si="1070"/>
        <v>8000</v>
      </c>
      <c r="N1287" s="9">
        <f t="shared" si="1071"/>
        <v>0.78895463510848118</v>
      </c>
    </row>
    <row r="1288" spans="1:14" ht="15.75">
      <c r="A1288" s="56">
        <v>50</v>
      </c>
      <c r="B1288" s="5">
        <v>42990</v>
      </c>
      <c r="C1288" s="6" t="s">
        <v>20</v>
      </c>
      <c r="D1288" s="56" t="s">
        <v>21</v>
      </c>
      <c r="E1288" s="56" t="s">
        <v>263</v>
      </c>
      <c r="F1288" s="57">
        <v>674</v>
      </c>
      <c r="G1288" s="57">
        <v>667</v>
      </c>
      <c r="H1288" s="57">
        <v>678</v>
      </c>
      <c r="I1288" s="57">
        <v>682</v>
      </c>
      <c r="J1288" s="57">
        <v>686</v>
      </c>
      <c r="K1288" s="57">
        <v>682</v>
      </c>
      <c r="L1288" s="57">
        <v>1100</v>
      </c>
      <c r="M1288" s="8">
        <f t="shared" ref="M1288" si="1072">IF(D1288="BUY",(K1288-F1288)*(L1288),(F1288-K1288)*(L1288))</f>
        <v>8800</v>
      </c>
      <c r="N1288" s="9">
        <f t="shared" ref="N1288" si="1073">M1288/(L1288)/F1288%</f>
        <v>1.1869436201780414</v>
      </c>
    </row>
    <row r="1289" spans="1:14" ht="15.75">
      <c r="A1289" s="56">
        <v>51</v>
      </c>
      <c r="B1289" s="5">
        <v>42990</v>
      </c>
      <c r="C1289" s="6" t="s">
        <v>20</v>
      </c>
      <c r="D1289" s="56" t="s">
        <v>21</v>
      </c>
      <c r="E1289" s="56" t="s">
        <v>23</v>
      </c>
      <c r="F1289" s="57">
        <v>546</v>
      </c>
      <c r="G1289" s="57">
        <v>542</v>
      </c>
      <c r="H1289" s="57">
        <v>548</v>
      </c>
      <c r="I1289" s="57">
        <v>550</v>
      </c>
      <c r="J1289" s="57">
        <v>552</v>
      </c>
      <c r="K1289" s="57">
        <v>552</v>
      </c>
      <c r="L1289" s="57">
        <v>2000</v>
      </c>
      <c r="M1289" s="8">
        <f t="shared" ref="M1289" si="1074">IF(D1289="BUY",(K1289-F1289)*(L1289),(F1289-K1289)*(L1289))</f>
        <v>12000</v>
      </c>
      <c r="N1289" s="9">
        <f t="shared" ref="N1289" si="1075">M1289/(L1289)/F1289%</f>
        <v>1.098901098901099</v>
      </c>
    </row>
    <row r="1290" spans="1:14" ht="15.75">
      <c r="A1290" s="56">
        <v>52</v>
      </c>
      <c r="B1290" s="5">
        <v>42989</v>
      </c>
      <c r="C1290" s="6" t="s">
        <v>20</v>
      </c>
      <c r="D1290" s="56" t="s">
        <v>21</v>
      </c>
      <c r="E1290" s="56" t="s">
        <v>96</v>
      </c>
      <c r="F1290" s="57">
        <v>553</v>
      </c>
      <c r="G1290" s="57">
        <v>550</v>
      </c>
      <c r="H1290" s="57">
        <v>555</v>
      </c>
      <c r="I1290" s="57">
        <v>557</v>
      </c>
      <c r="J1290" s="57">
        <v>559</v>
      </c>
      <c r="K1290" s="57">
        <v>559</v>
      </c>
      <c r="L1290" s="57">
        <v>1500</v>
      </c>
      <c r="M1290" s="8">
        <f t="shared" ref="M1290" si="1076">IF(D1290="BUY",(K1290-F1290)*(L1290),(F1290-K1290)*(L1290))</f>
        <v>9000</v>
      </c>
      <c r="N1290" s="9">
        <f t="shared" ref="N1290" si="1077">M1290/(L1290)/F1290%</f>
        <v>1.0849909584086799</v>
      </c>
    </row>
    <row r="1291" spans="1:14" ht="15.75">
      <c r="A1291" s="56">
        <v>53</v>
      </c>
      <c r="B1291" s="5">
        <v>42989</v>
      </c>
      <c r="C1291" s="6" t="s">
        <v>20</v>
      </c>
      <c r="D1291" s="56" t="s">
        <v>21</v>
      </c>
      <c r="E1291" s="56" t="s">
        <v>261</v>
      </c>
      <c r="F1291" s="57">
        <v>713</v>
      </c>
      <c r="G1291" s="57">
        <v>708</v>
      </c>
      <c r="H1291" s="57">
        <v>716</v>
      </c>
      <c r="I1291" s="57">
        <v>719</v>
      </c>
      <c r="J1291" s="57">
        <v>722</v>
      </c>
      <c r="K1291" s="57">
        <v>722</v>
      </c>
      <c r="L1291" s="57">
        <v>1100</v>
      </c>
      <c r="M1291" s="8">
        <f t="shared" ref="M1291" si="1078">IF(D1291="BUY",(K1291-F1291)*(L1291),(F1291-K1291)*(L1291))</f>
        <v>9900</v>
      </c>
      <c r="N1291" s="9">
        <f t="shared" ref="N1291" si="1079">M1291/(L1291)/F1291%</f>
        <v>1.2622720897615709</v>
      </c>
    </row>
    <row r="1292" spans="1:14" ht="15.75">
      <c r="A1292" s="56">
        <v>54</v>
      </c>
      <c r="B1292" s="5">
        <v>42989</v>
      </c>
      <c r="C1292" s="6" t="s">
        <v>20</v>
      </c>
      <c r="D1292" s="56" t="s">
        <v>21</v>
      </c>
      <c r="E1292" s="56" t="s">
        <v>260</v>
      </c>
      <c r="F1292" s="57">
        <v>8077</v>
      </c>
      <c r="G1292" s="57">
        <v>8030</v>
      </c>
      <c r="H1292" s="57">
        <v>8104</v>
      </c>
      <c r="I1292" s="57">
        <v>8130</v>
      </c>
      <c r="J1292" s="57">
        <v>8155</v>
      </c>
      <c r="K1292" s="57">
        <v>8155</v>
      </c>
      <c r="L1292" s="57">
        <v>150</v>
      </c>
      <c r="M1292" s="8">
        <f t="shared" ref="M1292" si="1080">IF(D1292="BUY",(K1292-F1292)*(L1292),(F1292-K1292)*(L1292))</f>
        <v>11700</v>
      </c>
      <c r="N1292" s="9">
        <f t="shared" ref="N1292" si="1081">M1292/(L1292)/F1292%</f>
        <v>0.96570508852296655</v>
      </c>
    </row>
    <row r="1293" spans="1:14" ht="15.75">
      <c r="A1293" s="56">
        <v>55</v>
      </c>
      <c r="B1293" s="5">
        <v>42986</v>
      </c>
      <c r="C1293" s="6" t="s">
        <v>20</v>
      </c>
      <c r="D1293" s="56" t="s">
        <v>47</v>
      </c>
      <c r="E1293" s="56" t="s">
        <v>259</v>
      </c>
      <c r="F1293" s="57">
        <v>77.849999999999994</v>
      </c>
      <c r="G1293" s="57">
        <v>78.8</v>
      </c>
      <c r="H1293" s="57">
        <v>77.3</v>
      </c>
      <c r="I1293" s="57">
        <v>76.8</v>
      </c>
      <c r="J1293" s="57">
        <v>76.3</v>
      </c>
      <c r="K1293" s="57">
        <v>76.3</v>
      </c>
      <c r="L1293" s="57">
        <v>7000</v>
      </c>
      <c r="M1293" s="8">
        <f t="shared" ref="M1293" si="1082">IF(D1293="BUY",(K1293-F1293)*(L1293),(F1293-K1293)*(L1293))</f>
        <v>10849.99999999998</v>
      </c>
      <c r="N1293" s="9">
        <f t="shared" ref="N1293" si="1083">M1293/(L1293)/F1293%</f>
        <v>1.9910083493898487</v>
      </c>
    </row>
    <row r="1294" spans="1:14" ht="15.75">
      <c r="A1294" s="56">
        <v>56</v>
      </c>
      <c r="B1294" s="5">
        <v>42986</v>
      </c>
      <c r="C1294" s="6" t="s">
        <v>20</v>
      </c>
      <c r="D1294" s="56" t="s">
        <v>21</v>
      </c>
      <c r="E1294" s="56" t="s">
        <v>256</v>
      </c>
      <c r="F1294" s="57">
        <v>7965</v>
      </c>
      <c r="G1294" s="57">
        <v>7925</v>
      </c>
      <c r="H1294" s="57">
        <v>7990</v>
      </c>
      <c r="I1294" s="57">
        <v>8015</v>
      </c>
      <c r="J1294" s="57">
        <v>8040</v>
      </c>
      <c r="K1294" s="57">
        <v>7990</v>
      </c>
      <c r="L1294" s="57">
        <v>150</v>
      </c>
      <c r="M1294" s="8">
        <f t="shared" ref="M1294" si="1084">IF(D1294="BUY",(K1294-F1294)*(L1294),(F1294-K1294)*(L1294))</f>
        <v>3750</v>
      </c>
      <c r="N1294" s="9">
        <f t="shared" ref="N1294" si="1085">M1294/(L1294)/F1294%</f>
        <v>0.31387319522912743</v>
      </c>
    </row>
    <row r="1295" spans="1:14" ht="15.75">
      <c r="A1295" s="56">
        <v>57</v>
      </c>
      <c r="B1295" s="5">
        <v>42986</v>
      </c>
      <c r="C1295" s="6" t="s">
        <v>20</v>
      </c>
      <c r="D1295" s="56" t="s">
        <v>47</v>
      </c>
      <c r="E1295" s="56" t="s">
        <v>258</v>
      </c>
      <c r="F1295" s="57">
        <v>333</v>
      </c>
      <c r="G1295" s="57">
        <v>335</v>
      </c>
      <c r="H1295" s="57">
        <v>332</v>
      </c>
      <c r="I1295" s="57">
        <v>331</v>
      </c>
      <c r="J1295" s="57">
        <v>330</v>
      </c>
      <c r="K1295" s="57">
        <v>330</v>
      </c>
      <c r="L1295" s="57">
        <v>3084</v>
      </c>
      <c r="M1295" s="8">
        <f t="shared" ref="M1295" si="1086">IF(D1295="BUY",(K1295-F1295)*(L1295),(F1295-K1295)*(L1295))</f>
        <v>9252</v>
      </c>
      <c r="N1295" s="9">
        <f t="shared" ref="N1295" si="1087">M1295/(L1295)/F1295%</f>
        <v>0.90090090090090091</v>
      </c>
    </row>
    <row r="1296" spans="1:14" ht="15.75">
      <c r="A1296" s="56">
        <v>58</v>
      </c>
      <c r="B1296" s="5">
        <v>42985</v>
      </c>
      <c r="C1296" s="6" t="s">
        <v>20</v>
      </c>
      <c r="D1296" s="56" t="s">
        <v>21</v>
      </c>
      <c r="E1296" s="56" t="s">
        <v>67</v>
      </c>
      <c r="F1296" s="57">
        <v>248</v>
      </c>
      <c r="G1296" s="57">
        <v>246</v>
      </c>
      <c r="H1296" s="57">
        <v>249</v>
      </c>
      <c r="I1296" s="57">
        <v>250</v>
      </c>
      <c r="J1296" s="57">
        <v>251</v>
      </c>
      <c r="K1296" s="57">
        <v>251</v>
      </c>
      <c r="L1296" s="57">
        <v>3500</v>
      </c>
      <c r="M1296" s="8">
        <f t="shared" ref="M1296" si="1088">IF(D1296="BUY",(K1296-F1296)*(L1296),(F1296-K1296)*(L1296))</f>
        <v>10500</v>
      </c>
      <c r="N1296" s="9">
        <f t="shared" ref="N1296" si="1089">M1296/(L1296)/F1296%</f>
        <v>1.2096774193548387</v>
      </c>
    </row>
    <row r="1297" spans="1:15" ht="15.75">
      <c r="A1297" s="56">
        <v>59</v>
      </c>
      <c r="B1297" s="5">
        <v>42985</v>
      </c>
      <c r="C1297" s="6" t="s">
        <v>20</v>
      </c>
      <c r="D1297" s="56" t="s">
        <v>21</v>
      </c>
      <c r="E1297" s="56" t="s">
        <v>83</v>
      </c>
      <c r="F1297" s="57">
        <v>140</v>
      </c>
      <c r="G1297" s="57">
        <v>138.5</v>
      </c>
      <c r="H1297" s="57">
        <v>141</v>
      </c>
      <c r="I1297" s="57">
        <v>142</v>
      </c>
      <c r="J1297" s="57">
        <v>143</v>
      </c>
      <c r="K1297" s="57">
        <v>141</v>
      </c>
      <c r="L1297" s="57">
        <v>3500</v>
      </c>
      <c r="M1297" s="8">
        <f t="shared" ref="M1297" si="1090">IF(D1297="BUY",(K1297-F1297)*(L1297),(F1297-K1297)*(L1297))</f>
        <v>3500</v>
      </c>
      <c r="N1297" s="9">
        <f t="shared" ref="N1297" si="1091">M1297/(L1297)/F1297%</f>
        <v>0.7142857142857143</v>
      </c>
    </row>
    <row r="1298" spans="1:15" ht="15.75">
      <c r="A1298" s="56">
        <v>60</v>
      </c>
      <c r="B1298" s="5">
        <v>42984</v>
      </c>
      <c r="C1298" s="6" t="s">
        <v>20</v>
      </c>
      <c r="D1298" s="56" t="s">
        <v>21</v>
      </c>
      <c r="E1298" s="56" t="s">
        <v>256</v>
      </c>
      <c r="F1298" s="57">
        <v>7890</v>
      </c>
      <c r="G1298" s="57">
        <v>7848</v>
      </c>
      <c r="H1298" s="57">
        <v>7915</v>
      </c>
      <c r="I1298" s="57">
        <v>7940</v>
      </c>
      <c r="J1298" s="57">
        <v>7965</v>
      </c>
      <c r="K1298" s="57">
        <v>7915</v>
      </c>
      <c r="L1298" s="57">
        <v>150</v>
      </c>
      <c r="M1298" s="8">
        <f t="shared" ref="M1298" si="1092">IF(D1298="BUY",(K1298-F1298)*(L1298),(F1298-K1298)*(L1298))</f>
        <v>3750</v>
      </c>
      <c r="N1298" s="9">
        <f t="shared" ref="N1298" si="1093">M1298/(L1298)/F1298%</f>
        <v>0.3168567807351077</v>
      </c>
    </row>
    <row r="1299" spans="1:15" ht="15.75">
      <c r="A1299" s="56">
        <v>61</v>
      </c>
      <c r="B1299" s="5">
        <v>42984</v>
      </c>
      <c r="C1299" s="6" t="s">
        <v>20</v>
      </c>
      <c r="D1299" s="56" t="s">
        <v>21</v>
      </c>
      <c r="E1299" s="56" t="s">
        <v>235</v>
      </c>
      <c r="F1299" s="57">
        <v>208</v>
      </c>
      <c r="G1299" s="57">
        <v>206.5</v>
      </c>
      <c r="H1299" s="57">
        <v>209</v>
      </c>
      <c r="I1299" s="57">
        <v>210</v>
      </c>
      <c r="J1299" s="57">
        <v>211</v>
      </c>
      <c r="K1299" s="57">
        <v>209</v>
      </c>
      <c r="L1299" s="57">
        <v>4500</v>
      </c>
      <c r="M1299" s="8">
        <f t="shared" ref="M1299" si="1094">IF(D1299="BUY",(K1299-F1299)*(L1299),(F1299-K1299)*(L1299))</f>
        <v>4500</v>
      </c>
      <c r="N1299" s="9">
        <f t="shared" ref="N1299" si="1095">M1299/(L1299)/F1299%</f>
        <v>0.48076923076923073</v>
      </c>
    </row>
    <row r="1300" spans="1:15" ht="15.75">
      <c r="A1300" s="56">
        <v>62</v>
      </c>
      <c r="B1300" s="5">
        <v>42984</v>
      </c>
      <c r="C1300" s="6" t="s">
        <v>20</v>
      </c>
      <c r="D1300" s="56" t="s">
        <v>21</v>
      </c>
      <c r="E1300" s="56" t="s">
        <v>84</v>
      </c>
      <c r="F1300" s="57">
        <v>437</v>
      </c>
      <c r="G1300" s="57">
        <v>433</v>
      </c>
      <c r="H1300" s="57">
        <v>439.5</v>
      </c>
      <c r="I1300" s="57">
        <v>442</v>
      </c>
      <c r="J1300" s="57">
        <v>444.5</v>
      </c>
      <c r="K1300" s="57">
        <v>433</v>
      </c>
      <c r="L1300" s="57">
        <v>1500</v>
      </c>
      <c r="M1300" s="8">
        <f t="shared" ref="M1300:M1301" si="1096">IF(D1300="BUY",(K1300-F1300)*(L1300),(F1300-K1300)*(L1300))</f>
        <v>-6000</v>
      </c>
      <c r="N1300" s="9">
        <f t="shared" ref="N1300:N1301" si="1097">M1300/(L1300)/F1300%</f>
        <v>-0.91533180778032031</v>
      </c>
    </row>
    <row r="1301" spans="1:15" ht="15.75">
      <c r="A1301" s="56">
        <v>63</v>
      </c>
      <c r="B1301" s="5">
        <v>42984</v>
      </c>
      <c r="C1301" s="6" t="s">
        <v>20</v>
      </c>
      <c r="D1301" s="56" t="s">
        <v>21</v>
      </c>
      <c r="E1301" s="56" t="s">
        <v>254</v>
      </c>
      <c r="F1301" s="57">
        <v>1645</v>
      </c>
      <c r="G1301" s="57">
        <v>1630</v>
      </c>
      <c r="H1301" s="57">
        <v>1652</v>
      </c>
      <c r="I1301" s="57">
        <v>1660</v>
      </c>
      <c r="J1301" s="57">
        <v>1668</v>
      </c>
      <c r="K1301" s="56">
        <v>1652</v>
      </c>
      <c r="L1301" s="57">
        <v>500</v>
      </c>
      <c r="M1301" s="8">
        <f t="shared" si="1096"/>
        <v>3500</v>
      </c>
      <c r="N1301" s="9">
        <f t="shared" si="1097"/>
        <v>0.42553191489361702</v>
      </c>
    </row>
    <row r="1302" spans="1:15" ht="15.75">
      <c r="A1302" s="56">
        <v>64</v>
      </c>
      <c r="B1302" s="5">
        <v>42983</v>
      </c>
      <c r="C1302" s="6" t="s">
        <v>20</v>
      </c>
      <c r="D1302" s="56" t="s">
        <v>21</v>
      </c>
      <c r="E1302" s="56" t="s">
        <v>96</v>
      </c>
      <c r="F1302" s="57">
        <v>535</v>
      </c>
      <c r="G1302" s="57">
        <v>530</v>
      </c>
      <c r="H1302" s="57">
        <v>537.5</v>
      </c>
      <c r="I1302" s="57">
        <v>540</v>
      </c>
      <c r="J1302" s="57">
        <v>542.5</v>
      </c>
      <c r="K1302" s="57">
        <v>542.5</v>
      </c>
      <c r="L1302" s="57">
        <v>1500</v>
      </c>
      <c r="M1302" s="8">
        <f t="shared" ref="M1302" si="1098">IF(D1302="BUY",(K1302-F1302)*(L1302),(F1302-K1302)*(L1302))</f>
        <v>11250</v>
      </c>
      <c r="N1302" s="9">
        <f t="shared" ref="N1302" si="1099">M1302/(L1302)/F1302%</f>
        <v>1.4018691588785048</v>
      </c>
    </row>
    <row r="1303" spans="1:15" ht="15.75">
      <c r="A1303" s="56">
        <v>65</v>
      </c>
      <c r="B1303" s="5">
        <v>42983</v>
      </c>
      <c r="C1303" s="6" t="s">
        <v>20</v>
      </c>
      <c r="D1303" s="56" t="s">
        <v>21</v>
      </c>
      <c r="E1303" s="56" t="s">
        <v>96</v>
      </c>
      <c r="F1303" s="57">
        <v>531</v>
      </c>
      <c r="G1303" s="57">
        <v>533.5</v>
      </c>
      <c r="H1303" s="57">
        <v>527</v>
      </c>
      <c r="I1303" s="57">
        <v>536</v>
      </c>
      <c r="J1303" s="57">
        <v>538.5</v>
      </c>
      <c r="K1303" s="57">
        <v>540</v>
      </c>
      <c r="L1303" s="57">
        <v>1500</v>
      </c>
      <c r="M1303" s="8">
        <f t="shared" ref="M1303:M1305" si="1100">IF(D1303="BUY",(K1303-F1303)*(L1303),(F1303-K1303)*(L1303))</f>
        <v>13500</v>
      </c>
      <c r="N1303" s="9">
        <f t="shared" ref="N1303:N1305" si="1101">M1303/(L1303)/F1303%</f>
        <v>1.6949152542372883</v>
      </c>
    </row>
    <row r="1304" spans="1:15" ht="15.75">
      <c r="A1304" s="56">
        <v>66</v>
      </c>
      <c r="B1304" s="5">
        <v>42983</v>
      </c>
      <c r="C1304" s="6" t="s">
        <v>20</v>
      </c>
      <c r="D1304" s="56" t="s">
        <v>21</v>
      </c>
      <c r="E1304" s="56" t="s">
        <v>254</v>
      </c>
      <c r="F1304" s="57">
        <v>1633</v>
      </c>
      <c r="G1304" s="57">
        <v>1620</v>
      </c>
      <c r="H1304" s="57">
        <v>1640</v>
      </c>
      <c r="I1304" s="57">
        <v>1647</v>
      </c>
      <c r="J1304" s="57">
        <v>1655</v>
      </c>
      <c r="K1304" s="56">
        <v>1655</v>
      </c>
      <c r="L1304" s="57">
        <v>500</v>
      </c>
      <c r="M1304" s="8">
        <f t="shared" si="1100"/>
        <v>11000</v>
      </c>
      <c r="N1304" s="9">
        <f t="shared" si="1101"/>
        <v>1.3472137170851195</v>
      </c>
      <c r="O1304" s="60"/>
    </row>
    <row r="1305" spans="1:15" ht="15.75">
      <c r="A1305" s="56">
        <v>67</v>
      </c>
      <c r="B1305" s="5">
        <v>42982</v>
      </c>
      <c r="C1305" s="6" t="s">
        <v>20</v>
      </c>
      <c r="D1305" s="56" t="s">
        <v>21</v>
      </c>
      <c r="E1305" s="56" t="s">
        <v>253</v>
      </c>
      <c r="F1305" s="57">
        <v>807</v>
      </c>
      <c r="G1305" s="57">
        <v>799</v>
      </c>
      <c r="H1305" s="57">
        <v>813</v>
      </c>
      <c r="I1305" s="57">
        <v>817</v>
      </c>
      <c r="J1305" s="57">
        <v>820</v>
      </c>
      <c r="K1305" s="57">
        <v>813</v>
      </c>
      <c r="L1305" s="57">
        <v>1000</v>
      </c>
      <c r="M1305" s="8">
        <f t="shared" si="1100"/>
        <v>6000</v>
      </c>
      <c r="N1305" s="9">
        <f t="shared" si="1101"/>
        <v>0.74349442379182151</v>
      </c>
    </row>
    <row r="1306" spans="1:15" ht="15.75">
      <c r="A1306" s="56">
        <v>68</v>
      </c>
      <c r="B1306" s="5">
        <v>42982</v>
      </c>
      <c r="C1306" s="6" t="s">
        <v>20</v>
      </c>
      <c r="D1306" s="56" t="s">
        <v>21</v>
      </c>
      <c r="E1306" s="56" t="s">
        <v>253</v>
      </c>
      <c r="F1306" s="57">
        <v>792</v>
      </c>
      <c r="G1306" s="57">
        <v>785</v>
      </c>
      <c r="H1306" s="57">
        <v>796</v>
      </c>
      <c r="I1306" s="57">
        <v>800</v>
      </c>
      <c r="J1306" s="57">
        <v>804</v>
      </c>
      <c r="K1306" s="57">
        <v>804</v>
      </c>
      <c r="L1306" s="57">
        <v>1000</v>
      </c>
      <c r="M1306" s="8">
        <f t="shared" ref="M1306" si="1102">IF(D1306="BUY",(K1306-F1306)*(L1306),(F1306-K1306)*(L1306))</f>
        <v>12000</v>
      </c>
      <c r="N1306" s="9">
        <f t="shared" ref="N1306" si="1103">M1306/(L1306)/F1306%</f>
        <v>1.5151515151515151</v>
      </c>
    </row>
    <row r="1307" spans="1:15" ht="15.75">
      <c r="A1307" s="56">
        <v>69</v>
      </c>
      <c r="B1307" s="5">
        <v>42982</v>
      </c>
      <c r="C1307" s="6" t="s">
        <v>20</v>
      </c>
      <c r="D1307" s="56" t="s">
        <v>252</v>
      </c>
      <c r="E1307" s="56" t="s">
        <v>66</v>
      </c>
      <c r="F1307" s="57">
        <v>121</v>
      </c>
      <c r="G1307" s="57">
        <v>122</v>
      </c>
      <c r="H1307" s="57">
        <v>120.5</v>
      </c>
      <c r="I1307" s="57">
        <v>120</v>
      </c>
      <c r="J1307" s="57">
        <v>119.5</v>
      </c>
      <c r="K1307" s="57">
        <v>122</v>
      </c>
      <c r="L1307" s="57">
        <v>6000</v>
      </c>
      <c r="M1307" s="8">
        <f t="shared" ref="M1307:M1308" si="1104">IF(D1307="BUY",(K1307-F1307)*(L1307),(F1307-K1307)*(L1307))</f>
        <v>-6000</v>
      </c>
      <c r="N1307" s="9">
        <f t="shared" ref="N1307" si="1105">M1307/(L1307)/F1307%</f>
        <v>-0.82644628099173556</v>
      </c>
    </row>
    <row r="1308" spans="1:15" ht="15.75">
      <c r="A1308" s="56">
        <v>70</v>
      </c>
      <c r="B1308" s="5">
        <v>42982</v>
      </c>
      <c r="C1308" s="6" t="s">
        <v>20</v>
      </c>
      <c r="D1308" s="56" t="s">
        <v>21</v>
      </c>
      <c r="E1308" s="56" t="s">
        <v>96</v>
      </c>
      <c r="F1308" s="57">
        <v>522</v>
      </c>
      <c r="G1308" s="57">
        <v>516</v>
      </c>
      <c r="H1308" s="57">
        <v>525</v>
      </c>
      <c r="I1308" s="57">
        <v>528</v>
      </c>
      <c r="J1308" s="57">
        <v>531</v>
      </c>
      <c r="K1308" s="57">
        <v>525</v>
      </c>
      <c r="L1308" s="57">
        <v>1500</v>
      </c>
      <c r="M1308" s="8">
        <f t="shared" si="1104"/>
        <v>4500</v>
      </c>
      <c r="N1308" s="9">
        <f t="shared" ref="N1308" si="1106">M1308/(L1308)/F1308%</f>
        <v>0.57471264367816099</v>
      </c>
    </row>
    <row r="1309" spans="1:15" ht="15.75">
      <c r="A1309" s="56">
        <v>71</v>
      </c>
      <c r="B1309" s="5">
        <v>42982</v>
      </c>
      <c r="C1309" s="6" t="s">
        <v>20</v>
      </c>
      <c r="D1309" s="56" t="s">
        <v>21</v>
      </c>
      <c r="E1309" s="56" t="s">
        <v>251</v>
      </c>
      <c r="F1309" s="57">
        <v>1260</v>
      </c>
      <c r="G1309" s="57">
        <v>1252</v>
      </c>
      <c r="H1309" s="57">
        <v>1265</v>
      </c>
      <c r="I1309" s="57">
        <v>1270</v>
      </c>
      <c r="J1309" s="57">
        <v>1275</v>
      </c>
      <c r="K1309" s="57">
        <v>1252</v>
      </c>
      <c r="L1309" s="57">
        <v>800</v>
      </c>
      <c r="M1309" s="8">
        <f t="shared" ref="M1309" si="1107">IF(D1309="BUY",(K1309-F1309)*(L1309),(F1309-K1309)*(L1309))</f>
        <v>-6400</v>
      </c>
      <c r="N1309" s="9">
        <f t="shared" ref="N1309" si="1108">M1309/(L1309)/F1309%</f>
        <v>-0.63492063492063489</v>
      </c>
    </row>
    <row r="1310" spans="1:15" ht="15.75">
      <c r="A1310" s="56">
        <v>72</v>
      </c>
      <c r="B1310" s="5">
        <v>42979</v>
      </c>
      <c r="C1310" s="6" t="s">
        <v>20</v>
      </c>
      <c r="D1310" s="56" t="s">
        <v>21</v>
      </c>
      <c r="E1310" s="56" t="s">
        <v>92</v>
      </c>
      <c r="F1310" s="57">
        <v>65</v>
      </c>
      <c r="G1310" s="57">
        <v>64</v>
      </c>
      <c r="H1310" s="57">
        <v>65.5</v>
      </c>
      <c r="I1310" s="57">
        <v>66</v>
      </c>
      <c r="J1310" s="57">
        <v>66.5</v>
      </c>
      <c r="K1310" s="57">
        <v>65.5</v>
      </c>
      <c r="L1310" s="57">
        <v>8000</v>
      </c>
      <c r="M1310" s="8">
        <f t="shared" ref="M1310" si="1109">IF(D1310="BUY",(K1310-F1310)*(L1310),(F1310-K1310)*(L1310))</f>
        <v>4000</v>
      </c>
      <c r="N1310" s="9">
        <f t="shared" ref="N1310" si="1110">M1310/(L1310)/F1310%</f>
        <v>0.76923076923076916</v>
      </c>
    </row>
    <row r="1311" spans="1:15" ht="15.75">
      <c r="A1311" s="56">
        <v>73</v>
      </c>
      <c r="B1311" s="5">
        <v>42979</v>
      </c>
      <c r="C1311" s="6" t="s">
        <v>20</v>
      </c>
      <c r="D1311" s="56" t="s">
        <v>21</v>
      </c>
      <c r="E1311" s="56" t="s">
        <v>61</v>
      </c>
      <c r="F1311" s="57">
        <v>140</v>
      </c>
      <c r="G1311" s="57">
        <v>138.5</v>
      </c>
      <c r="H1311" s="57">
        <v>141</v>
      </c>
      <c r="I1311" s="57">
        <v>142</v>
      </c>
      <c r="J1311" s="57">
        <v>143</v>
      </c>
      <c r="K1311" s="56">
        <v>143</v>
      </c>
      <c r="L1311" s="57">
        <v>4500</v>
      </c>
      <c r="M1311" s="8">
        <f t="shared" ref="M1311:M1312" si="1111">IF(D1311="BUY",(K1311-F1311)*(L1311),(F1311-K1311)*(L1311))</f>
        <v>13500</v>
      </c>
      <c r="N1311" s="9">
        <f>M1311/(L1311)/F1311%</f>
        <v>2.1428571428571428</v>
      </c>
    </row>
    <row r="1312" spans="1:15" ht="15.75">
      <c r="A1312" s="56">
        <v>74</v>
      </c>
      <c r="B1312" s="5">
        <v>42979</v>
      </c>
      <c r="C1312" s="6" t="s">
        <v>20</v>
      </c>
      <c r="D1312" s="56" t="s">
        <v>21</v>
      </c>
      <c r="E1312" s="56" t="s">
        <v>92</v>
      </c>
      <c r="F1312" s="57">
        <v>63.65</v>
      </c>
      <c r="G1312" s="57">
        <v>62.6</v>
      </c>
      <c r="H1312" s="57">
        <v>64.2</v>
      </c>
      <c r="I1312" s="57">
        <v>64.599999999999994</v>
      </c>
      <c r="J1312" s="57">
        <v>65.2</v>
      </c>
      <c r="K1312" s="57">
        <v>65.2</v>
      </c>
      <c r="L1312" s="57">
        <v>8000</v>
      </c>
      <c r="M1312" s="8">
        <f t="shared" si="1111"/>
        <v>12400.000000000035</v>
      </c>
      <c r="N1312" s="9">
        <f t="shared" ref="N1312" si="1112">M1312/(L1312)/F1312%</f>
        <v>2.435192458758844</v>
      </c>
    </row>
    <row r="1313" spans="1:14">
      <c r="A1313" s="58"/>
      <c r="B1313" s="58"/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</row>
    <row r="1314" spans="1:14" ht="15.75">
      <c r="A1314" s="10" t="s">
        <v>24</v>
      </c>
      <c r="B1314" s="11"/>
      <c r="C1314" s="12"/>
      <c r="D1314" s="13"/>
      <c r="E1314" s="14"/>
      <c r="F1314" s="14"/>
      <c r="G1314" s="15"/>
      <c r="H1314" s="14"/>
      <c r="I1314" s="14"/>
      <c r="J1314" s="14"/>
      <c r="K1314" s="16"/>
      <c r="L1314" s="17"/>
      <c r="M1314" s="1"/>
      <c r="N1314" s="18"/>
    </row>
    <row r="1315" spans="1:14" ht="15.75">
      <c r="A1315" s="10" t="s">
        <v>25</v>
      </c>
      <c r="B1315" s="19"/>
      <c r="C1315" s="12"/>
      <c r="D1315" s="13"/>
      <c r="E1315" s="14"/>
      <c r="F1315" s="14"/>
      <c r="G1315" s="15"/>
      <c r="H1315" s="14"/>
      <c r="I1315" s="14"/>
      <c r="J1315" s="14"/>
      <c r="K1315" s="16"/>
      <c r="L1315" s="17"/>
      <c r="M1315" s="1"/>
      <c r="N1315" s="1"/>
    </row>
    <row r="1316" spans="1:14" ht="15.75">
      <c r="A1316" s="10" t="s">
        <v>25</v>
      </c>
      <c r="B1316" s="19"/>
      <c r="C1316" s="20"/>
      <c r="D1316" s="21"/>
      <c r="E1316" s="22"/>
      <c r="F1316" s="22"/>
      <c r="G1316" s="23"/>
      <c r="H1316" s="22"/>
      <c r="I1316" s="22"/>
      <c r="J1316" s="22"/>
      <c r="K1316" s="22"/>
      <c r="L1316" s="17"/>
      <c r="M1316" s="17"/>
      <c r="N1316" s="17"/>
    </row>
    <row r="1317" spans="1:14" ht="16.5" thickBot="1">
      <c r="A1317" s="20"/>
      <c r="B1317" s="19"/>
      <c r="C1317" s="22"/>
      <c r="D1317" s="22"/>
      <c r="E1317" s="22"/>
      <c r="F1317" s="24"/>
      <c r="G1317" s="25"/>
      <c r="H1317" s="26" t="s">
        <v>26</v>
      </c>
      <c r="I1317" s="26"/>
      <c r="J1317" s="27"/>
      <c r="K1317" s="27"/>
      <c r="L1317" s="17"/>
      <c r="M1317" s="17"/>
      <c r="N1317" s="17"/>
    </row>
    <row r="1318" spans="1:14" ht="15.75">
      <c r="A1318" s="20"/>
      <c r="B1318" s="19"/>
      <c r="C1318" s="119" t="s">
        <v>27</v>
      </c>
      <c r="D1318" s="119"/>
      <c r="E1318" s="28">
        <v>74</v>
      </c>
      <c r="F1318" s="29">
        <f>F1319+F1320+F1321+F1322+F1323+F1324</f>
        <v>100</v>
      </c>
      <c r="G1318" s="22">
        <v>74</v>
      </c>
      <c r="H1318" s="30">
        <f>G1319/G1318%</f>
        <v>86.486486486486484</v>
      </c>
      <c r="I1318" s="30"/>
      <c r="J1318" s="30"/>
      <c r="K1318" s="31"/>
      <c r="L1318" s="17"/>
      <c r="M1318" s="1"/>
      <c r="N1318" s="1"/>
    </row>
    <row r="1319" spans="1:14" ht="15.75">
      <c r="A1319" s="20"/>
      <c r="B1319" s="19"/>
      <c r="C1319" s="120" t="s">
        <v>28</v>
      </c>
      <c r="D1319" s="120"/>
      <c r="E1319" s="32">
        <v>64</v>
      </c>
      <c r="F1319" s="33">
        <f>(E1319/E1318)*100</f>
        <v>86.486486486486484</v>
      </c>
      <c r="G1319" s="22">
        <v>64</v>
      </c>
      <c r="H1319" s="27"/>
      <c r="I1319" s="27"/>
      <c r="J1319" s="22"/>
      <c r="K1319" s="27"/>
      <c r="L1319" s="1"/>
      <c r="M1319" s="22" t="s">
        <v>29</v>
      </c>
      <c r="N1319" s="22"/>
    </row>
    <row r="1320" spans="1:14" ht="15.75">
      <c r="A1320" s="34"/>
      <c r="B1320" s="19"/>
      <c r="C1320" s="120" t="s">
        <v>30</v>
      </c>
      <c r="D1320" s="120"/>
      <c r="E1320" s="32">
        <v>0</v>
      </c>
      <c r="F1320" s="33">
        <f>(E1320/E1318)*100</f>
        <v>0</v>
      </c>
      <c r="G1320" s="35"/>
      <c r="H1320" s="22"/>
      <c r="I1320" s="22"/>
      <c r="J1320" s="22"/>
      <c r="K1320" s="27"/>
      <c r="L1320" s="17"/>
      <c r="M1320" s="20"/>
      <c r="N1320" s="20"/>
    </row>
    <row r="1321" spans="1:14" ht="15.75">
      <c r="A1321" s="34"/>
      <c r="B1321" s="19"/>
      <c r="C1321" s="120" t="s">
        <v>31</v>
      </c>
      <c r="D1321" s="120"/>
      <c r="E1321" s="32">
        <v>0</v>
      </c>
      <c r="F1321" s="33">
        <f>(E1321/E1318)*100</f>
        <v>0</v>
      </c>
      <c r="G1321" s="35"/>
      <c r="H1321" s="22"/>
      <c r="I1321" s="22"/>
      <c r="J1321" s="22"/>
      <c r="K1321" s="27"/>
      <c r="L1321" s="17"/>
      <c r="M1321" s="17"/>
      <c r="N1321" s="17"/>
    </row>
    <row r="1322" spans="1:14" ht="15.75">
      <c r="A1322" s="34"/>
      <c r="B1322" s="19"/>
      <c r="C1322" s="120" t="s">
        <v>32</v>
      </c>
      <c r="D1322" s="120"/>
      <c r="E1322" s="32">
        <v>10</v>
      </c>
      <c r="F1322" s="33">
        <f>(E1322/E1318)*100</f>
        <v>13.513513513513514</v>
      </c>
      <c r="G1322" s="35"/>
      <c r="H1322" s="22" t="s">
        <v>33</v>
      </c>
      <c r="I1322" s="22"/>
      <c r="J1322" s="27"/>
      <c r="K1322" s="27"/>
      <c r="L1322" s="17"/>
      <c r="M1322" s="17"/>
      <c r="N1322" s="17"/>
    </row>
    <row r="1323" spans="1:14" ht="15.75">
      <c r="A1323" s="34"/>
      <c r="B1323" s="19"/>
      <c r="C1323" s="120" t="s">
        <v>34</v>
      </c>
      <c r="D1323" s="120"/>
      <c r="E1323" s="32">
        <v>0</v>
      </c>
      <c r="F1323" s="33">
        <f>(E1323/E1318)*100</f>
        <v>0</v>
      </c>
      <c r="G1323" s="35"/>
      <c r="H1323" s="22"/>
      <c r="I1323" s="22"/>
      <c r="J1323" s="27"/>
      <c r="K1323" s="27"/>
      <c r="L1323" s="17"/>
      <c r="M1323" s="17"/>
      <c r="N1323" s="17"/>
    </row>
    <row r="1324" spans="1:14" ht="15.75" customHeight="1" thickBot="1">
      <c r="A1324" s="34"/>
      <c r="B1324" s="19"/>
      <c r="C1324" s="121" t="s">
        <v>35</v>
      </c>
      <c r="D1324" s="121"/>
      <c r="E1324" s="36"/>
      <c r="F1324" s="37">
        <f>(E1324/E1318)*100</f>
        <v>0</v>
      </c>
      <c r="G1324" s="35"/>
      <c r="H1324" s="22"/>
      <c r="I1324" s="22"/>
      <c r="J1324" s="31"/>
      <c r="K1324" s="31"/>
      <c r="L1324" s="1"/>
      <c r="M1324" s="17"/>
      <c r="N1324" s="17"/>
    </row>
    <row r="1325" spans="1:14" ht="15.75">
      <c r="A1325" s="39" t="s">
        <v>36</v>
      </c>
      <c r="B1325" s="11"/>
      <c r="C1325" s="12"/>
      <c r="D1325" s="12"/>
      <c r="E1325" s="14"/>
      <c r="F1325" s="14"/>
      <c r="G1325" s="15"/>
      <c r="H1325" s="40"/>
      <c r="I1325" s="40"/>
      <c r="J1325" s="40"/>
      <c r="K1325" s="14"/>
      <c r="L1325" s="17"/>
      <c r="M1325" s="38"/>
      <c r="N1325" s="38"/>
    </row>
    <row r="1326" spans="1:14" ht="15.75">
      <c r="A1326" s="13" t="s">
        <v>37</v>
      </c>
      <c r="B1326" s="11"/>
      <c r="C1326" s="41"/>
      <c r="D1326" s="42"/>
      <c r="E1326" s="12"/>
      <c r="F1326" s="40"/>
      <c r="G1326" s="15"/>
      <c r="H1326" s="40"/>
      <c r="I1326" s="40"/>
      <c r="J1326" s="40"/>
      <c r="K1326" s="14"/>
      <c r="L1326" s="17"/>
      <c r="M1326" s="20"/>
      <c r="N1326" s="20"/>
    </row>
    <row r="1327" spans="1:14" ht="15.75">
      <c r="A1327" s="13" t="s">
        <v>38</v>
      </c>
      <c r="B1327" s="11"/>
      <c r="C1327" s="12"/>
      <c r="D1327" s="42"/>
      <c r="E1327" s="12"/>
      <c r="F1327" s="40"/>
      <c r="G1327" s="15"/>
      <c r="H1327" s="43"/>
      <c r="I1327" s="43"/>
      <c r="J1327" s="43"/>
      <c r="K1327" s="14"/>
      <c r="L1327" s="17"/>
      <c r="M1327" s="17"/>
      <c r="N1327" s="17"/>
    </row>
    <row r="1328" spans="1:14" ht="15.75">
      <c r="A1328" s="13" t="s">
        <v>39</v>
      </c>
      <c r="B1328" s="41"/>
      <c r="C1328" s="12"/>
      <c r="D1328" s="42"/>
      <c r="E1328" s="12"/>
      <c r="F1328" s="40"/>
      <c r="G1328" s="44"/>
      <c r="H1328" s="43"/>
      <c r="I1328" s="43"/>
      <c r="J1328" s="43"/>
      <c r="K1328" s="14"/>
      <c r="L1328" s="17"/>
      <c r="M1328" s="17"/>
      <c r="N1328" s="17"/>
    </row>
    <row r="1329" spans="1:14" ht="15.75">
      <c r="A1329" s="13" t="s">
        <v>40</v>
      </c>
      <c r="B1329" s="34"/>
      <c r="C1329" s="12"/>
      <c r="D1329" s="45"/>
      <c r="E1329" s="40"/>
      <c r="F1329" s="40"/>
      <c r="G1329" s="44"/>
      <c r="H1329" s="43"/>
      <c r="I1329" s="43"/>
      <c r="J1329" s="43"/>
      <c r="K1329" s="40"/>
      <c r="L1329" s="17"/>
      <c r="M1329" s="17"/>
      <c r="N1329" s="17"/>
    </row>
    <row r="1330" spans="1:14" s="1" customFormat="1" ht="15" customHeight="1"/>
    <row r="1331" spans="1:14" ht="15" customHeight="1">
      <c r="A1331" s="134" t="s">
        <v>0</v>
      </c>
      <c r="B1331" s="134"/>
      <c r="C1331" s="134"/>
      <c r="D1331" s="134"/>
      <c r="E1331" s="134"/>
      <c r="F1331" s="134"/>
      <c r="G1331" s="134"/>
      <c r="H1331" s="134"/>
      <c r="I1331" s="134"/>
      <c r="J1331" s="134"/>
      <c r="K1331" s="134"/>
      <c r="L1331" s="134"/>
      <c r="M1331" s="134"/>
      <c r="N1331" s="134"/>
    </row>
    <row r="1332" spans="1:14" ht="15" customHeight="1">
      <c r="A1332" s="134"/>
      <c r="B1332" s="134"/>
      <c r="C1332" s="134"/>
      <c r="D1332" s="134"/>
      <c r="E1332" s="134"/>
      <c r="F1332" s="134"/>
      <c r="G1332" s="134"/>
      <c r="H1332" s="134"/>
      <c r="I1332" s="134"/>
      <c r="J1332" s="134"/>
      <c r="K1332" s="134"/>
      <c r="L1332" s="134"/>
      <c r="M1332" s="134"/>
      <c r="N1332" s="134"/>
    </row>
    <row r="1333" spans="1:14" ht="15" customHeight="1">
      <c r="A1333" s="134"/>
      <c r="B1333" s="134"/>
      <c r="C1333" s="134"/>
      <c r="D1333" s="134"/>
      <c r="E1333" s="134"/>
      <c r="F1333" s="134"/>
      <c r="G1333" s="134"/>
      <c r="H1333" s="134"/>
      <c r="I1333" s="134"/>
      <c r="J1333" s="134"/>
      <c r="K1333" s="134"/>
      <c r="L1333" s="134"/>
      <c r="M1333" s="134"/>
      <c r="N1333" s="134"/>
    </row>
    <row r="1334" spans="1:14" ht="15" customHeight="1">
      <c r="A1334" s="135" t="s">
        <v>1</v>
      </c>
      <c r="B1334" s="135"/>
      <c r="C1334" s="135"/>
      <c r="D1334" s="135"/>
      <c r="E1334" s="135"/>
      <c r="F1334" s="135"/>
      <c r="G1334" s="135"/>
      <c r="H1334" s="135"/>
      <c r="I1334" s="135"/>
      <c r="J1334" s="135"/>
      <c r="K1334" s="135"/>
      <c r="L1334" s="135"/>
      <c r="M1334" s="135"/>
      <c r="N1334" s="135"/>
    </row>
    <row r="1335" spans="1:14" ht="15" customHeight="1">
      <c r="A1335" s="135" t="s">
        <v>2</v>
      </c>
      <c r="B1335" s="135"/>
      <c r="C1335" s="135"/>
      <c r="D1335" s="135"/>
      <c r="E1335" s="135"/>
      <c r="F1335" s="135"/>
      <c r="G1335" s="135"/>
      <c r="H1335" s="135"/>
      <c r="I1335" s="135"/>
      <c r="J1335" s="135"/>
      <c r="K1335" s="135"/>
      <c r="L1335" s="135"/>
      <c r="M1335" s="135"/>
      <c r="N1335" s="135"/>
    </row>
    <row r="1336" spans="1:14" ht="16.5" thickBot="1">
      <c r="A1336" s="136" t="s">
        <v>3</v>
      </c>
      <c r="B1336" s="136"/>
      <c r="C1336" s="136"/>
      <c r="D1336" s="136"/>
      <c r="E1336" s="136"/>
      <c r="F1336" s="136"/>
      <c r="G1336" s="136"/>
      <c r="H1336" s="136"/>
      <c r="I1336" s="136"/>
      <c r="J1336" s="136"/>
      <c r="K1336" s="136"/>
      <c r="L1336" s="136"/>
      <c r="M1336" s="136"/>
      <c r="N1336" s="136"/>
    </row>
    <row r="1337" spans="1:14" ht="15.75">
      <c r="A1337" s="125" t="s">
        <v>4</v>
      </c>
      <c r="B1337" s="125"/>
      <c r="C1337" s="125"/>
      <c r="D1337" s="125"/>
      <c r="E1337" s="125"/>
      <c r="F1337" s="125"/>
      <c r="G1337" s="125"/>
      <c r="H1337" s="125"/>
      <c r="I1337" s="125"/>
      <c r="J1337" s="125"/>
      <c r="K1337" s="125"/>
      <c r="L1337" s="125"/>
      <c r="M1337" s="125"/>
      <c r="N1337" s="125"/>
    </row>
    <row r="1338" spans="1:14" ht="15.75">
      <c r="A1338" s="125" t="s">
        <v>5</v>
      </c>
      <c r="B1338" s="125"/>
      <c r="C1338" s="125"/>
      <c r="D1338" s="125"/>
      <c r="E1338" s="125"/>
      <c r="F1338" s="125"/>
      <c r="G1338" s="125"/>
      <c r="H1338" s="125"/>
      <c r="I1338" s="125"/>
      <c r="J1338" s="125"/>
      <c r="K1338" s="125"/>
      <c r="L1338" s="125"/>
      <c r="M1338" s="125"/>
      <c r="N1338" s="125"/>
    </row>
    <row r="1339" spans="1:14" ht="13.9" customHeight="1">
      <c r="A1339" s="126" t="s">
        <v>6</v>
      </c>
      <c r="B1339" s="127" t="s">
        <v>7</v>
      </c>
      <c r="C1339" s="127" t="s">
        <v>8</v>
      </c>
      <c r="D1339" s="126" t="s">
        <v>9</v>
      </c>
      <c r="E1339" s="126" t="s">
        <v>10</v>
      </c>
      <c r="F1339" s="127" t="s">
        <v>11</v>
      </c>
      <c r="G1339" s="127" t="s">
        <v>12</v>
      </c>
      <c r="H1339" s="128" t="s">
        <v>13</v>
      </c>
      <c r="I1339" s="128" t="s">
        <v>14</v>
      </c>
      <c r="J1339" s="128" t="s">
        <v>15</v>
      </c>
      <c r="K1339" s="129" t="s">
        <v>16</v>
      </c>
      <c r="L1339" s="127" t="s">
        <v>17</v>
      </c>
      <c r="M1339" s="127" t="s">
        <v>18</v>
      </c>
      <c r="N1339" s="127" t="s">
        <v>19</v>
      </c>
    </row>
    <row r="1340" spans="1:14">
      <c r="A1340" s="126"/>
      <c r="B1340" s="127"/>
      <c r="C1340" s="127"/>
      <c r="D1340" s="126"/>
      <c r="E1340" s="126"/>
      <c r="F1340" s="127"/>
      <c r="G1340" s="127"/>
      <c r="H1340" s="128"/>
      <c r="I1340" s="128"/>
      <c r="J1340" s="128"/>
      <c r="K1340" s="129"/>
      <c r="L1340" s="127"/>
      <c r="M1340" s="127"/>
      <c r="N1340" s="127"/>
    </row>
    <row r="1341" spans="1:14" ht="15.75">
      <c r="A1341" s="4">
        <v>1</v>
      </c>
      <c r="B1341" s="5">
        <v>42978</v>
      </c>
      <c r="C1341" s="6" t="s">
        <v>20</v>
      </c>
      <c r="D1341" s="6" t="s">
        <v>21</v>
      </c>
      <c r="E1341" s="6" t="s">
        <v>84</v>
      </c>
      <c r="F1341" s="7">
        <v>253</v>
      </c>
      <c r="G1341" s="7">
        <v>250</v>
      </c>
      <c r="H1341" s="7">
        <v>255</v>
      </c>
      <c r="I1341" s="7">
        <v>257</v>
      </c>
      <c r="J1341" s="7">
        <v>259</v>
      </c>
      <c r="K1341" s="7">
        <v>257</v>
      </c>
      <c r="L1341" s="6">
        <v>1500</v>
      </c>
      <c r="M1341" s="8">
        <f t="shared" ref="M1341" si="1113">IF(D1341="BUY",(K1341-F1341)*(L1341),(F1341-K1341)*(L1341))</f>
        <v>6000</v>
      </c>
      <c r="N1341" s="9">
        <f t="shared" ref="N1341" si="1114">M1341/(L1341)/F1341%</f>
        <v>1.5810276679841899</v>
      </c>
    </row>
    <row r="1342" spans="1:14" ht="15.75">
      <c r="A1342" s="4">
        <v>2</v>
      </c>
      <c r="B1342" s="5">
        <v>42978</v>
      </c>
      <c r="C1342" s="6" t="s">
        <v>20</v>
      </c>
      <c r="D1342" s="6" t="s">
        <v>21</v>
      </c>
      <c r="E1342" s="6" t="s">
        <v>65</v>
      </c>
      <c r="F1342" s="7">
        <v>306</v>
      </c>
      <c r="G1342" s="7">
        <v>304</v>
      </c>
      <c r="H1342" s="7">
        <v>307</v>
      </c>
      <c r="I1342" s="7">
        <v>307</v>
      </c>
      <c r="J1342" s="7">
        <v>308</v>
      </c>
      <c r="K1342" s="7">
        <v>308</v>
      </c>
      <c r="L1342" s="6">
        <v>3500</v>
      </c>
      <c r="M1342" s="8">
        <f t="shared" ref="M1342" si="1115">IF(D1342="BUY",(K1342-F1342)*(L1342),(F1342-K1342)*(L1342))</f>
        <v>7000</v>
      </c>
      <c r="N1342" s="9">
        <f t="shared" ref="N1342" si="1116">M1342/(L1342)/F1342%</f>
        <v>0.65359477124183007</v>
      </c>
    </row>
    <row r="1343" spans="1:14" ht="15.75">
      <c r="A1343" s="4">
        <v>3</v>
      </c>
      <c r="B1343" s="5">
        <v>42978</v>
      </c>
      <c r="C1343" s="6" t="s">
        <v>20</v>
      </c>
      <c r="D1343" s="6" t="s">
        <v>21</v>
      </c>
      <c r="E1343" s="6" t="s">
        <v>22</v>
      </c>
      <c r="F1343" s="7">
        <v>527</v>
      </c>
      <c r="G1343" s="7">
        <v>524.5</v>
      </c>
      <c r="H1343" s="7">
        <v>529</v>
      </c>
      <c r="I1343" s="7">
        <v>531</v>
      </c>
      <c r="J1343" s="7">
        <v>533</v>
      </c>
      <c r="K1343" s="7">
        <v>533</v>
      </c>
      <c r="L1343" s="6">
        <v>1800</v>
      </c>
      <c r="M1343" s="8">
        <f t="shared" ref="M1343" si="1117">IF(D1343="BUY",(K1343-F1343)*(L1343),(F1343-K1343)*(L1343))</f>
        <v>10800</v>
      </c>
      <c r="N1343" s="9">
        <f t="shared" ref="N1343" si="1118">M1343/(L1343)/F1343%</f>
        <v>1.1385199240986719</v>
      </c>
    </row>
    <row r="1344" spans="1:14" ht="15.75">
      <c r="A1344" s="4">
        <v>4</v>
      </c>
      <c r="B1344" s="5">
        <v>42977</v>
      </c>
      <c r="C1344" s="6" t="s">
        <v>20</v>
      </c>
      <c r="D1344" s="6" t="s">
        <v>21</v>
      </c>
      <c r="E1344" s="6" t="s">
        <v>84</v>
      </c>
      <c r="F1344" s="7">
        <v>453</v>
      </c>
      <c r="G1344" s="7">
        <v>450</v>
      </c>
      <c r="H1344" s="7">
        <v>455</v>
      </c>
      <c r="I1344" s="7">
        <v>457</v>
      </c>
      <c r="J1344" s="7">
        <v>459</v>
      </c>
      <c r="K1344" s="7">
        <v>457</v>
      </c>
      <c r="L1344" s="6">
        <v>1500</v>
      </c>
      <c r="M1344" s="8">
        <f t="shared" ref="M1344:M1360" si="1119">IF(D1344="BUY",(K1344-F1344)*(L1344),(F1344-K1344)*(L1344))</f>
        <v>6000</v>
      </c>
      <c r="N1344" s="9">
        <f t="shared" ref="N1344:N1360" si="1120">M1344/(L1344)/F1344%</f>
        <v>0.88300220750551872</v>
      </c>
    </row>
    <row r="1345" spans="1:14" ht="15.75">
      <c r="A1345" s="4">
        <v>5</v>
      </c>
      <c r="B1345" s="5">
        <v>42977</v>
      </c>
      <c r="C1345" s="6" t="s">
        <v>20</v>
      </c>
      <c r="D1345" s="6" t="s">
        <v>21</v>
      </c>
      <c r="E1345" s="6" t="s">
        <v>66</v>
      </c>
      <c r="F1345" s="7">
        <v>124.5</v>
      </c>
      <c r="G1345" s="7">
        <v>123.5</v>
      </c>
      <c r="H1345" s="7">
        <v>125</v>
      </c>
      <c r="I1345" s="7">
        <v>125.5</v>
      </c>
      <c r="J1345" s="7">
        <v>126</v>
      </c>
      <c r="K1345" s="7">
        <v>123.5</v>
      </c>
      <c r="L1345" s="6">
        <v>6000</v>
      </c>
      <c r="M1345" s="8">
        <f t="shared" ref="M1345" si="1121">IF(D1345="BUY",(K1345-F1345)*(L1345),(F1345-K1345)*(L1345))</f>
        <v>-6000</v>
      </c>
      <c r="N1345" s="59">
        <f t="shared" si="1120"/>
        <v>-0.80321285140562237</v>
      </c>
    </row>
    <row r="1346" spans="1:14" ht="15.75">
      <c r="A1346" s="4">
        <v>6</v>
      </c>
      <c r="B1346" s="5">
        <v>42977</v>
      </c>
      <c r="C1346" s="6" t="s">
        <v>20</v>
      </c>
      <c r="D1346" s="6" t="s">
        <v>21</v>
      </c>
      <c r="E1346" s="6" t="s">
        <v>235</v>
      </c>
      <c r="F1346" s="7">
        <v>196.5</v>
      </c>
      <c r="G1346" s="7">
        <v>194.5</v>
      </c>
      <c r="H1346" s="7">
        <v>197.5</v>
      </c>
      <c r="I1346" s="7">
        <v>198.5</v>
      </c>
      <c r="J1346" s="7">
        <v>199.5</v>
      </c>
      <c r="K1346" s="7">
        <v>199.5</v>
      </c>
      <c r="L1346" s="6">
        <v>4500</v>
      </c>
      <c r="M1346" s="8">
        <f t="shared" ref="M1346" si="1122">IF(D1346="BUY",(K1346-F1346)*(L1346),(F1346-K1346)*(L1346))</f>
        <v>13500</v>
      </c>
      <c r="N1346" s="9">
        <f t="shared" ref="N1346" si="1123">M1346/(L1346)/F1346%</f>
        <v>1.5267175572519083</v>
      </c>
    </row>
    <row r="1347" spans="1:14" ht="15.75">
      <c r="A1347" s="4">
        <v>7</v>
      </c>
      <c r="B1347" s="5">
        <v>42977</v>
      </c>
      <c r="C1347" s="6" t="s">
        <v>20</v>
      </c>
      <c r="D1347" s="6" t="s">
        <v>21</v>
      </c>
      <c r="E1347" s="6" t="s">
        <v>249</v>
      </c>
      <c r="F1347" s="7">
        <v>30.5</v>
      </c>
      <c r="G1347" s="7">
        <v>30</v>
      </c>
      <c r="H1347" s="7">
        <v>30.8</v>
      </c>
      <c r="I1347" s="7">
        <v>31.1</v>
      </c>
      <c r="J1347" s="7">
        <v>31.4</v>
      </c>
      <c r="K1347" s="7">
        <v>31.4</v>
      </c>
      <c r="L1347" s="6">
        <v>20000</v>
      </c>
      <c r="M1347" s="8">
        <f t="shared" ref="M1347" si="1124">IF(D1347="BUY",(K1347-F1347)*(L1347),(F1347-K1347)*(L1347))</f>
        <v>17999.999999999971</v>
      </c>
      <c r="N1347" s="9">
        <f t="shared" ref="N1347" si="1125">M1347/(L1347)/F1347%</f>
        <v>2.9508196721311428</v>
      </c>
    </row>
    <row r="1348" spans="1:14" ht="15.75">
      <c r="A1348" s="4">
        <v>8</v>
      </c>
      <c r="B1348" s="5">
        <v>42977</v>
      </c>
      <c r="C1348" s="6" t="s">
        <v>20</v>
      </c>
      <c r="D1348" s="6" t="s">
        <v>21</v>
      </c>
      <c r="E1348" s="6" t="s">
        <v>77</v>
      </c>
      <c r="F1348" s="7">
        <v>253</v>
      </c>
      <c r="G1348" s="7">
        <v>250</v>
      </c>
      <c r="H1348" s="7">
        <v>254.5</v>
      </c>
      <c r="I1348" s="7">
        <v>256</v>
      </c>
      <c r="J1348" s="7">
        <v>257.5</v>
      </c>
      <c r="K1348" s="7">
        <v>257.5</v>
      </c>
      <c r="L1348" s="6">
        <v>2750</v>
      </c>
      <c r="M1348" s="8">
        <f t="shared" ref="M1348" si="1126">IF(D1348="BUY",(K1348-F1348)*(L1348),(F1348-K1348)*(L1348))</f>
        <v>12375</v>
      </c>
      <c r="N1348" s="9">
        <f t="shared" ref="N1348" si="1127">M1348/(L1348)/F1348%</f>
        <v>1.7786561264822136</v>
      </c>
    </row>
    <row r="1349" spans="1:14" ht="15.75">
      <c r="A1349" s="4">
        <v>9</v>
      </c>
      <c r="B1349" s="5">
        <v>42976</v>
      </c>
      <c r="C1349" s="6" t="s">
        <v>20</v>
      </c>
      <c r="D1349" s="6" t="s">
        <v>21</v>
      </c>
      <c r="E1349" s="6" t="s">
        <v>120</v>
      </c>
      <c r="F1349" s="7">
        <v>301.5</v>
      </c>
      <c r="G1349" s="7">
        <v>299</v>
      </c>
      <c r="H1349" s="7">
        <v>303</v>
      </c>
      <c r="I1349" s="7">
        <v>304.5</v>
      </c>
      <c r="J1349" s="7">
        <v>306</v>
      </c>
      <c r="K1349" s="7">
        <v>299</v>
      </c>
      <c r="L1349" s="6">
        <v>2750</v>
      </c>
      <c r="M1349" s="8">
        <f t="shared" ref="M1349" si="1128">IF(D1349="BUY",(K1349-F1349)*(L1349),(F1349-K1349)*(L1349))</f>
        <v>-6875</v>
      </c>
      <c r="N1349" s="59">
        <f t="shared" si="1120"/>
        <v>-0.82918739635157546</v>
      </c>
    </row>
    <row r="1350" spans="1:14" ht="15.75">
      <c r="A1350" s="4">
        <v>10</v>
      </c>
      <c r="B1350" s="5">
        <v>42976</v>
      </c>
      <c r="C1350" s="6" t="s">
        <v>20</v>
      </c>
      <c r="D1350" s="6" t="s">
        <v>47</v>
      </c>
      <c r="E1350" s="6" t="s">
        <v>92</v>
      </c>
      <c r="F1350" s="7">
        <v>60.5</v>
      </c>
      <c r="G1350" s="7">
        <v>61.5</v>
      </c>
      <c r="H1350" s="7">
        <v>60</v>
      </c>
      <c r="I1350" s="7">
        <v>59.5</v>
      </c>
      <c r="J1350" s="7">
        <v>59</v>
      </c>
      <c r="K1350" s="7">
        <v>60.1</v>
      </c>
      <c r="L1350" s="6">
        <v>8000</v>
      </c>
      <c r="M1350" s="8">
        <f t="shared" si="1119"/>
        <v>3199.9999999999886</v>
      </c>
      <c r="N1350" s="9">
        <f t="shared" si="1120"/>
        <v>0.66115702479338612</v>
      </c>
    </row>
    <row r="1351" spans="1:14" ht="15.75">
      <c r="A1351" s="4">
        <v>11</v>
      </c>
      <c r="B1351" s="5">
        <v>42976</v>
      </c>
      <c r="C1351" s="6" t="s">
        <v>20</v>
      </c>
      <c r="D1351" s="6" t="s">
        <v>21</v>
      </c>
      <c r="E1351" s="6" t="s">
        <v>235</v>
      </c>
      <c r="F1351" s="7">
        <v>190.4</v>
      </c>
      <c r="G1351" s="7">
        <v>188.5</v>
      </c>
      <c r="H1351" s="7">
        <v>191.3</v>
      </c>
      <c r="I1351" s="7">
        <v>192</v>
      </c>
      <c r="J1351" s="7">
        <v>192.8</v>
      </c>
      <c r="K1351" s="7">
        <v>192.8</v>
      </c>
      <c r="L1351" s="6">
        <v>4500</v>
      </c>
      <c r="M1351" s="8">
        <f t="shared" si="1119"/>
        <v>10800.000000000025</v>
      </c>
      <c r="N1351" s="9">
        <f t="shared" si="1120"/>
        <v>1.2605042016806751</v>
      </c>
    </row>
    <row r="1352" spans="1:14" ht="15.75">
      <c r="A1352" s="4">
        <v>12</v>
      </c>
      <c r="B1352" s="5">
        <v>42975</v>
      </c>
      <c r="C1352" s="6" t="s">
        <v>20</v>
      </c>
      <c r="D1352" s="6" t="s">
        <v>21</v>
      </c>
      <c r="E1352" s="6" t="s">
        <v>53</v>
      </c>
      <c r="F1352" s="7">
        <v>145.5</v>
      </c>
      <c r="G1352" s="7">
        <v>144</v>
      </c>
      <c r="H1352" s="7">
        <v>146.5</v>
      </c>
      <c r="I1352" s="7">
        <v>147.5</v>
      </c>
      <c r="J1352" s="7">
        <v>148.5</v>
      </c>
      <c r="K1352" s="7">
        <v>144</v>
      </c>
      <c r="L1352" s="6">
        <v>3500</v>
      </c>
      <c r="M1352" s="8">
        <f t="shared" si="1119"/>
        <v>-5250</v>
      </c>
      <c r="N1352" s="59">
        <f t="shared" si="1120"/>
        <v>-1.0309278350515463</v>
      </c>
    </row>
    <row r="1353" spans="1:14" ht="15.75">
      <c r="A1353" s="4">
        <v>13</v>
      </c>
      <c r="B1353" s="5">
        <v>42975</v>
      </c>
      <c r="C1353" s="6" t="s">
        <v>20</v>
      </c>
      <c r="D1353" s="6" t="s">
        <v>21</v>
      </c>
      <c r="E1353" s="6" t="s">
        <v>96</v>
      </c>
      <c r="F1353" s="7">
        <v>486</v>
      </c>
      <c r="G1353" s="7">
        <v>482</v>
      </c>
      <c r="H1353" s="7">
        <v>489</v>
      </c>
      <c r="I1353" s="7">
        <v>492</v>
      </c>
      <c r="J1353" s="7">
        <v>495</v>
      </c>
      <c r="K1353" s="7">
        <v>492</v>
      </c>
      <c r="L1353" s="6">
        <v>1500</v>
      </c>
      <c r="M1353" s="8">
        <f t="shared" si="1119"/>
        <v>9000</v>
      </c>
      <c r="N1353" s="9">
        <f t="shared" si="1120"/>
        <v>1.2345679012345678</v>
      </c>
    </row>
    <row r="1354" spans="1:14" ht="15.75">
      <c r="A1354" s="4">
        <v>14</v>
      </c>
      <c r="B1354" s="5">
        <v>42975</v>
      </c>
      <c r="C1354" s="6" t="s">
        <v>20</v>
      </c>
      <c r="D1354" s="6" t="s">
        <v>21</v>
      </c>
      <c r="E1354" s="6" t="s">
        <v>235</v>
      </c>
      <c r="F1354" s="7">
        <v>184.5</v>
      </c>
      <c r="G1354" s="7">
        <v>182.5</v>
      </c>
      <c r="H1354" s="7">
        <v>185.3</v>
      </c>
      <c r="I1354" s="7">
        <v>186</v>
      </c>
      <c r="J1354" s="7">
        <v>186.8</v>
      </c>
      <c r="K1354" s="7">
        <v>186.8</v>
      </c>
      <c r="L1354" s="6">
        <v>4500</v>
      </c>
      <c r="M1354" s="8">
        <f t="shared" si="1119"/>
        <v>10350.000000000051</v>
      </c>
      <c r="N1354" s="9">
        <f t="shared" si="1120"/>
        <v>1.2466124661246674</v>
      </c>
    </row>
    <row r="1355" spans="1:14" ht="15.75">
      <c r="A1355" s="4">
        <v>15</v>
      </c>
      <c r="B1355" s="5">
        <v>42975</v>
      </c>
      <c r="C1355" s="6" t="s">
        <v>20</v>
      </c>
      <c r="D1355" s="6" t="s">
        <v>21</v>
      </c>
      <c r="E1355" s="6" t="s">
        <v>235</v>
      </c>
      <c r="F1355" s="7">
        <v>178.5</v>
      </c>
      <c r="G1355" s="7">
        <v>177</v>
      </c>
      <c r="H1355" s="7">
        <v>179.5</v>
      </c>
      <c r="I1355" s="7">
        <v>180.5</v>
      </c>
      <c r="J1355" s="7">
        <v>181.5</v>
      </c>
      <c r="K1355" s="7">
        <v>181.5</v>
      </c>
      <c r="L1355" s="6">
        <v>4500</v>
      </c>
      <c r="M1355" s="8">
        <f t="shared" si="1119"/>
        <v>13500</v>
      </c>
      <c r="N1355" s="9">
        <f t="shared" si="1120"/>
        <v>1.680672268907563</v>
      </c>
    </row>
    <row r="1356" spans="1:14" ht="15.75">
      <c r="A1356" s="4">
        <v>16</v>
      </c>
      <c r="B1356" s="5">
        <v>42971</v>
      </c>
      <c r="C1356" s="6" t="s">
        <v>20</v>
      </c>
      <c r="D1356" s="6" t="s">
        <v>21</v>
      </c>
      <c r="E1356" s="6" t="s">
        <v>83</v>
      </c>
      <c r="F1356" s="7">
        <v>144</v>
      </c>
      <c r="G1356" s="7">
        <v>142</v>
      </c>
      <c r="H1356" s="7">
        <v>145</v>
      </c>
      <c r="I1356" s="7">
        <v>146</v>
      </c>
      <c r="J1356" s="7">
        <v>147</v>
      </c>
      <c r="K1356" s="7">
        <v>146</v>
      </c>
      <c r="L1356" s="6">
        <v>3500</v>
      </c>
      <c r="M1356" s="8">
        <f t="shared" si="1119"/>
        <v>7000</v>
      </c>
      <c r="N1356" s="9">
        <f t="shared" si="1120"/>
        <v>1.3888888888888888</v>
      </c>
    </row>
    <row r="1357" spans="1:14" ht="15.75">
      <c r="A1357" s="4">
        <v>17</v>
      </c>
      <c r="B1357" s="5">
        <v>42971</v>
      </c>
      <c r="C1357" s="6" t="s">
        <v>20</v>
      </c>
      <c r="D1357" s="6" t="s">
        <v>21</v>
      </c>
      <c r="E1357" s="6" t="s">
        <v>248</v>
      </c>
      <c r="F1357" s="7">
        <v>337.5</v>
      </c>
      <c r="G1357" s="7">
        <v>332.5</v>
      </c>
      <c r="H1357" s="7">
        <v>340</v>
      </c>
      <c r="I1357" s="7">
        <v>342.5</v>
      </c>
      <c r="J1357" s="7">
        <v>345</v>
      </c>
      <c r="K1357" s="7">
        <v>345</v>
      </c>
      <c r="L1357" s="6">
        <v>1800</v>
      </c>
      <c r="M1357" s="8">
        <f t="shared" si="1119"/>
        <v>13500</v>
      </c>
      <c r="N1357" s="9">
        <f t="shared" si="1120"/>
        <v>2.2222222222222223</v>
      </c>
    </row>
    <row r="1358" spans="1:14" ht="15.75">
      <c r="A1358" s="4">
        <v>18</v>
      </c>
      <c r="B1358" s="5">
        <v>42970</v>
      </c>
      <c r="C1358" s="6" t="s">
        <v>20</v>
      </c>
      <c r="D1358" s="6" t="s">
        <v>47</v>
      </c>
      <c r="E1358" s="6" t="s">
        <v>52</v>
      </c>
      <c r="F1358" s="7">
        <v>276</v>
      </c>
      <c r="G1358" s="7">
        <v>278.5</v>
      </c>
      <c r="H1358" s="7">
        <v>274.5</v>
      </c>
      <c r="I1358" s="7">
        <v>273</v>
      </c>
      <c r="J1358" s="7">
        <v>271.5</v>
      </c>
      <c r="K1358" s="7">
        <v>278.5</v>
      </c>
      <c r="L1358" s="6">
        <v>3000</v>
      </c>
      <c r="M1358" s="8">
        <f t="shared" si="1119"/>
        <v>-7500</v>
      </c>
      <c r="N1358" s="59">
        <f t="shared" si="1120"/>
        <v>-0.90579710144927539</v>
      </c>
    </row>
    <row r="1359" spans="1:14" ht="15.75">
      <c r="A1359" s="4">
        <v>19</v>
      </c>
      <c r="B1359" s="5">
        <v>42970</v>
      </c>
      <c r="C1359" s="6" t="s">
        <v>20</v>
      </c>
      <c r="D1359" s="6" t="s">
        <v>47</v>
      </c>
      <c r="E1359" s="6" t="s">
        <v>123</v>
      </c>
      <c r="F1359" s="7">
        <v>105.8</v>
      </c>
      <c r="G1359" s="7">
        <v>106.5</v>
      </c>
      <c r="H1359" s="7">
        <v>105.4</v>
      </c>
      <c r="I1359" s="7">
        <v>105</v>
      </c>
      <c r="J1359" s="7">
        <v>104.6</v>
      </c>
      <c r="K1359" s="7">
        <v>105.4</v>
      </c>
      <c r="L1359" s="6">
        <v>11000</v>
      </c>
      <c r="M1359" s="8">
        <f t="shared" si="1119"/>
        <v>4399.9999999999063</v>
      </c>
      <c r="N1359" s="9">
        <f t="shared" si="1120"/>
        <v>0.37807183364838509</v>
      </c>
    </row>
    <row r="1360" spans="1:14" ht="15.75">
      <c r="A1360" s="4">
        <v>20</v>
      </c>
      <c r="B1360" s="5">
        <v>42969</v>
      </c>
      <c r="C1360" s="6" t="s">
        <v>20</v>
      </c>
      <c r="D1360" s="6" t="s">
        <v>47</v>
      </c>
      <c r="E1360" s="6" t="s">
        <v>247</v>
      </c>
      <c r="F1360" s="7">
        <v>137.65</v>
      </c>
      <c r="G1360" s="7">
        <v>139</v>
      </c>
      <c r="H1360" s="7">
        <v>137</v>
      </c>
      <c r="I1360" s="7">
        <v>136.30000000000001</v>
      </c>
      <c r="J1360" s="7">
        <v>135.6</v>
      </c>
      <c r="K1360" s="7">
        <v>139</v>
      </c>
      <c r="L1360" s="6">
        <v>6000</v>
      </c>
      <c r="M1360" s="8">
        <f t="shared" si="1119"/>
        <v>-8099.9999999999654</v>
      </c>
      <c r="N1360" s="59">
        <f t="shared" si="1120"/>
        <v>-0.98074827460951275</v>
      </c>
    </row>
    <row r="1361" spans="1:14" ht="15.75">
      <c r="A1361" s="4">
        <v>21</v>
      </c>
      <c r="B1361" s="5">
        <v>42969</v>
      </c>
      <c r="C1361" s="6" t="s">
        <v>20</v>
      </c>
      <c r="D1361" s="6" t="s">
        <v>47</v>
      </c>
      <c r="E1361" s="6" t="s">
        <v>243</v>
      </c>
      <c r="F1361" s="7">
        <v>376</v>
      </c>
      <c r="G1361" s="7">
        <v>380</v>
      </c>
      <c r="H1361" s="7">
        <v>374</v>
      </c>
      <c r="I1361" s="7">
        <v>372</v>
      </c>
      <c r="J1361" s="7">
        <v>370</v>
      </c>
      <c r="K1361" s="7">
        <v>374</v>
      </c>
      <c r="L1361" s="6">
        <v>1500</v>
      </c>
      <c r="M1361" s="8">
        <f t="shared" ref="M1361" si="1129">IF(D1361="BUY",(K1361-F1361)*(L1361),(F1361-K1361)*(L1361))</f>
        <v>3000</v>
      </c>
      <c r="N1361" s="9">
        <f t="shared" ref="N1361" si="1130">M1361/(L1361)/F1361%</f>
        <v>0.53191489361702127</v>
      </c>
    </row>
    <row r="1362" spans="1:14" ht="15.75">
      <c r="A1362" s="4">
        <v>22</v>
      </c>
      <c r="B1362" s="5">
        <v>42969</v>
      </c>
      <c r="C1362" s="6" t="s">
        <v>20</v>
      </c>
      <c r="D1362" s="6" t="s">
        <v>47</v>
      </c>
      <c r="E1362" s="6" t="s">
        <v>126</v>
      </c>
      <c r="F1362" s="7">
        <v>623.5</v>
      </c>
      <c r="G1362" s="7">
        <v>626.5</v>
      </c>
      <c r="H1362" s="7">
        <v>622</v>
      </c>
      <c r="I1362" s="7">
        <v>620.5</v>
      </c>
      <c r="J1362" s="7">
        <v>619</v>
      </c>
      <c r="K1362" s="7">
        <v>619</v>
      </c>
      <c r="L1362" s="6">
        <v>2000</v>
      </c>
      <c r="M1362" s="8">
        <f t="shared" ref="M1362" si="1131">IF(D1362="BUY",(K1362-F1362)*(L1362),(F1362-K1362)*(L1362))</f>
        <v>9000</v>
      </c>
      <c r="N1362" s="9">
        <f t="shared" ref="N1362" si="1132">M1362/(L1362)/F1362%</f>
        <v>0.72173215717722528</v>
      </c>
    </row>
    <row r="1363" spans="1:14" ht="15.75">
      <c r="A1363" s="4">
        <v>23</v>
      </c>
      <c r="B1363" s="5">
        <v>42968</v>
      </c>
      <c r="C1363" s="6" t="s">
        <v>20</v>
      </c>
      <c r="D1363" s="6" t="s">
        <v>47</v>
      </c>
      <c r="E1363" s="6" t="s">
        <v>44</v>
      </c>
      <c r="F1363" s="7">
        <v>140</v>
      </c>
      <c r="G1363" s="7">
        <v>141.5</v>
      </c>
      <c r="H1363" s="7">
        <v>139</v>
      </c>
      <c r="I1363" s="7">
        <v>138</v>
      </c>
      <c r="J1363" s="7">
        <v>137</v>
      </c>
      <c r="K1363" s="7">
        <v>139</v>
      </c>
      <c r="L1363" s="6">
        <v>6000</v>
      </c>
      <c r="M1363" s="8">
        <f t="shared" ref="M1363" si="1133">IF(D1363="BUY",(K1363-F1363)*(L1363),(F1363-K1363)*(L1363))</f>
        <v>6000</v>
      </c>
      <c r="N1363" s="9">
        <f t="shared" ref="N1363" si="1134">M1363/(L1363)/F1363%</f>
        <v>0.7142857142857143</v>
      </c>
    </row>
    <row r="1364" spans="1:14" ht="15.75">
      <c r="A1364" s="4">
        <v>24</v>
      </c>
      <c r="B1364" s="5">
        <v>42968</v>
      </c>
      <c r="C1364" s="6" t="s">
        <v>20</v>
      </c>
      <c r="D1364" s="6" t="s">
        <v>21</v>
      </c>
      <c r="E1364" s="6" t="s">
        <v>22</v>
      </c>
      <c r="F1364" s="7">
        <v>512</v>
      </c>
      <c r="G1364" s="7">
        <v>509</v>
      </c>
      <c r="H1364" s="7">
        <v>514</v>
      </c>
      <c r="I1364" s="7">
        <v>516</v>
      </c>
      <c r="J1364" s="7">
        <v>518</v>
      </c>
      <c r="K1364" s="7">
        <v>516</v>
      </c>
      <c r="L1364" s="6">
        <v>1800</v>
      </c>
      <c r="M1364" s="8">
        <f t="shared" ref="M1364" si="1135">IF(D1364="BUY",(K1364-F1364)*(L1364),(F1364-K1364)*(L1364))</f>
        <v>7200</v>
      </c>
      <c r="N1364" s="9">
        <f t="shared" ref="N1364" si="1136">M1364/(L1364)/F1364%</f>
        <v>0.78125</v>
      </c>
    </row>
    <row r="1365" spans="1:14" ht="15.75">
      <c r="A1365" s="4">
        <v>25</v>
      </c>
      <c r="B1365" s="5">
        <v>42968</v>
      </c>
      <c r="C1365" s="6" t="s">
        <v>20</v>
      </c>
      <c r="D1365" s="6" t="s">
        <v>21</v>
      </c>
      <c r="E1365" s="6" t="s">
        <v>246</v>
      </c>
      <c r="F1365" s="7">
        <v>217</v>
      </c>
      <c r="G1365" s="7">
        <v>215</v>
      </c>
      <c r="H1365" s="7">
        <v>218</v>
      </c>
      <c r="I1365" s="7">
        <v>219</v>
      </c>
      <c r="J1365" s="7">
        <v>220</v>
      </c>
      <c r="K1365" s="7">
        <v>219</v>
      </c>
      <c r="L1365" s="6">
        <v>3000</v>
      </c>
      <c r="M1365" s="8">
        <f t="shared" ref="M1365" si="1137">IF(D1365="BUY",(K1365-F1365)*(L1365),(F1365-K1365)*(L1365))</f>
        <v>6000</v>
      </c>
      <c r="N1365" s="9">
        <f t="shared" ref="N1365" si="1138">M1365/(L1365)/F1365%</f>
        <v>0.92165898617511521</v>
      </c>
    </row>
    <row r="1366" spans="1:14" ht="15.75">
      <c r="A1366" s="4">
        <v>26</v>
      </c>
      <c r="B1366" s="5">
        <v>42965</v>
      </c>
      <c r="C1366" s="6" t="s">
        <v>20</v>
      </c>
      <c r="D1366" s="6" t="s">
        <v>21</v>
      </c>
      <c r="E1366" s="6" t="s">
        <v>64</v>
      </c>
      <c r="F1366" s="7">
        <v>129</v>
      </c>
      <c r="G1366" s="7">
        <v>127.5</v>
      </c>
      <c r="H1366" s="7">
        <v>129.80000000000001</v>
      </c>
      <c r="I1366" s="7">
        <v>130.6</v>
      </c>
      <c r="J1366" s="7">
        <v>131.4</v>
      </c>
      <c r="K1366" s="7">
        <v>129.80000000000001</v>
      </c>
      <c r="L1366" s="6">
        <v>5000</v>
      </c>
      <c r="M1366" s="8">
        <f t="shared" ref="M1366" si="1139">IF(D1366="BUY",(K1366-F1366)*(L1366),(F1366-K1366)*(L1366))</f>
        <v>4000.0000000000568</v>
      </c>
      <c r="N1366" s="9">
        <f t="shared" ref="N1366" si="1140">M1366/(L1366)/F1366%</f>
        <v>0.62015503875969868</v>
      </c>
    </row>
    <row r="1367" spans="1:14" ht="15.75">
      <c r="A1367" s="4">
        <v>27</v>
      </c>
      <c r="B1367" s="5">
        <v>42965</v>
      </c>
      <c r="C1367" s="6" t="s">
        <v>20</v>
      </c>
      <c r="D1367" s="6" t="s">
        <v>21</v>
      </c>
      <c r="E1367" s="6" t="s">
        <v>66</v>
      </c>
      <c r="F1367" s="7">
        <v>126.2</v>
      </c>
      <c r="G1367" s="7">
        <v>125.2</v>
      </c>
      <c r="H1367" s="7">
        <v>126.7</v>
      </c>
      <c r="I1367" s="7">
        <v>127.2</v>
      </c>
      <c r="J1367" s="7">
        <v>127.7</v>
      </c>
      <c r="K1367" s="7">
        <v>126.7</v>
      </c>
      <c r="L1367" s="6">
        <v>6000</v>
      </c>
      <c r="M1367" s="8">
        <f t="shared" ref="M1367" si="1141">IF(D1367="BUY",(K1367-F1367)*(L1367),(F1367-K1367)*(L1367))</f>
        <v>3000</v>
      </c>
      <c r="N1367" s="9">
        <f t="shared" ref="N1367" si="1142">M1367/(L1367)/F1367%</f>
        <v>0.39619651347068147</v>
      </c>
    </row>
    <row r="1368" spans="1:14" ht="15.75">
      <c r="A1368" s="4">
        <v>28</v>
      </c>
      <c r="B1368" s="5">
        <v>42965</v>
      </c>
      <c r="C1368" s="6" t="s">
        <v>20</v>
      </c>
      <c r="D1368" s="6" t="s">
        <v>21</v>
      </c>
      <c r="E1368" s="6" t="s">
        <v>22</v>
      </c>
      <c r="F1368" s="7">
        <v>510</v>
      </c>
      <c r="G1368" s="7">
        <v>507</v>
      </c>
      <c r="H1368" s="7">
        <v>512</v>
      </c>
      <c r="I1368" s="7">
        <v>514</v>
      </c>
      <c r="J1368" s="7">
        <v>516</v>
      </c>
      <c r="K1368" s="7">
        <v>512</v>
      </c>
      <c r="L1368" s="6">
        <v>1800</v>
      </c>
      <c r="M1368" s="8">
        <f t="shared" ref="M1368" si="1143">IF(D1368="BUY",(K1368-F1368)*(L1368),(F1368-K1368)*(L1368))</f>
        <v>3600</v>
      </c>
      <c r="N1368" s="9">
        <f t="shared" ref="N1368" si="1144">M1368/(L1368)/F1368%</f>
        <v>0.39215686274509809</v>
      </c>
    </row>
    <row r="1369" spans="1:14" ht="15.75">
      <c r="A1369" s="4">
        <v>29</v>
      </c>
      <c r="B1369" s="5">
        <v>42965</v>
      </c>
      <c r="C1369" s="6" t="s">
        <v>20</v>
      </c>
      <c r="D1369" s="6" t="s">
        <v>47</v>
      </c>
      <c r="E1369" s="6" t="s">
        <v>96</v>
      </c>
      <c r="F1369" s="7">
        <v>443</v>
      </c>
      <c r="G1369" s="7">
        <v>447</v>
      </c>
      <c r="H1369" s="7">
        <v>441</v>
      </c>
      <c r="I1369" s="7">
        <v>439</v>
      </c>
      <c r="J1369" s="7">
        <v>437</v>
      </c>
      <c r="K1369" s="7">
        <v>439</v>
      </c>
      <c r="L1369" s="6">
        <v>1500</v>
      </c>
      <c r="M1369" s="8">
        <f t="shared" ref="M1369" si="1145">IF(D1369="BUY",(K1369-F1369)*(L1369),(F1369-K1369)*(L1369))</f>
        <v>6000</v>
      </c>
      <c r="N1369" s="9">
        <f t="shared" ref="N1369" si="1146">M1369/(L1369)/F1369%</f>
        <v>0.90293453724604977</v>
      </c>
    </row>
    <row r="1370" spans="1:14" ht="15.75">
      <c r="A1370" s="4">
        <v>30</v>
      </c>
      <c r="B1370" s="5">
        <v>42964</v>
      </c>
      <c r="C1370" s="6" t="s">
        <v>20</v>
      </c>
      <c r="D1370" s="6" t="s">
        <v>21</v>
      </c>
      <c r="E1370" s="6" t="s">
        <v>66</v>
      </c>
      <c r="F1370" s="7">
        <v>125.3</v>
      </c>
      <c r="G1370" s="7">
        <v>124.3</v>
      </c>
      <c r="H1370" s="7">
        <v>125.8</v>
      </c>
      <c r="I1370" s="7">
        <v>126.3</v>
      </c>
      <c r="J1370" s="7">
        <v>126.8</v>
      </c>
      <c r="K1370" s="7">
        <v>126.8</v>
      </c>
      <c r="L1370" s="6">
        <v>6000</v>
      </c>
      <c r="M1370" s="8">
        <f t="shared" ref="M1370" si="1147">IF(D1370="BUY",(K1370-F1370)*(L1370),(F1370-K1370)*(L1370))</f>
        <v>9000</v>
      </c>
      <c r="N1370" s="9">
        <f t="shared" ref="N1370" si="1148">M1370/(L1370)/F1370%</f>
        <v>1.197126895450918</v>
      </c>
    </row>
    <row r="1371" spans="1:14" ht="15.75">
      <c r="A1371" s="4">
        <v>31</v>
      </c>
      <c r="B1371" s="5">
        <v>42964</v>
      </c>
      <c r="C1371" s="6" t="s">
        <v>20</v>
      </c>
      <c r="D1371" s="6" t="s">
        <v>21</v>
      </c>
      <c r="E1371" s="6" t="s">
        <v>66</v>
      </c>
      <c r="F1371" s="7">
        <v>121</v>
      </c>
      <c r="G1371" s="7">
        <v>120.5</v>
      </c>
      <c r="H1371" s="7">
        <v>121.5</v>
      </c>
      <c r="I1371" s="7">
        <v>122</v>
      </c>
      <c r="J1371" s="7">
        <v>122.5</v>
      </c>
      <c r="K1371" s="7">
        <v>122.5</v>
      </c>
      <c r="L1371" s="6">
        <v>6000</v>
      </c>
      <c r="M1371" s="8">
        <f t="shared" ref="M1371" si="1149">IF(D1371="BUY",(K1371-F1371)*(L1371),(F1371-K1371)*(L1371))</f>
        <v>9000</v>
      </c>
      <c r="N1371" s="9">
        <f t="shared" ref="N1371" si="1150">M1371/(L1371)/F1371%</f>
        <v>1.2396694214876034</v>
      </c>
    </row>
    <row r="1372" spans="1:14" ht="15.75">
      <c r="A1372" s="4">
        <v>32</v>
      </c>
      <c r="B1372" s="5">
        <v>42963</v>
      </c>
      <c r="C1372" s="6" t="s">
        <v>20</v>
      </c>
      <c r="D1372" s="6" t="s">
        <v>47</v>
      </c>
      <c r="E1372" s="6" t="s">
        <v>52</v>
      </c>
      <c r="F1372" s="7">
        <v>276.5</v>
      </c>
      <c r="G1372" s="7">
        <v>278.5</v>
      </c>
      <c r="H1372" s="7">
        <v>275.5</v>
      </c>
      <c r="I1372" s="7">
        <v>274.5</v>
      </c>
      <c r="J1372" s="7">
        <v>273.5</v>
      </c>
      <c r="K1372" s="7">
        <v>275.5</v>
      </c>
      <c r="L1372" s="6">
        <v>3000</v>
      </c>
      <c r="M1372" s="8">
        <f t="shared" ref="M1372" si="1151">IF(D1372="BUY",(K1372-F1372)*(L1372),(F1372-K1372)*(L1372))</f>
        <v>3000</v>
      </c>
      <c r="N1372" s="9">
        <f t="shared" ref="N1372" si="1152">M1372/(L1372)/F1372%</f>
        <v>0.36166365280289331</v>
      </c>
    </row>
    <row r="1373" spans="1:14" ht="15.75">
      <c r="A1373" s="4">
        <v>33</v>
      </c>
      <c r="B1373" s="5">
        <v>42963</v>
      </c>
      <c r="C1373" s="6" t="s">
        <v>20</v>
      </c>
      <c r="D1373" s="6" t="s">
        <v>47</v>
      </c>
      <c r="E1373" s="6" t="s">
        <v>66</v>
      </c>
      <c r="F1373" s="7">
        <v>117.5</v>
      </c>
      <c r="G1373" s="7">
        <v>118.5</v>
      </c>
      <c r="H1373" s="7">
        <v>117</v>
      </c>
      <c r="I1373" s="7">
        <v>116.5</v>
      </c>
      <c r="J1373" s="7">
        <v>116</v>
      </c>
      <c r="K1373" s="7">
        <v>116.5</v>
      </c>
      <c r="L1373" s="6">
        <v>6000</v>
      </c>
      <c r="M1373" s="8">
        <f t="shared" ref="M1373" si="1153">IF(D1373="BUY",(K1373-F1373)*(L1373),(F1373-K1373)*(L1373))</f>
        <v>6000</v>
      </c>
      <c r="N1373" s="9">
        <f t="shared" ref="N1373" si="1154">M1373/(L1373)/F1373%</f>
        <v>0.85106382978723405</v>
      </c>
    </row>
    <row r="1374" spans="1:14" ht="15.75">
      <c r="A1374" s="4">
        <v>34</v>
      </c>
      <c r="B1374" s="5">
        <v>42963</v>
      </c>
      <c r="C1374" s="6" t="s">
        <v>20</v>
      </c>
      <c r="D1374" s="6" t="s">
        <v>21</v>
      </c>
      <c r="E1374" s="6" t="s">
        <v>245</v>
      </c>
      <c r="F1374" s="7">
        <v>224</v>
      </c>
      <c r="G1374" s="7">
        <v>222</v>
      </c>
      <c r="H1374" s="7">
        <v>225</v>
      </c>
      <c r="I1374" s="7">
        <v>226</v>
      </c>
      <c r="J1374" s="7">
        <v>227</v>
      </c>
      <c r="K1374" s="7">
        <v>227</v>
      </c>
      <c r="L1374" s="6">
        <v>3000</v>
      </c>
      <c r="M1374" s="8">
        <f t="shared" ref="M1374" si="1155">IF(D1374="BUY",(K1374-F1374)*(L1374),(F1374-K1374)*(L1374))</f>
        <v>9000</v>
      </c>
      <c r="N1374" s="9">
        <f t="shared" ref="N1374" si="1156">M1374/(L1374)/F1374%</f>
        <v>1.3392857142857142</v>
      </c>
    </row>
    <row r="1375" spans="1:14" ht="15.75">
      <c r="A1375" s="4">
        <v>35</v>
      </c>
      <c r="B1375" s="5">
        <v>42961</v>
      </c>
      <c r="C1375" s="6" t="s">
        <v>20</v>
      </c>
      <c r="D1375" s="6" t="s">
        <v>21</v>
      </c>
      <c r="E1375" s="6" t="s">
        <v>128</v>
      </c>
      <c r="F1375" s="7">
        <v>30.55</v>
      </c>
      <c r="G1375" s="7">
        <v>29.7</v>
      </c>
      <c r="H1375" s="7">
        <v>31</v>
      </c>
      <c r="I1375" s="7">
        <v>31.5</v>
      </c>
      <c r="J1375" s="7">
        <v>32</v>
      </c>
      <c r="K1375" s="7">
        <v>32</v>
      </c>
      <c r="L1375" s="6">
        <v>7125</v>
      </c>
      <c r="M1375" s="8">
        <f t="shared" ref="M1375" si="1157">IF(D1375="BUY",(K1375-F1375)*(L1375),(F1375-K1375)*(L1375))</f>
        <v>10331.249999999995</v>
      </c>
      <c r="N1375" s="9">
        <f t="shared" ref="N1375" si="1158">M1375/(L1375)/F1375%</f>
        <v>4.746317512274957</v>
      </c>
    </row>
    <row r="1376" spans="1:14" ht="15.75">
      <c r="A1376" s="4">
        <v>36</v>
      </c>
      <c r="B1376" s="5">
        <v>42961</v>
      </c>
      <c r="C1376" s="6" t="s">
        <v>20</v>
      </c>
      <c r="D1376" s="6" t="s">
        <v>21</v>
      </c>
      <c r="E1376" s="6" t="s">
        <v>23</v>
      </c>
      <c r="F1376" s="7">
        <v>530</v>
      </c>
      <c r="G1376" s="7">
        <v>527</v>
      </c>
      <c r="H1376" s="7">
        <v>531.5</v>
      </c>
      <c r="I1376" s="7">
        <v>533</v>
      </c>
      <c r="J1376" s="7">
        <v>534.5</v>
      </c>
      <c r="K1376" s="7">
        <v>534.5</v>
      </c>
      <c r="L1376" s="6">
        <v>2000</v>
      </c>
      <c r="M1376" s="8">
        <f t="shared" ref="M1376" si="1159">IF(D1376="BUY",(K1376-F1376)*(L1376),(F1376-K1376)*(L1376))</f>
        <v>9000</v>
      </c>
      <c r="N1376" s="9">
        <f t="shared" ref="N1376" si="1160">M1376/(L1376)/F1376%</f>
        <v>0.84905660377358494</v>
      </c>
    </row>
    <row r="1377" spans="1:14" ht="15.75">
      <c r="A1377" s="4">
        <v>37</v>
      </c>
      <c r="B1377" s="5">
        <v>42958</v>
      </c>
      <c r="C1377" s="6" t="s">
        <v>20</v>
      </c>
      <c r="D1377" s="6" t="s">
        <v>47</v>
      </c>
      <c r="E1377" s="6" t="s">
        <v>83</v>
      </c>
      <c r="F1377" s="7">
        <v>148.5</v>
      </c>
      <c r="G1377" s="7">
        <v>150.5</v>
      </c>
      <c r="H1377" s="7">
        <v>147.5</v>
      </c>
      <c r="I1377" s="7">
        <v>146.5</v>
      </c>
      <c r="J1377" s="7">
        <v>145.5</v>
      </c>
      <c r="K1377" s="7">
        <v>145.5</v>
      </c>
      <c r="L1377" s="6">
        <v>3500</v>
      </c>
      <c r="M1377" s="8">
        <f t="shared" ref="M1377" si="1161">IF(D1377="BUY",(K1377-F1377)*(L1377),(F1377-K1377)*(L1377))</f>
        <v>10500</v>
      </c>
      <c r="N1377" s="9">
        <f t="shared" ref="N1377" si="1162">M1377/(L1377)/F1377%</f>
        <v>2.0202020202020199</v>
      </c>
    </row>
    <row r="1378" spans="1:14" ht="15.75">
      <c r="A1378" s="4">
        <v>38</v>
      </c>
      <c r="B1378" s="5">
        <v>42958</v>
      </c>
      <c r="C1378" s="6" t="s">
        <v>20</v>
      </c>
      <c r="D1378" s="6" t="s">
        <v>47</v>
      </c>
      <c r="E1378" s="6" t="s">
        <v>55</v>
      </c>
      <c r="F1378" s="7">
        <v>1566</v>
      </c>
      <c r="G1378" s="7">
        <v>1578</v>
      </c>
      <c r="H1378" s="7">
        <v>1560</v>
      </c>
      <c r="I1378" s="7">
        <v>1554</v>
      </c>
      <c r="J1378" s="7">
        <v>1548</v>
      </c>
      <c r="K1378" s="7">
        <v>1548</v>
      </c>
      <c r="L1378" s="6">
        <v>500</v>
      </c>
      <c r="M1378" s="8">
        <f t="shared" ref="M1378" si="1163">IF(D1378="BUY",(K1378-F1378)*(L1378),(F1378-K1378)*(L1378))</f>
        <v>9000</v>
      </c>
      <c r="N1378" s="9">
        <f t="shared" ref="N1378" si="1164">M1378/(L1378)/F1378%</f>
        <v>1.1494252873563218</v>
      </c>
    </row>
    <row r="1379" spans="1:14" ht="15.75">
      <c r="A1379" s="4">
        <v>39</v>
      </c>
      <c r="B1379" s="5">
        <v>42958</v>
      </c>
      <c r="C1379" s="6" t="s">
        <v>20</v>
      </c>
      <c r="D1379" s="6" t="s">
        <v>47</v>
      </c>
      <c r="E1379" s="6" t="s">
        <v>65</v>
      </c>
      <c r="F1379" s="7">
        <v>287</v>
      </c>
      <c r="G1379" s="7">
        <v>289</v>
      </c>
      <c r="H1379" s="7">
        <v>286</v>
      </c>
      <c r="I1379" s="7">
        <v>285</v>
      </c>
      <c r="J1379" s="7">
        <v>284</v>
      </c>
      <c r="K1379" s="7">
        <v>284</v>
      </c>
      <c r="L1379" s="6">
        <v>3500</v>
      </c>
      <c r="M1379" s="8">
        <f t="shared" ref="M1379" si="1165">IF(D1379="BUY",(K1379-F1379)*(L1379),(F1379-K1379)*(L1379))</f>
        <v>10500</v>
      </c>
      <c r="N1379" s="9">
        <f t="shared" ref="N1379" si="1166">M1379/(L1379)/F1379%</f>
        <v>1.0452961672473868</v>
      </c>
    </row>
    <row r="1380" spans="1:14" ht="15.75">
      <c r="A1380" s="4">
        <v>40</v>
      </c>
      <c r="B1380" s="5">
        <v>42957</v>
      </c>
      <c r="C1380" s="6" t="s">
        <v>20</v>
      </c>
      <c r="D1380" s="6" t="s">
        <v>21</v>
      </c>
      <c r="E1380" s="6" t="s">
        <v>67</v>
      </c>
      <c r="F1380" s="7">
        <v>242.5</v>
      </c>
      <c r="G1380" s="7">
        <v>240.5</v>
      </c>
      <c r="H1380" s="7">
        <v>243.5</v>
      </c>
      <c r="I1380" s="7">
        <v>244.5</v>
      </c>
      <c r="J1380" s="7">
        <v>245.5</v>
      </c>
      <c r="K1380" s="7">
        <v>244.5</v>
      </c>
      <c r="L1380" s="6">
        <v>3500</v>
      </c>
      <c r="M1380" s="8">
        <f t="shared" ref="M1380" si="1167">IF(D1380="BUY",(K1380-F1380)*(L1380),(F1380-K1380)*(L1380))</f>
        <v>7000</v>
      </c>
      <c r="N1380" s="9">
        <f t="shared" ref="N1380" si="1168">M1380/(L1380)/F1380%</f>
        <v>0.82474226804123718</v>
      </c>
    </row>
    <row r="1381" spans="1:14" ht="15.75">
      <c r="A1381" s="4">
        <v>41</v>
      </c>
      <c r="B1381" s="5">
        <v>42957</v>
      </c>
      <c r="C1381" s="6" t="s">
        <v>20</v>
      </c>
      <c r="D1381" s="6" t="s">
        <v>47</v>
      </c>
      <c r="E1381" s="6" t="s">
        <v>66</v>
      </c>
      <c r="F1381" s="7">
        <v>127</v>
      </c>
      <c r="G1381" s="7">
        <v>128</v>
      </c>
      <c r="H1381" s="7">
        <v>126.5</v>
      </c>
      <c r="I1381" s="7">
        <v>126</v>
      </c>
      <c r="J1381" s="7">
        <v>125.5</v>
      </c>
      <c r="K1381" s="7">
        <v>125.5</v>
      </c>
      <c r="L1381" s="6">
        <v>6000</v>
      </c>
      <c r="M1381" s="8">
        <f t="shared" ref="M1381" si="1169">IF(D1381="BUY",(K1381-F1381)*(L1381),(F1381-K1381)*(L1381))</f>
        <v>9000</v>
      </c>
      <c r="N1381" s="9">
        <f t="shared" ref="N1381" si="1170">M1381/(L1381)/F1381%</f>
        <v>1.1811023622047243</v>
      </c>
    </row>
    <row r="1382" spans="1:14" ht="15.75">
      <c r="A1382" s="4">
        <v>42</v>
      </c>
      <c r="B1382" s="5">
        <v>42957</v>
      </c>
      <c r="C1382" s="6" t="s">
        <v>20</v>
      </c>
      <c r="D1382" s="6" t="s">
        <v>47</v>
      </c>
      <c r="E1382" s="6" t="s">
        <v>243</v>
      </c>
      <c r="F1382" s="7">
        <v>392.8</v>
      </c>
      <c r="G1382" s="7">
        <v>398.5</v>
      </c>
      <c r="H1382" s="7">
        <v>390</v>
      </c>
      <c r="I1382" s="7">
        <v>387</v>
      </c>
      <c r="J1382" s="7">
        <v>384</v>
      </c>
      <c r="K1382" s="7">
        <v>384</v>
      </c>
      <c r="L1382" s="6">
        <v>1500</v>
      </c>
      <c r="M1382" s="8">
        <f t="shared" ref="M1382" si="1171">IF(D1382="BUY",(K1382-F1382)*(L1382),(F1382-K1382)*(L1382))</f>
        <v>13200.000000000016</v>
      </c>
      <c r="N1382" s="9">
        <f t="shared" ref="N1382:N1383" si="1172">M1382/(L1382)/F1382%</f>
        <v>2.2403258655804512</v>
      </c>
    </row>
    <row r="1383" spans="1:14" ht="15.75">
      <c r="A1383" s="4">
        <v>43</v>
      </c>
      <c r="B1383" s="5">
        <v>42956</v>
      </c>
      <c r="C1383" s="6" t="s">
        <v>20</v>
      </c>
      <c r="D1383" s="6" t="s">
        <v>21</v>
      </c>
      <c r="E1383" s="6" t="s">
        <v>242</v>
      </c>
      <c r="F1383" s="7">
        <v>72.5</v>
      </c>
      <c r="G1383" s="7">
        <v>71.5</v>
      </c>
      <c r="H1383" s="7">
        <v>73</v>
      </c>
      <c r="I1383" s="7">
        <v>73.5</v>
      </c>
      <c r="J1383" s="7">
        <v>74</v>
      </c>
      <c r="K1383" s="7">
        <v>71.5</v>
      </c>
      <c r="L1383" s="6">
        <v>8500</v>
      </c>
      <c r="M1383" s="8">
        <f t="shared" ref="M1383" si="1173">IF(D1383="BUY",(K1383-F1383)*(L1383),(F1383-K1383)*(L1383))</f>
        <v>-8500</v>
      </c>
      <c r="N1383" s="59">
        <f t="shared" si="1172"/>
        <v>-1.3793103448275863</v>
      </c>
    </row>
    <row r="1384" spans="1:14" ht="15.75">
      <c r="A1384" s="4">
        <v>44</v>
      </c>
      <c r="B1384" s="5">
        <v>42956</v>
      </c>
      <c r="C1384" s="6" t="s">
        <v>20</v>
      </c>
      <c r="D1384" s="6" t="s">
        <v>21</v>
      </c>
      <c r="E1384" s="6" t="s">
        <v>76</v>
      </c>
      <c r="F1384" s="7">
        <v>129.5</v>
      </c>
      <c r="G1384" s="7">
        <v>128.5</v>
      </c>
      <c r="H1384" s="7">
        <v>130</v>
      </c>
      <c r="I1384" s="7">
        <v>130.5</v>
      </c>
      <c r="J1384" s="7">
        <v>131</v>
      </c>
      <c r="K1384" s="7">
        <v>131</v>
      </c>
      <c r="L1384" s="6">
        <v>6000</v>
      </c>
      <c r="M1384" s="8">
        <f t="shared" ref="M1384" si="1174">IF(D1384="BUY",(K1384-F1384)*(L1384),(F1384-K1384)*(L1384))</f>
        <v>9000</v>
      </c>
      <c r="N1384" s="9">
        <f t="shared" ref="N1384" si="1175">M1384/(L1384)/F1384%</f>
        <v>1.1583011583011584</v>
      </c>
    </row>
    <row r="1385" spans="1:14" ht="15.75">
      <c r="A1385" s="4">
        <v>45</v>
      </c>
      <c r="B1385" s="5">
        <v>42955</v>
      </c>
      <c r="C1385" s="6" t="s">
        <v>20</v>
      </c>
      <c r="D1385" s="6" t="s">
        <v>21</v>
      </c>
      <c r="E1385" s="6" t="s">
        <v>241</v>
      </c>
      <c r="F1385" s="7">
        <v>113.5</v>
      </c>
      <c r="G1385" s="7">
        <v>112.5</v>
      </c>
      <c r="H1385" s="7">
        <v>114</v>
      </c>
      <c r="I1385" s="7">
        <v>114.5</v>
      </c>
      <c r="J1385" s="7">
        <v>115</v>
      </c>
      <c r="K1385" s="7">
        <v>114.5</v>
      </c>
      <c r="L1385" s="6">
        <v>7000</v>
      </c>
      <c r="M1385" s="8">
        <f t="shared" ref="M1385" si="1176">IF(D1385="BUY",(K1385-F1385)*(L1385),(F1385-K1385)*(L1385))</f>
        <v>7000</v>
      </c>
      <c r="N1385" s="9">
        <f t="shared" ref="N1385" si="1177">M1385/(L1385)/F1385%</f>
        <v>0.88105726872246692</v>
      </c>
    </row>
    <row r="1386" spans="1:14" ht="15.75">
      <c r="A1386" s="4">
        <v>46</v>
      </c>
      <c r="B1386" s="5">
        <v>42955</v>
      </c>
      <c r="C1386" s="6" t="s">
        <v>20</v>
      </c>
      <c r="D1386" s="6" t="s">
        <v>21</v>
      </c>
      <c r="E1386" s="6" t="s">
        <v>65</v>
      </c>
      <c r="F1386" s="7">
        <v>301</v>
      </c>
      <c r="G1386" s="7">
        <v>299</v>
      </c>
      <c r="H1386" s="7">
        <v>302</v>
      </c>
      <c r="I1386" s="7">
        <v>303</v>
      </c>
      <c r="J1386" s="7">
        <v>304</v>
      </c>
      <c r="K1386" s="7">
        <v>302</v>
      </c>
      <c r="L1386" s="6">
        <v>3500</v>
      </c>
      <c r="M1386" s="8">
        <f t="shared" ref="M1386:M1387" si="1178">IF(D1386="BUY",(K1386-F1386)*(L1386),(F1386-K1386)*(L1386))</f>
        <v>3500</v>
      </c>
      <c r="N1386" s="9">
        <f t="shared" ref="N1386:N1387" si="1179">M1386/(L1386)/F1386%</f>
        <v>0.33222591362126247</v>
      </c>
    </row>
    <row r="1387" spans="1:14" ht="15.75">
      <c r="A1387" s="4">
        <v>47</v>
      </c>
      <c r="B1387" s="5">
        <v>42954</v>
      </c>
      <c r="C1387" s="6" t="s">
        <v>20</v>
      </c>
      <c r="D1387" s="6" t="s">
        <v>21</v>
      </c>
      <c r="E1387" s="6" t="s">
        <v>65</v>
      </c>
      <c r="F1387" s="7">
        <v>292</v>
      </c>
      <c r="G1387" s="7">
        <v>290</v>
      </c>
      <c r="H1387" s="7">
        <v>293</v>
      </c>
      <c r="I1387" s="7">
        <v>294</v>
      </c>
      <c r="J1387" s="7">
        <v>295</v>
      </c>
      <c r="K1387" s="7">
        <v>293</v>
      </c>
      <c r="L1387" s="6">
        <v>3500</v>
      </c>
      <c r="M1387" s="8">
        <f t="shared" si="1178"/>
        <v>3500</v>
      </c>
      <c r="N1387" s="9">
        <f t="shared" si="1179"/>
        <v>0.34246575342465752</v>
      </c>
    </row>
    <row r="1388" spans="1:14" ht="15.75">
      <c r="A1388" s="4">
        <v>48</v>
      </c>
      <c r="B1388" s="5">
        <v>42954</v>
      </c>
      <c r="C1388" s="6" t="s">
        <v>20</v>
      </c>
      <c r="D1388" s="6" t="s">
        <v>21</v>
      </c>
      <c r="E1388" s="6" t="s">
        <v>240</v>
      </c>
      <c r="F1388" s="7">
        <v>123</v>
      </c>
      <c r="G1388" s="7">
        <v>122</v>
      </c>
      <c r="H1388" s="7">
        <v>123.5</v>
      </c>
      <c r="I1388" s="7">
        <v>124</v>
      </c>
      <c r="J1388" s="7">
        <v>124.5</v>
      </c>
      <c r="K1388" s="7">
        <v>123.5</v>
      </c>
      <c r="L1388" s="6">
        <v>8000</v>
      </c>
      <c r="M1388" s="8">
        <f t="shared" ref="M1388" si="1180">IF(D1388="BUY",(K1388-F1388)*(L1388),(F1388-K1388)*(L1388))</f>
        <v>4000</v>
      </c>
      <c r="N1388" s="9">
        <f t="shared" ref="N1388" si="1181">M1388/(L1388)/F1388%</f>
        <v>0.4065040650406504</v>
      </c>
    </row>
    <row r="1389" spans="1:14" ht="15.75">
      <c r="A1389" s="4">
        <v>49</v>
      </c>
      <c r="B1389" s="5">
        <v>42954</v>
      </c>
      <c r="C1389" s="6" t="s">
        <v>20</v>
      </c>
      <c r="D1389" s="6" t="s">
        <v>21</v>
      </c>
      <c r="E1389" s="6" t="s">
        <v>66</v>
      </c>
      <c r="F1389" s="7">
        <v>130.5</v>
      </c>
      <c r="G1389" s="7">
        <v>129.5</v>
      </c>
      <c r="H1389" s="7">
        <v>131</v>
      </c>
      <c r="I1389" s="7">
        <v>131.5</v>
      </c>
      <c r="J1389" s="7">
        <v>132</v>
      </c>
      <c r="K1389" s="7">
        <v>131.5</v>
      </c>
      <c r="L1389" s="6">
        <v>6000</v>
      </c>
      <c r="M1389" s="8">
        <f t="shared" ref="M1389" si="1182">IF(D1389="BUY",(K1389-F1389)*(L1389),(F1389-K1389)*(L1389))</f>
        <v>6000</v>
      </c>
      <c r="N1389" s="9">
        <f t="shared" ref="N1389" si="1183">M1389/(L1389)/F1389%</f>
        <v>0.76628352490421459</v>
      </c>
    </row>
    <row r="1390" spans="1:14" ht="15.75">
      <c r="A1390" s="4">
        <v>50</v>
      </c>
      <c r="B1390" s="5">
        <v>42954</v>
      </c>
      <c r="C1390" s="6" t="s">
        <v>20</v>
      </c>
      <c r="D1390" s="6" t="s">
        <v>21</v>
      </c>
      <c r="E1390" s="6" t="s">
        <v>65</v>
      </c>
      <c r="F1390" s="7">
        <v>292</v>
      </c>
      <c r="G1390" s="7">
        <v>290</v>
      </c>
      <c r="H1390" s="7">
        <v>293</v>
      </c>
      <c r="I1390" s="7">
        <v>294</v>
      </c>
      <c r="J1390" s="7">
        <v>295</v>
      </c>
      <c r="K1390" s="7">
        <v>293</v>
      </c>
      <c r="L1390" s="6">
        <v>3500</v>
      </c>
      <c r="M1390" s="8">
        <f t="shared" ref="M1390" si="1184">IF(D1390="BUY",(K1390-F1390)*(L1390),(F1390-K1390)*(L1390))</f>
        <v>3500</v>
      </c>
      <c r="N1390" s="9">
        <f t="shared" ref="N1390" si="1185">M1390/(L1390)/F1390%</f>
        <v>0.34246575342465752</v>
      </c>
    </row>
    <row r="1391" spans="1:14" ht="15.75">
      <c r="A1391" s="4">
        <v>51</v>
      </c>
      <c r="B1391" s="5">
        <v>42951</v>
      </c>
      <c r="C1391" s="6" t="s">
        <v>20</v>
      </c>
      <c r="D1391" s="6" t="s">
        <v>21</v>
      </c>
      <c r="E1391" s="6" t="s">
        <v>22</v>
      </c>
      <c r="F1391" s="7">
        <v>501</v>
      </c>
      <c r="G1391" s="7">
        <v>497</v>
      </c>
      <c r="H1391" s="7">
        <v>503</v>
      </c>
      <c r="I1391" s="7">
        <v>505</v>
      </c>
      <c r="J1391" s="7">
        <v>507</v>
      </c>
      <c r="K1391" s="7">
        <v>507</v>
      </c>
      <c r="L1391" s="6">
        <v>1800</v>
      </c>
      <c r="M1391" s="8">
        <f t="shared" ref="M1391" si="1186">IF(D1391="BUY",(K1391-F1391)*(L1391),(F1391-K1391)*(L1391))</f>
        <v>10800</v>
      </c>
      <c r="N1391" s="9">
        <f t="shared" ref="N1391" si="1187">M1391/(L1391)/F1391%</f>
        <v>1.1976047904191618</v>
      </c>
    </row>
    <row r="1392" spans="1:14" ht="15.75">
      <c r="A1392" s="4">
        <v>52</v>
      </c>
      <c r="B1392" s="5">
        <v>42951</v>
      </c>
      <c r="C1392" s="6" t="s">
        <v>20</v>
      </c>
      <c r="D1392" s="6" t="s">
        <v>21</v>
      </c>
      <c r="E1392" s="6" t="s">
        <v>239</v>
      </c>
      <c r="F1392" s="7">
        <v>286</v>
      </c>
      <c r="G1392" s="7">
        <v>284</v>
      </c>
      <c r="H1392" s="7">
        <v>287</v>
      </c>
      <c r="I1392" s="7">
        <v>288</v>
      </c>
      <c r="J1392" s="7">
        <v>289</v>
      </c>
      <c r="K1392" s="7">
        <v>288</v>
      </c>
      <c r="L1392" s="6">
        <v>3200</v>
      </c>
      <c r="M1392" s="8">
        <f t="shared" ref="M1392" si="1188">IF(D1392="BUY",(K1392-F1392)*(L1392),(F1392-K1392)*(L1392))</f>
        <v>6400</v>
      </c>
      <c r="N1392" s="9">
        <f t="shared" ref="N1392" si="1189">M1392/(L1392)/F1392%</f>
        <v>0.69930069930069938</v>
      </c>
    </row>
    <row r="1393" spans="1:14" ht="15.75">
      <c r="A1393" s="4">
        <v>53</v>
      </c>
      <c r="B1393" s="5">
        <v>42951</v>
      </c>
      <c r="C1393" s="6" t="s">
        <v>20</v>
      </c>
      <c r="D1393" s="6" t="s">
        <v>21</v>
      </c>
      <c r="E1393" s="6" t="s">
        <v>238</v>
      </c>
      <c r="F1393" s="7">
        <v>3900</v>
      </c>
      <c r="G1393" s="7">
        <v>3870</v>
      </c>
      <c r="H1393" s="7">
        <v>3920</v>
      </c>
      <c r="I1393" s="7">
        <v>3940</v>
      </c>
      <c r="J1393" s="7">
        <v>3960</v>
      </c>
      <c r="K1393" s="7">
        <v>3960</v>
      </c>
      <c r="L1393" s="6">
        <v>200</v>
      </c>
      <c r="M1393" s="8">
        <f t="shared" ref="M1393" si="1190">IF(D1393="BUY",(K1393-F1393)*(L1393),(F1393-K1393)*(L1393))</f>
        <v>12000</v>
      </c>
      <c r="N1393" s="9">
        <f t="shared" ref="N1393" si="1191">M1393/(L1393)/F1393%</f>
        <v>1.5384615384615385</v>
      </c>
    </row>
    <row r="1394" spans="1:14" ht="15.75">
      <c r="A1394" s="4">
        <v>54</v>
      </c>
      <c r="B1394" s="5">
        <v>42951</v>
      </c>
      <c r="C1394" s="6" t="s">
        <v>20</v>
      </c>
      <c r="D1394" s="6" t="s">
        <v>21</v>
      </c>
      <c r="E1394" s="6" t="s">
        <v>65</v>
      </c>
      <c r="F1394" s="7">
        <v>284</v>
      </c>
      <c r="G1394" s="7">
        <v>282</v>
      </c>
      <c r="H1394" s="7">
        <v>285</v>
      </c>
      <c r="I1394" s="7">
        <v>286</v>
      </c>
      <c r="J1394" s="7">
        <v>287</v>
      </c>
      <c r="K1394" s="7">
        <v>287</v>
      </c>
      <c r="L1394" s="6">
        <v>3500</v>
      </c>
      <c r="M1394" s="8">
        <f t="shared" ref="M1394" si="1192">IF(D1394="BUY",(K1394-F1394)*(L1394),(F1394-K1394)*(L1394))</f>
        <v>10500</v>
      </c>
      <c r="N1394" s="9">
        <f t="shared" ref="N1394" si="1193">M1394/(L1394)/F1394%</f>
        <v>1.0563380281690142</v>
      </c>
    </row>
    <row r="1395" spans="1:14" ht="15.75">
      <c r="A1395" s="4">
        <v>55</v>
      </c>
      <c r="B1395" s="5">
        <v>42950</v>
      </c>
      <c r="C1395" s="6" t="s">
        <v>20</v>
      </c>
      <c r="D1395" s="6" t="s">
        <v>21</v>
      </c>
      <c r="E1395" s="6" t="s">
        <v>55</v>
      </c>
      <c r="F1395" s="7">
        <v>1658</v>
      </c>
      <c r="G1395" s="7">
        <v>1644</v>
      </c>
      <c r="H1395" s="7">
        <v>1666</v>
      </c>
      <c r="I1395" s="7">
        <v>1674</v>
      </c>
      <c r="J1395" s="7">
        <v>1682</v>
      </c>
      <c r="K1395" s="7">
        <v>1666</v>
      </c>
      <c r="L1395" s="6">
        <v>500</v>
      </c>
      <c r="M1395" s="8">
        <f t="shared" ref="M1395:M1400" si="1194">IF(D1395="BUY",(K1395-F1395)*(L1395),(F1395-K1395)*(L1395))</f>
        <v>4000</v>
      </c>
      <c r="N1395" s="9">
        <f t="shared" ref="N1395:N1402" si="1195">M1395/(L1395)/F1395%</f>
        <v>0.48250904704463216</v>
      </c>
    </row>
    <row r="1396" spans="1:14" ht="15.75">
      <c r="A1396" s="4">
        <v>56</v>
      </c>
      <c r="B1396" s="5">
        <v>42950</v>
      </c>
      <c r="C1396" s="6" t="s">
        <v>20</v>
      </c>
      <c r="D1396" s="6" t="s">
        <v>21</v>
      </c>
      <c r="E1396" s="6" t="s">
        <v>237</v>
      </c>
      <c r="F1396" s="7">
        <v>268.5</v>
      </c>
      <c r="G1396" s="7">
        <v>265.5</v>
      </c>
      <c r="H1396" s="7">
        <v>270</v>
      </c>
      <c r="I1396" s="7">
        <v>271.5</v>
      </c>
      <c r="J1396" s="7">
        <v>273</v>
      </c>
      <c r="K1396" s="7">
        <v>273</v>
      </c>
      <c r="L1396" s="6">
        <v>2500</v>
      </c>
      <c r="M1396" s="8">
        <f t="shared" si="1194"/>
        <v>11250</v>
      </c>
      <c r="N1396" s="9">
        <f t="shared" si="1195"/>
        <v>1.6759776536312849</v>
      </c>
    </row>
    <row r="1397" spans="1:14" ht="15.75">
      <c r="A1397" s="4">
        <v>57</v>
      </c>
      <c r="B1397" s="5">
        <v>42950</v>
      </c>
      <c r="C1397" s="6" t="s">
        <v>20</v>
      </c>
      <c r="D1397" s="6" t="s">
        <v>21</v>
      </c>
      <c r="E1397" s="6" t="s">
        <v>68</v>
      </c>
      <c r="F1397" s="7">
        <v>400</v>
      </c>
      <c r="G1397" s="7">
        <v>396</v>
      </c>
      <c r="H1397" s="7">
        <v>402</v>
      </c>
      <c r="I1397" s="7">
        <v>404</v>
      </c>
      <c r="J1397" s="7">
        <v>406</v>
      </c>
      <c r="K1397" s="7">
        <v>406</v>
      </c>
      <c r="L1397" s="6">
        <v>1575</v>
      </c>
      <c r="M1397" s="8">
        <f t="shared" si="1194"/>
        <v>9450</v>
      </c>
      <c r="N1397" s="9">
        <f t="shared" si="1195"/>
        <v>1.5</v>
      </c>
    </row>
    <row r="1398" spans="1:14" ht="15.75">
      <c r="A1398" s="4">
        <v>58</v>
      </c>
      <c r="B1398" s="5">
        <v>42949</v>
      </c>
      <c r="C1398" s="6" t="s">
        <v>20</v>
      </c>
      <c r="D1398" s="6" t="s">
        <v>21</v>
      </c>
      <c r="E1398" s="6" t="s">
        <v>236</v>
      </c>
      <c r="F1398" s="7">
        <v>1762</v>
      </c>
      <c r="G1398" s="7">
        <v>1746</v>
      </c>
      <c r="H1398" s="7">
        <v>1770</v>
      </c>
      <c r="I1398" s="7">
        <v>1778</v>
      </c>
      <c r="J1398" s="7">
        <v>1786</v>
      </c>
      <c r="K1398" s="7">
        <v>1778</v>
      </c>
      <c r="L1398" s="6">
        <v>400</v>
      </c>
      <c r="M1398" s="8">
        <f t="shared" si="1194"/>
        <v>6400</v>
      </c>
      <c r="N1398" s="9">
        <f t="shared" si="1195"/>
        <v>0.90805902383654935</v>
      </c>
    </row>
    <row r="1399" spans="1:14" ht="15.75">
      <c r="A1399" s="4">
        <v>59</v>
      </c>
      <c r="B1399" s="5">
        <v>42949</v>
      </c>
      <c r="C1399" s="6" t="s">
        <v>20</v>
      </c>
      <c r="D1399" s="6" t="s">
        <v>21</v>
      </c>
      <c r="E1399" s="6" t="s">
        <v>61</v>
      </c>
      <c r="F1399" s="7">
        <v>157</v>
      </c>
      <c r="G1399" s="7">
        <v>155</v>
      </c>
      <c r="H1399" s="7">
        <v>158</v>
      </c>
      <c r="I1399" s="7">
        <v>159</v>
      </c>
      <c r="J1399" s="7">
        <v>160</v>
      </c>
      <c r="K1399" s="7">
        <v>160</v>
      </c>
      <c r="L1399" s="6">
        <v>4500</v>
      </c>
      <c r="M1399" s="8">
        <f t="shared" si="1194"/>
        <v>13500</v>
      </c>
      <c r="N1399" s="9">
        <f t="shared" si="1195"/>
        <v>1.910828025477707</v>
      </c>
    </row>
    <row r="1400" spans="1:14" ht="15.75">
      <c r="A1400" s="4">
        <v>60</v>
      </c>
      <c r="B1400" s="5">
        <v>42949</v>
      </c>
      <c r="C1400" s="6" t="s">
        <v>20</v>
      </c>
      <c r="D1400" s="6" t="s">
        <v>21</v>
      </c>
      <c r="E1400" s="6" t="s">
        <v>235</v>
      </c>
      <c r="F1400" s="7">
        <v>175.5</v>
      </c>
      <c r="G1400" s="7">
        <v>173.5</v>
      </c>
      <c r="H1400" s="7">
        <v>176.5</v>
      </c>
      <c r="I1400" s="7">
        <v>177.5</v>
      </c>
      <c r="J1400" s="7">
        <v>178.5</v>
      </c>
      <c r="K1400" s="7">
        <v>176.5</v>
      </c>
      <c r="L1400" s="6">
        <v>4500</v>
      </c>
      <c r="M1400" s="8">
        <f t="shared" si="1194"/>
        <v>4500</v>
      </c>
      <c r="N1400" s="9">
        <f t="shared" si="1195"/>
        <v>0.56980056980056981</v>
      </c>
    </row>
    <row r="1401" spans="1:14" ht="15.75">
      <c r="A1401" s="4">
        <v>61</v>
      </c>
      <c r="B1401" s="5">
        <v>42948</v>
      </c>
      <c r="C1401" s="6" t="s">
        <v>20</v>
      </c>
      <c r="D1401" s="6" t="s">
        <v>21</v>
      </c>
      <c r="E1401" s="6" t="s">
        <v>22</v>
      </c>
      <c r="F1401" s="7">
        <v>482.5</v>
      </c>
      <c r="G1401" s="7">
        <v>478.5</v>
      </c>
      <c r="H1401" s="7">
        <v>484.5</v>
      </c>
      <c r="I1401" s="7">
        <v>486.5</v>
      </c>
      <c r="J1401" s="7">
        <v>488.5</v>
      </c>
      <c r="K1401" s="7">
        <v>486.5</v>
      </c>
      <c r="L1401" s="6">
        <v>1800</v>
      </c>
      <c r="M1401" s="8">
        <f t="shared" ref="M1401:M1402" si="1196">IF(D1401="BUY",(K1401-F1401)*(L1401),(F1401-K1401)*(L1401))</f>
        <v>7200</v>
      </c>
      <c r="N1401" s="9">
        <f t="shared" si="1195"/>
        <v>0.82901554404145072</v>
      </c>
    </row>
    <row r="1402" spans="1:14" ht="15.75">
      <c r="A1402" s="4">
        <v>62</v>
      </c>
      <c r="B1402" s="5">
        <v>42948</v>
      </c>
      <c r="C1402" s="6" t="s">
        <v>20</v>
      </c>
      <c r="D1402" s="6" t="s">
        <v>21</v>
      </c>
      <c r="E1402" s="6" t="s">
        <v>23</v>
      </c>
      <c r="F1402" s="7">
        <v>515</v>
      </c>
      <c r="G1402" s="7">
        <v>511</v>
      </c>
      <c r="H1402" s="7">
        <v>517</v>
      </c>
      <c r="I1402" s="7">
        <v>519</v>
      </c>
      <c r="J1402" s="7">
        <v>521</v>
      </c>
      <c r="K1402" s="7">
        <v>521</v>
      </c>
      <c r="L1402" s="6">
        <v>2000</v>
      </c>
      <c r="M1402" s="8">
        <f t="shared" si="1196"/>
        <v>12000</v>
      </c>
      <c r="N1402" s="9">
        <f t="shared" si="1195"/>
        <v>1.1650485436893203</v>
      </c>
    </row>
    <row r="1403" spans="1:14" ht="15.75">
      <c r="A1403" s="56"/>
      <c r="B1403" s="5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8"/>
      <c r="N1403" s="9"/>
    </row>
    <row r="1404" spans="1:14" ht="15.75">
      <c r="A1404" s="10" t="s">
        <v>24</v>
      </c>
      <c r="B1404" s="11"/>
      <c r="C1404" s="12"/>
      <c r="D1404" s="13"/>
      <c r="E1404" s="14"/>
      <c r="F1404" s="14"/>
      <c r="G1404" s="15"/>
      <c r="H1404" s="14"/>
      <c r="I1404" s="14"/>
      <c r="J1404" s="14"/>
      <c r="K1404" s="16"/>
      <c r="L1404" s="17"/>
      <c r="M1404" s="1"/>
      <c r="N1404" s="18"/>
    </row>
    <row r="1405" spans="1:14" ht="15.75">
      <c r="A1405" s="10" t="s">
        <v>25</v>
      </c>
      <c r="B1405" s="19"/>
      <c r="C1405" s="12"/>
      <c r="D1405" s="13"/>
      <c r="E1405" s="14"/>
      <c r="F1405" s="14"/>
      <c r="G1405" s="15"/>
      <c r="H1405" s="14"/>
      <c r="I1405" s="14"/>
      <c r="J1405" s="14"/>
      <c r="K1405" s="16"/>
      <c r="L1405" s="17"/>
      <c r="M1405" s="1"/>
      <c r="N1405" s="1"/>
    </row>
    <row r="1406" spans="1:14" s="1" customFormat="1" ht="15.75">
      <c r="A1406" s="10" t="s">
        <v>25</v>
      </c>
      <c r="B1406" s="19"/>
      <c r="C1406" s="20"/>
      <c r="D1406" s="21"/>
      <c r="E1406" s="22"/>
      <c r="F1406" s="22"/>
      <c r="G1406" s="23"/>
      <c r="H1406" s="22"/>
      <c r="I1406" s="22"/>
      <c r="J1406" s="22"/>
      <c r="K1406" s="22"/>
      <c r="L1406" s="17"/>
      <c r="M1406" s="17"/>
      <c r="N1406" s="17"/>
    </row>
    <row r="1407" spans="1:14" ht="16.5" thickBot="1">
      <c r="A1407" s="20"/>
      <c r="B1407" s="19"/>
      <c r="C1407" s="22"/>
      <c r="D1407" s="22"/>
      <c r="E1407" s="22"/>
      <c r="F1407" s="24"/>
      <c r="G1407" s="25"/>
      <c r="H1407" s="26" t="s">
        <v>26</v>
      </c>
      <c r="I1407" s="26"/>
      <c r="J1407" s="27"/>
      <c r="K1407" s="27"/>
      <c r="L1407" s="17"/>
      <c r="M1407" s="17"/>
      <c r="N1407" s="17"/>
    </row>
    <row r="1408" spans="1:14" ht="15.75">
      <c r="A1408" s="20"/>
      <c r="B1408" s="19"/>
      <c r="C1408" s="119" t="s">
        <v>27</v>
      </c>
      <c r="D1408" s="119"/>
      <c r="E1408" s="28">
        <v>62</v>
      </c>
      <c r="F1408" s="29">
        <f>F1409+F1410+F1411+F1412+F1413+F1414</f>
        <v>99.999999999999986</v>
      </c>
      <c r="G1408" s="22">
        <v>62</v>
      </c>
      <c r="H1408" s="30">
        <f>G1409/G1408%</f>
        <v>90.322580645161295</v>
      </c>
      <c r="I1408" s="30"/>
      <c r="J1408" s="30"/>
      <c r="K1408" s="31"/>
      <c r="L1408" s="17"/>
    </row>
    <row r="1409" spans="1:251" ht="15.75">
      <c r="A1409" s="20"/>
      <c r="B1409" s="19"/>
      <c r="C1409" s="120" t="s">
        <v>28</v>
      </c>
      <c r="D1409" s="120"/>
      <c r="E1409" s="32">
        <v>56</v>
      </c>
      <c r="F1409" s="33">
        <f>(E1409/E1408)*100</f>
        <v>90.322580645161281</v>
      </c>
      <c r="G1409" s="22">
        <v>56</v>
      </c>
      <c r="H1409" s="27"/>
      <c r="I1409" s="27"/>
      <c r="J1409" s="22"/>
      <c r="K1409" s="27"/>
      <c r="M1409" s="22" t="s">
        <v>29</v>
      </c>
      <c r="N1409" s="22"/>
    </row>
    <row r="1410" spans="1:251" ht="15.75">
      <c r="A1410" s="34"/>
      <c r="B1410" s="19"/>
      <c r="C1410" s="120" t="s">
        <v>30</v>
      </c>
      <c r="D1410" s="120"/>
      <c r="E1410" s="32">
        <v>0</v>
      </c>
      <c r="F1410" s="33">
        <f>(E1410/E1408)*100</f>
        <v>0</v>
      </c>
      <c r="G1410" s="35"/>
      <c r="H1410" s="22"/>
      <c r="I1410" s="22"/>
      <c r="J1410" s="22"/>
      <c r="K1410" s="27"/>
      <c r="L1410" s="17"/>
      <c r="M1410" s="20"/>
      <c r="N1410" s="20"/>
    </row>
    <row r="1411" spans="1:251" ht="15.75">
      <c r="A1411" s="34"/>
      <c r="B1411" s="19"/>
      <c r="C1411" s="120" t="s">
        <v>31</v>
      </c>
      <c r="D1411" s="120"/>
      <c r="E1411" s="32">
        <v>0</v>
      </c>
      <c r="F1411" s="33">
        <f>(E1411/E1408)*100</f>
        <v>0</v>
      </c>
      <c r="G1411" s="35"/>
      <c r="H1411" s="22"/>
      <c r="I1411" s="22"/>
      <c r="J1411" s="22"/>
      <c r="K1411" s="27"/>
      <c r="L1411" s="17"/>
      <c r="M1411" s="17"/>
      <c r="N1411" s="17"/>
    </row>
    <row r="1412" spans="1:251" ht="15.75">
      <c r="A1412" s="34"/>
      <c r="B1412" s="19"/>
      <c r="C1412" s="120" t="s">
        <v>32</v>
      </c>
      <c r="D1412" s="120"/>
      <c r="E1412" s="32">
        <v>6</v>
      </c>
      <c r="F1412" s="33">
        <f>(E1412/E1408)*100</f>
        <v>9.67741935483871</v>
      </c>
      <c r="G1412" s="35"/>
      <c r="H1412" s="22" t="s">
        <v>33</v>
      </c>
      <c r="I1412" s="22"/>
      <c r="J1412" s="27"/>
      <c r="K1412" s="27"/>
      <c r="L1412" s="17"/>
      <c r="M1412" s="17"/>
      <c r="N1412" s="17"/>
    </row>
    <row r="1413" spans="1:251" ht="15.75">
      <c r="A1413" s="34"/>
      <c r="B1413" s="19"/>
      <c r="C1413" s="120" t="s">
        <v>34</v>
      </c>
      <c r="D1413" s="120"/>
      <c r="E1413" s="32">
        <v>0</v>
      </c>
      <c r="F1413" s="33">
        <f>(E1413/E1408)*100</f>
        <v>0</v>
      </c>
      <c r="G1413" s="35"/>
      <c r="H1413" s="22"/>
      <c r="I1413" s="22"/>
      <c r="J1413" s="27"/>
      <c r="K1413" s="27"/>
      <c r="L1413" s="17"/>
      <c r="M1413" s="17"/>
      <c r="N1413" s="17"/>
    </row>
    <row r="1414" spans="1:251" ht="16.5" thickBot="1">
      <c r="A1414" s="34"/>
      <c r="B1414" s="19"/>
      <c r="C1414" s="121" t="s">
        <v>35</v>
      </c>
      <c r="D1414" s="121"/>
      <c r="E1414" s="36"/>
      <c r="F1414" s="37">
        <f>(E1414/E1408)*100</f>
        <v>0</v>
      </c>
      <c r="G1414" s="35"/>
      <c r="H1414" s="22"/>
      <c r="I1414" s="22"/>
      <c r="J1414" s="31"/>
      <c r="K1414" s="31"/>
      <c r="M1414" s="17"/>
      <c r="N1414" s="17"/>
    </row>
    <row r="1415" spans="1:251" ht="15.75">
      <c r="A1415" s="39" t="s">
        <v>36</v>
      </c>
      <c r="B1415" s="11"/>
      <c r="C1415" s="12"/>
      <c r="D1415" s="12"/>
      <c r="E1415" s="14"/>
      <c r="F1415" s="14"/>
      <c r="G1415" s="15"/>
      <c r="H1415" s="40"/>
      <c r="I1415" s="40"/>
      <c r="J1415" s="40"/>
      <c r="K1415" s="14"/>
      <c r="L1415" s="17"/>
      <c r="M1415" s="38"/>
      <c r="N1415" s="38"/>
    </row>
    <row r="1416" spans="1:251" ht="15.75">
      <c r="A1416" s="13" t="s">
        <v>37</v>
      </c>
      <c r="B1416" s="11"/>
      <c r="C1416" s="41"/>
      <c r="D1416" s="42"/>
      <c r="E1416" s="12"/>
      <c r="F1416" s="40"/>
      <c r="G1416" s="15"/>
      <c r="H1416" s="40"/>
      <c r="I1416" s="40"/>
      <c r="J1416" s="40"/>
      <c r="K1416" s="14"/>
      <c r="L1416" s="17"/>
      <c r="M1416" s="20"/>
      <c r="N1416" s="20"/>
    </row>
    <row r="1417" spans="1:251" ht="15.75">
      <c r="A1417" s="13" t="s">
        <v>38</v>
      </c>
      <c r="B1417" s="11"/>
      <c r="C1417" s="12"/>
      <c r="D1417" s="42"/>
      <c r="E1417" s="12"/>
      <c r="F1417" s="40"/>
      <c r="G1417" s="15"/>
      <c r="H1417" s="43"/>
      <c r="I1417" s="43"/>
      <c r="J1417" s="43"/>
      <c r="K1417" s="14"/>
      <c r="L1417" s="17"/>
      <c r="M1417" s="17"/>
      <c r="N1417" s="17"/>
    </row>
    <row r="1418" spans="1:251" ht="15.75">
      <c r="A1418" s="13" t="s">
        <v>39</v>
      </c>
      <c r="B1418" s="41"/>
      <c r="C1418" s="12"/>
      <c r="D1418" s="42"/>
      <c r="E1418" s="12"/>
      <c r="F1418" s="40"/>
      <c r="G1418" s="44"/>
      <c r="H1418" s="43"/>
      <c r="I1418" s="43"/>
      <c r="J1418" s="43"/>
      <c r="K1418" s="14"/>
      <c r="L1418" s="17"/>
      <c r="M1418" s="17"/>
      <c r="N1418" s="17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  <c r="GL1418" s="1"/>
      <c r="GM1418" s="1"/>
      <c r="GN1418" s="1"/>
      <c r="GO1418" s="1"/>
      <c r="GP1418" s="1"/>
      <c r="GQ1418" s="1"/>
      <c r="GR1418" s="1"/>
      <c r="GS1418" s="1"/>
      <c r="GT1418" s="1"/>
      <c r="GU1418" s="1"/>
      <c r="GV1418" s="1"/>
      <c r="GW1418" s="1"/>
      <c r="GX1418" s="1"/>
      <c r="GY1418" s="1"/>
      <c r="GZ1418" s="1"/>
      <c r="HA1418" s="1"/>
      <c r="HB1418" s="1"/>
      <c r="HC1418" s="1"/>
      <c r="HD1418" s="1"/>
      <c r="HE1418" s="1"/>
      <c r="HF1418" s="1"/>
      <c r="HG1418" s="1"/>
      <c r="HH1418" s="1"/>
      <c r="HI1418" s="1"/>
      <c r="HJ1418" s="1"/>
      <c r="HK1418" s="1"/>
      <c r="HL1418" s="1"/>
      <c r="HM1418" s="1"/>
      <c r="HN1418" s="1"/>
      <c r="HO1418" s="1"/>
      <c r="HP1418" s="1"/>
      <c r="HQ1418" s="1"/>
      <c r="HR1418" s="1"/>
      <c r="HS1418" s="1"/>
      <c r="HT1418" s="1"/>
      <c r="HU1418" s="1"/>
      <c r="HV1418" s="1"/>
      <c r="HW1418" s="1"/>
      <c r="HX1418" s="1"/>
      <c r="HY1418" s="1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</row>
    <row r="1419" spans="1:251" ht="15.75">
      <c r="A1419" s="13" t="s">
        <v>40</v>
      </c>
      <c r="B1419" s="34"/>
      <c r="C1419" s="12"/>
      <c r="D1419" s="45"/>
      <c r="E1419" s="40"/>
      <c r="F1419" s="40"/>
      <c r="G1419" s="44"/>
      <c r="H1419" s="43"/>
      <c r="I1419" s="43"/>
      <c r="J1419" s="43"/>
      <c r="K1419" s="40"/>
      <c r="L1419" s="17"/>
      <c r="M1419" s="17"/>
      <c r="N1419" s="17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  <c r="GL1419" s="1"/>
      <c r="GM1419" s="1"/>
      <c r="GN1419" s="1"/>
      <c r="GO1419" s="1"/>
      <c r="GP1419" s="1"/>
      <c r="GQ1419" s="1"/>
      <c r="GR1419" s="1"/>
      <c r="GS1419" s="1"/>
      <c r="GT1419" s="1"/>
      <c r="GU1419" s="1"/>
      <c r="GV1419" s="1"/>
      <c r="GW1419" s="1"/>
      <c r="GX1419" s="1"/>
      <c r="GY1419" s="1"/>
      <c r="GZ1419" s="1"/>
      <c r="HA1419" s="1"/>
      <c r="HB1419" s="1"/>
      <c r="HC1419" s="1"/>
      <c r="HD1419" s="1"/>
      <c r="HE1419" s="1"/>
      <c r="HF1419" s="1"/>
      <c r="HG1419" s="1"/>
      <c r="HH1419" s="1"/>
      <c r="HI1419" s="1"/>
      <c r="HJ1419" s="1"/>
      <c r="HK1419" s="1"/>
      <c r="HL1419" s="1"/>
      <c r="HM1419" s="1"/>
      <c r="HN1419" s="1"/>
      <c r="HO1419" s="1"/>
      <c r="HP1419" s="1"/>
      <c r="HQ1419" s="1"/>
      <c r="HR1419" s="1"/>
      <c r="HS1419" s="1"/>
      <c r="HT1419" s="1"/>
      <c r="HU1419" s="1"/>
      <c r="HV1419" s="1"/>
      <c r="HW1419" s="1"/>
      <c r="HX1419" s="1"/>
      <c r="HY1419" s="1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</row>
    <row r="1421" spans="1:251">
      <c r="A1421" s="134" t="s">
        <v>0</v>
      </c>
      <c r="B1421" s="134"/>
      <c r="C1421" s="134"/>
      <c r="D1421" s="134"/>
      <c r="E1421" s="134"/>
      <c r="F1421" s="134"/>
      <c r="G1421" s="134"/>
      <c r="H1421" s="134"/>
      <c r="I1421" s="134"/>
      <c r="J1421" s="134"/>
      <c r="K1421" s="134"/>
      <c r="L1421" s="134"/>
      <c r="M1421" s="134"/>
      <c r="N1421" s="134"/>
    </row>
    <row r="1422" spans="1:251">
      <c r="A1422" s="134"/>
      <c r="B1422" s="134"/>
      <c r="C1422" s="134"/>
      <c r="D1422" s="134"/>
      <c r="E1422" s="134"/>
      <c r="F1422" s="134"/>
      <c r="G1422" s="134"/>
      <c r="H1422" s="134"/>
      <c r="I1422" s="134"/>
      <c r="J1422" s="134"/>
      <c r="K1422" s="134"/>
      <c r="L1422" s="134"/>
      <c r="M1422" s="134"/>
      <c r="N1422" s="134"/>
    </row>
    <row r="1423" spans="1:251">
      <c r="A1423" s="134"/>
      <c r="B1423" s="134"/>
      <c r="C1423" s="134"/>
      <c r="D1423" s="134"/>
      <c r="E1423" s="134"/>
      <c r="F1423" s="134"/>
      <c r="G1423" s="134"/>
      <c r="H1423" s="134"/>
      <c r="I1423" s="134"/>
      <c r="J1423" s="134"/>
      <c r="K1423" s="134"/>
      <c r="L1423" s="134"/>
      <c r="M1423" s="134"/>
      <c r="N1423" s="134"/>
    </row>
    <row r="1424" spans="1:251" ht="15.75">
      <c r="A1424" s="135" t="s">
        <v>1</v>
      </c>
      <c r="B1424" s="135"/>
      <c r="C1424" s="135"/>
      <c r="D1424" s="135"/>
      <c r="E1424" s="135"/>
      <c r="F1424" s="135"/>
      <c r="G1424" s="135"/>
      <c r="H1424" s="135"/>
      <c r="I1424" s="135"/>
      <c r="J1424" s="135"/>
      <c r="K1424" s="135"/>
      <c r="L1424" s="135"/>
      <c r="M1424" s="135"/>
      <c r="N1424" s="135"/>
    </row>
    <row r="1425" spans="1:14" ht="15.75">
      <c r="A1425" s="135" t="s">
        <v>2</v>
      </c>
      <c r="B1425" s="135"/>
      <c r="C1425" s="135"/>
      <c r="D1425" s="135"/>
      <c r="E1425" s="135"/>
      <c r="F1425" s="135"/>
      <c r="G1425" s="135"/>
      <c r="H1425" s="135"/>
      <c r="I1425" s="135"/>
      <c r="J1425" s="135"/>
      <c r="K1425" s="135"/>
      <c r="L1425" s="135"/>
      <c r="M1425" s="135"/>
      <c r="N1425" s="135"/>
    </row>
    <row r="1426" spans="1:14" ht="15" customHeight="1" thickBot="1">
      <c r="A1426" s="136" t="s">
        <v>3</v>
      </c>
      <c r="B1426" s="136"/>
      <c r="C1426" s="136"/>
      <c r="D1426" s="136"/>
      <c r="E1426" s="136"/>
      <c r="F1426" s="136"/>
      <c r="G1426" s="136"/>
      <c r="H1426" s="136"/>
      <c r="I1426" s="136"/>
      <c r="J1426" s="136"/>
      <c r="K1426" s="136"/>
      <c r="L1426" s="136"/>
      <c r="M1426" s="136"/>
      <c r="N1426" s="136"/>
    </row>
    <row r="1427" spans="1:14" ht="15" customHeight="1">
      <c r="A1427" s="46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8"/>
    </row>
    <row r="1428" spans="1:14" s="6" customFormat="1" ht="15.75">
      <c r="A1428" s="125" t="s">
        <v>41</v>
      </c>
      <c r="B1428" s="125"/>
      <c r="C1428" s="125"/>
      <c r="D1428" s="125"/>
      <c r="E1428" s="125"/>
      <c r="F1428" s="125"/>
      <c r="G1428" s="125"/>
      <c r="H1428" s="125"/>
      <c r="I1428" s="125"/>
      <c r="J1428" s="125"/>
      <c r="K1428" s="125"/>
      <c r="L1428" s="125"/>
      <c r="M1428" s="125"/>
      <c r="N1428" s="125"/>
    </row>
    <row r="1429" spans="1:14" ht="15.75">
      <c r="A1429" s="125" t="s">
        <v>5</v>
      </c>
      <c r="B1429" s="125"/>
      <c r="C1429" s="125"/>
      <c r="D1429" s="125"/>
      <c r="E1429" s="125"/>
      <c r="F1429" s="125"/>
      <c r="G1429" s="125"/>
      <c r="H1429" s="125"/>
      <c r="I1429" s="125"/>
      <c r="J1429" s="125"/>
      <c r="K1429" s="125"/>
      <c r="L1429" s="125"/>
      <c r="M1429" s="125"/>
      <c r="N1429" s="125"/>
    </row>
    <row r="1430" spans="1:14" ht="13.9" customHeight="1">
      <c r="A1430" s="126" t="s">
        <v>6</v>
      </c>
      <c r="B1430" s="127" t="s">
        <v>7</v>
      </c>
      <c r="C1430" s="127" t="s">
        <v>8</v>
      </c>
      <c r="D1430" s="126" t="s">
        <v>9</v>
      </c>
      <c r="E1430" s="126" t="s">
        <v>10</v>
      </c>
      <c r="F1430" s="127" t="s">
        <v>11</v>
      </c>
      <c r="G1430" s="127" t="s">
        <v>12</v>
      </c>
      <c r="H1430" s="128" t="s">
        <v>13</v>
      </c>
      <c r="I1430" s="128" t="s">
        <v>14</v>
      </c>
      <c r="J1430" s="128" t="s">
        <v>15</v>
      </c>
      <c r="K1430" s="129" t="s">
        <v>16</v>
      </c>
      <c r="L1430" s="127" t="s">
        <v>17</v>
      </c>
      <c r="M1430" s="127" t="s">
        <v>18</v>
      </c>
      <c r="N1430" s="127" t="s">
        <v>19</v>
      </c>
    </row>
    <row r="1431" spans="1:14">
      <c r="A1431" s="126"/>
      <c r="B1431" s="127"/>
      <c r="C1431" s="127"/>
      <c r="D1431" s="126"/>
      <c r="E1431" s="126"/>
      <c r="F1431" s="127"/>
      <c r="G1431" s="127"/>
      <c r="H1431" s="128"/>
      <c r="I1431" s="128"/>
      <c r="J1431" s="128"/>
      <c r="K1431" s="129"/>
      <c r="L1431" s="127"/>
      <c r="M1431" s="127"/>
      <c r="N1431" s="127"/>
    </row>
    <row r="1432" spans="1:14" ht="15.75">
      <c r="A1432" s="4">
        <v>1</v>
      </c>
      <c r="B1432" s="5">
        <v>42947</v>
      </c>
      <c r="C1432" s="6" t="s">
        <v>20</v>
      </c>
      <c r="D1432" s="6" t="s">
        <v>21</v>
      </c>
      <c r="E1432" s="6" t="s">
        <v>42</v>
      </c>
      <c r="F1432" s="7">
        <v>74</v>
      </c>
      <c r="G1432" s="7">
        <v>73</v>
      </c>
      <c r="H1432" s="7">
        <v>74.5</v>
      </c>
      <c r="I1432" s="7">
        <v>75</v>
      </c>
      <c r="J1432" s="7">
        <v>75.5</v>
      </c>
      <c r="K1432" s="7">
        <v>74.5</v>
      </c>
      <c r="L1432" s="6">
        <v>8500</v>
      </c>
      <c r="M1432" s="8">
        <f t="shared" ref="M1432:M1463" si="1197">IF(D1432="BUY",(K1432-F1432)*(L1432),(F1432-K1432)*(L1432))</f>
        <v>4250</v>
      </c>
      <c r="N1432" s="9">
        <f t="shared" ref="N1432:N1492" si="1198">M1432/(L1432)/F1432%</f>
        <v>0.67567567567567566</v>
      </c>
    </row>
    <row r="1433" spans="1:14" ht="15.75">
      <c r="A1433" s="4">
        <v>2</v>
      </c>
      <c r="B1433" s="5">
        <v>42947</v>
      </c>
      <c r="C1433" s="6" t="s">
        <v>20</v>
      </c>
      <c r="D1433" s="6" t="s">
        <v>21</v>
      </c>
      <c r="E1433" s="6" t="s">
        <v>43</v>
      </c>
      <c r="F1433" s="7">
        <v>1007</v>
      </c>
      <c r="G1433" s="7">
        <v>995</v>
      </c>
      <c r="H1433" s="7">
        <v>1014</v>
      </c>
      <c r="I1433" s="7">
        <v>1021</v>
      </c>
      <c r="J1433" s="7">
        <v>1027</v>
      </c>
      <c r="K1433" s="7">
        <v>1021</v>
      </c>
      <c r="L1433" s="6">
        <v>500</v>
      </c>
      <c r="M1433" s="8">
        <f t="shared" si="1197"/>
        <v>7000</v>
      </c>
      <c r="N1433" s="9">
        <f t="shared" si="1198"/>
        <v>1.3902681231380338</v>
      </c>
    </row>
    <row r="1434" spans="1:14" ht="15.75">
      <c r="A1434" s="4">
        <v>3</v>
      </c>
      <c r="B1434" s="5">
        <v>42947</v>
      </c>
      <c r="C1434" s="6" t="s">
        <v>20</v>
      </c>
      <c r="D1434" s="6" t="s">
        <v>21</v>
      </c>
      <c r="E1434" s="6" t="s">
        <v>44</v>
      </c>
      <c r="F1434" s="7">
        <v>166.5</v>
      </c>
      <c r="G1434" s="7">
        <v>165.5</v>
      </c>
      <c r="H1434" s="7">
        <v>167</v>
      </c>
      <c r="I1434" s="7">
        <v>167.5</v>
      </c>
      <c r="J1434" s="7">
        <v>168</v>
      </c>
      <c r="K1434" s="7">
        <v>168</v>
      </c>
      <c r="L1434" s="6">
        <v>6000</v>
      </c>
      <c r="M1434" s="8">
        <f t="shared" si="1197"/>
        <v>9000</v>
      </c>
      <c r="N1434" s="9">
        <f t="shared" si="1198"/>
        <v>0.90090090090090091</v>
      </c>
    </row>
    <row r="1435" spans="1:14" ht="15.75">
      <c r="A1435" s="4">
        <v>4</v>
      </c>
      <c r="B1435" s="5">
        <v>42944</v>
      </c>
      <c r="C1435" s="6" t="s">
        <v>20</v>
      </c>
      <c r="D1435" s="6" t="s">
        <v>21</v>
      </c>
      <c r="E1435" s="6" t="s">
        <v>45</v>
      </c>
      <c r="F1435" s="7">
        <v>260</v>
      </c>
      <c r="G1435" s="7">
        <v>257</v>
      </c>
      <c r="H1435" s="7">
        <v>261.5</v>
      </c>
      <c r="I1435" s="7">
        <v>263</v>
      </c>
      <c r="J1435" s="7">
        <v>264.5</v>
      </c>
      <c r="K1435" s="7">
        <v>263</v>
      </c>
      <c r="L1435" s="6">
        <v>3000</v>
      </c>
      <c r="M1435" s="8">
        <f t="shared" si="1197"/>
        <v>9000</v>
      </c>
      <c r="N1435" s="9">
        <f t="shared" si="1198"/>
        <v>1.1538461538461537</v>
      </c>
    </row>
    <row r="1436" spans="1:14" ht="15.75">
      <c r="A1436" s="4">
        <v>5</v>
      </c>
      <c r="B1436" s="5">
        <v>42944</v>
      </c>
      <c r="C1436" s="6" t="s">
        <v>20</v>
      </c>
      <c r="D1436" s="6" t="s">
        <v>21</v>
      </c>
      <c r="E1436" s="6" t="s">
        <v>42</v>
      </c>
      <c r="F1436" s="7">
        <v>71</v>
      </c>
      <c r="G1436" s="7">
        <v>70</v>
      </c>
      <c r="H1436" s="7">
        <v>71.5</v>
      </c>
      <c r="I1436" s="7">
        <v>72</v>
      </c>
      <c r="J1436" s="7">
        <v>72.5</v>
      </c>
      <c r="K1436" s="7">
        <v>72.5</v>
      </c>
      <c r="L1436" s="6">
        <v>8500</v>
      </c>
      <c r="M1436" s="8">
        <f t="shared" si="1197"/>
        <v>12750</v>
      </c>
      <c r="N1436" s="9">
        <f t="shared" si="1198"/>
        <v>2.1126760563380285</v>
      </c>
    </row>
    <row r="1437" spans="1:14" ht="15.75">
      <c r="A1437" s="4">
        <v>6</v>
      </c>
      <c r="B1437" s="5">
        <v>42944</v>
      </c>
      <c r="C1437" s="6" t="s">
        <v>20</v>
      </c>
      <c r="D1437" s="6" t="s">
        <v>21</v>
      </c>
      <c r="E1437" s="6" t="s">
        <v>46</v>
      </c>
      <c r="F1437" s="7">
        <v>467</v>
      </c>
      <c r="G1437" s="7">
        <v>464</v>
      </c>
      <c r="H1437" s="7">
        <v>469</v>
      </c>
      <c r="I1437" s="7">
        <v>471</v>
      </c>
      <c r="J1437" s="7">
        <v>473</v>
      </c>
      <c r="K1437" s="7">
        <v>473</v>
      </c>
      <c r="L1437" s="6">
        <v>2000</v>
      </c>
      <c r="M1437" s="8">
        <f t="shared" si="1197"/>
        <v>12000</v>
      </c>
      <c r="N1437" s="9">
        <f t="shared" si="1198"/>
        <v>1.2847965738758029</v>
      </c>
    </row>
    <row r="1438" spans="1:14" ht="15.75">
      <c r="A1438" s="4">
        <v>7</v>
      </c>
      <c r="B1438" s="5">
        <v>42943</v>
      </c>
      <c r="C1438" s="6" t="s">
        <v>20</v>
      </c>
      <c r="D1438" s="6" t="s">
        <v>47</v>
      </c>
      <c r="E1438" s="6" t="s">
        <v>48</v>
      </c>
      <c r="F1438" s="7">
        <v>175</v>
      </c>
      <c r="G1438" s="7">
        <v>176</v>
      </c>
      <c r="H1438" s="7">
        <v>174.5</v>
      </c>
      <c r="I1438" s="7">
        <v>174</v>
      </c>
      <c r="J1438" s="7">
        <v>173.5</v>
      </c>
      <c r="K1438" s="7">
        <v>174.5</v>
      </c>
      <c r="L1438" s="6">
        <v>6000</v>
      </c>
      <c r="M1438" s="8">
        <f t="shared" si="1197"/>
        <v>3000</v>
      </c>
      <c r="N1438" s="9">
        <f t="shared" si="1198"/>
        <v>0.2857142857142857</v>
      </c>
    </row>
    <row r="1439" spans="1:14" ht="15.75">
      <c r="A1439" s="4">
        <v>8</v>
      </c>
      <c r="B1439" s="5">
        <v>42943</v>
      </c>
      <c r="C1439" s="6" t="s">
        <v>20</v>
      </c>
      <c r="D1439" s="6" t="s">
        <v>21</v>
      </c>
      <c r="E1439" s="6" t="s">
        <v>49</v>
      </c>
      <c r="F1439" s="7">
        <v>1766</v>
      </c>
      <c r="G1439" s="7">
        <v>1752</v>
      </c>
      <c r="H1439" s="7">
        <v>1773</v>
      </c>
      <c r="I1439" s="7">
        <v>1780</v>
      </c>
      <c r="J1439" s="7">
        <v>1787</v>
      </c>
      <c r="K1439" s="7">
        <v>1787</v>
      </c>
      <c r="L1439" s="6">
        <v>500</v>
      </c>
      <c r="M1439" s="8">
        <f t="shared" si="1197"/>
        <v>10500</v>
      </c>
      <c r="N1439" s="9">
        <f t="shared" si="1198"/>
        <v>1.189127972819932</v>
      </c>
    </row>
    <row r="1440" spans="1:14" ht="15.75">
      <c r="A1440" s="4">
        <v>9</v>
      </c>
      <c r="B1440" s="5">
        <v>42943</v>
      </c>
      <c r="C1440" s="6" t="s">
        <v>20</v>
      </c>
      <c r="D1440" s="6" t="s">
        <v>21</v>
      </c>
      <c r="E1440" s="6" t="s">
        <v>50</v>
      </c>
      <c r="F1440" s="7">
        <v>215.5</v>
      </c>
      <c r="G1440" s="7">
        <v>213.5</v>
      </c>
      <c r="H1440" s="7">
        <v>216.5</v>
      </c>
      <c r="I1440" s="7">
        <v>217.5</v>
      </c>
      <c r="J1440" s="7">
        <v>218.5</v>
      </c>
      <c r="K1440" s="7">
        <v>217.5</v>
      </c>
      <c r="L1440" s="6">
        <v>3500</v>
      </c>
      <c r="M1440" s="8">
        <f t="shared" si="1197"/>
        <v>7000</v>
      </c>
      <c r="N1440" s="9">
        <f t="shared" si="1198"/>
        <v>0.92807424593967525</v>
      </c>
    </row>
    <row r="1441" spans="1:14" ht="15.75">
      <c r="A1441" s="4">
        <v>10</v>
      </c>
      <c r="B1441" s="5">
        <v>42942</v>
      </c>
      <c r="C1441" s="6" t="s">
        <v>20</v>
      </c>
      <c r="D1441" s="6" t="s">
        <v>21</v>
      </c>
      <c r="E1441" s="6" t="s">
        <v>51</v>
      </c>
      <c r="F1441" s="7">
        <v>166.5</v>
      </c>
      <c r="G1441" s="7">
        <v>164.5</v>
      </c>
      <c r="H1441" s="7">
        <v>167.5</v>
      </c>
      <c r="I1441" s="7">
        <v>168.5</v>
      </c>
      <c r="J1441" s="7">
        <v>169.5</v>
      </c>
      <c r="K1441" s="7">
        <v>164.5</v>
      </c>
      <c r="L1441" s="6">
        <v>3500</v>
      </c>
      <c r="M1441" s="8">
        <f t="shared" si="1197"/>
        <v>-7000</v>
      </c>
      <c r="N1441" s="59">
        <f t="shared" si="1198"/>
        <v>-1.2012012012012012</v>
      </c>
    </row>
    <row r="1442" spans="1:14" ht="15.75">
      <c r="A1442" s="4">
        <v>11</v>
      </c>
      <c r="B1442" s="5">
        <v>42942</v>
      </c>
      <c r="C1442" s="6" t="s">
        <v>20</v>
      </c>
      <c r="D1442" s="6" t="s">
        <v>21</v>
      </c>
      <c r="E1442" s="6" t="s">
        <v>52</v>
      </c>
      <c r="F1442" s="7">
        <v>298</v>
      </c>
      <c r="G1442" s="7">
        <v>296</v>
      </c>
      <c r="H1442" s="7">
        <v>299</v>
      </c>
      <c r="I1442" s="7">
        <v>300</v>
      </c>
      <c r="J1442" s="7">
        <v>301</v>
      </c>
      <c r="K1442" s="7">
        <v>299</v>
      </c>
      <c r="L1442" s="6">
        <v>3000</v>
      </c>
      <c r="M1442" s="8">
        <f t="shared" si="1197"/>
        <v>3000</v>
      </c>
      <c r="N1442" s="9">
        <f t="shared" si="1198"/>
        <v>0.33557046979865773</v>
      </c>
    </row>
    <row r="1443" spans="1:14" ht="15.75">
      <c r="A1443" s="4">
        <v>12</v>
      </c>
      <c r="B1443" s="5">
        <v>42941</v>
      </c>
      <c r="C1443" s="6" t="s">
        <v>20</v>
      </c>
      <c r="D1443" s="6" t="s">
        <v>21</v>
      </c>
      <c r="E1443" s="6" t="s">
        <v>53</v>
      </c>
      <c r="F1443" s="7">
        <v>163</v>
      </c>
      <c r="G1443" s="7">
        <v>161</v>
      </c>
      <c r="H1443" s="7">
        <v>164</v>
      </c>
      <c r="I1443" s="7">
        <v>165</v>
      </c>
      <c r="J1443" s="7">
        <v>166</v>
      </c>
      <c r="K1443" s="7">
        <v>164</v>
      </c>
      <c r="L1443" s="6">
        <v>3500</v>
      </c>
      <c r="M1443" s="8">
        <f t="shared" si="1197"/>
        <v>3500</v>
      </c>
      <c r="N1443" s="9">
        <f t="shared" si="1198"/>
        <v>0.61349693251533743</v>
      </c>
    </row>
    <row r="1444" spans="1:14" ht="15.75">
      <c r="A1444" s="4">
        <v>13</v>
      </c>
      <c r="B1444" s="5">
        <v>42941</v>
      </c>
      <c r="C1444" s="6" t="s">
        <v>20</v>
      </c>
      <c r="D1444" s="6" t="s">
        <v>21</v>
      </c>
      <c r="E1444" s="6" t="s">
        <v>54</v>
      </c>
      <c r="F1444" s="7">
        <v>1880</v>
      </c>
      <c r="G1444" s="7">
        <v>1870</v>
      </c>
      <c r="H1444" s="7">
        <v>1885</v>
      </c>
      <c r="I1444" s="7">
        <v>1890</v>
      </c>
      <c r="J1444" s="7">
        <v>1895</v>
      </c>
      <c r="K1444" s="7">
        <v>1890</v>
      </c>
      <c r="L1444" s="6">
        <v>700</v>
      </c>
      <c r="M1444" s="8">
        <f t="shared" si="1197"/>
        <v>7000</v>
      </c>
      <c r="N1444" s="9">
        <f t="shared" si="1198"/>
        <v>0.53191489361702127</v>
      </c>
    </row>
    <row r="1445" spans="1:14" ht="15.75">
      <c r="A1445" s="4">
        <v>14</v>
      </c>
      <c r="B1445" s="5">
        <v>42940</v>
      </c>
      <c r="C1445" s="6" t="s">
        <v>20</v>
      </c>
      <c r="D1445" s="6" t="s">
        <v>21</v>
      </c>
      <c r="E1445" s="6" t="s">
        <v>55</v>
      </c>
      <c r="F1445" s="7">
        <v>1618</v>
      </c>
      <c r="G1445" s="7">
        <v>1605</v>
      </c>
      <c r="H1445" s="7">
        <v>1625</v>
      </c>
      <c r="I1445" s="7">
        <v>1632</v>
      </c>
      <c r="J1445" s="7">
        <v>1639</v>
      </c>
      <c r="K1445" s="7">
        <v>1605</v>
      </c>
      <c r="L1445" s="6">
        <v>500</v>
      </c>
      <c r="M1445" s="8">
        <f t="shared" si="1197"/>
        <v>-6500</v>
      </c>
      <c r="N1445" s="59">
        <f t="shared" si="1198"/>
        <v>-0.80346106304079112</v>
      </c>
    </row>
    <row r="1446" spans="1:14" ht="15.75">
      <c r="A1446" s="4">
        <v>15</v>
      </c>
      <c r="B1446" s="5">
        <v>42940</v>
      </c>
      <c r="C1446" s="6" t="s">
        <v>20</v>
      </c>
      <c r="D1446" s="6" t="s">
        <v>21</v>
      </c>
      <c r="E1446" s="6" t="s">
        <v>43</v>
      </c>
      <c r="F1446" s="7">
        <v>991</v>
      </c>
      <c r="G1446" s="7">
        <v>979</v>
      </c>
      <c r="H1446" s="7">
        <v>997</v>
      </c>
      <c r="I1446" s="7">
        <v>1003</v>
      </c>
      <c r="J1446" s="7">
        <v>1009</v>
      </c>
      <c r="K1446" s="7">
        <v>992</v>
      </c>
      <c r="L1446" s="6">
        <v>500</v>
      </c>
      <c r="M1446" s="8">
        <f t="shared" si="1197"/>
        <v>500</v>
      </c>
      <c r="N1446" s="9">
        <f t="shared" si="1198"/>
        <v>0.10090817356205853</v>
      </c>
    </row>
    <row r="1447" spans="1:14" ht="15.75">
      <c r="A1447" s="4">
        <v>16</v>
      </c>
      <c r="B1447" s="5">
        <v>42940</v>
      </c>
      <c r="C1447" s="6" t="s">
        <v>20</v>
      </c>
      <c r="D1447" s="6" t="s">
        <v>21</v>
      </c>
      <c r="E1447" s="6" t="s">
        <v>56</v>
      </c>
      <c r="F1447" s="7">
        <v>9950</v>
      </c>
      <c r="G1447" s="7">
        <v>9910</v>
      </c>
      <c r="H1447" s="7">
        <v>9975</v>
      </c>
      <c r="I1447" s="7">
        <v>10000</v>
      </c>
      <c r="J1447" s="7">
        <v>10025</v>
      </c>
      <c r="K1447" s="7">
        <v>9975</v>
      </c>
      <c r="L1447" s="6">
        <v>75</v>
      </c>
      <c r="M1447" s="8">
        <f t="shared" si="1197"/>
        <v>1875</v>
      </c>
      <c r="N1447" s="9">
        <f t="shared" si="1198"/>
        <v>0.25125628140703515</v>
      </c>
    </row>
    <row r="1448" spans="1:14" ht="15.75">
      <c r="A1448" s="4">
        <v>17</v>
      </c>
      <c r="B1448" s="5">
        <v>42940</v>
      </c>
      <c r="C1448" s="6" t="s">
        <v>20</v>
      </c>
      <c r="D1448" s="6" t="s">
        <v>21</v>
      </c>
      <c r="E1448" s="6" t="s">
        <v>57</v>
      </c>
      <c r="F1448" s="7">
        <v>543</v>
      </c>
      <c r="G1448" s="7">
        <v>538</v>
      </c>
      <c r="H1448" s="7">
        <v>546</v>
      </c>
      <c r="I1448" s="7">
        <v>549</v>
      </c>
      <c r="J1448" s="7">
        <v>552</v>
      </c>
      <c r="K1448" s="7">
        <v>546</v>
      </c>
      <c r="L1448" s="6">
        <v>1200</v>
      </c>
      <c r="M1448" s="8">
        <f t="shared" si="1197"/>
        <v>3600</v>
      </c>
      <c r="N1448" s="9">
        <f t="shared" si="1198"/>
        <v>0.5524861878453039</v>
      </c>
    </row>
    <row r="1449" spans="1:14" ht="15.75">
      <c r="A1449" s="4">
        <v>18</v>
      </c>
      <c r="B1449" s="5">
        <v>42937</v>
      </c>
      <c r="C1449" s="6" t="s">
        <v>20</v>
      </c>
      <c r="D1449" s="6" t="s">
        <v>21</v>
      </c>
      <c r="E1449" s="6" t="s">
        <v>58</v>
      </c>
      <c r="F1449" s="7">
        <v>1170</v>
      </c>
      <c r="G1449" s="7">
        <v>1160</v>
      </c>
      <c r="H1449" s="7">
        <v>1175</v>
      </c>
      <c r="I1449" s="7">
        <v>1180</v>
      </c>
      <c r="J1449" s="7">
        <v>1185</v>
      </c>
      <c r="K1449" s="7">
        <v>1160</v>
      </c>
      <c r="L1449" s="6">
        <v>600</v>
      </c>
      <c r="M1449" s="8">
        <f t="shared" si="1197"/>
        <v>-6000</v>
      </c>
      <c r="N1449" s="59">
        <f t="shared" si="1198"/>
        <v>-0.85470085470085477</v>
      </c>
    </row>
    <row r="1450" spans="1:14" ht="15.75">
      <c r="A1450" s="4">
        <v>19</v>
      </c>
      <c r="B1450" s="5">
        <v>42936</v>
      </c>
      <c r="C1450" s="6" t="s">
        <v>20</v>
      </c>
      <c r="D1450" s="6" t="s">
        <v>21</v>
      </c>
      <c r="E1450" s="6" t="s">
        <v>59</v>
      </c>
      <c r="F1450" s="7">
        <v>572</v>
      </c>
      <c r="G1450" s="7">
        <v>568</v>
      </c>
      <c r="H1450" s="7">
        <v>574</v>
      </c>
      <c r="I1450" s="7">
        <v>576</v>
      </c>
      <c r="J1450" s="7">
        <v>578</v>
      </c>
      <c r="K1450" s="7">
        <v>576</v>
      </c>
      <c r="L1450" s="6">
        <v>1000</v>
      </c>
      <c r="M1450" s="8">
        <f t="shared" si="1197"/>
        <v>4000</v>
      </c>
      <c r="N1450" s="9">
        <f t="shared" si="1198"/>
        <v>0.69930069930069938</v>
      </c>
    </row>
    <row r="1451" spans="1:14" ht="15.75">
      <c r="A1451" s="4">
        <v>20</v>
      </c>
      <c r="B1451" s="5">
        <v>42936</v>
      </c>
      <c r="C1451" s="6" t="s">
        <v>20</v>
      </c>
      <c r="D1451" s="6" t="s">
        <v>47</v>
      </c>
      <c r="E1451" s="6" t="s">
        <v>60</v>
      </c>
      <c r="F1451" s="7">
        <v>173.7</v>
      </c>
      <c r="G1451" s="7">
        <v>175.5</v>
      </c>
      <c r="H1451" s="7">
        <v>172.7</v>
      </c>
      <c r="I1451" s="7">
        <v>172</v>
      </c>
      <c r="J1451" s="7">
        <v>171.2</v>
      </c>
      <c r="K1451" s="7">
        <v>171.2</v>
      </c>
      <c r="L1451" s="6">
        <v>4500</v>
      </c>
      <c r="M1451" s="8">
        <f t="shared" si="1197"/>
        <v>11250</v>
      </c>
      <c r="N1451" s="9">
        <f t="shared" si="1198"/>
        <v>1.4392630972941856</v>
      </c>
    </row>
    <row r="1452" spans="1:14" ht="15.75">
      <c r="A1452" s="4">
        <v>21</v>
      </c>
      <c r="B1452" s="5">
        <v>42935</v>
      </c>
      <c r="C1452" s="6" t="s">
        <v>20</v>
      </c>
      <c r="D1452" s="6" t="s">
        <v>21</v>
      </c>
      <c r="E1452" s="6" t="s">
        <v>56</v>
      </c>
      <c r="F1452" s="7">
        <v>9900</v>
      </c>
      <c r="G1452" s="7">
        <v>8860</v>
      </c>
      <c r="H1452" s="7">
        <v>9920</v>
      </c>
      <c r="I1452" s="7">
        <v>9940</v>
      </c>
      <c r="J1452" s="7">
        <v>9960</v>
      </c>
      <c r="K1452" s="7">
        <v>9920</v>
      </c>
      <c r="L1452" s="6">
        <v>75</v>
      </c>
      <c r="M1452" s="8">
        <f t="shared" si="1197"/>
        <v>1500</v>
      </c>
      <c r="N1452" s="9">
        <f t="shared" si="1198"/>
        <v>0.20202020202020202</v>
      </c>
    </row>
    <row r="1453" spans="1:14" ht="15.75">
      <c r="A1453" s="4">
        <v>22</v>
      </c>
      <c r="B1453" s="5">
        <v>42935</v>
      </c>
      <c r="C1453" s="6" t="s">
        <v>20</v>
      </c>
      <c r="D1453" s="6" t="s">
        <v>21</v>
      </c>
      <c r="E1453" s="6" t="s">
        <v>61</v>
      </c>
      <c r="F1453" s="7">
        <v>143</v>
      </c>
      <c r="G1453" s="7">
        <v>141.4</v>
      </c>
      <c r="H1453" s="7">
        <v>143.80000000000001</v>
      </c>
      <c r="I1453" s="7">
        <v>144.6</v>
      </c>
      <c r="J1453" s="7">
        <v>145.4</v>
      </c>
      <c r="K1453" s="7">
        <v>143.80000000000001</v>
      </c>
      <c r="L1453" s="6">
        <v>4500</v>
      </c>
      <c r="M1453" s="8">
        <f t="shared" si="1197"/>
        <v>3600.0000000000509</v>
      </c>
      <c r="N1453" s="9">
        <f t="shared" si="1198"/>
        <v>0.55944055944056736</v>
      </c>
    </row>
    <row r="1454" spans="1:14" ht="15.75">
      <c r="A1454" s="4">
        <v>23</v>
      </c>
      <c r="B1454" s="5">
        <v>42935</v>
      </c>
      <c r="C1454" s="6" t="s">
        <v>20</v>
      </c>
      <c r="D1454" s="6" t="s">
        <v>21</v>
      </c>
      <c r="E1454" s="6" t="s">
        <v>62</v>
      </c>
      <c r="F1454" s="7">
        <v>750</v>
      </c>
      <c r="G1454" s="7">
        <v>743</v>
      </c>
      <c r="H1454" s="7">
        <v>754</v>
      </c>
      <c r="I1454" s="7">
        <v>758</v>
      </c>
      <c r="J1454" s="7">
        <v>762</v>
      </c>
      <c r="K1454" s="7">
        <v>758</v>
      </c>
      <c r="L1454" s="6">
        <v>800</v>
      </c>
      <c r="M1454" s="8">
        <f t="shared" si="1197"/>
        <v>6400</v>
      </c>
      <c r="N1454" s="9">
        <f t="shared" si="1198"/>
        <v>1.0666666666666667</v>
      </c>
    </row>
    <row r="1455" spans="1:14" ht="15.75">
      <c r="A1455" s="4">
        <v>24</v>
      </c>
      <c r="B1455" s="5">
        <v>42935</v>
      </c>
      <c r="C1455" s="6" t="s">
        <v>20</v>
      </c>
      <c r="D1455" s="6" t="s">
        <v>21</v>
      </c>
      <c r="E1455" s="6" t="s">
        <v>63</v>
      </c>
      <c r="F1455" s="7">
        <v>558.6</v>
      </c>
      <c r="G1455" s="7">
        <v>555.6</v>
      </c>
      <c r="H1455" s="7">
        <v>560</v>
      </c>
      <c r="I1455" s="7">
        <v>561.6</v>
      </c>
      <c r="J1455" s="7">
        <v>563</v>
      </c>
      <c r="K1455" s="7">
        <v>563</v>
      </c>
      <c r="L1455" s="6">
        <v>2000</v>
      </c>
      <c r="M1455" s="8">
        <f t="shared" si="1197"/>
        <v>8799.9999999999545</v>
      </c>
      <c r="N1455" s="9">
        <f t="shared" si="1198"/>
        <v>0.78768349445040764</v>
      </c>
    </row>
    <row r="1456" spans="1:14" ht="15.75">
      <c r="A1456" s="4">
        <v>25</v>
      </c>
      <c r="B1456" s="5">
        <v>42934</v>
      </c>
      <c r="C1456" s="6" t="s">
        <v>20</v>
      </c>
      <c r="D1456" s="6" t="s">
        <v>21</v>
      </c>
      <c r="E1456" s="6" t="s">
        <v>63</v>
      </c>
      <c r="F1456" s="7">
        <v>556</v>
      </c>
      <c r="G1456" s="7">
        <v>553</v>
      </c>
      <c r="H1456" s="7">
        <v>557.5</v>
      </c>
      <c r="I1456" s="7">
        <v>559</v>
      </c>
      <c r="J1456" s="7">
        <v>560.5</v>
      </c>
      <c r="K1456" s="7">
        <v>559</v>
      </c>
      <c r="L1456" s="6">
        <v>2000</v>
      </c>
      <c r="M1456" s="8">
        <f t="shared" si="1197"/>
        <v>6000</v>
      </c>
      <c r="N1456" s="9">
        <f t="shared" si="1198"/>
        <v>0.53956834532374109</v>
      </c>
    </row>
    <row r="1457" spans="1:14" ht="15.75">
      <c r="A1457" s="4">
        <v>26</v>
      </c>
      <c r="B1457" s="5">
        <v>42934</v>
      </c>
      <c r="C1457" s="6" t="s">
        <v>20</v>
      </c>
      <c r="D1457" s="6" t="s">
        <v>21</v>
      </c>
      <c r="E1457" s="6" t="s">
        <v>52</v>
      </c>
      <c r="F1457" s="7">
        <v>296.5</v>
      </c>
      <c r="G1457" s="7">
        <v>294</v>
      </c>
      <c r="H1457" s="7">
        <v>298.5</v>
      </c>
      <c r="I1457" s="7">
        <v>300</v>
      </c>
      <c r="J1457" s="7">
        <v>301.5</v>
      </c>
      <c r="K1457" s="7">
        <v>294</v>
      </c>
      <c r="L1457" s="6">
        <v>3000</v>
      </c>
      <c r="M1457" s="8">
        <f t="shared" si="1197"/>
        <v>-7500</v>
      </c>
      <c r="N1457" s="59">
        <f t="shared" si="1198"/>
        <v>-0.84317032040472184</v>
      </c>
    </row>
    <row r="1458" spans="1:14" ht="15.75">
      <c r="A1458" s="4">
        <v>27</v>
      </c>
      <c r="B1458" s="5">
        <v>42934</v>
      </c>
      <c r="C1458" s="6" t="s">
        <v>20</v>
      </c>
      <c r="D1458" s="6" t="s">
        <v>21</v>
      </c>
      <c r="E1458" s="6" t="s">
        <v>64</v>
      </c>
      <c r="F1458" s="7">
        <v>144.5</v>
      </c>
      <c r="G1458" s="7">
        <v>143.5</v>
      </c>
      <c r="H1458" s="7">
        <v>145</v>
      </c>
      <c r="I1458" s="7">
        <v>145.5</v>
      </c>
      <c r="J1458" s="7">
        <v>146</v>
      </c>
      <c r="K1458" s="7">
        <v>143.5</v>
      </c>
      <c r="L1458" s="6">
        <v>5000</v>
      </c>
      <c r="M1458" s="8">
        <f t="shared" si="1197"/>
        <v>-5000</v>
      </c>
      <c r="N1458" s="59">
        <f t="shared" si="1198"/>
        <v>-0.69204152249134943</v>
      </c>
    </row>
    <row r="1459" spans="1:14" ht="15.75">
      <c r="A1459" s="4">
        <v>28</v>
      </c>
      <c r="B1459" s="5">
        <v>42933</v>
      </c>
      <c r="C1459" s="6" t="s">
        <v>20</v>
      </c>
      <c r="D1459" s="6" t="s">
        <v>21</v>
      </c>
      <c r="E1459" s="6" t="s">
        <v>65</v>
      </c>
      <c r="F1459" s="7">
        <v>270</v>
      </c>
      <c r="G1459" s="7">
        <v>268</v>
      </c>
      <c r="H1459" s="7">
        <v>271</v>
      </c>
      <c r="I1459" s="7">
        <v>272</v>
      </c>
      <c r="J1459" s="7">
        <v>273</v>
      </c>
      <c r="K1459" s="7">
        <v>273</v>
      </c>
      <c r="L1459" s="6">
        <v>3500</v>
      </c>
      <c r="M1459" s="8">
        <f t="shared" si="1197"/>
        <v>10500</v>
      </c>
      <c r="N1459" s="9">
        <f t="shared" si="1198"/>
        <v>1.1111111111111109</v>
      </c>
    </row>
    <row r="1460" spans="1:14" ht="15.75">
      <c r="A1460" s="4">
        <v>29</v>
      </c>
      <c r="B1460" s="5">
        <v>42933</v>
      </c>
      <c r="C1460" s="6" t="s">
        <v>20</v>
      </c>
      <c r="D1460" s="6" t="s">
        <v>21</v>
      </c>
      <c r="E1460" s="6" t="s">
        <v>66</v>
      </c>
      <c r="F1460" s="7">
        <v>125</v>
      </c>
      <c r="G1460" s="7">
        <v>124</v>
      </c>
      <c r="H1460" s="7">
        <v>125.5</v>
      </c>
      <c r="I1460" s="7">
        <v>126</v>
      </c>
      <c r="J1460" s="7">
        <v>126.5</v>
      </c>
      <c r="K1460" s="7">
        <v>124</v>
      </c>
      <c r="L1460" s="6">
        <v>6000</v>
      </c>
      <c r="M1460" s="8">
        <f t="shared" si="1197"/>
        <v>-6000</v>
      </c>
      <c r="N1460" s="59">
        <f t="shared" si="1198"/>
        <v>-0.8</v>
      </c>
    </row>
    <row r="1461" spans="1:14" ht="15.75">
      <c r="A1461" s="4">
        <v>30</v>
      </c>
      <c r="B1461" s="5">
        <v>42933</v>
      </c>
      <c r="C1461" s="6" t="s">
        <v>20</v>
      </c>
      <c r="D1461" s="6" t="s">
        <v>21</v>
      </c>
      <c r="E1461" s="6" t="s">
        <v>67</v>
      </c>
      <c r="F1461" s="7">
        <v>208</v>
      </c>
      <c r="G1461" s="7">
        <v>206</v>
      </c>
      <c r="H1461" s="7">
        <v>209</v>
      </c>
      <c r="I1461" s="7">
        <v>210</v>
      </c>
      <c r="J1461" s="7">
        <v>211</v>
      </c>
      <c r="K1461" s="7">
        <v>209</v>
      </c>
      <c r="L1461" s="6">
        <v>3500</v>
      </c>
      <c r="M1461" s="8">
        <f t="shared" si="1197"/>
        <v>3500</v>
      </c>
      <c r="N1461" s="9">
        <f t="shared" si="1198"/>
        <v>0.48076923076923073</v>
      </c>
    </row>
    <row r="1462" spans="1:14" ht="15.75">
      <c r="A1462" s="4">
        <v>31</v>
      </c>
      <c r="B1462" s="5">
        <v>42933</v>
      </c>
      <c r="C1462" s="6" t="s">
        <v>20</v>
      </c>
      <c r="D1462" s="6" t="s">
        <v>21</v>
      </c>
      <c r="E1462" s="6" t="s">
        <v>55</v>
      </c>
      <c r="F1462" s="7">
        <v>1551</v>
      </c>
      <c r="G1462" s="7">
        <v>1540</v>
      </c>
      <c r="H1462" s="7">
        <v>1557</v>
      </c>
      <c r="I1462" s="7">
        <v>1563</v>
      </c>
      <c r="J1462" s="7">
        <v>1569</v>
      </c>
      <c r="K1462" s="7">
        <v>1557</v>
      </c>
      <c r="L1462" s="6">
        <v>500</v>
      </c>
      <c r="M1462" s="8">
        <f t="shared" si="1197"/>
        <v>3000</v>
      </c>
      <c r="N1462" s="9">
        <f t="shared" si="1198"/>
        <v>0.38684719535783368</v>
      </c>
    </row>
    <row r="1463" spans="1:14" ht="15.75">
      <c r="A1463" s="4">
        <v>32</v>
      </c>
      <c r="B1463" s="5">
        <v>42930</v>
      </c>
      <c r="C1463" s="6" t="s">
        <v>20</v>
      </c>
      <c r="D1463" s="6" t="s">
        <v>21</v>
      </c>
      <c r="E1463" s="6" t="s">
        <v>68</v>
      </c>
      <c r="F1463" s="7">
        <v>386</v>
      </c>
      <c r="G1463" s="7">
        <v>381.5</v>
      </c>
      <c r="H1463" s="7">
        <v>388.5</v>
      </c>
      <c r="I1463" s="7">
        <v>391</v>
      </c>
      <c r="J1463" s="7">
        <v>393.5</v>
      </c>
      <c r="K1463" s="7">
        <v>391</v>
      </c>
      <c r="L1463" s="6">
        <v>1575</v>
      </c>
      <c r="M1463" s="8">
        <f t="shared" si="1197"/>
        <v>7875</v>
      </c>
      <c r="N1463" s="9">
        <f t="shared" si="1198"/>
        <v>1.2953367875647668</v>
      </c>
    </row>
    <row r="1464" spans="1:14" ht="15.75">
      <c r="A1464" s="4">
        <v>33</v>
      </c>
      <c r="B1464" s="5">
        <v>42930</v>
      </c>
      <c r="C1464" s="6" t="s">
        <v>20</v>
      </c>
      <c r="D1464" s="6" t="s">
        <v>21</v>
      </c>
      <c r="E1464" s="6" t="s">
        <v>69</v>
      </c>
      <c r="F1464" s="7">
        <v>738</v>
      </c>
      <c r="G1464" s="7">
        <v>730</v>
      </c>
      <c r="H1464" s="7">
        <v>742</v>
      </c>
      <c r="I1464" s="7">
        <v>746</v>
      </c>
      <c r="J1464" s="7">
        <v>750</v>
      </c>
      <c r="K1464" s="7">
        <v>746</v>
      </c>
      <c r="L1464" s="6">
        <v>800</v>
      </c>
      <c r="M1464" s="8">
        <f t="shared" ref="M1464:M1492" si="1199">IF(D1464="BUY",(K1464-F1464)*(L1464),(F1464-K1464)*(L1464))</f>
        <v>6400</v>
      </c>
      <c r="N1464" s="9">
        <f t="shared" si="1198"/>
        <v>1.0840108401084012</v>
      </c>
    </row>
    <row r="1465" spans="1:14" ht="15.75">
      <c r="A1465" s="4">
        <v>34</v>
      </c>
      <c r="B1465" s="5">
        <v>42930</v>
      </c>
      <c r="C1465" s="6" t="s">
        <v>20</v>
      </c>
      <c r="D1465" s="6" t="s">
        <v>21</v>
      </c>
      <c r="E1465" s="6" t="s">
        <v>70</v>
      </c>
      <c r="F1465" s="7">
        <v>676</v>
      </c>
      <c r="G1465" s="7">
        <v>672</v>
      </c>
      <c r="H1465" s="7">
        <v>678</v>
      </c>
      <c r="I1465" s="7">
        <v>680</v>
      </c>
      <c r="J1465" s="7">
        <v>682</v>
      </c>
      <c r="K1465" s="7">
        <v>682</v>
      </c>
      <c r="L1465" s="6">
        <v>1500</v>
      </c>
      <c r="M1465" s="8">
        <f t="shared" si="1199"/>
        <v>9000</v>
      </c>
      <c r="N1465" s="9">
        <f t="shared" si="1198"/>
        <v>0.8875739644970414</v>
      </c>
    </row>
    <row r="1466" spans="1:14" ht="15.75">
      <c r="A1466" s="4">
        <v>35</v>
      </c>
      <c r="B1466" s="5">
        <v>42929</v>
      </c>
      <c r="C1466" s="6" t="s">
        <v>20</v>
      </c>
      <c r="D1466" s="6" t="s">
        <v>21</v>
      </c>
      <c r="E1466" s="6" t="s">
        <v>71</v>
      </c>
      <c r="F1466" s="7">
        <v>1485</v>
      </c>
      <c r="G1466" s="7">
        <v>1470</v>
      </c>
      <c r="H1466" s="7">
        <v>1493</v>
      </c>
      <c r="I1466" s="7">
        <v>1500</v>
      </c>
      <c r="J1466" s="7">
        <v>1507</v>
      </c>
      <c r="K1466" s="7">
        <v>1507</v>
      </c>
      <c r="L1466" s="6">
        <v>500</v>
      </c>
      <c r="M1466" s="8">
        <f t="shared" si="1199"/>
        <v>11000</v>
      </c>
      <c r="N1466" s="9">
        <f t="shared" si="1198"/>
        <v>1.4814814814814816</v>
      </c>
    </row>
    <row r="1467" spans="1:14" ht="15.75">
      <c r="A1467" s="4">
        <v>36</v>
      </c>
      <c r="B1467" s="5">
        <v>42929</v>
      </c>
      <c r="C1467" s="6" t="s">
        <v>20</v>
      </c>
      <c r="D1467" s="6" t="s">
        <v>21</v>
      </c>
      <c r="E1467" s="6" t="s">
        <v>72</v>
      </c>
      <c r="F1467" s="7">
        <v>518</v>
      </c>
      <c r="G1467" s="7">
        <v>512</v>
      </c>
      <c r="H1467" s="7">
        <v>521</v>
      </c>
      <c r="I1467" s="7">
        <v>524</v>
      </c>
      <c r="J1467" s="7">
        <v>527</v>
      </c>
      <c r="K1467" s="7">
        <v>512</v>
      </c>
      <c r="L1467" s="6">
        <v>1300</v>
      </c>
      <c r="M1467" s="8">
        <f t="shared" si="1199"/>
        <v>-7800</v>
      </c>
      <c r="N1467" s="59">
        <f t="shared" si="1198"/>
        <v>-1.1583011583011584</v>
      </c>
    </row>
    <row r="1468" spans="1:14" ht="15.75">
      <c r="A1468" s="4">
        <v>37</v>
      </c>
      <c r="B1468" s="5">
        <v>42929</v>
      </c>
      <c r="C1468" s="6" t="s">
        <v>20</v>
      </c>
      <c r="D1468" s="6" t="s">
        <v>21</v>
      </c>
      <c r="E1468" s="6" t="s">
        <v>73</v>
      </c>
      <c r="F1468" s="7">
        <v>276</v>
      </c>
      <c r="G1468" s="7">
        <v>274</v>
      </c>
      <c r="H1468" s="7">
        <v>277</v>
      </c>
      <c r="I1468" s="7">
        <v>278</v>
      </c>
      <c r="J1468" s="7">
        <v>279</v>
      </c>
      <c r="K1468" s="7">
        <v>277</v>
      </c>
      <c r="L1468" s="6">
        <v>3200</v>
      </c>
      <c r="M1468" s="8">
        <f t="shared" si="1199"/>
        <v>3200</v>
      </c>
      <c r="N1468" s="9">
        <f t="shared" si="1198"/>
        <v>0.3623188405797102</v>
      </c>
    </row>
    <row r="1469" spans="1:14" ht="15.75">
      <c r="A1469" s="4">
        <v>38</v>
      </c>
      <c r="B1469" s="5">
        <v>42928</v>
      </c>
      <c r="C1469" s="6" t="s">
        <v>20</v>
      </c>
      <c r="D1469" s="6" t="s">
        <v>21</v>
      </c>
      <c r="E1469" s="6" t="s">
        <v>60</v>
      </c>
      <c r="F1469" s="7">
        <v>174</v>
      </c>
      <c r="G1469" s="7">
        <v>172.5</v>
      </c>
      <c r="H1469" s="7">
        <v>174.8</v>
      </c>
      <c r="I1469" s="7">
        <v>175.6</v>
      </c>
      <c r="J1469" s="7">
        <v>176.4</v>
      </c>
      <c r="K1469" s="7">
        <v>174.8</v>
      </c>
      <c r="L1469" s="6">
        <v>4500</v>
      </c>
      <c r="M1469" s="8">
        <f t="shared" si="1199"/>
        <v>3600.0000000000509</v>
      </c>
      <c r="N1469" s="9">
        <f t="shared" si="1198"/>
        <v>0.45977011494253528</v>
      </c>
    </row>
    <row r="1470" spans="1:14" ht="15.75">
      <c r="A1470" s="4">
        <v>39</v>
      </c>
      <c r="B1470" s="5">
        <v>42928</v>
      </c>
      <c r="C1470" s="6" t="s">
        <v>20</v>
      </c>
      <c r="D1470" s="6" t="s">
        <v>47</v>
      </c>
      <c r="E1470" s="6" t="s">
        <v>74</v>
      </c>
      <c r="F1470" s="7">
        <v>1120</v>
      </c>
      <c r="G1470" s="7">
        <v>1132</v>
      </c>
      <c r="H1470" s="7">
        <v>1114</v>
      </c>
      <c r="I1470" s="7">
        <v>1108</v>
      </c>
      <c r="J1470" s="7">
        <v>1102</v>
      </c>
      <c r="K1470" s="7">
        <v>1108</v>
      </c>
      <c r="L1470" s="6">
        <v>550</v>
      </c>
      <c r="M1470" s="8">
        <f t="shared" si="1199"/>
        <v>6600</v>
      </c>
      <c r="N1470" s="9">
        <f t="shared" si="1198"/>
        <v>1.0714285714285714</v>
      </c>
    </row>
    <row r="1471" spans="1:14" s="1" customFormat="1" ht="15.75">
      <c r="A1471" s="4">
        <v>40</v>
      </c>
      <c r="B1471" s="5">
        <v>42928</v>
      </c>
      <c r="C1471" s="6" t="s">
        <v>20</v>
      </c>
      <c r="D1471" s="6" t="s">
        <v>21</v>
      </c>
      <c r="E1471" s="6" t="s">
        <v>61</v>
      </c>
      <c r="F1471" s="7">
        <v>138.5</v>
      </c>
      <c r="G1471" s="7">
        <v>137.19999999999999</v>
      </c>
      <c r="H1471" s="7">
        <v>139.19999999999999</v>
      </c>
      <c r="I1471" s="7">
        <v>139.9</v>
      </c>
      <c r="J1471" s="7">
        <v>140.5</v>
      </c>
      <c r="K1471" s="7">
        <v>140.5</v>
      </c>
      <c r="L1471" s="6">
        <v>4500</v>
      </c>
      <c r="M1471" s="8">
        <f t="shared" si="1199"/>
        <v>9000</v>
      </c>
      <c r="N1471" s="9">
        <f t="shared" si="1198"/>
        <v>1.4440433212996391</v>
      </c>
    </row>
    <row r="1472" spans="1:14" s="1" customFormat="1" ht="15.75">
      <c r="A1472" s="4">
        <v>41</v>
      </c>
      <c r="B1472" s="5">
        <v>42927</v>
      </c>
      <c r="C1472" s="6" t="s">
        <v>20</v>
      </c>
      <c r="D1472" s="6" t="s">
        <v>21</v>
      </c>
      <c r="E1472" s="6" t="s">
        <v>60</v>
      </c>
      <c r="F1472" s="7">
        <v>172</v>
      </c>
      <c r="G1472" s="7">
        <v>170.5</v>
      </c>
      <c r="H1472" s="7">
        <v>172.8</v>
      </c>
      <c r="I1472" s="7">
        <v>173.6</v>
      </c>
      <c r="J1472" s="7">
        <v>174.4</v>
      </c>
      <c r="K1472" s="7">
        <v>172.8</v>
      </c>
      <c r="L1472" s="6">
        <v>4500</v>
      </c>
      <c r="M1472" s="8">
        <f t="shared" si="1199"/>
        <v>3600.0000000000509</v>
      </c>
      <c r="N1472" s="9">
        <f t="shared" si="1198"/>
        <v>0.46511627906977404</v>
      </c>
    </row>
    <row r="1473" spans="1:251" s="1" customFormat="1" ht="15.75">
      <c r="A1473" s="4">
        <v>42</v>
      </c>
      <c r="B1473" s="5">
        <v>42927</v>
      </c>
      <c r="C1473" s="6" t="s">
        <v>20</v>
      </c>
      <c r="D1473" s="6" t="s">
        <v>47</v>
      </c>
      <c r="E1473" s="6" t="s">
        <v>66</v>
      </c>
      <c r="F1473" s="7">
        <v>124</v>
      </c>
      <c r="G1473" s="7">
        <v>125</v>
      </c>
      <c r="H1473" s="7">
        <v>123.5</v>
      </c>
      <c r="I1473" s="7">
        <v>123</v>
      </c>
      <c r="J1473" s="7">
        <v>122.5</v>
      </c>
      <c r="K1473" s="7">
        <v>123.5</v>
      </c>
      <c r="L1473" s="6">
        <v>6000</v>
      </c>
      <c r="M1473" s="8">
        <f t="shared" si="1199"/>
        <v>3000</v>
      </c>
      <c r="N1473" s="9">
        <f t="shared" si="1198"/>
        <v>0.40322580645161293</v>
      </c>
    </row>
    <row r="1474" spans="1:251" s="1" customFormat="1" ht="15.75">
      <c r="A1474" s="4">
        <v>43</v>
      </c>
      <c r="B1474" s="5">
        <v>42927</v>
      </c>
      <c r="C1474" s="6" t="s">
        <v>20</v>
      </c>
      <c r="D1474" s="6" t="s">
        <v>21</v>
      </c>
      <c r="E1474" s="6" t="s">
        <v>74</v>
      </c>
      <c r="F1474" s="7">
        <v>1150</v>
      </c>
      <c r="G1474" s="7">
        <v>1138</v>
      </c>
      <c r="H1474" s="7">
        <v>1156</v>
      </c>
      <c r="I1474" s="7">
        <v>1161</v>
      </c>
      <c r="J1474" s="7">
        <v>1167</v>
      </c>
      <c r="K1474" s="7">
        <v>1138</v>
      </c>
      <c r="L1474" s="6">
        <v>550</v>
      </c>
      <c r="M1474" s="8">
        <f t="shared" si="1199"/>
        <v>-6600</v>
      </c>
      <c r="N1474" s="59">
        <f t="shared" si="1198"/>
        <v>-1.0434782608695652</v>
      </c>
    </row>
    <row r="1475" spans="1:251" s="1" customFormat="1" ht="15.75">
      <c r="A1475" s="4">
        <v>44</v>
      </c>
      <c r="B1475" s="5">
        <v>42927</v>
      </c>
      <c r="C1475" s="6" t="s">
        <v>20</v>
      </c>
      <c r="D1475" s="6" t="s">
        <v>21</v>
      </c>
      <c r="E1475" s="6" t="s">
        <v>48</v>
      </c>
      <c r="F1475" s="7">
        <v>188</v>
      </c>
      <c r="G1475" s="7">
        <v>187</v>
      </c>
      <c r="H1475" s="7">
        <v>188.5</v>
      </c>
      <c r="I1475" s="7">
        <v>189</v>
      </c>
      <c r="J1475" s="7">
        <v>189.5</v>
      </c>
      <c r="K1475" s="7">
        <v>189</v>
      </c>
      <c r="L1475" s="6">
        <v>6000</v>
      </c>
      <c r="M1475" s="8">
        <f t="shared" si="1199"/>
        <v>6000</v>
      </c>
      <c r="N1475" s="9">
        <f t="shared" si="1198"/>
        <v>0.53191489361702127</v>
      </c>
    </row>
    <row r="1476" spans="1:251" s="1" customFormat="1" ht="15.75">
      <c r="A1476" s="4">
        <v>45</v>
      </c>
      <c r="B1476" s="5">
        <v>42926</v>
      </c>
      <c r="C1476" s="6" t="s">
        <v>20</v>
      </c>
      <c r="D1476" s="6" t="s">
        <v>21</v>
      </c>
      <c r="E1476" s="6" t="s">
        <v>63</v>
      </c>
      <c r="F1476" s="7">
        <v>559</v>
      </c>
      <c r="G1476" s="7">
        <v>556</v>
      </c>
      <c r="H1476" s="7">
        <v>560.5</v>
      </c>
      <c r="I1476" s="7">
        <v>562</v>
      </c>
      <c r="J1476" s="7">
        <v>563.5</v>
      </c>
      <c r="K1476" s="7">
        <v>560.5</v>
      </c>
      <c r="L1476" s="6">
        <v>2000</v>
      </c>
      <c r="M1476" s="8">
        <f t="shared" si="1199"/>
        <v>3000</v>
      </c>
      <c r="N1476" s="9">
        <f t="shared" si="1198"/>
        <v>0.26833631484794274</v>
      </c>
    </row>
    <row r="1477" spans="1:251" s="1" customFormat="1" ht="15.75">
      <c r="A1477" s="4">
        <v>46</v>
      </c>
      <c r="B1477" s="5">
        <v>42926</v>
      </c>
      <c r="C1477" s="6" t="s">
        <v>20</v>
      </c>
      <c r="D1477" s="6" t="s">
        <v>21</v>
      </c>
      <c r="E1477" s="6" t="s">
        <v>66</v>
      </c>
      <c r="F1477" s="7">
        <v>128</v>
      </c>
      <c r="G1477" s="7">
        <v>127</v>
      </c>
      <c r="H1477" s="7">
        <v>128.5</v>
      </c>
      <c r="I1477" s="7">
        <v>129</v>
      </c>
      <c r="J1477" s="7">
        <v>129.5</v>
      </c>
      <c r="K1477" s="7">
        <v>128.5</v>
      </c>
      <c r="L1477" s="6">
        <v>6000</v>
      </c>
      <c r="M1477" s="8">
        <f t="shared" si="1199"/>
        <v>3000</v>
      </c>
      <c r="N1477" s="9">
        <f t="shared" si="1198"/>
        <v>0.390625</v>
      </c>
    </row>
    <row r="1478" spans="1:251" s="1" customFormat="1" ht="15.75">
      <c r="A1478" s="4">
        <v>47</v>
      </c>
      <c r="B1478" s="5">
        <v>42926</v>
      </c>
      <c r="C1478" s="6" t="s">
        <v>20</v>
      </c>
      <c r="D1478" s="6" t="s">
        <v>21</v>
      </c>
      <c r="E1478" s="6" t="s">
        <v>75</v>
      </c>
      <c r="F1478" s="7">
        <v>1727</v>
      </c>
      <c r="G1478" s="7">
        <v>1713</v>
      </c>
      <c r="H1478" s="7">
        <v>1734</v>
      </c>
      <c r="I1478" s="7">
        <v>1741</v>
      </c>
      <c r="J1478" s="7">
        <v>1748</v>
      </c>
      <c r="K1478" s="7">
        <v>1734</v>
      </c>
      <c r="L1478" s="6">
        <v>500</v>
      </c>
      <c r="M1478" s="8">
        <f t="shared" si="1199"/>
        <v>3500</v>
      </c>
      <c r="N1478" s="9">
        <f t="shared" si="1198"/>
        <v>0.4053271569195136</v>
      </c>
    </row>
    <row r="1479" spans="1:251" s="1" customFormat="1" ht="15.75">
      <c r="A1479" s="4">
        <v>48</v>
      </c>
      <c r="B1479" s="5">
        <v>42923</v>
      </c>
      <c r="C1479" s="6" t="s">
        <v>20</v>
      </c>
      <c r="D1479" s="6" t="s">
        <v>21</v>
      </c>
      <c r="E1479" s="6" t="s">
        <v>76</v>
      </c>
      <c r="F1479" s="7">
        <v>115.2</v>
      </c>
      <c r="G1479" s="7">
        <v>113.7</v>
      </c>
      <c r="H1479" s="7">
        <v>116</v>
      </c>
      <c r="I1479" s="7">
        <v>116.7</v>
      </c>
      <c r="J1479" s="7">
        <v>118.4</v>
      </c>
      <c r="K1479" s="7">
        <v>116.7</v>
      </c>
      <c r="L1479" s="6">
        <v>6000</v>
      </c>
      <c r="M1479" s="8">
        <f t="shared" si="1199"/>
        <v>9000</v>
      </c>
      <c r="N1479" s="9">
        <f t="shared" si="1198"/>
        <v>1.3020833333333333</v>
      </c>
    </row>
    <row r="1480" spans="1:251" s="1" customFormat="1" ht="15.75">
      <c r="A1480" s="4">
        <v>49</v>
      </c>
      <c r="B1480" s="5">
        <v>42923</v>
      </c>
      <c r="C1480" s="6" t="s">
        <v>20</v>
      </c>
      <c r="D1480" s="6" t="s">
        <v>21</v>
      </c>
      <c r="E1480" s="6" t="s">
        <v>77</v>
      </c>
      <c r="F1480" s="7">
        <v>214</v>
      </c>
      <c r="G1480" s="7">
        <v>212</v>
      </c>
      <c r="H1480" s="7">
        <v>215</v>
      </c>
      <c r="I1480" s="7">
        <v>216</v>
      </c>
      <c r="J1480" s="7">
        <v>217</v>
      </c>
      <c r="K1480" s="7">
        <v>217</v>
      </c>
      <c r="L1480" s="6">
        <v>3000</v>
      </c>
      <c r="M1480" s="8">
        <f t="shared" si="1199"/>
        <v>9000</v>
      </c>
      <c r="N1480" s="9">
        <f t="shared" si="1198"/>
        <v>1.4018691588785046</v>
      </c>
    </row>
    <row r="1481" spans="1:251" s="1" customFormat="1" ht="15.75">
      <c r="A1481" s="4">
        <v>50</v>
      </c>
      <c r="B1481" s="5">
        <v>42922</v>
      </c>
      <c r="C1481" s="6" t="s">
        <v>20</v>
      </c>
      <c r="D1481" s="6" t="s">
        <v>21</v>
      </c>
      <c r="E1481" s="6" t="s">
        <v>63</v>
      </c>
      <c r="F1481" s="7">
        <v>545</v>
      </c>
      <c r="G1481" s="7">
        <v>541</v>
      </c>
      <c r="H1481" s="7">
        <v>547</v>
      </c>
      <c r="I1481" s="7">
        <v>549</v>
      </c>
      <c r="J1481" s="7">
        <v>551</v>
      </c>
      <c r="K1481" s="7">
        <v>547</v>
      </c>
      <c r="L1481" s="6">
        <v>2000</v>
      </c>
      <c r="M1481" s="8">
        <f t="shared" si="1199"/>
        <v>4000</v>
      </c>
      <c r="N1481" s="9">
        <f t="shared" si="1198"/>
        <v>0.36697247706422015</v>
      </c>
    </row>
    <row r="1482" spans="1:251" s="1" customFormat="1" ht="15.75">
      <c r="A1482" s="4">
        <v>51</v>
      </c>
      <c r="B1482" s="5">
        <v>42922</v>
      </c>
      <c r="C1482" s="6" t="s">
        <v>20</v>
      </c>
      <c r="D1482" s="6" t="s">
        <v>21</v>
      </c>
      <c r="E1482" s="6" t="s">
        <v>54</v>
      </c>
      <c r="F1482" s="7">
        <v>1875</v>
      </c>
      <c r="G1482" s="7">
        <v>1863</v>
      </c>
      <c r="H1482" s="7">
        <v>1881</v>
      </c>
      <c r="I1482" s="7">
        <v>1887</v>
      </c>
      <c r="J1482" s="7">
        <v>1893</v>
      </c>
      <c r="K1482" s="7">
        <v>1893</v>
      </c>
      <c r="L1482" s="6">
        <v>700</v>
      </c>
      <c r="M1482" s="8">
        <f t="shared" si="1199"/>
        <v>12600</v>
      </c>
      <c r="N1482" s="9">
        <f t="shared" si="1198"/>
        <v>0.96</v>
      </c>
    </row>
    <row r="1483" spans="1:251" s="1" customFormat="1" ht="15.75">
      <c r="A1483" s="4">
        <v>52</v>
      </c>
      <c r="B1483" s="5">
        <v>42922</v>
      </c>
      <c r="C1483" s="6" t="s">
        <v>20</v>
      </c>
      <c r="D1483" s="6" t="s">
        <v>21</v>
      </c>
      <c r="E1483" s="6" t="s">
        <v>48</v>
      </c>
      <c r="F1483" s="7">
        <v>176</v>
      </c>
      <c r="G1483" s="7">
        <v>174.5</v>
      </c>
      <c r="H1483" s="7">
        <v>176.8</v>
      </c>
      <c r="I1483" s="7">
        <v>177.6</v>
      </c>
      <c r="J1483" s="7">
        <v>178.4</v>
      </c>
      <c r="K1483" s="7">
        <v>178.4</v>
      </c>
      <c r="L1483" s="6">
        <v>6000</v>
      </c>
      <c r="M1483" s="8">
        <f t="shared" si="1199"/>
        <v>14400.000000000035</v>
      </c>
      <c r="N1483" s="9">
        <f t="shared" si="1198"/>
        <v>1.3636363636363669</v>
      </c>
    </row>
    <row r="1484" spans="1:251" s="1" customFormat="1" ht="15.75">
      <c r="A1484" s="4">
        <v>53</v>
      </c>
      <c r="B1484" s="5">
        <v>42921</v>
      </c>
      <c r="C1484" s="6" t="s">
        <v>78</v>
      </c>
      <c r="D1484" s="6" t="s">
        <v>21</v>
      </c>
      <c r="E1484" s="7" t="s">
        <v>79</v>
      </c>
      <c r="F1484" s="6">
        <v>100.5</v>
      </c>
      <c r="G1484" s="7">
        <v>99.5</v>
      </c>
      <c r="H1484" s="7">
        <v>101</v>
      </c>
      <c r="I1484" s="7">
        <v>101.5</v>
      </c>
      <c r="J1484" s="7">
        <v>102</v>
      </c>
      <c r="K1484" s="7">
        <v>101</v>
      </c>
      <c r="L1484" s="6">
        <v>7000</v>
      </c>
      <c r="M1484" s="8">
        <f t="shared" si="1199"/>
        <v>3500</v>
      </c>
      <c r="N1484" s="9">
        <f t="shared" si="1198"/>
        <v>0.49751243781094534</v>
      </c>
    </row>
    <row r="1485" spans="1:251" s="1" customFormat="1" ht="15.75">
      <c r="A1485" s="4">
        <v>54</v>
      </c>
      <c r="B1485" s="5">
        <v>42921</v>
      </c>
      <c r="C1485" s="6" t="s">
        <v>78</v>
      </c>
      <c r="D1485" s="6" t="s">
        <v>21</v>
      </c>
      <c r="E1485" s="7" t="s">
        <v>77</v>
      </c>
      <c r="F1485" s="6">
        <v>213</v>
      </c>
      <c r="G1485" s="7">
        <v>211</v>
      </c>
      <c r="H1485" s="7">
        <v>214</v>
      </c>
      <c r="I1485" s="7">
        <v>215</v>
      </c>
      <c r="J1485" s="7">
        <v>216</v>
      </c>
      <c r="K1485" s="7">
        <v>214</v>
      </c>
      <c r="L1485" s="6">
        <v>3000</v>
      </c>
      <c r="M1485" s="8">
        <f t="shared" si="1199"/>
        <v>3000</v>
      </c>
      <c r="N1485" s="9">
        <f t="shared" si="1198"/>
        <v>0.46948356807511737</v>
      </c>
    </row>
    <row r="1486" spans="1:251" ht="15.75">
      <c r="A1486" s="4">
        <v>55</v>
      </c>
      <c r="B1486" s="5">
        <v>42920</v>
      </c>
      <c r="C1486" s="6" t="s">
        <v>78</v>
      </c>
      <c r="D1486" s="6" t="s">
        <v>21</v>
      </c>
      <c r="E1486" s="7" t="s">
        <v>80</v>
      </c>
      <c r="F1486" s="6">
        <v>376</v>
      </c>
      <c r="G1486" s="7">
        <v>374</v>
      </c>
      <c r="H1486" s="7">
        <v>377</v>
      </c>
      <c r="I1486" s="7">
        <v>378</v>
      </c>
      <c r="J1486" s="7">
        <v>379</v>
      </c>
      <c r="K1486" s="7">
        <v>374</v>
      </c>
      <c r="L1486" s="6">
        <v>2500</v>
      </c>
      <c r="M1486" s="8">
        <f t="shared" si="1199"/>
        <v>-5000</v>
      </c>
      <c r="N1486" s="59">
        <f t="shared" si="1198"/>
        <v>-0.53191489361702127</v>
      </c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"/>
      <c r="EK1486" s="1"/>
      <c r="EL1486" s="1"/>
      <c r="EM1486" s="1"/>
      <c r="EN1486" s="1"/>
      <c r="EO1486" s="1"/>
      <c r="EP1486" s="1"/>
      <c r="EQ1486" s="1"/>
      <c r="ER1486" s="1"/>
      <c r="ES1486" s="1"/>
      <c r="ET1486" s="1"/>
      <c r="EU1486" s="1"/>
      <c r="EV1486" s="1"/>
      <c r="EW1486" s="1"/>
      <c r="EX1486" s="1"/>
      <c r="EY1486" s="1"/>
      <c r="EZ1486" s="1"/>
      <c r="FA1486" s="1"/>
      <c r="FB1486" s="1"/>
      <c r="FC1486" s="1"/>
      <c r="FD1486" s="1"/>
      <c r="FE1486" s="1"/>
      <c r="FF1486" s="1"/>
      <c r="FG1486" s="1"/>
      <c r="FH1486" s="1"/>
      <c r="FI1486" s="1"/>
      <c r="FJ1486" s="1"/>
      <c r="FK1486" s="1"/>
      <c r="FL1486" s="1"/>
      <c r="FM1486" s="1"/>
      <c r="FN1486" s="1"/>
      <c r="FO1486" s="1"/>
      <c r="FP1486" s="1"/>
      <c r="FQ1486" s="1"/>
      <c r="FR1486" s="1"/>
      <c r="FS1486" s="1"/>
      <c r="FT1486" s="1"/>
      <c r="FU1486" s="1"/>
      <c r="FV1486" s="1"/>
      <c r="FW1486" s="1"/>
      <c r="FX1486" s="1"/>
      <c r="FY1486" s="1"/>
      <c r="FZ1486" s="1"/>
      <c r="GA1486" s="1"/>
      <c r="GB1486" s="1"/>
      <c r="GC1486" s="1"/>
      <c r="GD1486" s="1"/>
      <c r="GE1486" s="1"/>
      <c r="GF1486" s="1"/>
      <c r="GG1486" s="1"/>
      <c r="GH1486" s="1"/>
      <c r="GI1486" s="1"/>
      <c r="GJ1486" s="1"/>
      <c r="GK1486" s="1"/>
      <c r="GL1486" s="1"/>
      <c r="GM1486" s="1"/>
      <c r="GN1486" s="1"/>
      <c r="GO1486" s="1"/>
      <c r="GP1486" s="1"/>
      <c r="GQ1486" s="1"/>
      <c r="GR1486" s="1"/>
      <c r="GS1486" s="1"/>
      <c r="GT1486" s="1"/>
      <c r="GU1486" s="1"/>
      <c r="GV1486" s="1"/>
      <c r="GW1486" s="1"/>
      <c r="GX1486" s="1"/>
      <c r="GY1486" s="1"/>
      <c r="GZ1486" s="1"/>
      <c r="HA1486" s="1"/>
      <c r="HB1486" s="1"/>
      <c r="HC1486" s="1"/>
      <c r="HD1486" s="1"/>
      <c r="HE1486" s="1"/>
      <c r="HF1486" s="1"/>
      <c r="HG1486" s="1"/>
      <c r="HH1486" s="1"/>
      <c r="HI1486" s="1"/>
      <c r="HJ1486" s="1"/>
      <c r="HK1486" s="1"/>
      <c r="HL1486" s="1"/>
      <c r="HM1486" s="1"/>
      <c r="HN1486" s="1"/>
      <c r="HO1486" s="1"/>
      <c r="HP1486" s="1"/>
      <c r="HQ1486" s="1"/>
      <c r="HR1486" s="1"/>
      <c r="HS1486" s="1"/>
      <c r="HT1486" s="1"/>
      <c r="HU1486" s="1"/>
      <c r="HV1486" s="1"/>
      <c r="HW1486" s="1"/>
      <c r="HX1486" s="1"/>
      <c r="HY1486" s="1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</row>
    <row r="1487" spans="1:251" ht="15.75">
      <c r="A1487" s="4">
        <v>56</v>
      </c>
      <c r="B1487" s="5">
        <v>42920</v>
      </c>
      <c r="C1487" s="6" t="s">
        <v>78</v>
      </c>
      <c r="D1487" s="6" t="s">
        <v>21</v>
      </c>
      <c r="E1487" s="7" t="s">
        <v>81</v>
      </c>
      <c r="F1487" s="6">
        <v>1414</v>
      </c>
      <c r="G1487" s="7">
        <v>1399</v>
      </c>
      <c r="H1487" s="7">
        <v>1421</v>
      </c>
      <c r="I1487" s="7">
        <v>1428</v>
      </c>
      <c r="J1487" s="7">
        <v>1435</v>
      </c>
      <c r="K1487" s="7">
        <v>1421</v>
      </c>
      <c r="L1487" s="6">
        <v>500</v>
      </c>
      <c r="M1487" s="8">
        <f t="shared" si="1199"/>
        <v>3500</v>
      </c>
      <c r="N1487" s="9">
        <f t="shared" si="1198"/>
        <v>0.49504950495049505</v>
      </c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"/>
      <c r="EK1487" s="1"/>
      <c r="EL1487" s="1"/>
      <c r="EM1487" s="1"/>
      <c r="EN1487" s="1"/>
      <c r="EO1487" s="1"/>
      <c r="EP1487" s="1"/>
      <c r="EQ1487" s="1"/>
      <c r="ER1487" s="1"/>
      <c r="ES1487" s="1"/>
      <c r="ET1487" s="1"/>
      <c r="EU1487" s="1"/>
      <c r="EV1487" s="1"/>
      <c r="EW1487" s="1"/>
      <c r="EX1487" s="1"/>
      <c r="EY1487" s="1"/>
      <c r="EZ1487" s="1"/>
      <c r="FA1487" s="1"/>
      <c r="FB1487" s="1"/>
      <c r="FC1487" s="1"/>
      <c r="FD1487" s="1"/>
      <c r="FE1487" s="1"/>
      <c r="FF1487" s="1"/>
      <c r="FG1487" s="1"/>
      <c r="FH1487" s="1"/>
      <c r="FI1487" s="1"/>
      <c r="FJ1487" s="1"/>
      <c r="FK1487" s="1"/>
      <c r="FL1487" s="1"/>
      <c r="FM1487" s="1"/>
      <c r="FN1487" s="1"/>
      <c r="FO1487" s="1"/>
      <c r="FP1487" s="1"/>
      <c r="FQ1487" s="1"/>
      <c r="FR1487" s="1"/>
      <c r="FS1487" s="1"/>
      <c r="FT1487" s="1"/>
      <c r="FU1487" s="1"/>
      <c r="FV1487" s="1"/>
      <c r="FW1487" s="1"/>
      <c r="FX1487" s="1"/>
      <c r="FY1487" s="1"/>
      <c r="FZ1487" s="1"/>
      <c r="GA1487" s="1"/>
      <c r="GB1487" s="1"/>
      <c r="GC1487" s="1"/>
      <c r="GD1487" s="1"/>
      <c r="GE1487" s="1"/>
      <c r="GF1487" s="1"/>
      <c r="GG1487" s="1"/>
      <c r="GH1487" s="1"/>
      <c r="GI1487" s="1"/>
      <c r="GJ1487" s="1"/>
      <c r="GK1487" s="1"/>
      <c r="GL1487" s="1"/>
      <c r="GM1487" s="1"/>
      <c r="GN1487" s="1"/>
      <c r="GO1487" s="1"/>
      <c r="GP1487" s="1"/>
      <c r="GQ1487" s="1"/>
      <c r="GR1487" s="1"/>
      <c r="GS1487" s="1"/>
      <c r="GT1487" s="1"/>
      <c r="GU1487" s="1"/>
      <c r="GV1487" s="1"/>
      <c r="GW1487" s="1"/>
      <c r="GX1487" s="1"/>
      <c r="GY1487" s="1"/>
      <c r="GZ1487" s="1"/>
      <c r="HA1487" s="1"/>
      <c r="HB1487" s="1"/>
      <c r="HC1487" s="1"/>
      <c r="HD1487" s="1"/>
      <c r="HE1487" s="1"/>
      <c r="HF1487" s="1"/>
      <c r="HG1487" s="1"/>
      <c r="HH1487" s="1"/>
      <c r="HI1487" s="1"/>
      <c r="HJ1487" s="1"/>
      <c r="HK1487" s="1"/>
      <c r="HL1487" s="1"/>
      <c r="HM1487" s="1"/>
      <c r="HN1487" s="1"/>
      <c r="HO1487" s="1"/>
      <c r="HP1487" s="1"/>
      <c r="HQ1487" s="1"/>
      <c r="HR1487" s="1"/>
      <c r="HS1487" s="1"/>
      <c r="HT1487" s="1"/>
      <c r="HU1487" s="1"/>
      <c r="HV1487" s="1"/>
      <c r="HW1487" s="1"/>
      <c r="HX1487" s="1"/>
      <c r="HY1487" s="1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</row>
    <row r="1488" spans="1:251" ht="15.75">
      <c r="A1488" s="4">
        <v>57</v>
      </c>
      <c r="B1488" s="5">
        <v>42920</v>
      </c>
      <c r="C1488" s="6" t="s">
        <v>78</v>
      </c>
      <c r="D1488" s="6" t="s">
        <v>21</v>
      </c>
      <c r="E1488" s="7" t="s">
        <v>65</v>
      </c>
      <c r="F1488" s="6">
        <v>259</v>
      </c>
      <c r="G1488" s="7">
        <v>257</v>
      </c>
      <c r="H1488" s="7">
        <v>260</v>
      </c>
      <c r="I1488" s="7">
        <v>261</v>
      </c>
      <c r="J1488" s="7">
        <v>262</v>
      </c>
      <c r="K1488" s="7">
        <v>260</v>
      </c>
      <c r="L1488" s="6">
        <v>3500</v>
      </c>
      <c r="M1488" s="8">
        <f t="shared" si="1199"/>
        <v>3500</v>
      </c>
      <c r="N1488" s="9">
        <f t="shared" si="1198"/>
        <v>0.38610038610038611</v>
      </c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  <c r="EA1488" s="1"/>
      <c r="EB1488" s="1"/>
      <c r="EC1488" s="1"/>
      <c r="ED1488" s="1"/>
      <c r="EE1488" s="1"/>
      <c r="EF1488" s="1"/>
      <c r="EG1488" s="1"/>
      <c r="EH1488" s="1"/>
      <c r="EI1488" s="1"/>
      <c r="EJ1488" s="1"/>
      <c r="EK1488" s="1"/>
      <c r="EL1488" s="1"/>
      <c r="EM1488" s="1"/>
      <c r="EN1488" s="1"/>
      <c r="EO1488" s="1"/>
      <c r="EP1488" s="1"/>
      <c r="EQ1488" s="1"/>
      <c r="ER1488" s="1"/>
      <c r="ES1488" s="1"/>
      <c r="ET1488" s="1"/>
      <c r="EU1488" s="1"/>
      <c r="EV1488" s="1"/>
      <c r="EW1488" s="1"/>
      <c r="EX1488" s="1"/>
      <c r="EY1488" s="1"/>
      <c r="EZ1488" s="1"/>
      <c r="FA1488" s="1"/>
      <c r="FB1488" s="1"/>
      <c r="FC1488" s="1"/>
      <c r="FD1488" s="1"/>
      <c r="FE1488" s="1"/>
      <c r="FF1488" s="1"/>
      <c r="FG1488" s="1"/>
      <c r="FH1488" s="1"/>
      <c r="FI1488" s="1"/>
      <c r="FJ1488" s="1"/>
      <c r="FK1488" s="1"/>
      <c r="FL1488" s="1"/>
      <c r="FM1488" s="1"/>
      <c r="FN1488" s="1"/>
      <c r="FO1488" s="1"/>
      <c r="FP1488" s="1"/>
      <c r="FQ1488" s="1"/>
      <c r="FR1488" s="1"/>
      <c r="FS1488" s="1"/>
      <c r="FT1488" s="1"/>
      <c r="FU1488" s="1"/>
      <c r="FV1488" s="1"/>
      <c r="FW1488" s="1"/>
      <c r="FX1488" s="1"/>
      <c r="FY1488" s="1"/>
      <c r="FZ1488" s="1"/>
      <c r="GA1488" s="1"/>
      <c r="GB1488" s="1"/>
      <c r="GC1488" s="1"/>
      <c r="GD1488" s="1"/>
      <c r="GE1488" s="1"/>
      <c r="GF1488" s="1"/>
      <c r="GG1488" s="1"/>
      <c r="GH1488" s="1"/>
      <c r="GI1488" s="1"/>
      <c r="GJ1488" s="1"/>
      <c r="GK1488" s="1"/>
      <c r="GL1488" s="1"/>
      <c r="GM1488" s="1"/>
      <c r="GN1488" s="1"/>
      <c r="GO1488" s="1"/>
      <c r="GP1488" s="1"/>
      <c r="GQ1488" s="1"/>
      <c r="GR1488" s="1"/>
      <c r="GS1488" s="1"/>
      <c r="GT1488" s="1"/>
      <c r="GU1488" s="1"/>
      <c r="GV1488" s="1"/>
      <c r="GW1488" s="1"/>
      <c r="GX1488" s="1"/>
      <c r="GY1488" s="1"/>
      <c r="GZ1488" s="1"/>
      <c r="HA1488" s="1"/>
      <c r="HB1488" s="1"/>
      <c r="HC1488" s="1"/>
      <c r="HD1488" s="1"/>
      <c r="HE1488" s="1"/>
      <c r="HF1488" s="1"/>
      <c r="HG1488" s="1"/>
      <c r="HH1488" s="1"/>
      <c r="HI1488" s="1"/>
      <c r="HJ1488" s="1"/>
      <c r="HK1488" s="1"/>
      <c r="HL1488" s="1"/>
      <c r="HM1488" s="1"/>
      <c r="HN1488" s="1"/>
      <c r="HO1488" s="1"/>
      <c r="HP1488" s="1"/>
      <c r="HQ1488" s="1"/>
      <c r="HR1488" s="1"/>
      <c r="HS1488" s="1"/>
      <c r="HT1488" s="1"/>
      <c r="HU1488" s="1"/>
      <c r="HV1488" s="1"/>
      <c r="HW1488" s="1"/>
      <c r="HX1488" s="1"/>
      <c r="HY1488" s="1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</row>
    <row r="1489" spans="1:251" ht="15.75">
      <c r="A1489" s="4">
        <v>58</v>
      </c>
      <c r="B1489" s="5">
        <v>42920</v>
      </c>
      <c r="C1489" s="6" t="s">
        <v>78</v>
      </c>
      <c r="D1489" s="6" t="s">
        <v>21</v>
      </c>
      <c r="E1489" s="7" t="s">
        <v>48</v>
      </c>
      <c r="F1489" s="6">
        <v>175.5</v>
      </c>
      <c r="G1489" s="7">
        <v>174</v>
      </c>
      <c r="H1489" s="7">
        <v>176</v>
      </c>
      <c r="I1489" s="7">
        <v>176.5</v>
      </c>
      <c r="J1489" s="7">
        <v>177</v>
      </c>
      <c r="K1489" s="7">
        <v>176.5</v>
      </c>
      <c r="L1489" s="6">
        <v>6000</v>
      </c>
      <c r="M1489" s="8">
        <f t="shared" si="1199"/>
        <v>6000</v>
      </c>
      <c r="N1489" s="9">
        <f t="shared" si="1198"/>
        <v>0.56980056980056981</v>
      </c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  <c r="EA1489" s="1"/>
      <c r="EB1489" s="1"/>
      <c r="EC1489" s="1"/>
      <c r="ED1489" s="1"/>
      <c r="EE1489" s="1"/>
      <c r="EF1489" s="1"/>
      <c r="EG1489" s="1"/>
      <c r="EH1489" s="1"/>
      <c r="EI1489" s="1"/>
      <c r="EJ1489" s="1"/>
      <c r="EK1489" s="1"/>
      <c r="EL1489" s="1"/>
      <c r="EM1489" s="1"/>
      <c r="EN1489" s="1"/>
      <c r="EO1489" s="1"/>
      <c r="EP1489" s="1"/>
      <c r="EQ1489" s="1"/>
      <c r="ER1489" s="1"/>
      <c r="ES1489" s="1"/>
      <c r="ET1489" s="1"/>
      <c r="EU1489" s="1"/>
      <c r="EV1489" s="1"/>
      <c r="EW1489" s="1"/>
      <c r="EX1489" s="1"/>
      <c r="EY1489" s="1"/>
      <c r="EZ1489" s="1"/>
      <c r="FA1489" s="1"/>
      <c r="FB1489" s="1"/>
      <c r="FC1489" s="1"/>
      <c r="FD1489" s="1"/>
      <c r="FE1489" s="1"/>
      <c r="FF1489" s="1"/>
      <c r="FG1489" s="1"/>
      <c r="FH1489" s="1"/>
      <c r="FI1489" s="1"/>
      <c r="FJ1489" s="1"/>
      <c r="FK1489" s="1"/>
      <c r="FL1489" s="1"/>
      <c r="FM1489" s="1"/>
      <c r="FN1489" s="1"/>
      <c r="FO1489" s="1"/>
      <c r="FP1489" s="1"/>
      <c r="FQ1489" s="1"/>
      <c r="FR1489" s="1"/>
      <c r="FS1489" s="1"/>
      <c r="FT1489" s="1"/>
      <c r="FU1489" s="1"/>
      <c r="FV1489" s="1"/>
      <c r="FW1489" s="1"/>
      <c r="FX1489" s="1"/>
      <c r="FY1489" s="1"/>
      <c r="FZ1489" s="1"/>
      <c r="GA1489" s="1"/>
      <c r="GB1489" s="1"/>
      <c r="GC1489" s="1"/>
      <c r="GD1489" s="1"/>
      <c r="GE1489" s="1"/>
      <c r="GF1489" s="1"/>
      <c r="GG1489" s="1"/>
      <c r="GH1489" s="1"/>
      <c r="GI1489" s="1"/>
      <c r="GJ1489" s="1"/>
      <c r="GK1489" s="1"/>
      <c r="GL1489" s="1"/>
      <c r="GM1489" s="1"/>
      <c r="GN1489" s="1"/>
      <c r="GO1489" s="1"/>
      <c r="GP1489" s="1"/>
      <c r="GQ1489" s="1"/>
      <c r="GR1489" s="1"/>
      <c r="GS1489" s="1"/>
      <c r="GT1489" s="1"/>
      <c r="GU1489" s="1"/>
      <c r="GV1489" s="1"/>
      <c r="GW1489" s="1"/>
      <c r="GX1489" s="1"/>
      <c r="GY1489" s="1"/>
      <c r="GZ1489" s="1"/>
      <c r="HA1489" s="1"/>
      <c r="HB1489" s="1"/>
      <c r="HC1489" s="1"/>
      <c r="HD1489" s="1"/>
      <c r="HE1489" s="1"/>
      <c r="HF1489" s="1"/>
      <c r="HG1489" s="1"/>
      <c r="HH1489" s="1"/>
      <c r="HI1489" s="1"/>
      <c r="HJ1489" s="1"/>
      <c r="HK1489" s="1"/>
      <c r="HL1489" s="1"/>
      <c r="HM1489" s="1"/>
      <c r="HN1489" s="1"/>
      <c r="HO1489" s="1"/>
      <c r="HP1489" s="1"/>
      <c r="HQ1489" s="1"/>
      <c r="HR1489" s="1"/>
      <c r="HS1489" s="1"/>
      <c r="HT1489" s="1"/>
      <c r="HU1489" s="1"/>
      <c r="HV1489" s="1"/>
      <c r="HW1489" s="1"/>
      <c r="HX1489" s="1"/>
      <c r="HY1489" s="1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</row>
    <row r="1490" spans="1:251" ht="15.75">
      <c r="A1490" s="4">
        <v>59</v>
      </c>
      <c r="B1490" s="5">
        <v>42919</v>
      </c>
      <c r="C1490" s="6" t="s">
        <v>78</v>
      </c>
      <c r="D1490" s="6" t="s">
        <v>21</v>
      </c>
      <c r="E1490" s="7" t="s">
        <v>51</v>
      </c>
      <c r="F1490" s="6">
        <v>165</v>
      </c>
      <c r="G1490" s="7">
        <v>163</v>
      </c>
      <c r="H1490" s="7">
        <v>166</v>
      </c>
      <c r="I1490" s="7">
        <v>167</v>
      </c>
      <c r="J1490" s="7">
        <v>168</v>
      </c>
      <c r="K1490" s="7">
        <v>163</v>
      </c>
      <c r="L1490" s="6">
        <v>3500</v>
      </c>
      <c r="M1490" s="8">
        <f t="shared" si="1199"/>
        <v>-7000</v>
      </c>
      <c r="N1490" s="59">
        <f t="shared" si="1198"/>
        <v>-1.2121212121212122</v>
      </c>
    </row>
    <row r="1491" spans="1:251" ht="15.75">
      <c r="A1491" s="4">
        <v>60</v>
      </c>
      <c r="B1491" s="5">
        <v>42919</v>
      </c>
      <c r="C1491" s="6" t="s">
        <v>78</v>
      </c>
      <c r="D1491" s="6" t="s">
        <v>21</v>
      </c>
      <c r="E1491" s="7" t="s">
        <v>79</v>
      </c>
      <c r="F1491" s="6">
        <v>98</v>
      </c>
      <c r="G1491" s="7">
        <v>97</v>
      </c>
      <c r="H1491" s="7">
        <v>98.5</v>
      </c>
      <c r="I1491" s="7">
        <v>99</v>
      </c>
      <c r="J1491" s="7">
        <v>99.5</v>
      </c>
      <c r="K1491" s="7">
        <v>99.5</v>
      </c>
      <c r="L1491" s="6">
        <v>7000</v>
      </c>
      <c r="M1491" s="8">
        <f t="shared" si="1199"/>
        <v>10500</v>
      </c>
      <c r="N1491" s="9">
        <f t="shared" si="1198"/>
        <v>1.5306122448979591</v>
      </c>
    </row>
    <row r="1492" spans="1:251" ht="15" customHeight="1">
      <c r="A1492" s="4">
        <v>61</v>
      </c>
      <c r="B1492" s="5">
        <v>42919</v>
      </c>
      <c r="C1492" s="6" t="s">
        <v>78</v>
      </c>
      <c r="D1492" s="6" t="s">
        <v>21</v>
      </c>
      <c r="E1492" s="7" t="s">
        <v>67</v>
      </c>
      <c r="F1492" s="6">
        <v>194.5</v>
      </c>
      <c r="G1492" s="7">
        <v>192</v>
      </c>
      <c r="H1492" s="7">
        <v>196</v>
      </c>
      <c r="I1492" s="7">
        <v>197</v>
      </c>
      <c r="J1492" s="7">
        <v>198</v>
      </c>
      <c r="K1492" s="7">
        <v>198</v>
      </c>
      <c r="L1492" s="6">
        <v>3500</v>
      </c>
      <c r="M1492" s="8">
        <f t="shared" si="1199"/>
        <v>12250</v>
      </c>
      <c r="N1492" s="9">
        <f t="shared" si="1198"/>
        <v>1.7994858611825193</v>
      </c>
    </row>
    <row r="1493" spans="1:251" ht="15" customHeight="1"/>
    <row r="1494" spans="1:251" ht="15" customHeight="1">
      <c r="A1494" s="10" t="s">
        <v>24</v>
      </c>
      <c r="B1494" s="11"/>
      <c r="C1494" s="12"/>
      <c r="D1494" s="13"/>
      <c r="E1494" s="14"/>
      <c r="F1494" s="14"/>
      <c r="G1494" s="15"/>
      <c r="H1494" s="14"/>
      <c r="I1494" s="14"/>
      <c r="J1494" s="14"/>
      <c r="K1494" s="16"/>
      <c r="L1494" s="17"/>
      <c r="M1494" s="1"/>
      <c r="N1494" s="18"/>
    </row>
    <row r="1495" spans="1:251" ht="15.75">
      <c r="A1495" s="10" t="s">
        <v>25</v>
      </c>
      <c r="B1495" s="19"/>
      <c r="C1495" s="12"/>
      <c r="D1495" s="13"/>
      <c r="E1495" s="14"/>
      <c r="F1495" s="14"/>
      <c r="G1495" s="15"/>
      <c r="H1495" s="14"/>
      <c r="I1495" s="14"/>
      <c r="J1495" s="14"/>
      <c r="K1495" s="16"/>
      <c r="L1495" s="17"/>
      <c r="M1495" s="1"/>
      <c r="N1495" s="1"/>
    </row>
    <row r="1496" spans="1:251" ht="15.75">
      <c r="A1496" s="10" t="s">
        <v>25</v>
      </c>
      <c r="B1496" s="19"/>
      <c r="C1496" s="20"/>
      <c r="D1496" s="21"/>
      <c r="E1496" s="22"/>
      <c r="F1496" s="22"/>
      <c r="G1496" s="23"/>
      <c r="H1496" s="22"/>
      <c r="I1496" s="22"/>
      <c r="J1496" s="22"/>
      <c r="K1496" s="22"/>
      <c r="L1496" s="17"/>
      <c r="M1496" s="17"/>
      <c r="N1496" s="17"/>
    </row>
    <row r="1497" spans="1:251" ht="16.5" thickBot="1">
      <c r="A1497" s="20"/>
      <c r="B1497" s="19"/>
      <c r="C1497" s="22"/>
      <c r="D1497" s="22"/>
      <c r="E1497" s="22"/>
      <c r="F1497" s="24"/>
      <c r="G1497" s="25"/>
      <c r="H1497" s="26" t="s">
        <v>26</v>
      </c>
      <c r="I1497" s="26"/>
      <c r="J1497" s="27"/>
      <c r="K1497" s="27"/>
      <c r="L1497" s="17"/>
      <c r="M1497" s="17"/>
      <c r="N1497" s="17"/>
    </row>
    <row r="1498" spans="1:251" ht="15.75">
      <c r="A1498" s="20"/>
      <c r="B1498" s="19"/>
      <c r="C1498" s="119" t="s">
        <v>27</v>
      </c>
      <c r="D1498" s="119"/>
      <c r="E1498" s="28">
        <v>61</v>
      </c>
      <c r="F1498" s="29">
        <f>F1499+F1500+F1501+F1502+F1503+F1504</f>
        <v>100</v>
      </c>
      <c r="G1498" s="22">
        <v>61</v>
      </c>
      <c r="H1498" s="30">
        <f>G1499/G1498%</f>
        <v>81.967213114754102</v>
      </c>
      <c r="I1498" s="30"/>
      <c r="J1498" s="30"/>
      <c r="K1498" s="31"/>
      <c r="L1498" s="17"/>
    </row>
    <row r="1499" spans="1:251" ht="15.75">
      <c r="A1499" s="20"/>
      <c r="B1499" s="19"/>
      <c r="C1499" s="120" t="s">
        <v>28</v>
      </c>
      <c r="D1499" s="120"/>
      <c r="E1499" s="32">
        <v>50</v>
      </c>
      <c r="F1499" s="33">
        <f>(E1499/E1498)*100</f>
        <v>81.967213114754102</v>
      </c>
      <c r="G1499" s="22">
        <v>50</v>
      </c>
      <c r="H1499" s="27"/>
      <c r="I1499" s="27"/>
      <c r="J1499" s="22"/>
      <c r="K1499" s="27"/>
      <c r="M1499" s="22" t="s">
        <v>29</v>
      </c>
      <c r="N1499" s="22"/>
    </row>
    <row r="1500" spans="1:251" ht="15.75">
      <c r="A1500" s="34"/>
      <c r="B1500" s="19"/>
      <c r="C1500" s="120" t="s">
        <v>30</v>
      </c>
      <c r="D1500" s="120"/>
      <c r="E1500" s="32">
        <v>1</v>
      </c>
      <c r="F1500" s="33">
        <f>(E1500/E1498)*100</f>
        <v>1.639344262295082</v>
      </c>
      <c r="G1500" s="35"/>
      <c r="H1500" s="22"/>
      <c r="I1500" s="22"/>
      <c r="J1500" s="22"/>
      <c r="K1500" s="27"/>
      <c r="L1500" s="17"/>
      <c r="M1500" s="20"/>
      <c r="N1500" s="20"/>
    </row>
    <row r="1501" spans="1:251" ht="15" customHeight="1">
      <c r="A1501" s="34"/>
      <c r="B1501" s="19"/>
      <c r="C1501" s="120" t="s">
        <v>31</v>
      </c>
      <c r="D1501" s="120"/>
      <c r="E1501" s="32">
        <v>0</v>
      </c>
      <c r="F1501" s="33">
        <f>(E1501/E1498)*100</f>
        <v>0</v>
      </c>
      <c r="G1501" s="35"/>
      <c r="H1501" s="22"/>
      <c r="I1501" s="22"/>
      <c r="J1501" s="22"/>
      <c r="K1501" s="27"/>
      <c r="L1501" s="17"/>
      <c r="M1501" s="17"/>
      <c r="N1501" s="17"/>
    </row>
    <row r="1502" spans="1:251" ht="15" customHeight="1">
      <c r="A1502" s="34"/>
      <c r="B1502" s="19"/>
      <c r="C1502" s="120" t="s">
        <v>32</v>
      </c>
      <c r="D1502" s="120"/>
      <c r="E1502" s="32">
        <v>10</v>
      </c>
      <c r="F1502" s="33">
        <f>(E1502/E1498)*100</f>
        <v>16.393442622950818</v>
      </c>
      <c r="G1502" s="35"/>
      <c r="H1502" s="22" t="s">
        <v>33</v>
      </c>
      <c r="I1502" s="22"/>
      <c r="J1502" s="27"/>
      <c r="K1502" s="27"/>
      <c r="L1502" s="17"/>
      <c r="M1502" s="17"/>
      <c r="N1502" s="17"/>
    </row>
    <row r="1503" spans="1:251" ht="15.75">
      <c r="A1503" s="34"/>
      <c r="B1503" s="19"/>
      <c r="C1503" s="120" t="s">
        <v>34</v>
      </c>
      <c r="D1503" s="120"/>
      <c r="E1503" s="32">
        <v>0</v>
      </c>
      <c r="F1503" s="33">
        <f>(E1503/E1498)*100</f>
        <v>0</v>
      </c>
      <c r="G1503" s="35"/>
      <c r="H1503" s="22"/>
      <c r="I1503" s="22"/>
      <c r="J1503" s="27"/>
      <c r="K1503" s="27"/>
      <c r="L1503" s="17"/>
      <c r="M1503" s="17"/>
      <c r="N1503" s="17"/>
    </row>
    <row r="1504" spans="1:251" ht="19.5" customHeight="1" thickBot="1">
      <c r="A1504" s="34"/>
      <c r="B1504" s="19"/>
      <c r="C1504" s="121" t="s">
        <v>35</v>
      </c>
      <c r="D1504" s="121"/>
      <c r="E1504" s="36"/>
      <c r="F1504" s="37">
        <f>(E1504/E1498)*100</f>
        <v>0</v>
      </c>
      <c r="G1504" s="35"/>
      <c r="H1504" s="22"/>
      <c r="I1504" s="22"/>
      <c r="J1504" s="31"/>
      <c r="K1504" s="31"/>
      <c r="M1504" s="17"/>
      <c r="N1504" s="17"/>
    </row>
    <row r="1505" spans="1:14" ht="15.75">
      <c r="A1505" s="39" t="s">
        <v>36</v>
      </c>
      <c r="B1505" s="11"/>
      <c r="C1505" s="12"/>
      <c r="D1505" s="12"/>
      <c r="E1505" s="14"/>
      <c r="F1505" s="14"/>
      <c r="G1505" s="15"/>
      <c r="H1505" s="40"/>
      <c r="I1505" s="40"/>
      <c r="J1505" s="40"/>
      <c r="K1505" s="14"/>
      <c r="L1505" s="17"/>
      <c r="M1505" s="38"/>
      <c r="N1505" s="38"/>
    </row>
    <row r="1506" spans="1:14" ht="15.75">
      <c r="A1506" s="13" t="s">
        <v>37</v>
      </c>
      <c r="B1506" s="11"/>
      <c r="C1506" s="41"/>
      <c r="D1506" s="42"/>
      <c r="E1506" s="12"/>
      <c r="F1506" s="40"/>
      <c r="G1506" s="15"/>
      <c r="H1506" s="40"/>
      <c r="I1506" s="40"/>
      <c r="J1506" s="40"/>
      <c r="K1506" s="14"/>
      <c r="L1506" s="17"/>
      <c r="M1506" s="20"/>
      <c r="N1506" s="20"/>
    </row>
    <row r="1507" spans="1:14" ht="15.75">
      <c r="A1507" s="13" t="s">
        <v>38</v>
      </c>
      <c r="B1507" s="11"/>
      <c r="C1507" s="12"/>
      <c r="D1507" s="42"/>
      <c r="E1507" s="12"/>
      <c r="F1507" s="40"/>
      <c r="G1507" s="15"/>
      <c r="H1507" s="43"/>
      <c r="I1507" s="43"/>
      <c r="J1507" s="43"/>
      <c r="K1507" s="14"/>
      <c r="L1507" s="17"/>
      <c r="M1507" s="17"/>
      <c r="N1507" s="17"/>
    </row>
    <row r="1508" spans="1:14" ht="15.75">
      <c r="A1508" s="13" t="s">
        <v>39</v>
      </c>
      <c r="B1508" s="41"/>
      <c r="C1508" s="12"/>
      <c r="D1508" s="42"/>
      <c r="E1508" s="12"/>
      <c r="F1508" s="40"/>
      <c r="G1508" s="44"/>
      <c r="H1508" s="43"/>
      <c r="I1508" s="43"/>
      <c r="J1508" s="43"/>
      <c r="K1508" s="14"/>
      <c r="L1508" s="17"/>
      <c r="M1508" s="17"/>
      <c r="N1508" s="17"/>
    </row>
    <row r="1509" spans="1:14" ht="15.75">
      <c r="A1509" s="13" t="s">
        <v>40</v>
      </c>
      <c r="B1509" s="34"/>
      <c r="C1509" s="12"/>
      <c r="D1509" s="45"/>
      <c r="E1509" s="40"/>
      <c r="F1509" s="40"/>
      <c r="G1509" s="44"/>
      <c r="H1509" s="43"/>
      <c r="I1509" s="43"/>
      <c r="J1509" s="43"/>
      <c r="K1509" s="40"/>
      <c r="L1509" s="17"/>
      <c r="M1509" s="17"/>
      <c r="N1509" s="17"/>
    </row>
    <row r="1511" spans="1:14">
      <c r="A1511" s="134" t="s">
        <v>0</v>
      </c>
      <c r="B1511" s="134"/>
      <c r="C1511" s="134"/>
      <c r="D1511" s="134"/>
      <c r="E1511" s="134"/>
      <c r="F1511" s="134"/>
      <c r="G1511" s="134"/>
      <c r="H1511" s="134"/>
      <c r="I1511" s="134"/>
      <c r="J1511" s="134"/>
      <c r="K1511" s="134"/>
      <c r="L1511" s="134"/>
      <c r="M1511" s="134"/>
      <c r="N1511" s="134"/>
    </row>
    <row r="1512" spans="1:14">
      <c r="A1512" s="134"/>
      <c r="B1512" s="134"/>
      <c r="C1512" s="134"/>
      <c r="D1512" s="134"/>
      <c r="E1512" s="134"/>
      <c r="F1512" s="134"/>
      <c r="G1512" s="134"/>
      <c r="H1512" s="134"/>
      <c r="I1512" s="134"/>
      <c r="J1512" s="134"/>
      <c r="K1512" s="134"/>
      <c r="L1512" s="134"/>
      <c r="M1512" s="134"/>
      <c r="N1512" s="134"/>
    </row>
    <row r="1513" spans="1:14">
      <c r="A1513" s="134"/>
      <c r="B1513" s="134"/>
      <c r="C1513" s="134"/>
      <c r="D1513" s="134"/>
      <c r="E1513" s="134"/>
      <c r="F1513" s="134"/>
      <c r="G1513" s="134"/>
      <c r="H1513" s="134"/>
      <c r="I1513" s="134"/>
      <c r="J1513" s="134"/>
      <c r="K1513" s="134"/>
      <c r="L1513" s="134"/>
      <c r="M1513" s="134"/>
      <c r="N1513" s="134"/>
    </row>
    <row r="1514" spans="1:14" ht="15.75">
      <c r="A1514" s="135" t="s">
        <v>1</v>
      </c>
      <c r="B1514" s="135"/>
      <c r="C1514" s="135"/>
      <c r="D1514" s="135"/>
      <c r="E1514" s="135"/>
      <c r="F1514" s="135"/>
      <c r="G1514" s="135"/>
      <c r="H1514" s="135"/>
      <c r="I1514" s="135"/>
      <c r="J1514" s="135"/>
      <c r="K1514" s="135"/>
      <c r="L1514" s="135"/>
      <c r="M1514" s="135"/>
      <c r="N1514" s="135"/>
    </row>
    <row r="1515" spans="1:14" ht="15.75">
      <c r="A1515" s="135" t="s">
        <v>2</v>
      </c>
      <c r="B1515" s="135"/>
      <c r="C1515" s="135"/>
      <c r="D1515" s="135"/>
      <c r="E1515" s="135"/>
      <c r="F1515" s="135"/>
      <c r="G1515" s="135"/>
      <c r="H1515" s="135"/>
      <c r="I1515" s="135"/>
      <c r="J1515" s="135"/>
      <c r="K1515" s="135"/>
      <c r="L1515" s="135"/>
      <c r="M1515" s="135"/>
      <c r="N1515" s="135"/>
    </row>
    <row r="1516" spans="1:14" ht="15" customHeight="1" thickBot="1">
      <c r="A1516" s="136" t="s">
        <v>3</v>
      </c>
      <c r="B1516" s="136"/>
      <c r="C1516" s="136"/>
      <c r="D1516" s="136"/>
      <c r="E1516" s="136"/>
      <c r="F1516" s="136"/>
      <c r="G1516" s="136"/>
      <c r="H1516" s="136"/>
      <c r="I1516" s="136"/>
      <c r="J1516" s="136"/>
      <c r="K1516" s="136"/>
      <c r="L1516" s="136"/>
      <c r="M1516" s="136"/>
      <c r="N1516" s="136"/>
    </row>
    <row r="1517" spans="1:14">
      <c r="A1517" s="46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8"/>
    </row>
    <row r="1518" spans="1:14" ht="15.75">
      <c r="A1518" s="125" t="s">
        <v>82</v>
      </c>
      <c r="B1518" s="125"/>
      <c r="C1518" s="125"/>
      <c r="D1518" s="125"/>
      <c r="E1518" s="125"/>
      <c r="F1518" s="125"/>
      <c r="G1518" s="125"/>
      <c r="H1518" s="125"/>
      <c r="I1518" s="125"/>
      <c r="J1518" s="125"/>
      <c r="K1518" s="125"/>
      <c r="L1518" s="125"/>
      <c r="M1518" s="125"/>
      <c r="N1518" s="125"/>
    </row>
    <row r="1519" spans="1:14" ht="15.75">
      <c r="A1519" s="125" t="s">
        <v>5</v>
      </c>
      <c r="B1519" s="125"/>
      <c r="C1519" s="125"/>
      <c r="D1519" s="125"/>
      <c r="E1519" s="125"/>
      <c r="F1519" s="125"/>
      <c r="G1519" s="125"/>
      <c r="H1519" s="125"/>
      <c r="I1519" s="125"/>
      <c r="J1519" s="125"/>
      <c r="K1519" s="125"/>
      <c r="L1519" s="125"/>
      <c r="M1519" s="125"/>
      <c r="N1519" s="125"/>
    </row>
    <row r="1520" spans="1:14" ht="13.9" customHeight="1">
      <c r="A1520" s="126" t="s">
        <v>6</v>
      </c>
      <c r="B1520" s="127" t="s">
        <v>7</v>
      </c>
      <c r="C1520" s="127" t="s">
        <v>8</v>
      </c>
      <c r="D1520" s="126" t="s">
        <v>9</v>
      </c>
      <c r="E1520" s="126" t="s">
        <v>10</v>
      </c>
      <c r="F1520" s="139" t="s">
        <v>11</v>
      </c>
      <c r="G1520" s="139" t="s">
        <v>12</v>
      </c>
      <c r="H1520" s="128" t="s">
        <v>13</v>
      </c>
      <c r="I1520" s="128" t="s">
        <v>14</v>
      </c>
      <c r="J1520" s="128" t="s">
        <v>15</v>
      </c>
      <c r="K1520" s="138" t="s">
        <v>16</v>
      </c>
      <c r="L1520" s="127" t="s">
        <v>17</v>
      </c>
      <c r="M1520" s="127" t="s">
        <v>18</v>
      </c>
      <c r="N1520" s="127" t="s">
        <v>19</v>
      </c>
    </row>
    <row r="1521" spans="1:14">
      <c r="A1521" s="126"/>
      <c r="B1521" s="127"/>
      <c r="C1521" s="127"/>
      <c r="D1521" s="126"/>
      <c r="E1521" s="126"/>
      <c r="F1521" s="139"/>
      <c r="G1521" s="139"/>
      <c r="H1521" s="128"/>
      <c r="I1521" s="128"/>
      <c r="J1521" s="128"/>
      <c r="K1521" s="138"/>
      <c r="L1521" s="127"/>
      <c r="M1521" s="127"/>
      <c r="N1521" s="127"/>
    </row>
    <row r="1522" spans="1:14" ht="15.75">
      <c r="A1522" s="4">
        <v>1</v>
      </c>
      <c r="B1522" s="5">
        <v>42916</v>
      </c>
      <c r="C1522" s="6" t="s">
        <v>78</v>
      </c>
      <c r="D1522" s="6" t="s">
        <v>21</v>
      </c>
      <c r="E1522" s="7" t="s">
        <v>65</v>
      </c>
      <c r="F1522" s="6">
        <v>253</v>
      </c>
      <c r="G1522" s="7">
        <v>251</v>
      </c>
      <c r="H1522" s="7">
        <v>254</v>
      </c>
      <c r="I1522" s="7">
        <v>255</v>
      </c>
      <c r="J1522" s="7">
        <v>256</v>
      </c>
      <c r="K1522" s="7">
        <v>251</v>
      </c>
      <c r="L1522" s="6">
        <v>3500</v>
      </c>
      <c r="M1522" s="8">
        <f t="shared" ref="M1522:M1553" si="1200">IF(D1522="BUY",(K1522-F1522)*(L1522),(F1522-K1522)*(L1522))</f>
        <v>-7000</v>
      </c>
      <c r="N1522" s="59">
        <f t="shared" ref="N1522" si="1201">M1522/(L1522)/F1522%</f>
        <v>-0.79051383399209496</v>
      </c>
    </row>
    <row r="1523" spans="1:14" ht="15.75">
      <c r="A1523" s="4">
        <v>2</v>
      </c>
      <c r="B1523" s="5">
        <v>42916</v>
      </c>
      <c r="C1523" s="6" t="s">
        <v>78</v>
      </c>
      <c r="D1523" s="6" t="s">
        <v>21</v>
      </c>
      <c r="E1523" s="7" t="s">
        <v>83</v>
      </c>
      <c r="F1523" s="6">
        <v>161</v>
      </c>
      <c r="G1523" s="7">
        <v>159</v>
      </c>
      <c r="H1523" s="7">
        <v>162</v>
      </c>
      <c r="I1523" s="7">
        <v>163</v>
      </c>
      <c r="J1523" s="7">
        <v>164</v>
      </c>
      <c r="K1523" s="7">
        <v>162</v>
      </c>
      <c r="L1523" s="6">
        <v>3500</v>
      </c>
      <c r="M1523" s="8">
        <f t="shared" si="1200"/>
        <v>3500</v>
      </c>
      <c r="N1523" s="9">
        <f t="shared" ref="N1523:N1581" si="1202">M1523/(L1523)/F1523%</f>
        <v>0.6211180124223602</v>
      </c>
    </row>
    <row r="1524" spans="1:14" ht="15.75">
      <c r="A1524" s="4">
        <v>3</v>
      </c>
      <c r="B1524" s="5">
        <v>42915</v>
      </c>
      <c r="C1524" s="6" t="s">
        <v>78</v>
      </c>
      <c r="D1524" s="6" t="s">
        <v>21</v>
      </c>
      <c r="E1524" s="7" t="s">
        <v>44</v>
      </c>
      <c r="F1524" s="6">
        <v>140</v>
      </c>
      <c r="G1524" s="7">
        <v>138.80000000000001</v>
      </c>
      <c r="H1524" s="7">
        <v>140.69999999999999</v>
      </c>
      <c r="I1524" s="7">
        <v>141.4</v>
      </c>
      <c r="J1524" s="7">
        <v>142.1</v>
      </c>
      <c r="K1524" s="7">
        <v>138.80000000000001</v>
      </c>
      <c r="L1524" s="6">
        <v>6000</v>
      </c>
      <c r="M1524" s="8">
        <f t="shared" si="1200"/>
        <v>-7199.9999999999318</v>
      </c>
      <c r="N1524" s="59">
        <f t="shared" si="1202"/>
        <v>-0.8571428571428491</v>
      </c>
    </row>
    <row r="1525" spans="1:14" ht="15.75">
      <c r="A1525" s="4">
        <v>4</v>
      </c>
      <c r="B1525" s="5">
        <v>42915</v>
      </c>
      <c r="C1525" s="6" t="s">
        <v>78</v>
      </c>
      <c r="D1525" s="6" t="s">
        <v>21</v>
      </c>
      <c r="E1525" s="7" t="s">
        <v>77</v>
      </c>
      <c r="F1525" s="6">
        <v>203.5</v>
      </c>
      <c r="G1525" s="7">
        <v>201.5</v>
      </c>
      <c r="H1525" s="7">
        <v>204.5</v>
      </c>
      <c r="I1525" s="7">
        <v>205.5</v>
      </c>
      <c r="J1525" s="7">
        <v>206.5</v>
      </c>
      <c r="K1525" s="7">
        <v>205.5</v>
      </c>
      <c r="L1525" s="6">
        <v>3000</v>
      </c>
      <c r="M1525" s="8">
        <f t="shared" si="1200"/>
        <v>6000</v>
      </c>
      <c r="N1525" s="9">
        <f t="shared" si="1202"/>
        <v>0.98280098280098271</v>
      </c>
    </row>
    <row r="1526" spans="1:14" ht="15.75">
      <c r="A1526" s="4">
        <v>5</v>
      </c>
      <c r="B1526" s="5">
        <v>42915</v>
      </c>
      <c r="C1526" s="6" t="s">
        <v>78</v>
      </c>
      <c r="D1526" s="6" t="s">
        <v>21</v>
      </c>
      <c r="E1526" s="7" t="s">
        <v>63</v>
      </c>
      <c r="F1526" s="6">
        <v>528</v>
      </c>
      <c r="G1526" s="7">
        <v>525</v>
      </c>
      <c r="H1526" s="7">
        <v>529.5</v>
      </c>
      <c r="I1526" s="7">
        <v>531</v>
      </c>
      <c r="J1526" s="7">
        <v>532.5</v>
      </c>
      <c r="K1526" s="7">
        <v>532.5</v>
      </c>
      <c r="L1526" s="6">
        <v>2000</v>
      </c>
      <c r="M1526" s="8">
        <f t="shared" si="1200"/>
        <v>9000</v>
      </c>
      <c r="N1526" s="9">
        <f t="shared" si="1202"/>
        <v>0.85227272727272718</v>
      </c>
    </row>
    <row r="1527" spans="1:14" ht="15.75">
      <c r="A1527" s="4">
        <v>6</v>
      </c>
      <c r="B1527" s="5">
        <v>42914</v>
      </c>
      <c r="C1527" s="6" t="s">
        <v>78</v>
      </c>
      <c r="D1527" s="6" t="s">
        <v>21</v>
      </c>
      <c r="E1527" s="7" t="s">
        <v>84</v>
      </c>
      <c r="F1527" s="6">
        <v>398</v>
      </c>
      <c r="G1527" s="7">
        <v>394</v>
      </c>
      <c r="H1527" s="7">
        <v>400</v>
      </c>
      <c r="I1527" s="7">
        <v>402</v>
      </c>
      <c r="J1527" s="7">
        <v>404</v>
      </c>
      <c r="K1527" s="7">
        <v>394</v>
      </c>
      <c r="L1527" s="6">
        <v>1500</v>
      </c>
      <c r="M1527" s="8">
        <f t="shared" si="1200"/>
        <v>-6000</v>
      </c>
      <c r="N1527" s="59">
        <f t="shared" si="1202"/>
        <v>-1.0050251256281406</v>
      </c>
    </row>
    <row r="1528" spans="1:14" ht="15.75">
      <c r="A1528" s="4">
        <v>7</v>
      </c>
      <c r="B1528" s="5">
        <v>42914</v>
      </c>
      <c r="C1528" s="6" t="s">
        <v>78</v>
      </c>
      <c r="D1528" s="6" t="s">
        <v>21</v>
      </c>
      <c r="E1528" s="7" t="s">
        <v>85</v>
      </c>
      <c r="F1528" s="6">
        <v>136.6</v>
      </c>
      <c r="G1528" s="7">
        <v>135.6</v>
      </c>
      <c r="H1528" s="7">
        <v>137</v>
      </c>
      <c r="I1528" s="7">
        <v>137.5</v>
      </c>
      <c r="J1528" s="7">
        <v>138</v>
      </c>
      <c r="K1528" s="7">
        <v>135.6</v>
      </c>
      <c r="L1528" s="6">
        <v>8000</v>
      </c>
      <c r="M1528" s="8">
        <f t="shared" si="1200"/>
        <v>-8000</v>
      </c>
      <c r="N1528" s="59">
        <f t="shared" si="1202"/>
        <v>-0.7320644216691069</v>
      </c>
    </row>
    <row r="1529" spans="1:14" ht="15.75">
      <c r="A1529" s="4">
        <v>8</v>
      </c>
      <c r="B1529" s="5">
        <v>42914</v>
      </c>
      <c r="C1529" s="6" t="s">
        <v>78</v>
      </c>
      <c r="D1529" s="6" t="s">
        <v>21</v>
      </c>
      <c r="E1529" s="7" t="s">
        <v>48</v>
      </c>
      <c r="F1529" s="6">
        <v>172.5</v>
      </c>
      <c r="G1529" s="7">
        <v>171.5</v>
      </c>
      <c r="H1529" s="7">
        <v>173</v>
      </c>
      <c r="I1529" s="7">
        <v>173.5</v>
      </c>
      <c r="J1529" s="7">
        <v>174</v>
      </c>
      <c r="K1529" s="7">
        <v>173</v>
      </c>
      <c r="L1529" s="6">
        <v>6000</v>
      </c>
      <c r="M1529" s="8">
        <f t="shared" si="1200"/>
        <v>3000</v>
      </c>
      <c r="N1529" s="9">
        <f t="shared" si="1202"/>
        <v>0.28985507246376813</v>
      </c>
    </row>
    <row r="1530" spans="1:14" ht="15.75">
      <c r="A1530" s="4">
        <v>9</v>
      </c>
      <c r="B1530" s="5">
        <v>42914</v>
      </c>
      <c r="C1530" s="6" t="s">
        <v>78</v>
      </c>
      <c r="D1530" s="6" t="s">
        <v>21</v>
      </c>
      <c r="E1530" s="7" t="s">
        <v>65</v>
      </c>
      <c r="F1530" s="6">
        <v>241.5</v>
      </c>
      <c r="G1530" s="7">
        <v>239.5</v>
      </c>
      <c r="H1530" s="7">
        <v>242.5</v>
      </c>
      <c r="I1530" s="7">
        <v>243.5</v>
      </c>
      <c r="J1530" s="7">
        <v>244.5</v>
      </c>
      <c r="K1530" s="7">
        <v>243.5</v>
      </c>
      <c r="L1530" s="6">
        <v>3500</v>
      </c>
      <c r="M1530" s="8">
        <f t="shared" si="1200"/>
        <v>7000</v>
      </c>
      <c r="N1530" s="9">
        <f t="shared" si="1202"/>
        <v>0.82815734989648027</v>
      </c>
    </row>
    <row r="1531" spans="1:14" ht="15.75">
      <c r="A1531" s="4">
        <v>10</v>
      </c>
      <c r="B1531" s="5">
        <v>42913</v>
      </c>
      <c r="C1531" s="6" t="s">
        <v>78</v>
      </c>
      <c r="D1531" s="6" t="s">
        <v>47</v>
      </c>
      <c r="E1531" s="7" t="s">
        <v>74</v>
      </c>
      <c r="F1531" s="6">
        <v>1092</v>
      </c>
      <c r="G1531" s="7">
        <v>1106</v>
      </c>
      <c r="H1531" s="7">
        <v>1085</v>
      </c>
      <c r="I1531" s="7">
        <v>1078</v>
      </c>
      <c r="J1531" s="7">
        <v>1070</v>
      </c>
      <c r="K1531" s="7">
        <v>1106</v>
      </c>
      <c r="L1531" s="6">
        <v>550</v>
      </c>
      <c r="M1531" s="8">
        <f t="shared" si="1200"/>
        <v>-7700</v>
      </c>
      <c r="N1531" s="59">
        <f t="shared" si="1202"/>
        <v>-1.2820512820512822</v>
      </c>
    </row>
    <row r="1532" spans="1:14" ht="15.75">
      <c r="A1532" s="4">
        <v>11</v>
      </c>
      <c r="B1532" s="5">
        <v>42913</v>
      </c>
      <c r="C1532" s="6" t="s">
        <v>78</v>
      </c>
      <c r="D1532" s="6" t="s">
        <v>21</v>
      </c>
      <c r="E1532" s="7" t="s">
        <v>86</v>
      </c>
      <c r="F1532" s="6">
        <v>560</v>
      </c>
      <c r="G1532" s="7">
        <v>556</v>
      </c>
      <c r="H1532" s="7">
        <v>562</v>
      </c>
      <c r="I1532" s="7">
        <v>564</v>
      </c>
      <c r="J1532" s="7">
        <v>566</v>
      </c>
      <c r="K1532" s="7">
        <v>562</v>
      </c>
      <c r="L1532" s="6">
        <v>1500</v>
      </c>
      <c r="M1532" s="8">
        <f t="shared" si="1200"/>
        <v>3000</v>
      </c>
      <c r="N1532" s="9">
        <f t="shared" si="1202"/>
        <v>0.35714285714285715</v>
      </c>
    </row>
    <row r="1533" spans="1:14" ht="15.75">
      <c r="A1533" s="4">
        <v>12</v>
      </c>
      <c r="B1533" s="5">
        <v>42913</v>
      </c>
      <c r="C1533" s="6" t="s">
        <v>78</v>
      </c>
      <c r="D1533" s="6" t="s">
        <v>47</v>
      </c>
      <c r="E1533" s="7" t="s">
        <v>66</v>
      </c>
      <c r="F1533" s="6">
        <v>119</v>
      </c>
      <c r="G1533" s="7">
        <v>120</v>
      </c>
      <c r="H1533" s="7">
        <v>118.5</v>
      </c>
      <c r="I1533" s="7">
        <v>118</v>
      </c>
      <c r="J1533" s="7">
        <v>117.5</v>
      </c>
      <c r="K1533" s="7">
        <v>117.5</v>
      </c>
      <c r="L1533" s="6">
        <v>6000</v>
      </c>
      <c r="M1533" s="8">
        <f t="shared" si="1200"/>
        <v>9000</v>
      </c>
      <c r="N1533" s="9">
        <f t="shared" si="1202"/>
        <v>1.2605042016806722</v>
      </c>
    </row>
    <row r="1534" spans="1:14" ht="15.75">
      <c r="A1534" s="4">
        <v>13</v>
      </c>
      <c r="B1534" s="5">
        <v>42909</v>
      </c>
      <c r="C1534" s="6" t="s">
        <v>78</v>
      </c>
      <c r="D1534" s="6" t="s">
        <v>47</v>
      </c>
      <c r="E1534" s="7" t="s">
        <v>84</v>
      </c>
      <c r="F1534" s="6">
        <v>384</v>
      </c>
      <c r="G1534" s="7">
        <v>388</v>
      </c>
      <c r="H1534" s="7">
        <v>382</v>
      </c>
      <c r="I1534" s="7">
        <v>380</v>
      </c>
      <c r="J1534" s="7">
        <v>378</v>
      </c>
      <c r="K1534" s="7">
        <v>378</v>
      </c>
      <c r="L1534" s="6">
        <v>1500</v>
      </c>
      <c r="M1534" s="8">
        <f t="shared" si="1200"/>
        <v>9000</v>
      </c>
      <c r="N1534" s="9">
        <f t="shared" si="1202"/>
        <v>1.5625</v>
      </c>
    </row>
    <row r="1535" spans="1:14" ht="15.75">
      <c r="A1535" s="4">
        <v>14</v>
      </c>
      <c r="B1535" s="5">
        <v>42909</v>
      </c>
      <c r="C1535" s="6" t="s">
        <v>78</v>
      </c>
      <c r="D1535" s="6" t="s">
        <v>47</v>
      </c>
      <c r="E1535" s="7" t="s">
        <v>66</v>
      </c>
      <c r="F1535" s="6">
        <v>125.5</v>
      </c>
      <c r="G1535" s="7">
        <v>126.5</v>
      </c>
      <c r="H1535" s="7">
        <v>125</v>
      </c>
      <c r="I1535" s="7">
        <v>124.5</v>
      </c>
      <c r="J1535" s="7">
        <v>124</v>
      </c>
      <c r="K1535" s="7">
        <v>124</v>
      </c>
      <c r="L1535" s="6">
        <v>6000</v>
      </c>
      <c r="M1535" s="8">
        <f t="shared" si="1200"/>
        <v>9000</v>
      </c>
      <c r="N1535" s="9">
        <f t="shared" si="1202"/>
        <v>1.1952191235059761</v>
      </c>
    </row>
    <row r="1536" spans="1:14" ht="15.75">
      <c r="A1536" s="4">
        <v>15</v>
      </c>
      <c r="B1536" s="5">
        <v>42909</v>
      </c>
      <c r="C1536" s="6" t="s">
        <v>78</v>
      </c>
      <c r="D1536" s="6" t="s">
        <v>47</v>
      </c>
      <c r="E1536" s="7" t="s">
        <v>23</v>
      </c>
      <c r="F1536" s="6">
        <v>459.5</v>
      </c>
      <c r="G1536" s="7">
        <v>462</v>
      </c>
      <c r="H1536" s="7">
        <v>457</v>
      </c>
      <c r="I1536" s="7">
        <v>455</v>
      </c>
      <c r="J1536" s="7">
        <v>453</v>
      </c>
      <c r="K1536" s="7">
        <v>453</v>
      </c>
      <c r="L1536" s="6">
        <v>2000</v>
      </c>
      <c r="M1536" s="8">
        <f t="shared" si="1200"/>
        <v>13000</v>
      </c>
      <c r="N1536" s="9">
        <f t="shared" si="1202"/>
        <v>1.4145810663764962</v>
      </c>
    </row>
    <row r="1537" spans="1:14" ht="15.75">
      <c r="A1537" s="4">
        <v>16</v>
      </c>
      <c r="B1537" s="5">
        <v>42908</v>
      </c>
      <c r="C1537" s="6" t="s">
        <v>78</v>
      </c>
      <c r="D1537" s="6" t="s">
        <v>47</v>
      </c>
      <c r="E1537" s="7" t="s">
        <v>84</v>
      </c>
      <c r="F1537" s="6">
        <v>393.5</v>
      </c>
      <c r="G1537" s="7">
        <v>397.5</v>
      </c>
      <c r="H1537" s="7">
        <v>391.5</v>
      </c>
      <c r="I1537" s="7">
        <v>389.5</v>
      </c>
      <c r="J1537" s="7">
        <v>387.5</v>
      </c>
      <c r="K1537" s="7">
        <v>387.5</v>
      </c>
      <c r="L1537" s="6">
        <v>1500</v>
      </c>
      <c r="M1537" s="8">
        <f t="shared" si="1200"/>
        <v>9000</v>
      </c>
      <c r="N1537" s="9">
        <f t="shared" si="1202"/>
        <v>1.5247776365946633</v>
      </c>
    </row>
    <row r="1538" spans="1:14" ht="15.75">
      <c r="A1538" s="4">
        <v>17</v>
      </c>
      <c r="B1538" s="5">
        <v>42908</v>
      </c>
      <c r="C1538" s="6" t="s">
        <v>78</v>
      </c>
      <c r="D1538" s="6" t="s">
        <v>21</v>
      </c>
      <c r="E1538" s="7" t="s">
        <v>87</v>
      </c>
      <c r="F1538" s="6">
        <v>314</v>
      </c>
      <c r="G1538" s="7">
        <v>311</v>
      </c>
      <c r="H1538" s="7">
        <v>315.5</v>
      </c>
      <c r="I1538" s="7">
        <v>317</v>
      </c>
      <c r="J1538" s="7">
        <v>318.5</v>
      </c>
      <c r="K1538" s="7">
        <v>311</v>
      </c>
      <c r="L1538" s="6">
        <v>2400</v>
      </c>
      <c r="M1538" s="8">
        <f t="shared" si="1200"/>
        <v>-7200</v>
      </c>
      <c r="N1538" s="59">
        <f t="shared" si="1202"/>
        <v>-0.95541401273885351</v>
      </c>
    </row>
    <row r="1539" spans="1:14" ht="15.75">
      <c r="A1539" s="4">
        <v>18</v>
      </c>
      <c r="B1539" s="5">
        <v>42908</v>
      </c>
      <c r="C1539" s="6" t="s">
        <v>78</v>
      </c>
      <c r="D1539" s="6" t="s">
        <v>21</v>
      </c>
      <c r="E1539" s="7" t="s">
        <v>49</v>
      </c>
      <c r="F1539" s="6">
        <v>1695</v>
      </c>
      <c r="G1539" s="7">
        <v>1679</v>
      </c>
      <c r="H1539" s="7">
        <v>1703</v>
      </c>
      <c r="I1539" s="7">
        <v>1710</v>
      </c>
      <c r="J1539" s="7">
        <v>1717</v>
      </c>
      <c r="K1539" s="7">
        <v>1703</v>
      </c>
      <c r="L1539" s="6">
        <v>500</v>
      </c>
      <c r="M1539" s="8">
        <f t="shared" si="1200"/>
        <v>4000</v>
      </c>
      <c r="N1539" s="9">
        <f t="shared" si="1202"/>
        <v>0.471976401179941</v>
      </c>
    </row>
    <row r="1540" spans="1:14" ht="15.75">
      <c r="A1540" s="4">
        <v>19</v>
      </c>
      <c r="B1540" s="5">
        <v>42907</v>
      </c>
      <c r="C1540" s="6" t="s">
        <v>78</v>
      </c>
      <c r="D1540" s="6" t="s">
        <v>21</v>
      </c>
      <c r="E1540" s="7" t="s">
        <v>88</v>
      </c>
      <c r="F1540" s="6">
        <v>217.5</v>
      </c>
      <c r="G1540" s="7">
        <v>216.5</v>
      </c>
      <c r="H1540" s="7">
        <v>218</v>
      </c>
      <c r="I1540" s="7">
        <v>218.5</v>
      </c>
      <c r="J1540" s="7">
        <v>219</v>
      </c>
      <c r="K1540" s="7">
        <v>216.5</v>
      </c>
      <c r="L1540" s="6">
        <v>10000</v>
      </c>
      <c r="M1540" s="8">
        <f t="shared" si="1200"/>
        <v>-10000</v>
      </c>
      <c r="N1540" s="59">
        <f t="shared" si="1202"/>
        <v>-0.45977011494252878</v>
      </c>
    </row>
    <row r="1541" spans="1:14" ht="15.75">
      <c r="A1541" s="4">
        <v>20</v>
      </c>
      <c r="B1541" s="5">
        <v>42907</v>
      </c>
      <c r="C1541" s="6" t="s">
        <v>78</v>
      </c>
      <c r="D1541" s="6" t="s">
        <v>21</v>
      </c>
      <c r="E1541" s="7" t="s">
        <v>89</v>
      </c>
      <c r="F1541" s="6">
        <v>1953</v>
      </c>
      <c r="G1541" s="7">
        <v>1938</v>
      </c>
      <c r="H1541" s="7">
        <v>1962</v>
      </c>
      <c r="I1541" s="7">
        <v>1970</v>
      </c>
      <c r="J1541" s="7">
        <v>1978</v>
      </c>
      <c r="K1541" s="7">
        <v>1962</v>
      </c>
      <c r="L1541" s="6">
        <v>400</v>
      </c>
      <c r="M1541" s="8">
        <f t="shared" si="1200"/>
        <v>3600</v>
      </c>
      <c r="N1541" s="9">
        <f t="shared" si="1202"/>
        <v>0.46082949308755755</v>
      </c>
    </row>
    <row r="1542" spans="1:14" ht="15.75">
      <c r="A1542" s="4">
        <v>21</v>
      </c>
      <c r="B1542" s="5">
        <v>42906</v>
      </c>
      <c r="C1542" s="6" t="s">
        <v>78</v>
      </c>
      <c r="D1542" s="6" t="s">
        <v>21</v>
      </c>
      <c r="E1542" s="7" t="s">
        <v>90</v>
      </c>
      <c r="F1542" s="6">
        <v>357.5</v>
      </c>
      <c r="G1542" s="7">
        <v>354.5</v>
      </c>
      <c r="H1542" s="7">
        <v>359</v>
      </c>
      <c r="I1542" s="7">
        <v>360.5</v>
      </c>
      <c r="J1542" s="7">
        <v>362</v>
      </c>
      <c r="K1542" s="7">
        <v>359</v>
      </c>
      <c r="L1542" s="6">
        <v>2500</v>
      </c>
      <c r="M1542" s="8">
        <f t="shared" si="1200"/>
        <v>3750</v>
      </c>
      <c r="N1542" s="9">
        <f t="shared" si="1202"/>
        <v>0.41958041958041958</v>
      </c>
    </row>
    <row r="1543" spans="1:14" ht="15.75">
      <c r="A1543" s="4">
        <v>22</v>
      </c>
      <c r="B1543" s="5">
        <v>42906</v>
      </c>
      <c r="C1543" s="6" t="s">
        <v>78</v>
      </c>
      <c r="D1543" s="6" t="s">
        <v>21</v>
      </c>
      <c r="E1543" s="7" t="s">
        <v>71</v>
      </c>
      <c r="F1543" s="6">
        <v>1428</v>
      </c>
      <c r="G1543" s="7">
        <v>1415</v>
      </c>
      <c r="H1543" s="7">
        <v>1435</v>
      </c>
      <c r="I1543" s="7">
        <v>1442</v>
      </c>
      <c r="J1543" s="7">
        <v>1449</v>
      </c>
      <c r="K1543" s="7">
        <v>1435</v>
      </c>
      <c r="L1543" s="6">
        <v>500</v>
      </c>
      <c r="M1543" s="8">
        <f t="shared" si="1200"/>
        <v>3500</v>
      </c>
      <c r="N1543" s="9">
        <f t="shared" si="1202"/>
        <v>0.49019607843137258</v>
      </c>
    </row>
    <row r="1544" spans="1:14" ht="15.75">
      <c r="A1544" s="4">
        <v>23</v>
      </c>
      <c r="B1544" s="5">
        <v>42906</v>
      </c>
      <c r="C1544" s="6" t="s">
        <v>78</v>
      </c>
      <c r="D1544" s="6" t="s">
        <v>21</v>
      </c>
      <c r="E1544" s="7" t="s">
        <v>91</v>
      </c>
      <c r="F1544" s="6">
        <v>651</v>
      </c>
      <c r="G1544" s="7">
        <v>646</v>
      </c>
      <c r="H1544" s="7">
        <v>655</v>
      </c>
      <c r="I1544" s="7">
        <v>658</v>
      </c>
      <c r="J1544" s="7">
        <v>661</v>
      </c>
      <c r="K1544" s="7">
        <v>653</v>
      </c>
      <c r="L1544" s="6">
        <v>1500</v>
      </c>
      <c r="M1544" s="8">
        <f t="shared" si="1200"/>
        <v>3000</v>
      </c>
      <c r="N1544" s="9">
        <f t="shared" si="1202"/>
        <v>0.30721966205837176</v>
      </c>
    </row>
    <row r="1545" spans="1:14" ht="15.75">
      <c r="A1545" s="4">
        <v>24</v>
      </c>
      <c r="B1545" s="5">
        <v>42906</v>
      </c>
      <c r="C1545" s="6" t="s">
        <v>78</v>
      </c>
      <c r="D1545" s="6" t="s">
        <v>21</v>
      </c>
      <c r="E1545" s="7" t="s">
        <v>63</v>
      </c>
      <c r="F1545" s="6">
        <v>524.5</v>
      </c>
      <c r="G1545" s="7">
        <v>521.5</v>
      </c>
      <c r="H1545" s="7">
        <v>526</v>
      </c>
      <c r="I1545" s="7">
        <v>527.5</v>
      </c>
      <c r="J1545" s="7">
        <v>529</v>
      </c>
      <c r="K1545" s="7">
        <v>526</v>
      </c>
      <c r="L1545" s="6">
        <v>2000</v>
      </c>
      <c r="M1545" s="8">
        <f t="shared" si="1200"/>
        <v>3000</v>
      </c>
      <c r="N1545" s="9">
        <f t="shared" si="1202"/>
        <v>0.2859866539561487</v>
      </c>
    </row>
    <row r="1546" spans="1:14" ht="15.75">
      <c r="A1546" s="4">
        <v>25</v>
      </c>
      <c r="B1546" s="5">
        <v>42905</v>
      </c>
      <c r="C1546" s="6" t="s">
        <v>78</v>
      </c>
      <c r="D1546" s="6" t="s">
        <v>21</v>
      </c>
      <c r="E1546" s="7" t="s">
        <v>74</v>
      </c>
      <c r="F1546" s="6">
        <v>1135</v>
      </c>
      <c r="G1546" s="7">
        <v>1125</v>
      </c>
      <c r="H1546" s="7">
        <v>1140</v>
      </c>
      <c r="I1546" s="7">
        <v>1145</v>
      </c>
      <c r="J1546" s="7">
        <v>1150</v>
      </c>
      <c r="K1546" s="7">
        <v>1140</v>
      </c>
      <c r="L1546" s="6">
        <v>550</v>
      </c>
      <c r="M1546" s="8">
        <f t="shared" si="1200"/>
        <v>2750</v>
      </c>
      <c r="N1546" s="9">
        <f t="shared" si="1202"/>
        <v>0.44052863436123352</v>
      </c>
    </row>
    <row r="1547" spans="1:14" ht="15.75">
      <c r="A1547" s="4">
        <v>26</v>
      </c>
      <c r="B1547" s="5">
        <v>42905</v>
      </c>
      <c r="C1547" s="6" t="s">
        <v>78</v>
      </c>
      <c r="D1547" s="6" t="s">
        <v>21</v>
      </c>
      <c r="E1547" s="7" t="s">
        <v>57</v>
      </c>
      <c r="F1547" s="6">
        <v>517.5</v>
      </c>
      <c r="G1547" s="7">
        <v>513</v>
      </c>
      <c r="H1547" s="7">
        <v>520</v>
      </c>
      <c r="I1547" s="7">
        <v>522.5</v>
      </c>
      <c r="J1547" s="7">
        <v>525</v>
      </c>
      <c r="K1547" s="7">
        <v>525</v>
      </c>
      <c r="L1547" s="6">
        <v>1200</v>
      </c>
      <c r="M1547" s="8">
        <f t="shared" si="1200"/>
        <v>9000</v>
      </c>
      <c r="N1547" s="9">
        <f t="shared" si="1202"/>
        <v>1.4492753623188406</v>
      </c>
    </row>
    <row r="1548" spans="1:14" ht="15.75">
      <c r="A1548" s="4">
        <v>27</v>
      </c>
      <c r="B1548" s="5">
        <v>42902</v>
      </c>
      <c r="C1548" s="6" t="s">
        <v>78</v>
      </c>
      <c r="D1548" s="6" t="s">
        <v>21</v>
      </c>
      <c r="E1548" s="7" t="s">
        <v>23</v>
      </c>
      <c r="F1548" s="6">
        <v>202.5</v>
      </c>
      <c r="G1548" s="7">
        <v>199.5</v>
      </c>
      <c r="H1548" s="7">
        <v>204</v>
      </c>
      <c r="I1548" s="7">
        <v>205.5</v>
      </c>
      <c r="J1548" s="7">
        <v>207</v>
      </c>
      <c r="K1548" s="7">
        <v>199.5</v>
      </c>
      <c r="L1548" s="6">
        <v>2000</v>
      </c>
      <c r="M1548" s="8">
        <f t="shared" si="1200"/>
        <v>-6000</v>
      </c>
      <c r="N1548" s="59">
        <f t="shared" si="1202"/>
        <v>-1.4814814814814816</v>
      </c>
    </row>
    <row r="1549" spans="1:14" ht="15.75">
      <c r="A1549" s="4">
        <v>28</v>
      </c>
      <c r="B1549" s="5">
        <v>42902</v>
      </c>
      <c r="C1549" s="6" t="s">
        <v>78</v>
      </c>
      <c r="D1549" s="6" t="s">
        <v>21</v>
      </c>
      <c r="E1549" s="7" t="s">
        <v>92</v>
      </c>
      <c r="F1549" s="6">
        <v>93.5</v>
      </c>
      <c r="G1549" s="7">
        <v>92.5</v>
      </c>
      <c r="H1549" s="7">
        <v>94.2</v>
      </c>
      <c r="I1549" s="7">
        <v>94.7</v>
      </c>
      <c r="J1549" s="7">
        <v>95.2</v>
      </c>
      <c r="K1549" s="7">
        <v>94.7</v>
      </c>
      <c r="L1549" s="6">
        <v>8000</v>
      </c>
      <c r="M1549" s="8">
        <f t="shared" si="1200"/>
        <v>9600.0000000000218</v>
      </c>
      <c r="N1549" s="9">
        <f t="shared" si="1202"/>
        <v>1.2834224598930508</v>
      </c>
    </row>
    <row r="1550" spans="1:14" ht="15.75">
      <c r="A1550" s="4">
        <v>29</v>
      </c>
      <c r="B1550" s="5">
        <v>42901</v>
      </c>
      <c r="C1550" s="6" t="s">
        <v>78</v>
      </c>
      <c r="D1550" s="6" t="s">
        <v>21</v>
      </c>
      <c r="E1550" s="7" t="s">
        <v>62</v>
      </c>
      <c r="F1550" s="6">
        <v>665</v>
      </c>
      <c r="G1550" s="7">
        <v>655</v>
      </c>
      <c r="H1550" s="7">
        <v>670</v>
      </c>
      <c r="I1550" s="7">
        <v>675</v>
      </c>
      <c r="J1550" s="7">
        <v>680</v>
      </c>
      <c r="K1550" s="7">
        <v>658</v>
      </c>
      <c r="L1550" s="6">
        <v>600</v>
      </c>
      <c r="M1550" s="8">
        <f t="shared" si="1200"/>
        <v>-4200</v>
      </c>
      <c r="N1550" s="59">
        <f t="shared" si="1202"/>
        <v>-1.0526315789473684</v>
      </c>
    </row>
    <row r="1551" spans="1:14" ht="15.75">
      <c r="A1551" s="4">
        <v>30</v>
      </c>
      <c r="B1551" s="5">
        <v>42900</v>
      </c>
      <c r="C1551" s="6" t="s">
        <v>78</v>
      </c>
      <c r="D1551" s="6" t="s">
        <v>47</v>
      </c>
      <c r="E1551" s="7" t="s">
        <v>93</v>
      </c>
      <c r="F1551" s="6">
        <v>836</v>
      </c>
      <c r="G1551" s="7">
        <v>844</v>
      </c>
      <c r="H1551" s="7">
        <v>832</v>
      </c>
      <c r="I1551" s="7">
        <v>828</v>
      </c>
      <c r="J1551" s="7">
        <v>824</v>
      </c>
      <c r="K1551" s="7">
        <v>844</v>
      </c>
      <c r="L1551" s="6">
        <v>1200</v>
      </c>
      <c r="M1551" s="8">
        <f t="shared" si="1200"/>
        <v>-9600</v>
      </c>
      <c r="N1551" s="59">
        <f t="shared" si="1202"/>
        <v>-0.95693779904306231</v>
      </c>
    </row>
    <row r="1552" spans="1:14" ht="15.75">
      <c r="A1552" s="4">
        <v>31</v>
      </c>
      <c r="B1552" s="5">
        <v>42900</v>
      </c>
      <c r="C1552" s="6" t="s">
        <v>78</v>
      </c>
      <c r="D1552" s="6" t="s">
        <v>47</v>
      </c>
      <c r="E1552" s="7" t="s">
        <v>48</v>
      </c>
      <c r="F1552" s="6">
        <v>186</v>
      </c>
      <c r="G1552" s="7">
        <v>187</v>
      </c>
      <c r="H1552" s="7">
        <v>185.5</v>
      </c>
      <c r="I1552" s="7">
        <v>185</v>
      </c>
      <c r="J1552" s="7">
        <v>184.5</v>
      </c>
      <c r="K1552" s="7">
        <v>184.5</v>
      </c>
      <c r="L1552" s="6">
        <v>6000</v>
      </c>
      <c r="M1552" s="8">
        <f t="shared" si="1200"/>
        <v>9000</v>
      </c>
      <c r="N1552" s="9">
        <f t="shared" si="1202"/>
        <v>0.80645161290322576</v>
      </c>
    </row>
    <row r="1553" spans="1:14" ht="15.75">
      <c r="A1553" s="4">
        <v>32</v>
      </c>
      <c r="B1553" s="5">
        <v>42900</v>
      </c>
      <c r="C1553" s="6" t="s">
        <v>78</v>
      </c>
      <c r="D1553" s="6" t="s">
        <v>21</v>
      </c>
      <c r="E1553" s="7" t="s">
        <v>94</v>
      </c>
      <c r="F1553" s="6">
        <v>827</v>
      </c>
      <c r="G1553" s="7">
        <v>819</v>
      </c>
      <c r="H1553" s="7">
        <v>831</v>
      </c>
      <c r="I1553" s="7">
        <v>835</v>
      </c>
      <c r="J1553" s="7">
        <v>839</v>
      </c>
      <c r="K1553" s="7">
        <v>831</v>
      </c>
      <c r="L1553" s="6">
        <v>1000</v>
      </c>
      <c r="M1553" s="8">
        <f t="shared" si="1200"/>
        <v>4000</v>
      </c>
      <c r="N1553" s="9">
        <f t="shared" si="1202"/>
        <v>0.4836759371221282</v>
      </c>
    </row>
    <row r="1554" spans="1:14" ht="15.75">
      <c r="A1554" s="4">
        <v>33</v>
      </c>
      <c r="B1554" s="5">
        <v>42900</v>
      </c>
      <c r="C1554" s="6" t="s">
        <v>78</v>
      </c>
      <c r="D1554" s="6" t="s">
        <v>21</v>
      </c>
      <c r="E1554" s="7" t="s">
        <v>95</v>
      </c>
      <c r="F1554" s="6">
        <v>135.69999999999999</v>
      </c>
      <c r="G1554" s="7">
        <v>134.69999999999999</v>
      </c>
      <c r="H1554" s="7">
        <v>136.19999999999999</v>
      </c>
      <c r="I1554" s="7">
        <v>136.69999999999999</v>
      </c>
      <c r="J1554" s="7">
        <v>137.19999999999999</v>
      </c>
      <c r="K1554" s="7">
        <v>137.19999999999999</v>
      </c>
      <c r="L1554" s="6">
        <v>4500</v>
      </c>
      <c r="M1554" s="8">
        <f t="shared" ref="M1554:M1581" si="1203">IF(D1554="BUY",(K1554-F1554)*(L1554),(F1554-K1554)*(L1554))</f>
        <v>6750</v>
      </c>
      <c r="N1554" s="9">
        <f t="shared" si="1202"/>
        <v>1.105379513633014</v>
      </c>
    </row>
    <row r="1555" spans="1:14" ht="15.75">
      <c r="A1555" s="4">
        <v>34</v>
      </c>
      <c r="B1555" s="5">
        <v>42899</v>
      </c>
      <c r="C1555" s="6" t="s">
        <v>78</v>
      </c>
      <c r="D1555" s="6" t="s">
        <v>21</v>
      </c>
      <c r="E1555" s="7" t="s">
        <v>85</v>
      </c>
      <c r="F1555" s="6">
        <v>136</v>
      </c>
      <c r="G1555" s="7">
        <v>135</v>
      </c>
      <c r="H1555" s="7">
        <v>136.5</v>
      </c>
      <c r="I1555" s="7">
        <v>137</v>
      </c>
      <c r="J1555" s="7">
        <v>137.5</v>
      </c>
      <c r="K1555" s="7">
        <v>135</v>
      </c>
      <c r="L1555" s="6">
        <v>8000</v>
      </c>
      <c r="M1555" s="8">
        <f t="shared" si="1203"/>
        <v>-8000</v>
      </c>
      <c r="N1555" s="59">
        <f t="shared" si="1202"/>
        <v>-0.73529411764705876</v>
      </c>
    </row>
    <row r="1556" spans="1:14" ht="15.75">
      <c r="A1556" s="4">
        <v>35</v>
      </c>
      <c r="B1556" s="5">
        <v>42899</v>
      </c>
      <c r="C1556" s="6" t="s">
        <v>78</v>
      </c>
      <c r="D1556" s="6" t="s">
        <v>21</v>
      </c>
      <c r="E1556" s="7" t="s">
        <v>96</v>
      </c>
      <c r="F1556" s="6">
        <v>444</v>
      </c>
      <c r="G1556" s="7">
        <v>440</v>
      </c>
      <c r="H1556" s="7">
        <v>446</v>
      </c>
      <c r="I1556" s="7">
        <v>448</v>
      </c>
      <c r="J1556" s="7">
        <v>450</v>
      </c>
      <c r="K1556" s="7">
        <v>446</v>
      </c>
      <c r="L1556" s="6">
        <v>1500</v>
      </c>
      <c r="M1556" s="8">
        <f t="shared" si="1203"/>
        <v>3000</v>
      </c>
      <c r="N1556" s="9">
        <f t="shared" si="1202"/>
        <v>0.4504504504504504</v>
      </c>
    </row>
    <row r="1557" spans="1:14" ht="15.75">
      <c r="A1557" s="4">
        <v>36</v>
      </c>
      <c r="B1557" s="5">
        <v>42899</v>
      </c>
      <c r="C1557" s="6" t="s">
        <v>78</v>
      </c>
      <c r="D1557" s="6" t="s">
        <v>21</v>
      </c>
      <c r="E1557" s="7" t="s">
        <v>97</v>
      </c>
      <c r="F1557" s="6">
        <v>1662</v>
      </c>
      <c r="G1557" s="7">
        <v>1650</v>
      </c>
      <c r="H1557" s="7">
        <v>1668</v>
      </c>
      <c r="I1557" s="7">
        <v>1674</v>
      </c>
      <c r="J1557" s="7">
        <v>1680</v>
      </c>
      <c r="K1557" s="7">
        <v>1674</v>
      </c>
      <c r="L1557" s="6">
        <v>500</v>
      </c>
      <c r="M1557" s="8">
        <f t="shared" si="1203"/>
        <v>6000</v>
      </c>
      <c r="N1557" s="9">
        <f t="shared" si="1202"/>
        <v>0.72202166064981943</v>
      </c>
    </row>
    <row r="1558" spans="1:14" ht="15.75">
      <c r="A1558" s="4">
        <v>37</v>
      </c>
      <c r="B1558" s="5">
        <v>42898</v>
      </c>
      <c r="C1558" s="6" t="s">
        <v>78</v>
      </c>
      <c r="D1558" s="6" t="s">
        <v>21</v>
      </c>
      <c r="E1558" s="7" t="s">
        <v>98</v>
      </c>
      <c r="F1558" s="6">
        <v>1170</v>
      </c>
      <c r="G1558" s="7">
        <v>1160</v>
      </c>
      <c r="H1558" s="7">
        <v>1175</v>
      </c>
      <c r="I1558" s="7">
        <v>1180</v>
      </c>
      <c r="J1558" s="7">
        <v>1185</v>
      </c>
      <c r="K1558" s="7">
        <v>1160</v>
      </c>
      <c r="L1558" s="6">
        <v>600</v>
      </c>
      <c r="M1558" s="8">
        <f t="shared" si="1203"/>
        <v>-6000</v>
      </c>
      <c r="N1558" s="59">
        <f t="shared" si="1202"/>
        <v>-0.85470085470085477</v>
      </c>
    </row>
    <row r="1559" spans="1:14" ht="15.75">
      <c r="A1559" s="4">
        <v>38</v>
      </c>
      <c r="B1559" s="5">
        <v>42898</v>
      </c>
      <c r="C1559" s="6" t="s">
        <v>78</v>
      </c>
      <c r="D1559" s="6" t="s">
        <v>47</v>
      </c>
      <c r="E1559" s="7" t="s">
        <v>53</v>
      </c>
      <c r="F1559" s="6">
        <v>145</v>
      </c>
      <c r="G1559" s="7">
        <v>147</v>
      </c>
      <c r="H1559" s="7">
        <v>144</v>
      </c>
      <c r="I1559" s="7">
        <v>143</v>
      </c>
      <c r="J1559" s="7">
        <v>142</v>
      </c>
      <c r="K1559" s="7">
        <v>145.69999999999999</v>
      </c>
      <c r="L1559" s="6">
        <v>3500</v>
      </c>
      <c r="M1559" s="8">
        <f t="shared" si="1203"/>
        <v>-2449.99999999996</v>
      </c>
      <c r="N1559" s="59">
        <f t="shared" si="1202"/>
        <v>-0.48275862068964726</v>
      </c>
    </row>
    <row r="1560" spans="1:14" ht="15.75">
      <c r="A1560" s="4">
        <v>39</v>
      </c>
      <c r="B1560" s="5">
        <v>42898</v>
      </c>
      <c r="C1560" s="6" t="s">
        <v>78</v>
      </c>
      <c r="D1560" s="6" t="s">
        <v>21</v>
      </c>
      <c r="E1560" s="7" t="s">
        <v>66</v>
      </c>
      <c r="F1560" s="6">
        <v>131</v>
      </c>
      <c r="G1560" s="7">
        <v>130</v>
      </c>
      <c r="H1560" s="7">
        <v>131.5</v>
      </c>
      <c r="I1560" s="7">
        <v>132</v>
      </c>
      <c r="J1560" s="7">
        <v>132.5</v>
      </c>
      <c r="K1560" s="7">
        <v>131.5</v>
      </c>
      <c r="L1560" s="6">
        <v>6000</v>
      </c>
      <c r="M1560" s="8">
        <f t="shared" si="1203"/>
        <v>3000</v>
      </c>
      <c r="N1560" s="9">
        <f t="shared" si="1202"/>
        <v>0.38167938931297707</v>
      </c>
    </row>
    <row r="1561" spans="1:14" ht="15.75">
      <c r="A1561" s="4">
        <v>40</v>
      </c>
      <c r="B1561" s="5">
        <v>42895</v>
      </c>
      <c r="C1561" s="6" t="s">
        <v>78</v>
      </c>
      <c r="D1561" s="6" t="s">
        <v>21</v>
      </c>
      <c r="E1561" s="7" t="s">
        <v>88</v>
      </c>
      <c r="F1561" s="6">
        <v>175.5</v>
      </c>
      <c r="G1561" s="7">
        <v>174.7</v>
      </c>
      <c r="H1561" s="7">
        <v>175.9</v>
      </c>
      <c r="I1561" s="7">
        <v>176.3</v>
      </c>
      <c r="J1561" s="7">
        <v>176.7</v>
      </c>
      <c r="K1561" s="7">
        <v>176.7</v>
      </c>
      <c r="L1561" s="6">
        <v>10000</v>
      </c>
      <c r="M1561" s="8">
        <f t="shared" si="1203"/>
        <v>11999.999999999887</v>
      </c>
      <c r="N1561" s="9">
        <f t="shared" si="1202"/>
        <v>0.68376068376067733</v>
      </c>
    </row>
    <row r="1562" spans="1:14" ht="15.75">
      <c r="A1562" s="4">
        <v>41</v>
      </c>
      <c r="B1562" s="5">
        <v>42895</v>
      </c>
      <c r="C1562" s="6" t="s">
        <v>78</v>
      </c>
      <c r="D1562" s="6" t="s">
        <v>21</v>
      </c>
      <c r="E1562" s="7" t="s">
        <v>65</v>
      </c>
      <c r="F1562" s="6">
        <v>241</v>
      </c>
      <c r="G1562" s="7">
        <v>239</v>
      </c>
      <c r="H1562" s="7">
        <v>242</v>
      </c>
      <c r="I1562" s="7">
        <v>243</v>
      </c>
      <c r="J1562" s="7">
        <v>244</v>
      </c>
      <c r="K1562" s="7">
        <v>244</v>
      </c>
      <c r="L1562" s="6">
        <v>3500</v>
      </c>
      <c r="M1562" s="8">
        <f t="shared" si="1203"/>
        <v>10500</v>
      </c>
      <c r="N1562" s="9">
        <f t="shared" si="1202"/>
        <v>1.2448132780082988</v>
      </c>
    </row>
    <row r="1563" spans="1:14" ht="15.75">
      <c r="A1563" s="4">
        <v>42</v>
      </c>
      <c r="B1563" s="5">
        <v>42894</v>
      </c>
      <c r="C1563" s="6" t="s">
        <v>78</v>
      </c>
      <c r="D1563" s="6" t="s">
        <v>21</v>
      </c>
      <c r="E1563" s="7" t="s">
        <v>99</v>
      </c>
      <c r="F1563" s="6">
        <v>985</v>
      </c>
      <c r="G1563" s="7">
        <v>978</v>
      </c>
      <c r="H1563" s="7">
        <v>989</v>
      </c>
      <c r="I1563" s="7">
        <v>993</v>
      </c>
      <c r="J1563" s="7">
        <v>997</v>
      </c>
      <c r="K1563" s="7">
        <v>989</v>
      </c>
      <c r="L1563" s="6">
        <v>800</v>
      </c>
      <c r="M1563" s="8">
        <f t="shared" si="1203"/>
        <v>3200</v>
      </c>
      <c r="N1563" s="9">
        <f t="shared" si="1202"/>
        <v>0.40609137055837563</v>
      </c>
    </row>
    <row r="1564" spans="1:14" ht="15.75">
      <c r="A1564" s="4">
        <v>43</v>
      </c>
      <c r="B1564" s="5">
        <v>42894</v>
      </c>
      <c r="C1564" s="6" t="s">
        <v>78</v>
      </c>
      <c r="D1564" s="6" t="s">
        <v>21</v>
      </c>
      <c r="E1564" s="7" t="s">
        <v>63</v>
      </c>
      <c r="F1564" s="6">
        <v>511</v>
      </c>
      <c r="G1564" s="7">
        <v>508</v>
      </c>
      <c r="H1564" s="7">
        <v>513</v>
      </c>
      <c r="I1564" s="7">
        <v>515</v>
      </c>
      <c r="J1564" s="7">
        <v>517</v>
      </c>
      <c r="K1564" s="7">
        <v>512.9</v>
      </c>
      <c r="L1564" s="6">
        <v>2000</v>
      </c>
      <c r="M1564" s="8">
        <f t="shared" si="1203"/>
        <v>3799.9999999999545</v>
      </c>
      <c r="N1564" s="9">
        <f t="shared" si="1202"/>
        <v>0.37181996086105229</v>
      </c>
    </row>
    <row r="1565" spans="1:14" ht="15.75">
      <c r="A1565" s="4">
        <v>44</v>
      </c>
      <c r="B1565" s="5">
        <v>42893</v>
      </c>
      <c r="C1565" s="6" t="s">
        <v>78</v>
      </c>
      <c r="D1565" s="6" t="s">
        <v>21</v>
      </c>
      <c r="E1565" s="7" t="s">
        <v>100</v>
      </c>
      <c r="F1565" s="6">
        <v>156</v>
      </c>
      <c r="G1565" s="7">
        <v>155</v>
      </c>
      <c r="H1565" s="7">
        <v>156.5</v>
      </c>
      <c r="I1565" s="7">
        <v>157</v>
      </c>
      <c r="J1565" s="7">
        <v>157.5</v>
      </c>
      <c r="K1565" s="7">
        <v>157.5</v>
      </c>
      <c r="L1565" s="6">
        <v>6000</v>
      </c>
      <c r="M1565" s="8">
        <f t="shared" si="1203"/>
        <v>9000</v>
      </c>
      <c r="N1565" s="9">
        <f t="shared" si="1202"/>
        <v>0.96153846153846145</v>
      </c>
    </row>
    <row r="1566" spans="1:14" ht="15.75">
      <c r="A1566" s="4">
        <v>45</v>
      </c>
      <c r="B1566" s="5">
        <v>42893</v>
      </c>
      <c r="C1566" s="6" t="s">
        <v>78</v>
      </c>
      <c r="D1566" s="6" t="s">
        <v>21</v>
      </c>
      <c r="E1566" s="7" t="s">
        <v>62</v>
      </c>
      <c r="F1566" s="6">
        <v>648</v>
      </c>
      <c r="G1566" s="7">
        <v>640</v>
      </c>
      <c r="H1566" s="7">
        <v>653</v>
      </c>
      <c r="I1566" s="7">
        <v>658</v>
      </c>
      <c r="J1566" s="7">
        <v>663</v>
      </c>
      <c r="K1566" s="7">
        <v>653</v>
      </c>
      <c r="L1566" s="6">
        <v>600</v>
      </c>
      <c r="M1566" s="8">
        <f t="shared" si="1203"/>
        <v>3000</v>
      </c>
      <c r="N1566" s="9">
        <f t="shared" si="1202"/>
        <v>0.77160493827160492</v>
      </c>
    </row>
    <row r="1567" spans="1:14" ht="15.75">
      <c r="A1567" s="4">
        <v>46</v>
      </c>
      <c r="B1567" s="5">
        <v>42893</v>
      </c>
      <c r="C1567" s="6" t="s">
        <v>78</v>
      </c>
      <c r="D1567" s="6" t="s">
        <v>21</v>
      </c>
      <c r="E1567" s="7" t="s">
        <v>46</v>
      </c>
      <c r="F1567" s="6">
        <v>504</v>
      </c>
      <c r="G1567" s="7">
        <v>502</v>
      </c>
      <c r="H1567" s="7">
        <v>505</v>
      </c>
      <c r="I1567" s="7">
        <v>506</v>
      </c>
      <c r="J1567" s="7">
        <v>507</v>
      </c>
      <c r="K1567" s="7">
        <v>506</v>
      </c>
      <c r="L1567" s="6">
        <v>2000</v>
      </c>
      <c r="M1567" s="8">
        <f t="shared" si="1203"/>
        <v>4000</v>
      </c>
      <c r="N1567" s="9">
        <f t="shared" si="1202"/>
        <v>0.3968253968253968</v>
      </c>
    </row>
    <row r="1568" spans="1:14" ht="15.75">
      <c r="A1568" s="4">
        <v>47</v>
      </c>
      <c r="B1568" s="5">
        <v>42892</v>
      </c>
      <c r="C1568" s="6" t="s">
        <v>78</v>
      </c>
      <c r="D1568" s="6" t="s">
        <v>21</v>
      </c>
      <c r="E1568" s="7" t="s">
        <v>101</v>
      </c>
      <c r="F1568" s="6">
        <v>458</v>
      </c>
      <c r="G1568" s="7">
        <v>452</v>
      </c>
      <c r="H1568" s="7">
        <v>461</v>
      </c>
      <c r="I1568" s="7">
        <v>464</v>
      </c>
      <c r="J1568" s="7">
        <v>466</v>
      </c>
      <c r="K1568" s="7">
        <v>452</v>
      </c>
      <c r="L1568" s="6">
        <v>1200</v>
      </c>
      <c r="M1568" s="8">
        <f t="shared" si="1203"/>
        <v>-7200</v>
      </c>
      <c r="N1568" s="59">
        <f t="shared" si="1202"/>
        <v>-1.3100436681222707</v>
      </c>
    </row>
    <row r="1569" spans="1:14" ht="16.5" customHeight="1">
      <c r="A1569" s="4">
        <v>48</v>
      </c>
      <c r="B1569" s="5">
        <v>42892</v>
      </c>
      <c r="C1569" s="6" t="s">
        <v>78</v>
      </c>
      <c r="D1569" s="6" t="s">
        <v>21</v>
      </c>
      <c r="E1569" s="7" t="s">
        <v>102</v>
      </c>
      <c r="F1569" s="6">
        <v>508</v>
      </c>
      <c r="G1569" s="7">
        <v>504</v>
      </c>
      <c r="H1569" s="7">
        <v>510</v>
      </c>
      <c r="I1569" s="7">
        <v>512</v>
      </c>
      <c r="J1569" s="7">
        <v>514</v>
      </c>
      <c r="K1569" s="7">
        <v>510</v>
      </c>
      <c r="L1569" s="6">
        <v>1000</v>
      </c>
      <c r="M1569" s="8">
        <f t="shared" si="1203"/>
        <v>2000</v>
      </c>
      <c r="N1569" s="9">
        <f t="shared" si="1202"/>
        <v>0.39370078740157477</v>
      </c>
    </row>
    <row r="1570" spans="1:14" ht="15.75" customHeight="1">
      <c r="A1570" s="4">
        <v>49</v>
      </c>
      <c r="B1570" s="5">
        <v>42891</v>
      </c>
      <c r="C1570" s="6" t="s">
        <v>78</v>
      </c>
      <c r="D1570" s="6" t="s">
        <v>21</v>
      </c>
      <c r="E1570" s="7" t="s">
        <v>103</v>
      </c>
      <c r="F1570" s="6">
        <v>398</v>
      </c>
      <c r="G1570" s="7">
        <v>395</v>
      </c>
      <c r="H1570" s="7">
        <v>400</v>
      </c>
      <c r="I1570" s="7">
        <v>402</v>
      </c>
      <c r="J1570" s="7">
        <v>404</v>
      </c>
      <c r="K1570" s="7">
        <v>400</v>
      </c>
      <c r="L1570" s="6">
        <v>2000</v>
      </c>
      <c r="M1570" s="8">
        <f t="shared" si="1203"/>
        <v>4000</v>
      </c>
      <c r="N1570" s="9">
        <f t="shared" si="1202"/>
        <v>0.50251256281407031</v>
      </c>
    </row>
    <row r="1571" spans="1:14" ht="15" customHeight="1">
      <c r="A1571" s="4">
        <v>50</v>
      </c>
      <c r="B1571" s="5">
        <v>42891</v>
      </c>
      <c r="C1571" s="6" t="s">
        <v>78</v>
      </c>
      <c r="D1571" s="6" t="s">
        <v>21</v>
      </c>
      <c r="E1571" s="7" t="s">
        <v>104</v>
      </c>
      <c r="F1571" s="6">
        <v>531.5</v>
      </c>
      <c r="G1571" s="7">
        <v>528.5</v>
      </c>
      <c r="H1571" s="7">
        <v>533</v>
      </c>
      <c r="I1571" s="7">
        <v>534.5</v>
      </c>
      <c r="J1571" s="7">
        <v>536</v>
      </c>
      <c r="K1571" s="7">
        <v>536</v>
      </c>
      <c r="L1571" s="6">
        <v>1500</v>
      </c>
      <c r="M1571" s="8">
        <f t="shared" si="1203"/>
        <v>6750</v>
      </c>
      <c r="N1571" s="9">
        <f t="shared" si="1202"/>
        <v>0.84666039510818436</v>
      </c>
    </row>
    <row r="1572" spans="1:14" ht="15.75">
      <c r="A1572" s="4">
        <v>51</v>
      </c>
      <c r="B1572" s="5">
        <v>42891</v>
      </c>
      <c r="C1572" s="6" t="s">
        <v>78</v>
      </c>
      <c r="D1572" s="6" t="s">
        <v>21</v>
      </c>
      <c r="E1572" s="7" t="s">
        <v>102</v>
      </c>
      <c r="F1572" s="6">
        <v>497.5</v>
      </c>
      <c r="G1572" s="7">
        <v>494</v>
      </c>
      <c r="H1572" s="7">
        <v>500</v>
      </c>
      <c r="I1572" s="7">
        <v>502</v>
      </c>
      <c r="J1572" s="7">
        <v>504</v>
      </c>
      <c r="K1572" s="7">
        <v>502</v>
      </c>
      <c r="L1572" s="6">
        <v>1000</v>
      </c>
      <c r="M1572" s="8">
        <f t="shared" si="1203"/>
        <v>4500</v>
      </c>
      <c r="N1572" s="9">
        <f t="shared" si="1202"/>
        <v>0.90452261306532666</v>
      </c>
    </row>
    <row r="1573" spans="1:14" ht="15.75">
      <c r="A1573" s="4">
        <v>52</v>
      </c>
      <c r="B1573" s="5">
        <v>42888</v>
      </c>
      <c r="C1573" s="6" t="s">
        <v>78</v>
      </c>
      <c r="D1573" s="6" t="s">
        <v>21</v>
      </c>
      <c r="E1573" s="7" t="s">
        <v>105</v>
      </c>
      <c r="F1573" s="6">
        <v>163</v>
      </c>
      <c r="G1573" s="7">
        <v>161</v>
      </c>
      <c r="H1573" s="7">
        <v>164</v>
      </c>
      <c r="I1573" s="7">
        <v>165</v>
      </c>
      <c r="J1573" s="7">
        <v>166</v>
      </c>
      <c r="K1573" s="7">
        <v>161.5</v>
      </c>
      <c r="L1573" s="6">
        <v>3500</v>
      </c>
      <c r="M1573" s="8">
        <f t="shared" si="1203"/>
        <v>-5250</v>
      </c>
      <c r="N1573" s="59">
        <f t="shared" si="1202"/>
        <v>-0.92024539877300615</v>
      </c>
    </row>
    <row r="1574" spans="1:14" ht="15.75">
      <c r="A1574" s="4">
        <v>53</v>
      </c>
      <c r="B1574" s="5">
        <v>42888</v>
      </c>
      <c r="C1574" s="6" t="s">
        <v>78</v>
      </c>
      <c r="D1574" s="6" t="s">
        <v>47</v>
      </c>
      <c r="E1574" s="7" t="s">
        <v>67</v>
      </c>
      <c r="F1574" s="6">
        <v>195.5</v>
      </c>
      <c r="G1574" s="7">
        <v>197</v>
      </c>
      <c r="H1574" s="7">
        <v>194.5</v>
      </c>
      <c r="I1574" s="7">
        <v>193.5</v>
      </c>
      <c r="J1574" s="7">
        <v>192.5</v>
      </c>
      <c r="K1574" s="7">
        <v>197</v>
      </c>
      <c r="L1574" s="6">
        <v>3500</v>
      </c>
      <c r="M1574" s="8">
        <f t="shared" si="1203"/>
        <v>-5250</v>
      </c>
      <c r="N1574" s="59">
        <f t="shared" si="1202"/>
        <v>-0.76726342710997442</v>
      </c>
    </row>
    <row r="1575" spans="1:14" ht="15.75">
      <c r="A1575" s="4">
        <v>54</v>
      </c>
      <c r="B1575" s="5">
        <v>42888</v>
      </c>
      <c r="C1575" s="6" t="s">
        <v>78</v>
      </c>
      <c r="D1575" s="6" t="s">
        <v>21</v>
      </c>
      <c r="E1575" s="7" t="s">
        <v>106</v>
      </c>
      <c r="F1575" s="6">
        <v>645</v>
      </c>
      <c r="G1575" s="7">
        <v>641</v>
      </c>
      <c r="H1575" s="7">
        <v>647</v>
      </c>
      <c r="I1575" s="7">
        <v>649</v>
      </c>
      <c r="J1575" s="7">
        <v>651</v>
      </c>
      <c r="K1575" s="7">
        <v>647</v>
      </c>
      <c r="L1575" s="6">
        <v>1500</v>
      </c>
      <c r="M1575" s="8">
        <f t="shared" si="1203"/>
        <v>3000</v>
      </c>
      <c r="N1575" s="9">
        <f t="shared" si="1202"/>
        <v>0.31007751937984496</v>
      </c>
    </row>
    <row r="1576" spans="1:14" ht="15.75">
      <c r="A1576" s="4">
        <v>55</v>
      </c>
      <c r="B1576" s="5">
        <v>42888</v>
      </c>
      <c r="C1576" s="6" t="s">
        <v>78</v>
      </c>
      <c r="D1576" s="6" t="s">
        <v>21</v>
      </c>
      <c r="E1576" s="7" t="s">
        <v>71</v>
      </c>
      <c r="F1576" s="6">
        <v>1355</v>
      </c>
      <c r="G1576" s="7">
        <v>1345</v>
      </c>
      <c r="H1576" s="7">
        <v>1360</v>
      </c>
      <c r="I1576" s="7">
        <v>1365</v>
      </c>
      <c r="J1576" s="7">
        <v>1370</v>
      </c>
      <c r="K1576" s="7">
        <v>1370</v>
      </c>
      <c r="L1576" s="6">
        <v>500</v>
      </c>
      <c r="M1576" s="8">
        <f t="shared" si="1203"/>
        <v>7500</v>
      </c>
      <c r="N1576" s="9">
        <f t="shared" si="1202"/>
        <v>1.107011070110701</v>
      </c>
    </row>
    <row r="1577" spans="1:14" ht="15.75">
      <c r="A1577" s="4">
        <v>56</v>
      </c>
      <c r="B1577" s="5">
        <v>42887</v>
      </c>
      <c r="C1577" s="6" t="s">
        <v>78</v>
      </c>
      <c r="D1577" s="6" t="s">
        <v>21</v>
      </c>
      <c r="E1577" s="7" t="s">
        <v>107</v>
      </c>
      <c r="F1577" s="6">
        <v>116</v>
      </c>
      <c r="G1577" s="7">
        <v>115</v>
      </c>
      <c r="H1577" s="7">
        <v>116.5</v>
      </c>
      <c r="I1577" s="7">
        <v>117</v>
      </c>
      <c r="J1577" s="7">
        <v>117.5</v>
      </c>
      <c r="K1577" s="7">
        <v>116.5</v>
      </c>
      <c r="L1577" s="6">
        <v>11000</v>
      </c>
      <c r="M1577" s="8">
        <f t="shared" si="1203"/>
        <v>5500</v>
      </c>
      <c r="N1577" s="9">
        <f t="shared" si="1202"/>
        <v>0.43103448275862072</v>
      </c>
    </row>
    <row r="1578" spans="1:14" ht="16.5" customHeight="1">
      <c r="A1578" s="4">
        <v>57</v>
      </c>
      <c r="B1578" s="5">
        <v>42887</v>
      </c>
      <c r="C1578" s="6" t="s">
        <v>78</v>
      </c>
      <c r="D1578" s="6" t="s">
        <v>21</v>
      </c>
      <c r="E1578" s="7" t="s">
        <v>53</v>
      </c>
      <c r="F1578" s="6">
        <v>150.25</v>
      </c>
      <c r="G1578" s="7">
        <v>148</v>
      </c>
      <c r="H1578" s="7">
        <v>151.5</v>
      </c>
      <c r="I1578" s="7">
        <v>152.5</v>
      </c>
      <c r="J1578" s="7">
        <v>153.5</v>
      </c>
      <c r="K1578" s="7">
        <v>152.5</v>
      </c>
      <c r="L1578" s="6">
        <v>3500</v>
      </c>
      <c r="M1578" s="8">
        <f t="shared" si="1203"/>
        <v>7875</v>
      </c>
      <c r="N1578" s="9">
        <f t="shared" si="1202"/>
        <v>1.497504159733777</v>
      </c>
    </row>
    <row r="1579" spans="1:14" ht="15.75" customHeight="1">
      <c r="A1579" s="4">
        <v>58</v>
      </c>
      <c r="B1579" s="5">
        <v>42887</v>
      </c>
      <c r="C1579" s="6" t="s">
        <v>78</v>
      </c>
      <c r="D1579" s="6" t="s">
        <v>21</v>
      </c>
      <c r="E1579" s="7" t="s">
        <v>103</v>
      </c>
      <c r="F1579" s="6">
        <v>386</v>
      </c>
      <c r="G1579" s="7">
        <v>383</v>
      </c>
      <c r="H1579" s="7">
        <v>387.5</v>
      </c>
      <c r="I1579" s="7">
        <v>389</v>
      </c>
      <c r="J1579" s="7">
        <v>390.5</v>
      </c>
      <c r="K1579" s="7">
        <v>383</v>
      </c>
      <c r="L1579" s="6">
        <v>2000</v>
      </c>
      <c r="M1579" s="8">
        <f t="shared" si="1203"/>
        <v>-6000</v>
      </c>
      <c r="N1579" s="59">
        <f t="shared" si="1202"/>
        <v>-0.77720207253886009</v>
      </c>
    </row>
    <row r="1580" spans="1:14" ht="15.75">
      <c r="A1580" s="4">
        <v>59</v>
      </c>
      <c r="B1580" s="5">
        <v>42887</v>
      </c>
      <c r="C1580" s="6" t="s">
        <v>78</v>
      </c>
      <c r="D1580" s="6" t="s">
        <v>21</v>
      </c>
      <c r="E1580" s="7" t="s">
        <v>108</v>
      </c>
      <c r="F1580" s="6">
        <v>237.5</v>
      </c>
      <c r="G1580" s="7">
        <v>234.5</v>
      </c>
      <c r="H1580" s="7">
        <v>239</v>
      </c>
      <c r="I1580" s="7">
        <v>240.5</v>
      </c>
      <c r="J1580" s="7">
        <v>242</v>
      </c>
      <c r="K1580" s="7">
        <v>240.5</v>
      </c>
      <c r="L1580" s="6">
        <v>3000</v>
      </c>
      <c r="M1580" s="8">
        <f t="shared" si="1203"/>
        <v>9000</v>
      </c>
      <c r="N1580" s="9">
        <f t="shared" si="1202"/>
        <v>1.263157894736842</v>
      </c>
    </row>
    <row r="1581" spans="1:14" ht="15.75">
      <c r="A1581" s="4">
        <v>60</v>
      </c>
      <c r="B1581" s="5">
        <v>42887</v>
      </c>
      <c r="C1581" s="6" t="s">
        <v>78</v>
      </c>
      <c r="D1581" s="6" t="s">
        <v>21</v>
      </c>
      <c r="E1581" s="7" t="s">
        <v>109</v>
      </c>
      <c r="F1581" s="6">
        <v>1195</v>
      </c>
      <c r="G1581" s="7">
        <v>1189</v>
      </c>
      <c r="H1581" s="7">
        <v>1198</v>
      </c>
      <c r="I1581" s="7">
        <v>1202</v>
      </c>
      <c r="J1581" s="7">
        <v>1206</v>
      </c>
      <c r="K1581" s="7">
        <v>1206</v>
      </c>
      <c r="L1581" s="6">
        <v>600</v>
      </c>
      <c r="M1581" s="8">
        <f t="shared" si="1203"/>
        <v>6600</v>
      </c>
      <c r="N1581" s="9">
        <f t="shared" si="1202"/>
        <v>0.92050209205020928</v>
      </c>
    </row>
    <row r="1583" spans="1:14" ht="15" customHeight="1">
      <c r="A1583" s="10" t="s">
        <v>24</v>
      </c>
      <c r="B1583" s="11"/>
      <c r="C1583" s="12"/>
      <c r="D1583" s="13"/>
      <c r="E1583" s="14"/>
      <c r="F1583" s="14"/>
      <c r="G1583" s="15"/>
      <c r="H1583" s="14"/>
      <c r="I1583" s="14"/>
      <c r="J1583" s="14"/>
      <c r="K1583" s="16"/>
      <c r="L1583" s="17"/>
      <c r="M1583" s="1"/>
      <c r="N1583" s="18"/>
    </row>
    <row r="1584" spans="1:14" ht="15" customHeight="1">
      <c r="A1584" s="10" t="s">
        <v>25</v>
      </c>
      <c r="B1584" s="19"/>
      <c r="C1584" s="12"/>
      <c r="D1584" s="13"/>
      <c r="E1584" s="14"/>
      <c r="F1584" s="14"/>
      <c r="G1584" s="15"/>
      <c r="H1584" s="14"/>
      <c r="I1584" s="14"/>
      <c r="J1584" s="14"/>
      <c r="K1584" s="16"/>
      <c r="L1584" s="17"/>
      <c r="M1584" s="1"/>
      <c r="N1584" s="1"/>
    </row>
    <row r="1585" spans="1:14" ht="15" customHeight="1">
      <c r="A1585" s="10" t="s">
        <v>25</v>
      </c>
      <c r="B1585" s="19"/>
      <c r="C1585" s="20"/>
      <c r="D1585" s="21"/>
      <c r="E1585" s="22"/>
      <c r="F1585" s="22"/>
      <c r="G1585" s="23"/>
      <c r="H1585" s="22"/>
      <c r="I1585" s="22"/>
      <c r="J1585" s="22"/>
      <c r="K1585" s="22"/>
      <c r="L1585" s="17"/>
      <c r="M1585" s="17"/>
      <c r="N1585" s="17"/>
    </row>
    <row r="1586" spans="1:14" ht="16.5" thickBot="1">
      <c r="A1586" s="20"/>
      <c r="B1586" s="19"/>
      <c r="C1586" s="22"/>
      <c r="D1586" s="22"/>
      <c r="E1586" s="22"/>
      <c r="F1586" s="24"/>
      <c r="G1586" s="25"/>
      <c r="H1586" s="26" t="s">
        <v>26</v>
      </c>
      <c r="I1586" s="26"/>
      <c r="J1586" s="27"/>
      <c r="K1586" s="27"/>
      <c r="L1586" s="17"/>
      <c r="M1586" s="17"/>
      <c r="N1586" s="17"/>
    </row>
    <row r="1587" spans="1:14" ht="15.75">
      <c r="A1587" s="20"/>
      <c r="B1587" s="19"/>
      <c r="C1587" s="119" t="s">
        <v>27</v>
      </c>
      <c r="D1587" s="119"/>
      <c r="E1587" s="28">
        <v>60</v>
      </c>
      <c r="F1587" s="29">
        <f>F1588+F1589+F1590+F1591+F1592+F1593</f>
        <v>100</v>
      </c>
      <c r="G1587" s="22">
        <v>60</v>
      </c>
      <c r="H1587" s="30">
        <f>G1588/G1587%</f>
        <v>71.666666666666671</v>
      </c>
      <c r="I1587" s="30"/>
      <c r="J1587" s="30"/>
      <c r="K1587" s="31"/>
      <c r="L1587" s="17"/>
      <c r="M1587" s="1"/>
      <c r="N1587" s="1"/>
    </row>
    <row r="1588" spans="1:14" ht="15.75">
      <c r="A1588" s="20"/>
      <c r="B1588" s="19"/>
      <c r="C1588" s="120" t="s">
        <v>28</v>
      </c>
      <c r="D1588" s="120"/>
      <c r="E1588" s="32">
        <v>43</v>
      </c>
      <c r="F1588" s="33">
        <f>(E1588/E1587)*100</f>
        <v>71.666666666666671</v>
      </c>
      <c r="G1588" s="22">
        <v>43</v>
      </c>
      <c r="H1588" s="27"/>
      <c r="I1588" s="27"/>
      <c r="J1588" s="22"/>
      <c r="K1588" s="27"/>
      <c r="L1588" s="1"/>
      <c r="M1588" s="22" t="s">
        <v>29</v>
      </c>
      <c r="N1588" s="22"/>
    </row>
    <row r="1589" spans="1:14" ht="15.75">
      <c r="A1589" s="34"/>
      <c r="B1589" s="19"/>
      <c r="C1589" s="120" t="s">
        <v>30</v>
      </c>
      <c r="D1589" s="120"/>
      <c r="E1589" s="32">
        <v>0</v>
      </c>
      <c r="F1589" s="33">
        <f>(E1589/E1587)*100</f>
        <v>0</v>
      </c>
      <c r="G1589" s="35"/>
      <c r="H1589" s="22"/>
      <c r="I1589" s="22"/>
      <c r="J1589" s="22"/>
      <c r="K1589" s="27"/>
      <c r="L1589" s="17"/>
      <c r="M1589" s="20"/>
      <c r="N1589" s="20"/>
    </row>
    <row r="1590" spans="1:14" ht="15.75">
      <c r="A1590" s="34"/>
      <c r="B1590" s="19"/>
      <c r="C1590" s="120" t="s">
        <v>31</v>
      </c>
      <c r="D1590" s="120"/>
      <c r="E1590" s="32">
        <v>3</v>
      </c>
      <c r="F1590" s="33">
        <f>(E1590/E1587)*100</f>
        <v>5</v>
      </c>
      <c r="G1590" s="35"/>
      <c r="H1590" s="22"/>
      <c r="I1590" s="22"/>
      <c r="J1590" s="22"/>
      <c r="K1590" s="27"/>
      <c r="L1590" s="17"/>
      <c r="M1590" s="17"/>
      <c r="N1590" s="17"/>
    </row>
    <row r="1591" spans="1:14" ht="15.75">
      <c r="A1591" s="34"/>
      <c r="B1591" s="19"/>
      <c r="C1591" s="120" t="s">
        <v>32</v>
      </c>
      <c r="D1591" s="120"/>
      <c r="E1591" s="32">
        <v>14</v>
      </c>
      <c r="F1591" s="33">
        <f>(E1591/E1587)*100</f>
        <v>23.333333333333332</v>
      </c>
      <c r="G1591" s="35"/>
      <c r="H1591" s="22" t="s">
        <v>33</v>
      </c>
      <c r="I1591" s="22"/>
      <c r="J1591" s="27"/>
      <c r="K1591" s="27"/>
      <c r="L1591" s="17"/>
      <c r="M1591" s="17"/>
      <c r="N1591" s="17"/>
    </row>
    <row r="1592" spans="1:14" ht="15" customHeight="1">
      <c r="A1592" s="34"/>
      <c r="B1592" s="19"/>
      <c r="C1592" s="120" t="s">
        <v>34</v>
      </c>
      <c r="D1592" s="120"/>
      <c r="E1592" s="32">
        <v>0</v>
      </c>
      <c r="F1592" s="33">
        <f>(E1592/E1587)*100</f>
        <v>0</v>
      </c>
      <c r="G1592" s="35"/>
      <c r="H1592" s="22"/>
      <c r="I1592" s="22"/>
      <c r="J1592" s="27"/>
      <c r="K1592" s="27"/>
      <c r="L1592" s="17"/>
      <c r="M1592" s="17"/>
      <c r="N1592" s="17"/>
    </row>
    <row r="1593" spans="1:14" ht="15" customHeight="1" thickBot="1">
      <c r="A1593" s="34"/>
      <c r="B1593" s="19"/>
      <c r="C1593" s="121" t="s">
        <v>35</v>
      </c>
      <c r="D1593" s="121"/>
      <c r="E1593" s="36"/>
      <c r="F1593" s="37">
        <f>(E1593/E1587)*100</f>
        <v>0</v>
      </c>
      <c r="G1593" s="35"/>
      <c r="H1593" s="22"/>
      <c r="I1593" s="22"/>
      <c r="J1593" s="31"/>
      <c r="K1593" s="31"/>
      <c r="L1593" s="1"/>
      <c r="M1593" s="17"/>
      <c r="N1593" s="17"/>
    </row>
    <row r="1594" spans="1:14" ht="15.75">
      <c r="A1594" s="39" t="s">
        <v>36</v>
      </c>
      <c r="B1594" s="11"/>
      <c r="C1594" s="12"/>
      <c r="D1594" s="12"/>
      <c r="E1594" s="14"/>
      <c r="F1594" s="14"/>
      <c r="G1594" s="15"/>
      <c r="H1594" s="40"/>
      <c r="I1594" s="40"/>
      <c r="J1594" s="40"/>
      <c r="K1594" s="14"/>
      <c r="L1594" s="17"/>
      <c r="M1594" s="38"/>
      <c r="N1594" s="38"/>
    </row>
    <row r="1595" spans="1:14" ht="15.75">
      <c r="A1595" s="13" t="s">
        <v>37</v>
      </c>
      <c r="B1595" s="11"/>
      <c r="C1595" s="41"/>
      <c r="D1595" s="42"/>
      <c r="E1595" s="12"/>
      <c r="F1595" s="40"/>
      <c r="G1595" s="15"/>
      <c r="H1595" s="40"/>
      <c r="I1595" s="40"/>
      <c r="J1595" s="40"/>
      <c r="K1595" s="14"/>
      <c r="L1595" s="17"/>
      <c r="M1595" s="20"/>
      <c r="N1595" s="20"/>
    </row>
    <row r="1596" spans="1:14" ht="15" customHeight="1">
      <c r="A1596" s="13" t="s">
        <v>38</v>
      </c>
      <c r="B1596" s="11"/>
      <c r="C1596" s="12"/>
      <c r="D1596" s="42"/>
      <c r="E1596" s="12"/>
      <c r="F1596" s="40"/>
      <c r="G1596" s="15"/>
      <c r="H1596" s="43"/>
      <c r="I1596" s="43"/>
      <c r="J1596" s="43"/>
      <c r="K1596" s="14"/>
      <c r="L1596" s="17"/>
      <c r="M1596" s="17"/>
      <c r="N1596" s="17"/>
    </row>
    <row r="1597" spans="1:14" ht="15" customHeight="1">
      <c r="A1597" s="13" t="s">
        <v>39</v>
      </c>
      <c r="B1597" s="41"/>
      <c r="C1597" s="12"/>
      <c r="D1597" s="42"/>
      <c r="E1597" s="12"/>
      <c r="F1597" s="40"/>
      <c r="G1597" s="44"/>
      <c r="H1597" s="43"/>
      <c r="I1597" s="43"/>
      <c r="J1597" s="43"/>
      <c r="K1597" s="14"/>
      <c r="L1597" s="17"/>
      <c r="M1597" s="17"/>
      <c r="N1597" s="17"/>
    </row>
    <row r="1598" spans="1:14" ht="14.25" customHeight="1">
      <c r="A1598" s="13" t="s">
        <v>40</v>
      </c>
      <c r="B1598" s="34"/>
      <c r="C1598" s="12"/>
      <c r="D1598" s="45"/>
      <c r="E1598" s="40"/>
      <c r="F1598" s="40"/>
      <c r="G1598" s="44"/>
      <c r="H1598" s="43"/>
      <c r="I1598" s="43"/>
      <c r="J1598" s="43"/>
      <c r="K1598" s="40"/>
      <c r="L1598" s="17"/>
      <c r="M1598" s="17"/>
      <c r="N1598" s="17"/>
    </row>
    <row r="1600" spans="1:14">
      <c r="A1600" s="134" t="s">
        <v>0</v>
      </c>
      <c r="B1600" s="134"/>
      <c r="C1600" s="134"/>
      <c r="D1600" s="134"/>
      <c r="E1600" s="134"/>
      <c r="F1600" s="134"/>
      <c r="G1600" s="134"/>
      <c r="H1600" s="134"/>
      <c r="I1600" s="134"/>
      <c r="J1600" s="134"/>
      <c r="K1600" s="134"/>
      <c r="L1600" s="134"/>
      <c r="M1600" s="134"/>
      <c r="N1600" s="134"/>
    </row>
    <row r="1601" spans="1:14">
      <c r="A1601" s="134"/>
      <c r="B1601" s="134"/>
      <c r="C1601" s="134"/>
      <c r="D1601" s="134"/>
      <c r="E1601" s="134"/>
      <c r="F1601" s="134"/>
      <c r="G1601" s="134"/>
      <c r="H1601" s="134"/>
      <c r="I1601" s="134"/>
      <c r="J1601" s="134"/>
      <c r="K1601" s="134"/>
      <c r="L1601" s="134"/>
      <c r="M1601" s="134"/>
      <c r="N1601" s="134"/>
    </row>
    <row r="1602" spans="1:14">
      <c r="A1602" s="134"/>
      <c r="B1602" s="134"/>
      <c r="C1602" s="134"/>
      <c r="D1602" s="134"/>
      <c r="E1602" s="134"/>
      <c r="F1602" s="134"/>
      <c r="G1602" s="134"/>
      <c r="H1602" s="134"/>
      <c r="I1602" s="134"/>
      <c r="J1602" s="134"/>
      <c r="K1602" s="134"/>
      <c r="L1602" s="134"/>
      <c r="M1602" s="134"/>
      <c r="N1602" s="134"/>
    </row>
    <row r="1603" spans="1:14" ht="15.75">
      <c r="A1603" s="135" t="s">
        <v>1</v>
      </c>
      <c r="B1603" s="135"/>
      <c r="C1603" s="135"/>
      <c r="D1603" s="135"/>
      <c r="E1603" s="135"/>
      <c r="F1603" s="135"/>
      <c r="G1603" s="135"/>
      <c r="H1603" s="135"/>
      <c r="I1603" s="135"/>
      <c r="J1603" s="135"/>
      <c r="K1603" s="135"/>
      <c r="L1603" s="135"/>
      <c r="M1603" s="135"/>
      <c r="N1603" s="135"/>
    </row>
    <row r="1604" spans="1:14" ht="15.75">
      <c r="A1604" s="135" t="s">
        <v>2</v>
      </c>
      <c r="B1604" s="135"/>
      <c r="C1604" s="135"/>
      <c r="D1604" s="135"/>
      <c r="E1604" s="135"/>
      <c r="F1604" s="135"/>
      <c r="G1604" s="135"/>
      <c r="H1604" s="135"/>
      <c r="I1604" s="135"/>
      <c r="J1604" s="135"/>
      <c r="K1604" s="135"/>
      <c r="L1604" s="135"/>
      <c r="M1604" s="135"/>
      <c r="N1604" s="135"/>
    </row>
    <row r="1605" spans="1:14" ht="16.5" thickBot="1">
      <c r="A1605" s="136" t="s">
        <v>3</v>
      </c>
      <c r="B1605" s="136"/>
      <c r="C1605" s="136"/>
      <c r="D1605" s="136"/>
      <c r="E1605" s="136"/>
      <c r="F1605" s="136"/>
      <c r="G1605" s="136"/>
      <c r="H1605" s="136"/>
      <c r="I1605" s="136"/>
      <c r="J1605" s="136"/>
      <c r="K1605" s="136"/>
      <c r="L1605" s="136"/>
      <c r="M1605" s="136"/>
      <c r="N1605" s="136"/>
    </row>
    <row r="1606" spans="1:14">
      <c r="A1606" s="46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8"/>
    </row>
    <row r="1607" spans="1:14" ht="15.75">
      <c r="A1607" s="125" t="s">
        <v>110</v>
      </c>
      <c r="B1607" s="125"/>
      <c r="C1607" s="125"/>
      <c r="D1607" s="125"/>
      <c r="E1607" s="125"/>
      <c r="F1607" s="125"/>
      <c r="G1607" s="125"/>
      <c r="H1607" s="125"/>
      <c r="I1607" s="125"/>
      <c r="J1607" s="125"/>
      <c r="K1607" s="125"/>
      <c r="L1607" s="125"/>
      <c r="M1607" s="125"/>
      <c r="N1607" s="125"/>
    </row>
    <row r="1608" spans="1:14" ht="15.75">
      <c r="A1608" s="125" t="s">
        <v>5</v>
      </c>
      <c r="B1608" s="125"/>
      <c r="C1608" s="125"/>
      <c r="D1608" s="125"/>
      <c r="E1608" s="125"/>
      <c r="F1608" s="125"/>
      <c r="G1608" s="125"/>
      <c r="H1608" s="125"/>
      <c r="I1608" s="125"/>
      <c r="J1608" s="125"/>
      <c r="K1608" s="125"/>
      <c r="L1608" s="125"/>
      <c r="M1608" s="125"/>
      <c r="N1608" s="125"/>
    </row>
    <row r="1609" spans="1:14" ht="13.9" customHeight="1">
      <c r="A1609" s="126" t="s">
        <v>6</v>
      </c>
      <c r="B1609" s="127" t="s">
        <v>7</v>
      </c>
      <c r="C1609" s="127" t="s">
        <v>8</v>
      </c>
      <c r="D1609" s="126" t="s">
        <v>9</v>
      </c>
      <c r="E1609" s="126" t="s">
        <v>10</v>
      </c>
      <c r="F1609" s="139" t="s">
        <v>11</v>
      </c>
      <c r="G1609" s="139" t="s">
        <v>12</v>
      </c>
      <c r="H1609" s="128" t="s">
        <v>13</v>
      </c>
      <c r="I1609" s="128" t="s">
        <v>14</v>
      </c>
      <c r="J1609" s="128" t="s">
        <v>15</v>
      </c>
      <c r="K1609" s="138" t="s">
        <v>16</v>
      </c>
      <c r="L1609" s="127" t="s">
        <v>17</v>
      </c>
      <c r="M1609" s="127" t="s">
        <v>18</v>
      </c>
      <c r="N1609" s="127" t="s">
        <v>19</v>
      </c>
    </row>
    <row r="1610" spans="1:14">
      <c r="A1610" s="126"/>
      <c r="B1610" s="127"/>
      <c r="C1610" s="127"/>
      <c r="D1610" s="126"/>
      <c r="E1610" s="126"/>
      <c r="F1610" s="139"/>
      <c r="G1610" s="139"/>
      <c r="H1610" s="128"/>
      <c r="I1610" s="128"/>
      <c r="J1610" s="128"/>
      <c r="K1610" s="138"/>
      <c r="L1610" s="127"/>
      <c r="M1610" s="127"/>
      <c r="N1610" s="127"/>
    </row>
    <row r="1611" spans="1:14" ht="15.75">
      <c r="A1611" s="4">
        <v>1</v>
      </c>
      <c r="B1611" s="5">
        <v>42886</v>
      </c>
      <c r="C1611" s="6" t="s">
        <v>78</v>
      </c>
      <c r="D1611" s="6" t="s">
        <v>21</v>
      </c>
      <c r="E1611" s="7" t="s">
        <v>111</v>
      </c>
      <c r="F1611" s="6">
        <v>358.5</v>
      </c>
      <c r="G1611" s="7">
        <v>355.5</v>
      </c>
      <c r="H1611" s="7">
        <v>360</v>
      </c>
      <c r="I1611" s="7">
        <v>361.5</v>
      </c>
      <c r="J1611" s="7">
        <v>363</v>
      </c>
      <c r="K1611" s="7">
        <v>360</v>
      </c>
      <c r="L1611" s="6">
        <v>2500</v>
      </c>
      <c r="M1611" s="8">
        <f t="shared" ref="M1611:M1642" si="1204">IF(D1611="BUY",(K1611-F1611)*(L1611),(F1611-K1611)*(L1611))</f>
        <v>3750</v>
      </c>
      <c r="N1611" s="9">
        <f t="shared" ref="N1611:N1655" si="1205">M1611/(L1611)/F1611%</f>
        <v>0.41841004184100417</v>
      </c>
    </row>
    <row r="1612" spans="1:14" ht="15.75">
      <c r="A1612" s="4">
        <v>2</v>
      </c>
      <c r="B1612" s="5">
        <v>42886</v>
      </c>
      <c r="C1612" s="6" t="s">
        <v>78</v>
      </c>
      <c r="D1612" s="6" t="s">
        <v>21</v>
      </c>
      <c r="E1612" s="7" t="s">
        <v>112</v>
      </c>
      <c r="F1612" s="6">
        <v>1147</v>
      </c>
      <c r="G1612" s="7">
        <v>1141</v>
      </c>
      <c r="H1612" s="7">
        <v>1150</v>
      </c>
      <c r="I1612" s="7">
        <v>1153</v>
      </c>
      <c r="J1612" s="7">
        <v>1156</v>
      </c>
      <c r="K1612" s="7">
        <v>1156</v>
      </c>
      <c r="L1612" s="6">
        <v>800</v>
      </c>
      <c r="M1612" s="8">
        <f t="shared" si="1204"/>
        <v>7200</v>
      </c>
      <c r="N1612" s="9">
        <f t="shared" si="1205"/>
        <v>0.7846556233653007</v>
      </c>
    </row>
    <row r="1613" spans="1:14" ht="15.75">
      <c r="A1613" s="4">
        <v>3</v>
      </c>
      <c r="B1613" s="5">
        <v>42886</v>
      </c>
      <c r="C1613" s="6" t="s">
        <v>78</v>
      </c>
      <c r="D1613" s="6" t="s">
        <v>21</v>
      </c>
      <c r="E1613" s="7" t="s">
        <v>113</v>
      </c>
      <c r="F1613" s="6">
        <v>96</v>
      </c>
      <c r="G1613" s="7">
        <v>95</v>
      </c>
      <c r="H1613" s="7">
        <v>96.5</v>
      </c>
      <c r="I1613" s="7">
        <v>97</v>
      </c>
      <c r="J1613" s="7">
        <v>97.5</v>
      </c>
      <c r="K1613" s="7">
        <v>95</v>
      </c>
      <c r="L1613" s="6">
        <v>7000</v>
      </c>
      <c r="M1613" s="8">
        <f t="shared" si="1204"/>
        <v>-7000</v>
      </c>
      <c r="N1613" s="59">
        <f t="shared" si="1205"/>
        <v>-1.0416666666666667</v>
      </c>
    </row>
    <row r="1614" spans="1:14" ht="15.75">
      <c r="A1614" s="4">
        <v>4</v>
      </c>
      <c r="B1614" s="5">
        <v>42885</v>
      </c>
      <c r="C1614" s="6" t="s">
        <v>78</v>
      </c>
      <c r="D1614" s="6" t="s">
        <v>21</v>
      </c>
      <c r="E1614" s="7" t="s">
        <v>114</v>
      </c>
      <c r="F1614" s="6">
        <v>3720</v>
      </c>
      <c r="G1614" s="7">
        <v>3695</v>
      </c>
      <c r="H1614" s="7">
        <v>3735</v>
      </c>
      <c r="I1614" s="7">
        <v>3750</v>
      </c>
      <c r="J1614" s="7">
        <v>3765</v>
      </c>
      <c r="K1614" s="7">
        <v>3750</v>
      </c>
      <c r="L1614" s="6">
        <v>200</v>
      </c>
      <c r="M1614" s="8">
        <f t="shared" si="1204"/>
        <v>6000</v>
      </c>
      <c r="N1614" s="9">
        <f t="shared" si="1205"/>
        <v>0.80645161290322576</v>
      </c>
    </row>
    <row r="1615" spans="1:14" ht="15.75">
      <c r="A1615" s="4">
        <v>5</v>
      </c>
      <c r="B1615" s="5">
        <v>42885</v>
      </c>
      <c r="C1615" s="6" t="s">
        <v>78</v>
      </c>
      <c r="D1615" s="6" t="s">
        <v>21</v>
      </c>
      <c r="E1615" s="7" t="s">
        <v>115</v>
      </c>
      <c r="F1615" s="6">
        <v>290</v>
      </c>
      <c r="G1615" s="7">
        <v>287</v>
      </c>
      <c r="H1615" s="7">
        <v>291.5</v>
      </c>
      <c r="I1615" s="7">
        <v>293</v>
      </c>
      <c r="J1615" s="7">
        <v>294.5</v>
      </c>
      <c r="K1615" s="7">
        <v>291.5</v>
      </c>
      <c r="L1615" s="6">
        <v>2100</v>
      </c>
      <c r="M1615" s="8">
        <f t="shared" si="1204"/>
        <v>3150</v>
      </c>
      <c r="N1615" s="9">
        <f t="shared" si="1205"/>
        <v>0.51724137931034486</v>
      </c>
    </row>
    <row r="1616" spans="1:14" ht="15.75">
      <c r="A1616" s="4">
        <v>6</v>
      </c>
      <c r="B1616" s="5">
        <v>42885</v>
      </c>
      <c r="C1616" s="6" t="s">
        <v>78</v>
      </c>
      <c r="D1616" s="6" t="s">
        <v>21</v>
      </c>
      <c r="E1616" s="7" t="s">
        <v>109</v>
      </c>
      <c r="F1616" s="6">
        <v>1144</v>
      </c>
      <c r="G1616" s="7">
        <v>1136</v>
      </c>
      <c r="H1616" s="7">
        <v>1149</v>
      </c>
      <c r="I1616" s="7">
        <v>1154</v>
      </c>
      <c r="J1616" s="7">
        <v>1159</v>
      </c>
      <c r="K1616" s="7">
        <v>1159</v>
      </c>
      <c r="L1616" s="6">
        <v>600</v>
      </c>
      <c r="M1616" s="8">
        <f t="shared" si="1204"/>
        <v>9000</v>
      </c>
      <c r="N1616" s="9">
        <f t="shared" si="1205"/>
        <v>1.3111888111888113</v>
      </c>
    </row>
    <row r="1617" spans="1:14" ht="15.75">
      <c r="A1617" s="4">
        <v>7</v>
      </c>
      <c r="B1617" s="5">
        <v>42884</v>
      </c>
      <c r="C1617" s="6" t="s">
        <v>78</v>
      </c>
      <c r="D1617" s="6" t="s">
        <v>21</v>
      </c>
      <c r="E1617" s="7" t="s">
        <v>116</v>
      </c>
      <c r="F1617" s="6">
        <v>551.20000000000005</v>
      </c>
      <c r="G1617" s="7">
        <v>547</v>
      </c>
      <c r="H1617" s="7">
        <v>553</v>
      </c>
      <c r="I1617" s="7">
        <v>555</v>
      </c>
      <c r="J1617" s="7">
        <v>557</v>
      </c>
      <c r="K1617" s="7">
        <v>553</v>
      </c>
      <c r="L1617" s="6">
        <v>1200</v>
      </c>
      <c r="M1617" s="8">
        <f t="shared" si="1204"/>
        <v>2159.9999999999454</v>
      </c>
      <c r="N1617" s="9">
        <f t="shared" si="1205"/>
        <v>0.32656023222060132</v>
      </c>
    </row>
    <row r="1618" spans="1:14" ht="15.75">
      <c r="A1618" s="4">
        <v>8</v>
      </c>
      <c r="B1618" s="5">
        <v>42884</v>
      </c>
      <c r="C1618" s="6" t="s">
        <v>78</v>
      </c>
      <c r="D1618" s="6" t="s">
        <v>47</v>
      </c>
      <c r="E1618" s="7" t="s">
        <v>117</v>
      </c>
      <c r="F1618" s="6">
        <v>540</v>
      </c>
      <c r="G1618" s="7">
        <v>544</v>
      </c>
      <c r="H1618" s="7">
        <v>538</v>
      </c>
      <c r="I1618" s="7">
        <v>536</v>
      </c>
      <c r="J1618" s="7">
        <v>534</v>
      </c>
      <c r="K1618" s="7">
        <v>536</v>
      </c>
      <c r="L1618" s="6">
        <v>1000</v>
      </c>
      <c r="M1618" s="8">
        <f t="shared" si="1204"/>
        <v>4000</v>
      </c>
      <c r="N1618" s="9">
        <f t="shared" si="1205"/>
        <v>0.7407407407407407</v>
      </c>
    </row>
    <row r="1619" spans="1:14" ht="15.75">
      <c r="A1619" s="4">
        <v>9</v>
      </c>
      <c r="B1619" s="5">
        <v>42881</v>
      </c>
      <c r="C1619" s="6" t="s">
        <v>78</v>
      </c>
      <c r="D1619" s="6" t="s">
        <v>21</v>
      </c>
      <c r="E1619" s="7" t="s">
        <v>118</v>
      </c>
      <c r="F1619" s="6">
        <v>124</v>
      </c>
      <c r="G1619" s="7">
        <v>122</v>
      </c>
      <c r="H1619" s="7">
        <v>125</v>
      </c>
      <c r="I1619" s="7">
        <v>126</v>
      </c>
      <c r="J1619" s="7">
        <v>127</v>
      </c>
      <c r="K1619" s="7">
        <v>126</v>
      </c>
      <c r="L1619" s="6">
        <v>4500</v>
      </c>
      <c r="M1619" s="8">
        <f t="shared" si="1204"/>
        <v>9000</v>
      </c>
      <c r="N1619" s="9">
        <f t="shared" si="1205"/>
        <v>1.6129032258064517</v>
      </c>
    </row>
    <row r="1620" spans="1:14" ht="15.75">
      <c r="A1620" s="4">
        <v>10</v>
      </c>
      <c r="B1620" s="5">
        <v>42881</v>
      </c>
      <c r="C1620" s="6" t="s">
        <v>78</v>
      </c>
      <c r="D1620" s="6" t="s">
        <v>21</v>
      </c>
      <c r="E1620" s="7" t="s">
        <v>119</v>
      </c>
      <c r="F1620" s="6">
        <v>606</v>
      </c>
      <c r="G1620" s="7">
        <v>602</v>
      </c>
      <c r="H1620" s="7">
        <v>608</v>
      </c>
      <c r="I1620" s="7">
        <v>610</v>
      </c>
      <c r="J1620" s="7">
        <v>612</v>
      </c>
      <c r="K1620" s="7">
        <v>608</v>
      </c>
      <c r="L1620" s="6">
        <v>1500</v>
      </c>
      <c r="M1620" s="8">
        <f t="shared" si="1204"/>
        <v>3000</v>
      </c>
      <c r="N1620" s="9">
        <f t="shared" si="1205"/>
        <v>0.33003300330033003</v>
      </c>
    </row>
    <row r="1621" spans="1:14" ht="15.75">
      <c r="A1621" s="4">
        <v>11</v>
      </c>
      <c r="B1621" s="5">
        <v>42880</v>
      </c>
      <c r="C1621" s="6" t="s">
        <v>78</v>
      </c>
      <c r="D1621" s="6" t="s">
        <v>21</v>
      </c>
      <c r="E1621" s="7" t="s">
        <v>116</v>
      </c>
      <c r="F1621" s="6">
        <v>525.5</v>
      </c>
      <c r="G1621" s="7">
        <v>522</v>
      </c>
      <c r="H1621" s="7">
        <v>527</v>
      </c>
      <c r="I1621" s="7">
        <v>528.5</v>
      </c>
      <c r="J1621" s="7">
        <v>530</v>
      </c>
      <c r="K1621" s="7">
        <v>530</v>
      </c>
      <c r="L1621" s="6">
        <v>1200</v>
      </c>
      <c r="M1621" s="8">
        <f t="shared" si="1204"/>
        <v>5400</v>
      </c>
      <c r="N1621" s="9">
        <f t="shared" si="1205"/>
        <v>0.85632730732635587</v>
      </c>
    </row>
    <row r="1622" spans="1:14" ht="15.75">
      <c r="A1622" s="4">
        <v>12</v>
      </c>
      <c r="B1622" s="5">
        <v>42880</v>
      </c>
      <c r="C1622" s="6" t="s">
        <v>78</v>
      </c>
      <c r="D1622" s="6" t="s">
        <v>21</v>
      </c>
      <c r="E1622" s="7" t="s">
        <v>120</v>
      </c>
      <c r="F1622" s="6">
        <v>308</v>
      </c>
      <c r="G1622" s="7">
        <v>306</v>
      </c>
      <c r="H1622" s="7">
        <v>309</v>
      </c>
      <c r="I1622" s="7">
        <v>310</v>
      </c>
      <c r="J1622" s="7">
        <v>311</v>
      </c>
      <c r="K1622" s="7">
        <v>311</v>
      </c>
      <c r="L1622" s="6">
        <v>2500</v>
      </c>
      <c r="M1622" s="8">
        <f t="shared" si="1204"/>
        <v>7500</v>
      </c>
      <c r="N1622" s="9">
        <f t="shared" si="1205"/>
        <v>0.97402597402597402</v>
      </c>
    </row>
    <row r="1623" spans="1:14" ht="15.75">
      <c r="A1623" s="4">
        <v>13</v>
      </c>
      <c r="B1623" s="5">
        <v>42879</v>
      </c>
      <c r="C1623" s="6" t="s">
        <v>78</v>
      </c>
      <c r="D1623" s="6" t="s">
        <v>47</v>
      </c>
      <c r="E1623" s="7" t="s">
        <v>64</v>
      </c>
      <c r="F1623" s="6">
        <v>155</v>
      </c>
      <c r="G1623" s="7">
        <v>156</v>
      </c>
      <c r="H1623" s="7">
        <v>154.5</v>
      </c>
      <c r="I1623" s="7">
        <v>154</v>
      </c>
      <c r="J1623" s="7">
        <v>153.5</v>
      </c>
      <c r="K1623" s="7">
        <v>153.5</v>
      </c>
      <c r="L1623" s="6">
        <v>2000</v>
      </c>
      <c r="M1623" s="8">
        <f t="shared" si="1204"/>
        <v>3000</v>
      </c>
      <c r="N1623" s="9">
        <f t="shared" si="1205"/>
        <v>0.96774193548387089</v>
      </c>
    </row>
    <row r="1624" spans="1:14" ht="15.75">
      <c r="A1624" s="4">
        <v>14</v>
      </c>
      <c r="B1624" s="5">
        <v>42879</v>
      </c>
      <c r="C1624" s="6" t="s">
        <v>78</v>
      </c>
      <c r="D1624" s="6" t="s">
        <v>47</v>
      </c>
      <c r="E1624" s="7" t="s">
        <v>117</v>
      </c>
      <c r="F1624" s="6">
        <v>567</v>
      </c>
      <c r="G1624" s="7">
        <v>573</v>
      </c>
      <c r="H1624" s="7">
        <v>565</v>
      </c>
      <c r="I1624" s="7">
        <v>562</v>
      </c>
      <c r="J1624" s="7">
        <v>560</v>
      </c>
      <c r="K1624" s="7">
        <v>560</v>
      </c>
      <c r="L1624" s="6">
        <v>1000</v>
      </c>
      <c r="M1624" s="8">
        <f t="shared" si="1204"/>
        <v>7000</v>
      </c>
      <c r="N1624" s="9">
        <f t="shared" si="1205"/>
        <v>1.2345679012345678</v>
      </c>
    </row>
    <row r="1625" spans="1:14" ht="15.75">
      <c r="A1625" s="4">
        <v>15</v>
      </c>
      <c r="B1625" s="5">
        <v>42879</v>
      </c>
      <c r="C1625" s="6" t="s">
        <v>78</v>
      </c>
      <c r="D1625" s="6" t="s">
        <v>47</v>
      </c>
      <c r="E1625" s="7" t="s">
        <v>119</v>
      </c>
      <c r="F1625" s="6">
        <v>611.29999999999995</v>
      </c>
      <c r="G1625" s="7">
        <v>615.5</v>
      </c>
      <c r="H1625" s="7">
        <v>609.70000000000005</v>
      </c>
      <c r="I1625" s="7">
        <v>608</v>
      </c>
      <c r="J1625" s="7">
        <v>607</v>
      </c>
      <c r="K1625" s="7">
        <v>607</v>
      </c>
      <c r="L1625" s="6">
        <v>1500</v>
      </c>
      <c r="M1625" s="8">
        <f t="shared" si="1204"/>
        <v>6449.9999999999318</v>
      </c>
      <c r="N1625" s="9">
        <f t="shared" si="1205"/>
        <v>0.70341894323571974</v>
      </c>
    </row>
    <row r="1626" spans="1:14" ht="15.75">
      <c r="A1626" s="4">
        <v>16</v>
      </c>
      <c r="B1626" s="5">
        <v>42878</v>
      </c>
      <c r="C1626" s="6" t="s">
        <v>78</v>
      </c>
      <c r="D1626" s="6" t="s">
        <v>21</v>
      </c>
      <c r="E1626" s="7" t="s">
        <v>115</v>
      </c>
      <c r="F1626" s="6">
        <v>454.5</v>
      </c>
      <c r="G1626" s="7">
        <v>453</v>
      </c>
      <c r="H1626" s="7">
        <v>456</v>
      </c>
      <c r="I1626" s="7">
        <v>457.5</v>
      </c>
      <c r="J1626" s="7">
        <v>459</v>
      </c>
      <c r="K1626" s="7">
        <v>456</v>
      </c>
      <c r="L1626" s="6">
        <v>1500</v>
      </c>
      <c r="M1626" s="8">
        <f t="shared" si="1204"/>
        <v>2250</v>
      </c>
      <c r="N1626" s="9">
        <f t="shared" si="1205"/>
        <v>0.33003300330033003</v>
      </c>
    </row>
    <row r="1627" spans="1:14" ht="15.75">
      <c r="A1627" s="4">
        <v>17</v>
      </c>
      <c r="B1627" s="5">
        <v>42878</v>
      </c>
      <c r="C1627" s="6" t="s">
        <v>78</v>
      </c>
      <c r="D1627" s="6" t="s">
        <v>47</v>
      </c>
      <c r="E1627" s="7" t="s">
        <v>68</v>
      </c>
      <c r="F1627" s="6">
        <v>494</v>
      </c>
      <c r="G1627" s="7">
        <v>498</v>
      </c>
      <c r="H1627" s="7">
        <v>492</v>
      </c>
      <c r="I1627" s="7">
        <v>490</v>
      </c>
      <c r="J1627" s="7">
        <v>488</v>
      </c>
      <c r="K1627" s="7">
        <v>498</v>
      </c>
      <c r="L1627" s="6">
        <v>1050</v>
      </c>
      <c r="M1627" s="8">
        <f t="shared" si="1204"/>
        <v>-4200</v>
      </c>
      <c r="N1627" s="59">
        <f t="shared" si="1205"/>
        <v>-0.80971659919028338</v>
      </c>
    </row>
    <row r="1628" spans="1:14" ht="15.75">
      <c r="A1628" s="4">
        <v>18</v>
      </c>
      <c r="B1628" s="5">
        <v>42877</v>
      </c>
      <c r="C1628" s="6" t="s">
        <v>78</v>
      </c>
      <c r="D1628" s="6" t="s">
        <v>47</v>
      </c>
      <c r="E1628" s="7" t="s">
        <v>44</v>
      </c>
      <c r="F1628" s="6">
        <v>166</v>
      </c>
      <c r="G1628" s="7">
        <v>167</v>
      </c>
      <c r="H1628" s="7">
        <v>165.5</v>
      </c>
      <c r="I1628" s="7">
        <v>165</v>
      </c>
      <c r="J1628" s="7">
        <v>164.5</v>
      </c>
      <c r="K1628" s="7">
        <v>164.5</v>
      </c>
      <c r="L1628" s="6">
        <v>6000</v>
      </c>
      <c r="M1628" s="8">
        <f t="shared" si="1204"/>
        <v>9000</v>
      </c>
      <c r="N1628" s="9">
        <f t="shared" si="1205"/>
        <v>0.90361445783132532</v>
      </c>
    </row>
    <row r="1629" spans="1:14" ht="15.75">
      <c r="A1629" s="4">
        <v>19</v>
      </c>
      <c r="B1629" s="5">
        <v>42877</v>
      </c>
      <c r="C1629" s="6" t="s">
        <v>78</v>
      </c>
      <c r="D1629" s="6" t="s">
        <v>21</v>
      </c>
      <c r="E1629" s="7" t="s">
        <v>87</v>
      </c>
      <c r="F1629" s="6">
        <v>299</v>
      </c>
      <c r="G1629" s="7">
        <v>297</v>
      </c>
      <c r="H1629" s="7">
        <v>300</v>
      </c>
      <c r="I1629" s="7">
        <v>301</v>
      </c>
      <c r="J1629" s="7">
        <v>302</v>
      </c>
      <c r="K1629" s="7">
        <v>297</v>
      </c>
      <c r="L1629" s="6">
        <v>2400</v>
      </c>
      <c r="M1629" s="8">
        <f t="shared" si="1204"/>
        <v>-4800</v>
      </c>
      <c r="N1629" s="59">
        <f t="shared" si="1205"/>
        <v>-0.66889632107023411</v>
      </c>
    </row>
    <row r="1630" spans="1:14" ht="15.75">
      <c r="A1630" s="4">
        <v>20</v>
      </c>
      <c r="B1630" s="5">
        <v>42877</v>
      </c>
      <c r="C1630" s="6" t="s">
        <v>78</v>
      </c>
      <c r="D1630" s="6" t="s">
        <v>21</v>
      </c>
      <c r="E1630" s="7" t="s">
        <v>115</v>
      </c>
      <c r="F1630" s="6">
        <v>452.5</v>
      </c>
      <c r="G1630" s="7">
        <v>448</v>
      </c>
      <c r="H1630" s="7">
        <v>154</v>
      </c>
      <c r="I1630" s="7">
        <v>456</v>
      </c>
      <c r="J1630" s="7">
        <v>458</v>
      </c>
      <c r="K1630" s="7">
        <v>448</v>
      </c>
      <c r="L1630" s="6">
        <v>1500</v>
      </c>
      <c r="M1630" s="8">
        <f t="shared" si="1204"/>
        <v>-6750</v>
      </c>
      <c r="N1630" s="59">
        <f t="shared" si="1205"/>
        <v>-0.99447513812154686</v>
      </c>
    </row>
    <row r="1631" spans="1:14" ht="15.75">
      <c r="A1631" s="4">
        <v>21</v>
      </c>
      <c r="B1631" s="5">
        <v>42874</v>
      </c>
      <c r="C1631" s="6" t="s">
        <v>78</v>
      </c>
      <c r="D1631" s="6" t="s">
        <v>47</v>
      </c>
      <c r="E1631" s="7" t="s">
        <v>121</v>
      </c>
      <c r="F1631" s="6">
        <v>406</v>
      </c>
      <c r="G1631" s="7">
        <v>408</v>
      </c>
      <c r="H1631" s="7">
        <v>405</v>
      </c>
      <c r="I1631" s="7">
        <v>404</v>
      </c>
      <c r="J1631" s="7">
        <v>403</v>
      </c>
      <c r="K1631" s="7">
        <v>408</v>
      </c>
      <c r="L1631" s="6">
        <v>2500</v>
      </c>
      <c r="M1631" s="8">
        <f t="shared" si="1204"/>
        <v>-5000</v>
      </c>
      <c r="N1631" s="59">
        <f t="shared" si="1205"/>
        <v>-0.49261083743842371</v>
      </c>
    </row>
    <row r="1632" spans="1:14" ht="15.75">
      <c r="A1632" s="4">
        <v>22</v>
      </c>
      <c r="B1632" s="5">
        <v>42874</v>
      </c>
      <c r="C1632" s="6" t="s">
        <v>78</v>
      </c>
      <c r="D1632" s="6" t="s">
        <v>21</v>
      </c>
      <c r="E1632" s="7" t="s">
        <v>122</v>
      </c>
      <c r="F1632" s="6">
        <v>495</v>
      </c>
      <c r="G1632" s="7">
        <v>491</v>
      </c>
      <c r="H1632" s="7">
        <v>497</v>
      </c>
      <c r="I1632" s="7">
        <v>499</v>
      </c>
      <c r="J1632" s="7">
        <v>501</v>
      </c>
      <c r="K1632" s="7">
        <v>497</v>
      </c>
      <c r="L1632" s="6">
        <v>2000</v>
      </c>
      <c r="M1632" s="8">
        <f t="shared" si="1204"/>
        <v>4000</v>
      </c>
      <c r="N1632" s="9">
        <f t="shared" si="1205"/>
        <v>0.40404040404040403</v>
      </c>
    </row>
    <row r="1633" spans="1:14" ht="15.75">
      <c r="A1633" s="4">
        <v>23</v>
      </c>
      <c r="B1633" s="5">
        <v>42873</v>
      </c>
      <c r="C1633" s="6" t="s">
        <v>78</v>
      </c>
      <c r="D1633" s="6" t="s">
        <v>47</v>
      </c>
      <c r="E1633" s="7" t="s">
        <v>123</v>
      </c>
      <c r="F1633" s="6">
        <v>112</v>
      </c>
      <c r="G1633" s="7">
        <v>113</v>
      </c>
      <c r="H1633" s="7">
        <v>111.5</v>
      </c>
      <c r="I1633" s="7">
        <v>111</v>
      </c>
      <c r="J1633" s="7">
        <v>110.5</v>
      </c>
      <c r="K1633" s="7">
        <v>111.5</v>
      </c>
      <c r="L1633" s="6">
        <v>11000</v>
      </c>
      <c r="M1633" s="8">
        <f t="shared" si="1204"/>
        <v>5500</v>
      </c>
      <c r="N1633" s="9">
        <f t="shared" si="1205"/>
        <v>0.4464285714285714</v>
      </c>
    </row>
    <row r="1634" spans="1:14" ht="15.75">
      <c r="A1634" s="4">
        <v>24</v>
      </c>
      <c r="B1634" s="5">
        <v>42873</v>
      </c>
      <c r="C1634" s="6" t="s">
        <v>78</v>
      </c>
      <c r="D1634" s="6" t="s">
        <v>21</v>
      </c>
      <c r="E1634" s="7" t="s">
        <v>45</v>
      </c>
      <c r="F1634" s="6">
        <v>261</v>
      </c>
      <c r="G1634" s="7">
        <v>259</v>
      </c>
      <c r="H1634" s="7">
        <v>262</v>
      </c>
      <c r="I1634" s="7">
        <v>263</v>
      </c>
      <c r="J1634" s="7">
        <v>264</v>
      </c>
      <c r="K1634" s="7">
        <v>264</v>
      </c>
      <c r="L1634" s="6">
        <v>3000</v>
      </c>
      <c r="M1634" s="8">
        <f t="shared" si="1204"/>
        <v>9000</v>
      </c>
      <c r="N1634" s="9">
        <f t="shared" si="1205"/>
        <v>1.149425287356322</v>
      </c>
    </row>
    <row r="1635" spans="1:14" ht="15.75">
      <c r="A1635" s="4">
        <v>25</v>
      </c>
      <c r="B1635" s="5">
        <v>42873</v>
      </c>
      <c r="C1635" s="6" t="s">
        <v>78</v>
      </c>
      <c r="D1635" s="6" t="s">
        <v>47</v>
      </c>
      <c r="E1635" s="7" t="s">
        <v>115</v>
      </c>
      <c r="F1635" s="6">
        <v>441</v>
      </c>
      <c r="G1635" s="7">
        <v>443</v>
      </c>
      <c r="H1635" s="7">
        <v>440</v>
      </c>
      <c r="I1635" s="7">
        <v>139</v>
      </c>
      <c r="J1635" s="7">
        <v>438</v>
      </c>
      <c r="K1635" s="7">
        <v>438</v>
      </c>
      <c r="L1635" s="6">
        <v>1500</v>
      </c>
      <c r="M1635" s="8">
        <f t="shared" si="1204"/>
        <v>4500</v>
      </c>
      <c r="N1635" s="9">
        <f t="shared" si="1205"/>
        <v>0.68027210884353739</v>
      </c>
    </row>
    <row r="1636" spans="1:14" ht="15.75">
      <c r="A1636" s="4">
        <v>26</v>
      </c>
      <c r="B1636" s="5">
        <v>42873</v>
      </c>
      <c r="C1636" s="6" t="s">
        <v>78</v>
      </c>
      <c r="D1636" s="6" t="s">
        <v>47</v>
      </c>
      <c r="E1636" s="7" t="s">
        <v>53</v>
      </c>
      <c r="F1636" s="6">
        <v>160.6</v>
      </c>
      <c r="G1636" s="7">
        <v>162</v>
      </c>
      <c r="H1636" s="7">
        <v>159.5</v>
      </c>
      <c r="I1636" s="7">
        <v>158.5</v>
      </c>
      <c r="J1636" s="7">
        <v>157.5</v>
      </c>
      <c r="K1636" s="7">
        <v>158.5</v>
      </c>
      <c r="L1636" s="6">
        <v>3500</v>
      </c>
      <c r="M1636" s="8">
        <f t="shared" si="1204"/>
        <v>7349.99999999998</v>
      </c>
      <c r="N1636" s="9">
        <f t="shared" si="1205"/>
        <v>1.3075965130759617</v>
      </c>
    </row>
    <row r="1637" spans="1:14" ht="15.75">
      <c r="A1637" s="4">
        <v>27</v>
      </c>
      <c r="B1637" s="5">
        <v>42873</v>
      </c>
      <c r="C1637" s="6" t="s">
        <v>78</v>
      </c>
      <c r="D1637" s="6" t="s">
        <v>47</v>
      </c>
      <c r="E1637" s="7" t="s">
        <v>124</v>
      </c>
      <c r="F1637" s="6">
        <v>1425</v>
      </c>
      <c r="G1637" s="7">
        <v>1432</v>
      </c>
      <c r="H1637" s="7">
        <v>1418</v>
      </c>
      <c r="I1637" s="7">
        <v>141</v>
      </c>
      <c r="J1637" s="7">
        <v>1404</v>
      </c>
      <c r="K1637" s="7">
        <v>1404</v>
      </c>
      <c r="L1637" s="6">
        <v>350</v>
      </c>
      <c r="M1637" s="8">
        <f t="shared" si="1204"/>
        <v>7350</v>
      </c>
      <c r="N1637" s="9">
        <f t="shared" si="1205"/>
        <v>1.4736842105263157</v>
      </c>
    </row>
    <row r="1638" spans="1:14" ht="15.75">
      <c r="A1638" s="4">
        <v>28</v>
      </c>
      <c r="B1638" s="5">
        <v>42872</v>
      </c>
      <c r="C1638" s="6" t="s">
        <v>78</v>
      </c>
      <c r="D1638" s="6" t="s">
        <v>47</v>
      </c>
      <c r="E1638" s="7" t="s">
        <v>125</v>
      </c>
      <c r="F1638" s="6">
        <v>406</v>
      </c>
      <c r="G1638" s="7">
        <v>408</v>
      </c>
      <c r="H1638" s="7">
        <v>405</v>
      </c>
      <c r="I1638" s="7">
        <v>404</v>
      </c>
      <c r="J1638" s="7">
        <v>403</v>
      </c>
      <c r="K1638" s="7">
        <v>408</v>
      </c>
      <c r="L1638" s="6">
        <v>2500</v>
      </c>
      <c r="M1638" s="8">
        <f t="shared" si="1204"/>
        <v>-5000</v>
      </c>
      <c r="N1638" s="59">
        <f t="shared" si="1205"/>
        <v>-0.49261083743842371</v>
      </c>
    </row>
    <row r="1639" spans="1:14" ht="15.75">
      <c r="A1639" s="4">
        <v>29</v>
      </c>
      <c r="B1639" s="5">
        <v>42872</v>
      </c>
      <c r="C1639" s="6" t="s">
        <v>78</v>
      </c>
      <c r="D1639" s="6" t="s">
        <v>21</v>
      </c>
      <c r="E1639" s="6" t="s">
        <v>126</v>
      </c>
      <c r="F1639" s="7">
        <v>495</v>
      </c>
      <c r="G1639" s="7">
        <v>491</v>
      </c>
      <c r="H1639" s="7">
        <v>497</v>
      </c>
      <c r="I1639" s="7">
        <v>499</v>
      </c>
      <c r="J1639" s="7">
        <v>501</v>
      </c>
      <c r="K1639" s="7">
        <v>497</v>
      </c>
      <c r="L1639" s="6">
        <v>2000</v>
      </c>
      <c r="M1639" s="8">
        <f t="shared" si="1204"/>
        <v>4000</v>
      </c>
      <c r="N1639" s="9">
        <f t="shared" si="1205"/>
        <v>0.40404040404040403</v>
      </c>
    </row>
    <row r="1640" spans="1:14" ht="15.75">
      <c r="A1640" s="4">
        <v>30</v>
      </c>
      <c r="B1640" s="5">
        <v>42872</v>
      </c>
      <c r="C1640" s="6" t="s">
        <v>78</v>
      </c>
      <c r="D1640" s="6" t="s">
        <v>21</v>
      </c>
      <c r="E1640" s="6" t="s">
        <v>126</v>
      </c>
      <c r="F1640" s="7">
        <v>482</v>
      </c>
      <c r="G1640" s="7">
        <v>479</v>
      </c>
      <c r="H1640" s="7">
        <v>483.5</v>
      </c>
      <c r="I1640" s="7">
        <v>485</v>
      </c>
      <c r="J1640" s="7">
        <v>486.5</v>
      </c>
      <c r="K1640" s="7">
        <v>486.5</v>
      </c>
      <c r="L1640" s="6">
        <v>2000</v>
      </c>
      <c r="M1640" s="8">
        <f t="shared" si="1204"/>
        <v>9000</v>
      </c>
      <c r="N1640" s="9">
        <f t="shared" si="1205"/>
        <v>0.93360995850622397</v>
      </c>
    </row>
    <row r="1641" spans="1:14" ht="15.75">
      <c r="A1641" s="4">
        <v>31</v>
      </c>
      <c r="B1641" s="5">
        <v>42872</v>
      </c>
      <c r="C1641" s="6" t="s">
        <v>78</v>
      </c>
      <c r="D1641" s="6" t="s">
        <v>21</v>
      </c>
      <c r="E1641" s="6" t="s">
        <v>113</v>
      </c>
      <c r="F1641" s="7">
        <v>87.5</v>
      </c>
      <c r="G1641" s="7">
        <v>86.5</v>
      </c>
      <c r="H1641" s="7">
        <v>88</v>
      </c>
      <c r="I1641" s="7">
        <v>88.5</v>
      </c>
      <c r="J1641" s="7">
        <v>89</v>
      </c>
      <c r="K1641" s="7">
        <v>88.5</v>
      </c>
      <c r="L1641" s="6">
        <v>7000</v>
      </c>
      <c r="M1641" s="8">
        <f t="shared" si="1204"/>
        <v>7000</v>
      </c>
      <c r="N1641" s="9">
        <f t="shared" si="1205"/>
        <v>1.1428571428571428</v>
      </c>
    </row>
    <row r="1642" spans="1:14" ht="15.75">
      <c r="A1642" s="4">
        <v>32</v>
      </c>
      <c r="B1642" s="5">
        <v>42871</v>
      </c>
      <c r="C1642" s="6" t="s">
        <v>78</v>
      </c>
      <c r="D1642" s="6" t="s">
        <v>21</v>
      </c>
      <c r="E1642" s="6" t="s">
        <v>127</v>
      </c>
      <c r="F1642" s="7">
        <v>195</v>
      </c>
      <c r="G1642" s="7">
        <v>196</v>
      </c>
      <c r="H1642" s="7">
        <v>197</v>
      </c>
      <c r="I1642" s="7">
        <v>198</v>
      </c>
      <c r="J1642" s="7">
        <v>193</v>
      </c>
      <c r="K1642" s="7">
        <v>193</v>
      </c>
      <c r="L1642" s="6">
        <v>3500</v>
      </c>
      <c r="M1642" s="8">
        <f t="shared" si="1204"/>
        <v>-7000</v>
      </c>
      <c r="N1642" s="59">
        <f t="shared" si="1205"/>
        <v>-1.0256410256410258</v>
      </c>
    </row>
    <row r="1643" spans="1:14" ht="15.75">
      <c r="A1643" s="4">
        <v>33</v>
      </c>
      <c r="B1643" s="5">
        <v>42871</v>
      </c>
      <c r="C1643" s="6" t="s">
        <v>78</v>
      </c>
      <c r="D1643" s="6" t="s">
        <v>21</v>
      </c>
      <c r="E1643" s="6" t="s">
        <v>128</v>
      </c>
      <c r="F1643" s="7">
        <v>118.5</v>
      </c>
      <c r="G1643" s="7">
        <v>117.5</v>
      </c>
      <c r="H1643" s="7">
        <v>119</v>
      </c>
      <c r="I1643" s="7">
        <v>119.5</v>
      </c>
      <c r="J1643" s="7">
        <v>120</v>
      </c>
      <c r="K1643" s="7">
        <v>117.5</v>
      </c>
      <c r="L1643" s="6">
        <v>3500</v>
      </c>
      <c r="M1643" s="8">
        <f t="shared" ref="M1643:M1668" si="1206">IF(D1643="BUY",(K1643-F1643)*(L1643),(F1643-K1643)*(L1643))</f>
        <v>-3500</v>
      </c>
      <c r="N1643" s="59">
        <f t="shared" si="1205"/>
        <v>-0.8438818565400843</v>
      </c>
    </row>
    <row r="1644" spans="1:14" ht="15.75">
      <c r="A1644" s="4">
        <v>34</v>
      </c>
      <c r="B1644" s="5">
        <v>42871</v>
      </c>
      <c r="C1644" s="6" t="s">
        <v>78</v>
      </c>
      <c r="D1644" s="6" t="s">
        <v>21</v>
      </c>
      <c r="E1644" s="6" t="s">
        <v>129</v>
      </c>
      <c r="F1644" s="7">
        <v>173.4</v>
      </c>
      <c r="G1644" s="7">
        <v>171.5</v>
      </c>
      <c r="H1644" s="7">
        <v>174.5</v>
      </c>
      <c r="I1644" s="7">
        <v>175.5</v>
      </c>
      <c r="J1644" s="7">
        <v>176.5</v>
      </c>
      <c r="K1644" s="7">
        <v>174.5</v>
      </c>
      <c r="L1644" s="6">
        <v>3500</v>
      </c>
      <c r="M1644" s="8">
        <f t="shared" si="1206"/>
        <v>3849.99999999998</v>
      </c>
      <c r="N1644" s="9">
        <f t="shared" si="1205"/>
        <v>0.63437139561706712</v>
      </c>
    </row>
    <row r="1645" spans="1:14" ht="15.75">
      <c r="A1645" s="4">
        <v>35</v>
      </c>
      <c r="B1645" s="5">
        <v>42870</v>
      </c>
      <c r="C1645" s="6" t="s">
        <v>78</v>
      </c>
      <c r="D1645" s="6" t="s">
        <v>21</v>
      </c>
      <c r="E1645" s="6" t="s">
        <v>67</v>
      </c>
      <c r="F1645" s="7">
        <v>198.7</v>
      </c>
      <c r="G1645" s="7">
        <v>197</v>
      </c>
      <c r="H1645" s="7">
        <v>199.6</v>
      </c>
      <c r="I1645" s="7">
        <v>200.2</v>
      </c>
      <c r="J1645" s="7">
        <v>201</v>
      </c>
      <c r="K1645" s="7">
        <v>200.2</v>
      </c>
      <c r="L1645" s="6">
        <v>3500</v>
      </c>
      <c r="M1645" s="8">
        <f t="shared" si="1206"/>
        <v>5250</v>
      </c>
      <c r="N1645" s="9">
        <f t="shared" si="1205"/>
        <v>0.75490689481630602</v>
      </c>
    </row>
    <row r="1646" spans="1:14" ht="15.75">
      <c r="A1646" s="4">
        <v>36</v>
      </c>
      <c r="B1646" s="5">
        <v>42870</v>
      </c>
      <c r="C1646" s="6" t="s">
        <v>78</v>
      </c>
      <c r="D1646" s="6" t="s">
        <v>21</v>
      </c>
      <c r="E1646" s="6" t="s">
        <v>50</v>
      </c>
      <c r="F1646" s="7">
        <v>217</v>
      </c>
      <c r="G1646" s="7">
        <v>215</v>
      </c>
      <c r="H1646" s="7">
        <v>218</v>
      </c>
      <c r="I1646" s="7">
        <v>219</v>
      </c>
      <c r="J1646" s="7">
        <v>220</v>
      </c>
      <c r="K1646" s="7">
        <v>220</v>
      </c>
      <c r="L1646" s="6">
        <v>3500</v>
      </c>
      <c r="M1646" s="8">
        <f t="shared" si="1206"/>
        <v>10500</v>
      </c>
      <c r="N1646" s="9">
        <f t="shared" si="1205"/>
        <v>1.3824884792626728</v>
      </c>
    </row>
    <row r="1647" spans="1:14" ht="15.75">
      <c r="A1647" s="4">
        <v>37</v>
      </c>
      <c r="B1647" s="5">
        <v>42867</v>
      </c>
      <c r="C1647" s="6" t="s">
        <v>78</v>
      </c>
      <c r="D1647" s="6" t="s">
        <v>21</v>
      </c>
      <c r="E1647" s="6" t="s">
        <v>43</v>
      </c>
      <c r="F1647" s="7">
        <v>968</v>
      </c>
      <c r="G1647" s="7">
        <v>960</v>
      </c>
      <c r="H1647" s="7">
        <v>972</v>
      </c>
      <c r="I1647" s="7">
        <v>977</v>
      </c>
      <c r="J1647" s="7">
        <v>981</v>
      </c>
      <c r="K1647" s="7">
        <v>960</v>
      </c>
      <c r="L1647" s="6">
        <v>500</v>
      </c>
      <c r="M1647" s="8">
        <f t="shared" si="1206"/>
        <v>-4000</v>
      </c>
      <c r="N1647" s="59">
        <f t="shared" si="1205"/>
        <v>-0.82644628099173556</v>
      </c>
    </row>
    <row r="1648" spans="1:14" ht="15.75">
      <c r="A1648" s="4">
        <v>38</v>
      </c>
      <c r="B1648" s="5">
        <v>42867</v>
      </c>
      <c r="C1648" s="6" t="s">
        <v>78</v>
      </c>
      <c r="D1648" s="6" t="s">
        <v>21</v>
      </c>
      <c r="E1648" s="6" t="s">
        <v>65</v>
      </c>
      <c r="F1648" s="7">
        <v>239</v>
      </c>
      <c r="G1648" s="7">
        <v>237</v>
      </c>
      <c r="H1648" s="7">
        <v>240</v>
      </c>
      <c r="I1648" s="7">
        <v>241</v>
      </c>
      <c r="J1648" s="7">
        <v>242</v>
      </c>
      <c r="K1648" s="7">
        <v>237</v>
      </c>
      <c r="L1648" s="6">
        <v>3500</v>
      </c>
      <c r="M1648" s="8">
        <f t="shared" si="1206"/>
        <v>-7000</v>
      </c>
      <c r="N1648" s="59">
        <f t="shared" si="1205"/>
        <v>-0.83682008368200833</v>
      </c>
    </row>
    <row r="1649" spans="1:14" ht="15.75">
      <c r="A1649" s="4">
        <v>39</v>
      </c>
      <c r="B1649" s="5">
        <v>42867</v>
      </c>
      <c r="C1649" s="6" t="s">
        <v>78</v>
      </c>
      <c r="D1649" s="6" t="s">
        <v>47</v>
      </c>
      <c r="E1649" s="6" t="s">
        <v>123</v>
      </c>
      <c r="F1649" s="7">
        <v>115</v>
      </c>
      <c r="G1649" s="7">
        <v>116</v>
      </c>
      <c r="H1649" s="7">
        <v>114.5</v>
      </c>
      <c r="I1649" s="7">
        <v>114</v>
      </c>
      <c r="J1649" s="7">
        <v>113.5</v>
      </c>
      <c r="K1649" s="7">
        <v>114</v>
      </c>
      <c r="L1649" s="6">
        <v>11000</v>
      </c>
      <c r="M1649" s="8">
        <f t="shared" si="1206"/>
        <v>11000</v>
      </c>
      <c r="N1649" s="9">
        <f t="shared" si="1205"/>
        <v>0.86956521739130443</v>
      </c>
    </row>
    <row r="1650" spans="1:14" ht="15.75">
      <c r="A1650" s="4">
        <v>40</v>
      </c>
      <c r="B1650" s="5">
        <v>42866</v>
      </c>
      <c r="C1650" s="6" t="s">
        <v>78</v>
      </c>
      <c r="D1650" s="6" t="s">
        <v>21</v>
      </c>
      <c r="E1650" s="6" t="s">
        <v>65</v>
      </c>
      <c r="F1650" s="7">
        <v>235</v>
      </c>
      <c r="G1650" s="7">
        <v>233</v>
      </c>
      <c r="H1650" s="7">
        <v>236</v>
      </c>
      <c r="I1650" s="7">
        <v>237</v>
      </c>
      <c r="J1650" s="7">
        <v>238</v>
      </c>
      <c r="K1650" s="7">
        <v>237</v>
      </c>
      <c r="L1650" s="6">
        <v>3500</v>
      </c>
      <c r="M1650" s="8">
        <f t="shared" si="1206"/>
        <v>7000</v>
      </c>
      <c r="N1650" s="9">
        <f t="shared" si="1205"/>
        <v>0.85106382978723405</v>
      </c>
    </row>
    <row r="1651" spans="1:14" ht="15.75">
      <c r="A1651" s="4">
        <v>41</v>
      </c>
      <c r="B1651" s="5">
        <v>42866</v>
      </c>
      <c r="C1651" s="6" t="s">
        <v>78</v>
      </c>
      <c r="D1651" s="6" t="s">
        <v>21</v>
      </c>
      <c r="E1651" s="6" t="s">
        <v>130</v>
      </c>
      <c r="F1651" s="7">
        <v>206</v>
      </c>
      <c r="G1651" s="7">
        <v>204</v>
      </c>
      <c r="H1651" s="7">
        <v>207</v>
      </c>
      <c r="I1651" s="7">
        <v>208</v>
      </c>
      <c r="J1651" s="7">
        <v>209</v>
      </c>
      <c r="K1651" s="7">
        <v>204</v>
      </c>
      <c r="L1651" s="6">
        <v>5000</v>
      </c>
      <c r="M1651" s="8">
        <f t="shared" si="1206"/>
        <v>-10000</v>
      </c>
      <c r="N1651" s="59">
        <f t="shared" si="1205"/>
        <v>-0.970873786407767</v>
      </c>
    </row>
    <row r="1652" spans="1:14" ht="15.75">
      <c r="A1652" s="4">
        <v>42</v>
      </c>
      <c r="B1652" s="5">
        <v>42866</v>
      </c>
      <c r="C1652" s="6" t="s">
        <v>78</v>
      </c>
      <c r="D1652" s="6" t="s">
        <v>21</v>
      </c>
      <c r="E1652" s="6" t="s">
        <v>127</v>
      </c>
      <c r="F1652" s="7">
        <v>189.5</v>
      </c>
      <c r="G1652" s="7">
        <v>187</v>
      </c>
      <c r="H1652" s="7">
        <v>191</v>
      </c>
      <c r="I1652" s="7">
        <v>192</v>
      </c>
      <c r="J1652" s="7">
        <v>193</v>
      </c>
      <c r="K1652" s="7">
        <v>191</v>
      </c>
      <c r="L1652" s="6">
        <v>3500</v>
      </c>
      <c r="M1652" s="8">
        <f t="shared" si="1206"/>
        <v>5250</v>
      </c>
      <c r="N1652" s="9">
        <f t="shared" si="1205"/>
        <v>0.79155672823218992</v>
      </c>
    </row>
    <row r="1653" spans="1:14" ht="15.75">
      <c r="A1653" s="4">
        <v>43</v>
      </c>
      <c r="B1653" s="5">
        <v>42866</v>
      </c>
      <c r="C1653" s="6" t="s">
        <v>78</v>
      </c>
      <c r="D1653" s="6" t="s">
        <v>21</v>
      </c>
      <c r="E1653" s="6" t="s">
        <v>131</v>
      </c>
      <c r="F1653" s="7">
        <v>374.5</v>
      </c>
      <c r="G1653" s="7">
        <v>371</v>
      </c>
      <c r="H1653" s="7">
        <v>376</v>
      </c>
      <c r="I1653" s="7">
        <v>377.5</v>
      </c>
      <c r="J1653" s="7">
        <v>379</v>
      </c>
      <c r="K1653" s="7">
        <v>379</v>
      </c>
      <c r="L1653" s="6">
        <v>1600</v>
      </c>
      <c r="M1653" s="8">
        <f t="shared" si="1206"/>
        <v>7200</v>
      </c>
      <c r="N1653" s="9">
        <f t="shared" si="1205"/>
        <v>1.2016021361815754</v>
      </c>
    </row>
    <row r="1654" spans="1:14" ht="15.75">
      <c r="A1654" s="4">
        <v>44</v>
      </c>
      <c r="B1654" s="5">
        <v>42865</v>
      </c>
      <c r="C1654" s="6" t="s">
        <v>78</v>
      </c>
      <c r="D1654" s="6" t="s">
        <v>21</v>
      </c>
      <c r="E1654" s="6" t="s">
        <v>132</v>
      </c>
      <c r="F1654" s="7">
        <v>609</v>
      </c>
      <c r="G1654" s="7">
        <v>603</v>
      </c>
      <c r="H1654" s="7">
        <v>612</v>
      </c>
      <c r="I1654" s="7">
        <v>615</v>
      </c>
      <c r="J1654" s="7">
        <v>618</v>
      </c>
      <c r="K1654" s="7">
        <v>618</v>
      </c>
      <c r="L1654" s="6">
        <v>700</v>
      </c>
      <c r="M1654" s="8">
        <f t="shared" si="1206"/>
        <v>6300</v>
      </c>
      <c r="N1654" s="9">
        <f t="shared" si="1205"/>
        <v>1.4778325123152709</v>
      </c>
    </row>
    <row r="1655" spans="1:14" ht="15.75">
      <c r="A1655" s="4">
        <v>45</v>
      </c>
      <c r="B1655" s="5">
        <v>42865</v>
      </c>
      <c r="C1655" s="6" t="s">
        <v>78</v>
      </c>
      <c r="D1655" s="6" t="s">
        <v>21</v>
      </c>
      <c r="E1655" s="6" t="s">
        <v>133</v>
      </c>
      <c r="F1655" s="7">
        <v>246</v>
      </c>
      <c r="G1655" s="7">
        <v>244</v>
      </c>
      <c r="H1655" s="7">
        <v>247</v>
      </c>
      <c r="I1655" s="7">
        <v>248</v>
      </c>
      <c r="J1655" s="7">
        <v>249</v>
      </c>
      <c r="K1655" s="7">
        <v>247</v>
      </c>
      <c r="L1655" s="6">
        <v>4000</v>
      </c>
      <c r="M1655" s="8">
        <f t="shared" si="1206"/>
        <v>4000</v>
      </c>
      <c r="N1655" s="9">
        <f t="shared" si="1205"/>
        <v>0.4065040650406504</v>
      </c>
    </row>
    <row r="1656" spans="1:14" ht="15.75">
      <c r="A1656" s="4">
        <v>46</v>
      </c>
      <c r="B1656" s="5">
        <v>42865</v>
      </c>
      <c r="C1656" s="6" t="s">
        <v>78</v>
      </c>
      <c r="D1656" s="6" t="s">
        <v>21</v>
      </c>
      <c r="E1656" s="6" t="s">
        <v>23</v>
      </c>
      <c r="F1656" s="7">
        <v>437.5</v>
      </c>
      <c r="G1656" s="7">
        <v>433</v>
      </c>
      <c r="H1656" s="7">
        <v>440</v>
      </c>
      <c r="I1656" s="7">
        <v>442</v>
      </c>
      <c r="J1656" s="7">
        <v>445</v>
      </c>
      <c r="K1656" s="7">
        <v>445</v>
      </c>
      <c r="L1656" s="6">
        <v>2000</v>
      </c>
      <c r="M1656" s="8">
        <f t="shared" si="1206"/>
        <v>15000</v>
      </c>
      <c r="N1656" s="9">
        <f t="shared" ref="N1656:N1668" si="1207">M1656/(L1656)/F1656%</f>
        <v>1.7142857142857142</v>
      </c>
    </row>
    <row r="1657" spans="1:14" ht="15.75">
      <c r="A1657" s="4">
        <v>47</v>
      </c>
      <c r="B1657" s="5">
        <v>42864</v>
      </c>
      <c r="C1657" s="6" t="s">
        <v>78</v>
      </c>
      <c r="D1657" s="6" t="s">
        <v>47</v>
      </c>
      <c r="E1657" s="6" t="s">
        <v>134</v>
      </c>
      <c r="F1657" s="7">
        <v>375.3</v>
      </c>
      <c r="G1657" s="7">
        <v>376.3</v>
      </c>
      <c r="H1657" s="7">
        <v>374.8</v>
      </c>
      <c r="I1657" s="7">
        <v>374.3</v>
      </c>
      <c r="J1657" s="7">
        <v>373.8</v>
      </c>
      <c r="K1657" s="7">
        <v>373.8</v>
      </c>
      <c r="L1657" s="6">
        <v>3084</v>
      </c>
      <c r="M1657" s="8">
        <f t="shared" si="1206"/>
        <v>4626</v>
      </c>
      <c r="N1657" s="9">
        <f t="shared" si="1207"/>
        <v>0.3996802557953637</v>
      </c>
    </row>
    <row r="1658" spans="1:14" ht="15.75">
      <c r="A1658" s="4">
        <v>48</v>
      </c>
      <c r="B1658" s="5">
        <v>42864</v>
      </c>
      <c r="C1658" s="6" t="s">
        <v>78</v>
      </c>
      <c r="D1658" s="6" t="s">
        <v>47</v>
      </c>
      <c r="E1658" s="6" t="s">
        <v>135</v>
      </c>
      <c r="F1658" s="7">
        <v>237.5</v>
      </c>
      <c r="G1658" s="7">
        <v>239.5</v>
      </c>
      <c r="H1658" s="7">
        <v>236.6</v>
      </c>
      <c r="I1658" s="7">
        <v>235.5</v>
      </c>
      <c r="J1658" s="7">
        <v>234.5</v>
      </c>
      <c r="K1658" s="7">
        <v>234.5</v>
      </c>
      <c r="L1658" s="6">
        <v>3000</v>
      </c>
      <c r="M1658" s="8">
        <f t="shared" si="1206"/>
        <v>9000</v>
      </c>
      <c r="N1658" s="9">
        <f t="shared" si="1207"/>
        <v>1.263157894736842</v>
      </c>
    </row>
    <row r="1659" spans="1:14" ht="15.75">
      <c r="A1659" s="4">
        <v>49</v>
      </c>
      <c r="B1659" s="5">
        <v>42863</v>
      </c>
      <c r="C1659" s="6" t="s">
        <v>78</v>
      </c>
      <c r="D1659" s="6" t="s">
        <v>21</v>
      </c>
      <c r="E1659" s="6" t="s">
        <v>136</v>
      </c>
      <c r="F1659" s="7">
        <v>225</v>
      </c>
      <c r="G1659" s="7">
        <v>223</v>
      </c>
      <c r="H1659" s="7">
        <v>226</v>
      </c>
      <c r="I1659" s="7">
        <v>227</v>
      </c>
      <c r="J1659" s="7">
        <v>228</v>
      </c>
      <c r="K1659" s="7">
        <v>223</v>
      </c>
      <c r="L1659" s="6">
        <v>400</v>
      </c>
      <c r="M1659" s="8">
        <f t="shared" si="1206"/>
        <v>-800</v>
      </c>
      <c r="N1659" s="59">
        <f t="shared" si="1207"/>
        <v>-0.88888888888888884</v>
      </c>
    </row>
    <row r="1660" spans="1:14" ht="15.75">
      <c r="A1660" s="4">
        <v>50</v>
      </c>
      <c r="B1660" s="5">
        <v>42863</v>
      </c>
      <c r="C1660" s="6" t="s">
        <v>78</v>
      </c>
      <c r="D1660" s="6" t="s">
        <v>21</v>
      </c>
      <c r="E1660" s="6" t="s">
        <v>45</v>
      </c>
      <c r="F1660" s="7">
        <v>250</v>
      </c>
      <c r="G1660" s="7">
        <v>248</v>
      </c>
      <c r="H1660" s="7">
        <v>251</v>
      </c>
      <c r="I1660" s="7">
        <v>252</v>
      </c>
      <c r="J1660" s="7">
        <v>253</v>
      </c>
      <c r="K1660" s="7">
        <v>251</v>
      </c>
      <c r="L1660" s="6">
        <v>3000</v>
      </c>
      <c r="M1660" s="8">
        <f t="shared" si="1206"/>
        <v>3000</v>
      </c>
      <c r="N1660" s="9">
        <f t="shared" si="1207"/>
        <v>0.4</v>
      </c>
    </row>
    <row r="1661" spans="1:14" ht="15.75">
      <c r="A1661" s="4">
        <v>51</v>
      </c>
      <c r="B1661" s="5">
        <v>42863</v>
      </c>
      <c r="C1661" s="6" t="s">
        <v>78</v>
      </c>
      <c r="D1661" s="6" t="s">
        <v>21</v>
      </c>
      <c r="E1661" s="6" t="s">
        <v>137</v>
      </c>
      <c r="F1661" s="7">
        <v>162</v>
      </c>
      <c r="G1661" s="7">
        <v>161</v>
      </c>
      <c r="H1661" s="7">
        <v>162.5</v>
      </c>
      <c r="I1661" s="7">
        <v>163</v>
      </c>
      <c r="J1661" s="7">
        <v>163.5</v>
      </c>
      <c r="K1661" s="7">
        <v>163.5</v>
      </c>
      <c r="L1661" s="6">
        <v>10000</v>
      </c>
      <c r="M1661" s="8">
        <f t="shared" si="1206"/>
        <v>15000</v>
      </c>
      <c r="N1661" s="9">
        <f t="shared" si="1207"/>
        <v>0.92592592592592582</v>
      </c>
    </row>
    <row r="1662" spans="1:14" ht="15.75">
      <c r="A1662" s="4">
        <v>52</v>
      </c>
      <c r="B1662" s="5">
        <v>42860</v>
      </c>
      <c r="C1662" s="6" t="s">
        <v>78</v>
      </c>
      <c r="D1662" s="6" t="s">
        <v>21</v>
      </c>
      <c r="E1662" s="6" t="s">
        <v>138</v>
      </c>
      <c r="F1662" s="7">
        <v>116.7</v>
      </c>
      <c r="G1662" s="7">
        <v>116</v>
      </c>
      <c r="H1662" s="7">
        <v>117</v>
      </c>
      <c r="I1662" s="7">
        <v>117.3</v>
      </c>
      <c r="J1662" s="7">
        <v>117.6</v>
      </c>
      <c r="K1662" s="7">
        <v>117.6</v>
      </c>
      <c r="L1662" s="6">
        <v>11000</v>
      </c>
      <c r="M1662" s="8">
        <f t="shared" si="1206"/>
        <v>9899.9999999999054</v>
      </c>
      <c r="N1662" s="9">
        <f t="shared" si="1207"/>
        <v>0.77120822622107221</v>
      </c>
    </row>
    <row r="1663" spans="1:14" ht="15.75">
      <c r="A1663" s="4">
        <v>53</v>
      </c>
      <c r="B1663" s="5">
        <v>42860</v>
      </c>
      <c r="C1663" s="6" t="s">
        <v>78</v>
      </c>
      <c r="D1663" s="6" t="s">
        <v>21</v>
      </c>
      <c r="E1663" s="6" t="s">
        <v>139</v>
      </c>
      <c r="F1663" s="7">
        <v>242</v>
      </c>
      <c r="G1663" s="7">
        <v>240</v>
      </c>
      <c r="H1663" s="7">
        <v>243</v>
      </c>
      <c r="I1663" s="7">
        <v>244</v>
      </c>
      <c r="J1663" s="7">
        <v>245</v>
      </c>
      <c r="K1663" s="7">
        <v>243</v>
      </c>
      <c r="L1663" s="6">
        <v>4000</v>
      </c>
      <c r="M1663" s="8">
        <f t="shared" si="1206"/>
        <v>4000</v>
      </c>
      <c r="N1663" s="9">
        <f t="shared" si="1207"/>
        <v>0.41322314049586778</v>
      </c>
    </row>
    <row r="1664" spans="1:14" ht="15.75">
      <c r="A1664" s="4">
        <v>54</v>
      </c>
      <c r="B1664" s="5">
        <v>42859</v>
      </c>
      <c r="C1664" s="6" t="s">
        <v>78</v>
      </c>
      <c r="D1664" s="6" t="s">
        <v>47</v>
      </c>
      <c r="E1664" s="6" t="s">
        <v>102</v>
      </c>
      <c r="F1664" s="7">
        <v>520.5</v>
      </c>
      <c r="G1664" s="7">
        <v>526</v>
      </c>
      <c r="H1664" s="7">
        <v>518</v>
      </c>
      <c r="I1664" s="7">
        <v>515</v>
      </c>
      <c r="J1664" s="7">
        <v>512</v>
      </c>
      <c r="K1664" s="7">
        <v>518</v>
      </c>
      <c r="L1664" s="6">
        <v>1000</v>
      </c>
      <c r="M1664" s="8">
        <f t="shared" si="1206"/>
        <v>2500</v>
      </c>
      <c r="N1664" s="9">
        <f t="shared" si="1207"/>
        <v>0.48030739673390971</v>
      </c>
    </row>
    <row r="1665" spans="1:14" ht="15.75">
      <c r="A1665" s="4">
        <v>55</v>
      </c>
      <c r="B1665" s="5">
        <v>42859</v>
      </c>
      <c r="C1665" s="6" t="s">
        <v>78</v>
      </c>
      <c r="D1665" s="6" t="s">
        <v>21</v>
      </c>
      <c r="E1665" s="6" t="s">
        <v>140</v>
      </c>
      <c r="F1665" s="7">
        <v>189</v>
      </c>
      <c r="G1665" s="7">
        <v>188</v>
      </c>
      <c r="H1665" s="7">
        <v>189.5</v>
      </c>
      <c r="I1665" s="7">
        <v>191</v>
      </c>
      <c r="J1665" s="7">
        <v>192.5</v>
      </c>
      <c r="K1665" s="7">
        <v>192.5</v>
      </c>
      <c r="L1665" s="6">
        <v>6000</v>
      </c>
      <c r="M1665" s="8">
        <f t="shared" si="1206"/>
        <v>21000</v>
      </c>
      <c r="N1665" s="9">
        <f t="shared" si="1207"/>
        <v>1.8518518518518519</v>
      </c>
    </row>
    <row r="1666" spans="1:14" ht="15.75">
      <c r="A1666" s="4">
        <v>56</v>
      </c>
      <c r="B1666" s="5">
        <v>42857</v>
      </c>
      <c r="C1666" s="6" t="s">
        <v>78</v>
      </c>
      <c r="D1666" s="6" t="s">
        <v>21</v>
      </c>
      <c r="E1666" s="6" t="s">
        <v>141</v>
      </c>
      <c r="F1666" s="7">
        <v>1042</v>
      </c>
      <c r="G1666" s="7">
        <v>1036</v>
      </c>
      <c r="H1666" s="7">
        <v>1045</v>
      </c>
      <c r="I1666" s="7">
        <v>1048</v>
      </c>
      <c r="J1666" s="7">
        <v>1051</v>
      </c>
      <c r="K1666" s="7">
        <v>1045</v>
      </c>
      <c r="L1666" s="6">
        <v>800</v>
      </c>
      <c r="M1666" s="8">
        <f t="shared" si="1206"/>
        <v>2400</v>
      </c>
      <c r="N1666" s="9">
        <f t="shared" si="1207"/>
        <v>0.28790786948176583</v>
      </c>
    </row>
    <row r="1667" spans="1:14" ht="15.75">
      <c r="A1667" s="4">
        <v>57</v>
      </c>
      <c r="B1667" s="5">
        <v>42857</v>
      </c>
      <c r="C1667" s="6" t="s">
        <v>78</v>
      </c>
      <c r="D1667" s="6" t="s">
        <v>21</v>
      </c>
      <c r="E1667" s="6" t="s">
        <v>142</v>
      </c>
      <c r="F1667" s="7">
        <v>333</v>
      </c>
      <c r="G1667" s="7">
        <v>331</v>
      </c>
      <c r="H1667" s="7">
        <v>334</v>
      </c>
      <c r="I1667" s="7">
        <v>335</v>
      </c>
      <c r="J1667" s="7">
        <v>336</v>
      </c>
      <c r="K1667" s="7">
        <v>334</v>
      </c>
      <c r="L1667" s="6">
        <v>2500</v>
      </c>
      <c r="M1667" s="8">
        <f t="shared" si="1206"/>
        <v>2500</v>
      </c>
      <c r="N1667" s="9">
        <f t="shared" si="1207"/>
        <v>0.3003003003003003</v>
      </c>
    </row>
    <row r="1668" spans="1:14" ht="15.75">
      <c r="A1668" s="4">
        <v>58</v>
      </c>
      <c r="B1668" s="5">
        <v>42857</v>
      </c>
      <c r="C1668" s="6" t="s">
        <v>78</v>
      </c>
      <c r="D1668" s="6" t="s">
        <v>21</v>
      </c>
      <c r="E1668" s="6" t="s">
        <v>53</v>
      </c>
      <c r="F1668" s="7">
        <v>170</v>
      </c>
      <c r="G1668" s="7">
        <v>168</v>
      </c>
      <c r="H1668" s="7">
        <v>171</v>
      </c>
      <c r="I1668" s="7">
        <v>172</v>
      </c>
      <c r="J1668" s="7">
        <v>173</v>
      </c>
      <c r="K1668" s="7">
        <v>168</v>
      </c>
      <c r="L1668" s="6">
        <v>3500</v>
      </c>
      <c r="M1668" s="8">
        <f t="shared" si="1206"/>
        <v>-7000</v>
      </c>
      <c r="N1668" s="59">
        <f t="shared" si="1207"/>
        <v>-1.1764705882352942</v>
      </c>
    </row>
    <row r="1670" spans="1:14" ht="15.75">
      <c r="A1670" s="10" t="s">
        <v>24</v>
      </c>
      <c r="B1670" s="11"/>
      <c r="C1670" s="12"/>
      <c r="D1670" s="13"/>
      <c r="E1670" s="14"/>
      <c r="F1670" s="14"/>
      <c r="G1670" s="15"/>
      <c r="H1670" s="14"/>
      <c r="I1670" s="14"/>
      <c r="J1670" s="14"/>
      <c r="K1670" s="16"/>
      <c r="L1670" s="17"/>
      <c r="M1670" s="1"/>
      <c r="N1670" s="18"/>
    </row>
    <row r="1671" spans="1:14" ht="15.75">
      <c r="A1671" s="10" t="s">
        <v>25</v>
      </c>
      <c r="B1671" s="19"/>
      <c r="C1671" s="12"/>
      <c r="D1671" s="13"/>
      <c r="E1671" s="14"/>
      <c r="F1671" s="14"/>
      <c r="G1671" s="15"/>
      <c r="H1671" s="14"/>
      <c r="I1671" s="14"/>
      <c r="J1671" s="14"/>
      <c r="K1671" s="16"/>
      <c r="L1671" s="17"/>
      <c r="M1671" s="1"/>
      <c r="N1671" s="1"/>
    </row>
    <row r="1672" spans="1:14" ht="15.75">
      <c r="A1672" s="10" t="s">
        <v>25</v>
      </c>
      <c r="B1672" s="19"/>
      <c r="C1672" s="20"/>
      <c r="D1672" s="21"/>
      <c r="E1672" s="22"/>
      <c r="F1672" s="22"/>
      <c r="G1672" s="23"/>
      <c r="H1672" s="22"/>
      <c r="I1672" s="22"/>
      <c r="J1672" s="22"/>
      <c r="K1672" s="22"/>
      <c r="L1672" s="17"/>
      <c r="M1672" s="17"/>
      <c r="N1672" s="17"/>
    </row>
    <row r="1673" spans="1:14" ht="16.5" thickBot="1">
      <c r="A1673" s="20"/>
      <c r="B1673" s="19"/>
      <c r="C1673" s="22"/>
      <c r="D1673" s="22"/>
      <c r="E1673" s="22"/>
      <c r="F1673" s="24"/>
      <c r="G1673" s="25"/>
      <c r="H1673" s="26" t="s">
        <v>26</v>
      </c>
      <c r="I1673" s="26"/>
      <c r="J1673" s="27"/>
      <c r="K1673" s="27"/>
      <c r="L1673" s="17"/>
      <c r="M1673" s="17"/>
      <c r="N1673" s="17"/>
    </row>
    <row r="1674" spans="1:14" ht="15.75">
      <c r="A1674" s="20"/>
      <c r="B1674" s="19"/>
      <c r="C1674" s="119" t="s">
        <v>27</v>
      </c>
      <c r="D1674" s="119"/>
      <c r="E1674" s="28">
        <v>58</v>
      </c>
      <c r="F1674" s="29">
        <f>F1675+F1676+F1677+F1678+F1679+F1680</f>
        <v>100</v>
      </c>
      <c r="G1674" s="22">
        <v>58</v>
      </c>
      <c r="H1674" s="30">
        <f>G1675/G1674%</f>
        <v>77.58620689655173</v>
      </c>
      <c r="I1674" s="30"/>
      <c r="J1674" s="30"/>
      <c r="K1674" s="31"/>
      <c r="L1674" s="17"/>
      <c r="M1674" s="1"/>
      <c r="N1674" s="1"/>
    </row>
    <row r="1675" spans="1:14" ht="15.75">
      <c r="A1675" s="20"/>
      <c r="B1675" s="19"/>
      <c r="C1675" s="120" t="s">
        <v>28</v>
      </c>
      <c r="D1675" s="120"/>
      <c r="E1675" s="32">
        <v>45</v>
      </c>
      <c r="F1675" s="33">
        <f>(E1675/E1674)*100</f>
        <v>77.58620689655173</v>
      </c>
      <c r="G1675" s="22">
        <v>45</v>
      </c>
      <c r="H1675" s="27"/>
      <c r="I1675" s="27"/>
      <c r="J1675" s="22"/>
      <c r="K1675" s="27"/>
      <c r="L1675" s="1"/>
      <c r="M1675" s="22" t="s">
        <v>29</v>
      </c>
      <c r="N1675" s="22"/>
    </row>
    <row r="1676" spans="1:14" ht="15.75">
      <c r="A1676" s="34"/>
      <c r="B1676" s="19"/>
      <c r="C1676" s="120" t="s">
        <v>30</v>
      </c>
      <c r="D1676" s="120"/>
      <c r="E1676" s="32">
        <v>0</v>
      </c>
      <c r="F1676" s="33">
        <f>(E1676/E1674)*100</f>
        <v>0</v>
      </c>
      <c r="G1676" s="35"/>
      <c r="H1676" s="22"/>
      <c r="I1676" s="22"/>
      <c r="J1676" s="22"/>
      <c r="K1676" s="27"/>
      <c r="L1676" s="17"/>
      <c r="M1676" s="20"/>
      <c r="N1676" s="20"/>
    </row>
    <row r="1677" spans="1:14" ht="15.75">
      <c r="A1677" s="34"/>
      <c r="B1677" s="19"/>
      <c r="C1677" s="120" t="s">
        <v>31</v>
      </c>
      <c r="D1677" s="120"/>
      <c r="E1677" s="32">
        <v>1</v>
      </c>
      <c r="F1677" s="33">
        <f>(E1677/E1674)*100</f>
        <v>1.7241379310344827</v>
      </c>
      <c r="G1677" s="35"/>
      <c r="H1677" s="22"/>
      <c r="I1677" s="22"/>
      <c r="J1677" s="22"/>
      <c r="K1677" s="27"/>
      <c r="L1677" s="17"/>
      <c r="M1677" s="17"/>
      <c r="N1677" s="17"/>
    </row>
    <row r="1678" spans="1:14" ht="15.75">
      <c r="A1678" s="34"/>
      <c r="B1678" s="19"/>
      <c r="C1678" s="120" t="s">
        <v>32</v>
      </c>
      <c r="D1678" s="120"/>
      <c r="E1678" s="32">
        <v>12</v>
      </c>
      <c r="F1678" s="33">
        <f>(E1678/E1674)*100</f>
        <v>20.689655172413794</v>
      </c>
      <c r="G1678" s="35"/>
      <c r="H1678" s="22" t="s">
        <v>33</v>
      </c>
      <c r="I1678" s="22"/>
      <c r="J1678" s="27"/>
      <c r="K1678" s="27"/>
      <c r="L1678" s="17"/>
      <c r="M1678" s="17"/>
      <c r="N1678" s="17"/>
    </row>
    <row r="1679" spans="1:14" ht="15.75">
      <c r="A1679" s="34"/>
      <c r="B1679" s="19"/>
      <c r="C1679" s="120" t="s">
        <v>34</v>
      </c>
      <c r="D1679" s="120"/>
      <c r="E1679" s="32">
        <v>0</v>
      </c>
      <c r="F1679" s="33">
        <f>(E1679/E1674)*100</f>
        <v>0</v>
      </c>
      <c r="G1679" s="35"/>
      <c r="H1679" s="22"/>
      <c r="I1679" s="22"/>
      <c r="J1679" s="27"/>
      <c r="K1679" s="27"/>
      <c r="L1679" s="17"/>
      <c r="M1679" s="17"/>
      <c r="N1679" s="17"/>
    </row>
    <row r="1680" spans="1:14" ht="16.5" thickBot="1">
      <c r="A1680" s="34"/>
      <c r="B1680" s="19"/>
      <c r="C1680" s="121" t="s">
        <v>35</v>
      </c>
      <c r="D1680" s="121"/>
      <c r="E1680" s="36"/>
      <c r="F1680" s="37">
        <f>(E1680/E1674)*100</f>
        <v>0</v>
      </c>
      <c r="G1680" s="35"/>
      <c r="H1680" s="22"/>
      <c r="I1680" s="22"/>
      <c r="J1680" s="31"/>
      <c r="K1680" s="31"/>
      <c r="L1680" s="1"/>
      <c r="M1680" s="17"/>
      <c r="N1680" s="17"/>
    </row>
    <row r="1681" spans="1:14" ht="15.75">
      <c r="A1681" s="39" t="s">
        <v>36</v>
      </c>
      <c r="B1681" s="11"/>
      <c r="C1681" s="12"/>
      <c r="D1681" s="12"/>
      <c r="E1681" s="14"/>
      <c r="F1681" s="14"/>
      <c r="G1681" s="15"/>
      <c r="H1681" s="40"/>
      <c r="I1681" s="40"/>
      <c r="J1681" s="40"/>
      <c r="K1681" s="14"/>
      <c r="L1681" s="17"/>
      <c r="M1681" s="38"/>
      <c r="N1681" s="38"/>
    </row>
    <row r="1682" spans="1:14" ht="15.75">
      <c r="A1682" s="13" t="s">
        <v>37</v>
      </c>
      <c r="B1682" s="11"/>
      <c r="C1682" s="41"/>
      <c r="D1682" s="42"/>
      <c r="E1682" s="12"/>
      <c r="F1682" s="40"/>
      <c r="G1682" s="15"/>
      <c r="H1682" s="40"/>
      <c r="I1682" s="40"/>
      <c r="J1682" s="40"/>
      <c r="K1682" s="14"/>
      <c r="L1682" s="17"/>
      <c r="M1682" s="20"/>
      <c r="N1682" s="20"/>
    </row>
    <row r="1683" spans="1:14" ht="15.75">
      <c r="A1683" s="13" t="s">
        <v>38</v>
      </c>
      <c r="B1683" s="11"/>
      <c r="C1683" s="12"/>
      <c r="D1683" s="42"/>
      <c r="E1683" s="12"/>
      <c r="F1683" s="40"/>
      <c r="G1683" s="15"/>
      <c r="H1683" s="43"/>
      <c r="I1683" s="43"/>
      <c r="J1683" s="43"/>
      <c r="K1683" s="14"/>
      <c r="L1683" s="17"/>
      <c r="M1683" s="17"/>
      <c r="N1683" s="17"/>
    </row>
    <row r="1684" spans="1:14" ht="15.75">
      <c r="A1684" s="13" t="s">
        <v>39</v>
      </c>
      <c r="B1684" s="41"/>
      <c r="C1684" s="12"/>
      <c r="D1684" s="42"/>
      <c r="E1684" s="12"/>
      <c r="F1684" s="40"/>
      <c r="G1684" s="44"/>
      <c r="H1684" s="43"/>
      <c r="I1684" s="43"/>
      <c r="J1684" s="43"/>
      <c r="K1684" s="14"/>
      <c r="L1684" s="17"/>
      <c r="M1684" s="17"/>
      <c r="N1684" s="17"/>
    </row>
    <row r="1685" spans="1:14" ht="15.75">
      <c r="A1685" s="13" t="s">
        <v>40</v>
      </c>
      <c r="B1685" s="34"/>
      <c r="C1685" s="12"/>
      <c r="D1685" s="45"/>
      <c r="E1685" s="40"/>
      <c r="F1685" s="40"/>
      <c r="G1685" s="44"/>
      <c r="H1685" s="43"/>
      <c r="I1685" s="43"/>
      <c r="J1685" s="43"/>
      <c r="K1685" s="40"/>
      <c r="L1685" s="17"/>
      <c r="M1685" s="17"/>
      <c r="N1685" s="17"/>
    </row>
    <row r="1687" spans="1:14">
      <c r="A1687" s="134" t="s">
        <v>0</v>
      </c>
      <c r="B1687" s="134"/>
      <c r="C1687" s="134"/>
      <c r="D1687" s="134"/>
      <c r="E1687" s="134"/>
      <c r="F1687" s="134"/>
      <c r="G1687" s="134"/>
      <c r="H1687" s="134"/>
      <c r="I1687" s="134"/>
      <c r="J1687" s="134"/>
      <c r="K1687" s="134"/>
      <c r="L1687" s="134"/>
      <c r="M1687" s="134"/>
      <c r="N1687" s="134"/>
    </row>
    <row r="1688" spans="1:14">
      <c r="A1688" s="134"/>
      <c r="B1688" s="134"/>
      <c r="C1688" s="134"/>
      <c r="D1688" s="134"/>
      <c r="E1688" s="134"/>
      <c r="F1688" s="134"/>
      <c r="G1688" s="134"/>
      <c r="H1688" s="134"/>
      <c r="I1688" s="134"/>
      <c r="J1688" s="134"/>
      <c r="K1688" s="134"/>
      <c r="L1688" s="134"/>
      <c r="M1688" s="134"/>
      <c r="N1688" s="134"/>
    </row>
    <row r="1689" spans="1:14">
      <c r="A1689" s="134"/>
      <c r="B1689" s="134"/>
      <c r="C1689" s="134"/>
      <c r="D1689" s="134"/>
      <c r="E1689" s="134"/>
      <c r="F1689" s="134"/>
      <c r="G1689" s="134"/>
      <c r="H1689" s="134"/>
      <c r="I1689" s="134"/>
      <c r="J1689" s="134"/>
      <c r="K1689" s="134"/>
      <c r="L1689" s="134"/>
      <c r="M1689" s="134"/>
      <c r="N1689" s="134"/>
    </row>
    <row r="1690" spans="1:14" ht="15.75">
      <c r="A1690" s="135" t="s">
        <v>1</v>
      </c>
      <c r="B1690" s="135"/>
      <c r="C1690" s="135"/>
      <c r="D1690" s="135"/>
      <c r="E1690" s="135"/>
      <c r="F1690" s="135"/>
      <c r="G1690" s="135"/>
      <c r="H1690" s="135"/>
      <c r="I1690" s="135"/>
      <c r="J1690" s="135"/>
      <c r="K1690" s="135"/>
      <c r="L1690" s="135"/>
      <c r="M1690" s="135"/>
      <c r="N1690" s="135"/>
    </row>
    <row r="1691" spans="1:14" ht="15.75">
      <c r="A1691" s="135" t="s">
        <v>2</v>
      </c>
      <c r="B1691" s="135"/>
      <c r="C1691" s="135"/>
      <c r="D1691" s="135"/>
      <c r="E1691" s="135"/>
      <c r="F1691" s="135"/>
      <c r="G1691" s="135"/>
      <c r="H1691" s="135"/>
      <c r="I1691" s="135"/>
      <c r="J1691" s="135"/>
      <c r="K1691" s="135"/>
      <c r="L1691" s="135"/>
      <c r="M1691" s="135"/>
      <c r="N1691" s="135"/>
    </row>
    <row r="1692" spans="1:14" ht="16.5" thickBot="1">
      <c r="A1692" s="136" t="s">
        <v>3</v>
      </c>
      <c r="B1692" s="136"/>
      <c r="C1692" s="136"/>
      <c r="D1692" s="136"/>
      <c r="E1692" s="136"/>
      <c r="F1692" s="136"/>
      <c r="G1692" s="136"/>
      <c r="H1692" s="136"/>
      <c r="I1692" s="136"/>
      <c r="J1692" s="136"/>
      <c r="K1692" s="136"/>
      <c r="L1692" s="136"/>
      <c r="M1692" s="136"/>
      <c r="N1692" s="136"/>
    </row>
    <row r="1693" spans="1:14">
      <c r="A1693" s="46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8"/>
    </row>
    <row r="1694" spans="1:14" ht="15.75">
      <c r="A1694" s="125" t="s">
        <v>143</v>
      </c>
      <c r="B1694" s="125"/>
      <c r="C1694" s="125"/>
      <c r="D1694" s="125"/>
      <c r="E1694" s="125"/>
      <c r="F1694" s="125"/>
      <c r="G1694" s="125"/>
      <c r="H1694" s="125"/>
      <c r="I1694" s="125"/>
      <c r="J1694" s="125"/>
      <c r="K1694" s="125"/>
      <c r="L1694" s="125"/>
      <c r="M1694" s="125"/>
      <c r="N1694" s="125"/>
    </row>
    <row r="1695" spans="1:14" ht="15.75">
      <c r="A1695" s="125" t="s">
        <v>5</v>
      </c>
      <c r="B1695" s="125"/>
      <c r="C1695" s="125"/>
      <c r="D1695" s="125"/>
      <c r="E1695" s="125"/>
      <c r="F1695" s="125"/>
      <c r="G1695" s="125"/>
      <c r="H1695" s="125"/>
      <c r="I1695" s="125"/>
      <c r="J1695" s="125"/>
      <c r="K1695" s="125"/>
      <c r="L1695" s="125"/>
      <c r="M1695" s="125"/>
      <c r="N1695" s="125"/>
    </row>
    <row r="1696" spans="1:14" ht="31.5">
      <c r="A1696" s="2" t="s">
        <v>6</v>
      </c>
      <c r="B1696" s="3" t="s">
        <v>7</v>
      </c>
      <c r="C1696" s="3" t="s">
        <v>8</v>
      </c>
      <c r="D1696" s="2" t="s">
        <v>9</v>
      </c>
      <c r="E1696" s="2" t="s">
        <v>10</v>
      </c>
      <c r="F1696" s="3" t="s">
        <v>11</v>
      </c>
      <c r="G1696" s="3" t="s">
        <v>12</v>
      </c>
      <c r="H1696" s="3" t="s">
        <v>13</v>
      </c>
      <c r="I1696" s="3" t="s">
        <v>14</v>
      </c>
      <c r="J1696" s="3" t="s">
        <v>15</v>
      </c>
      <c r="K1696" s="49" t="s">
        <v>16</v>
      </c>
      <c r="L1696" s="3" t="s">
        <v>17</v>
      </c>
      <c r="M1696" s="3" t="s">
        <v>18</v>
      </c>
      <c r="N1696" s="3" t="s">
        <v>19</v>
      </c>
    </row>
    <row r="1697" spans="1:14" ht="15.75">
      <c r="A1697" s="50"/>
      <c r="B1697" s="51"/>
      <c r="C1697" s="51"/>
      <c r="D1697" s="50"/>
      <c r="E1697" s="50"/>
      <c r="F1697" s="52"/>
      <c r="G1697" s="52"/>
      <c r="H1697" s="51"/>
      <c r="I1697" s="51"/>
      <c r="J1697" s="51"/>
      <c r="K1697" s="53"/>
      <c r="L1697" s="51"/>
      <c r="M1697" s="51"/>
      <c r="N1697" s="51"/>
    </row>
    <row r="1698" spans="1:14" ht="15.75">
      <c r="A1698" s="4">
        <v>1</v>
      </c>
      <c r="B1698" s="5">
        <v>42853</v>
      </c>
      <c r="C1698" s="6" t="s">
        <v>78</v>
      </c>
      <c r="D1698" s="6" t="s">
        <v>21</v>
      </c>
      <c r="E1698" s="6" t="s">
        <v>144</v>
      </c>
      <c r="F1698" s="7">
        <v>345</v>
      </c>
      <c r="G1698" s="7">
        <v>343</v>
      </c>
      <c r="H1698" s="7">
        <v>346</v>
      </c>
      <c r="I1698" s="7">
        <v>347</v>
      </c>
      <c r="J1698" s="7">
        <v>348</v>
      </c>
      <c r="K1698" s="7">
        <v>348</v>
      </c>
      <c r="L1698" s="6">
        <v>3084</v>
      </c>
      <c r="M1698" s="8">
        <f t="shared" ref="M1698:M1740" si="1208">IF(D1698="BUY",(K1698-F1698)*(L1698),(F1698-K1698)*(L1698))</f>
        <v>9252</v>
      </c>
      <c r="N1698" s="9">
        <f t="shared" ref="N1698:N1740" si="1209">M1698/(L1698)/F1698%</f>
        <v>0.86956521739130432</v>
      </c>
    </row>
    <row r="1699" spans="1:14" ht="15.75">
      <c r="A1699" s="4">
        <v>2</v>
      </c>
      <c r="B1699" s="5">
        <v>42853</v>
      </c>
      <c r="C1699" s="6" t="s">
        <v>78</v>
      </c>
      <c r="D1699" s="6" t="s">
        <v>21</v>
      </c>
      <c r="E1699" s="6" t="s">
        <v>145</v>
      </c>
      <c r="F1699" s="7">
        <v>169</v>
      </c>
      <c r="G1699" s="7">
        <v>167</v>
      </c>
      <c r="H1699" s="7">
        <v>170</v>
      </c>
      <c r="I1699" s="7">
        <v>171</v>
      </c>
      <c r="J1699" s="7">
        <v>172</v>
      </c>
      <c r="K1699" s="7">
        <v>171</v>
      </c>
      <c r="L1699" s="6">
        <v>4000</v>
      </c>
      <c r="M1699" s="8">
        <f t="shared" si="1208"/>
        <v>8000</v>
      </c>
      <c r="N1699" s="9">
        <f t="shared" si="1209"/>
        <v>1.1834319526627219</v>
      </c>
    </row>
    <row r="1700" spans="1:14" ht="15.75">
      <c r="A1700" s="4">
        <v>3</v>
      </c>
      <c r="B1700" s="5">
        <v>42853</v>
      </c>
      <c r="C1700" s="6" t="s">
        <v>78</v>
      </c>
      <c r="D1700" s="6" t="s">
        <v>21</v>
      </c>
      <c r="E1700" s="6" t="s">
        <v>146</v>
      </c>
      <c r="F1700" s="7">
        <v>603</v>
      </c>
      <c r="G1700" s="7">
        <v>597</v>
      </c>
      <c r="H1700" s="7">
        <v>606</v>
      </c>
      <c r="I1700" s="7">
        <v>609</v>
      </c>
      <c r="J1700" s="7">
        <v>612</v>
      </c>
      <c r="K1700" s="7">
        <v>609</v>
      </c>
      <c r="L1700" s="6">
        <v>1300</v>
      </c>
      <c r="M1700" s="8">
        <f t="shared" si="1208"/>
        <v>7800</v>
      </c>
      <c r="N1700" s="9">
        <f t="shared" si="1209"/>
        <v>0.99502487562189046</v>
      </c>
    </row>
    <row r="1701" spans="1:14" ht="15.75">
      <c r="A1701" s="4">
        <v>4</v>
      </c>
      <c r="B1701" s="5">
        <v>42852</v>
      </c>
      <c r="C1701" s="6" t="s">
        <v>78</v>
      </c>
      <c r="D1701" s="6" t="s">
        <v>21</v>
      </c>
      <c r="E1701" s="6" t="s">
        <v>54</v>
      </c>
      <c r="F1701" s="7">
        <v>1569</v>
      </c>
      <c r="G1701" s="7">
        <v>1561</v>
      </c>
      <c r="H1701" s="7">
        <v>1574</v>
      </c>
      <c r="I1701" s="7">
        <v>1578</v>
      </c>
      <c r="J1701" s="7">
        <v>1582</v>
      </c>
      <c r="K1701" s="7">
        <v>1582</v>
      </c>
      <c r="L1701" s="6">
        <v>700</v>
      </c>
      <c r="M1701" s="8">
        <f t="shared" si="1208"/>
        <v>9100</v>
      </c>
      <c r="N1701" s="9">
        <f t="shared" si="1209"/>
        <v>0.82855321861058007</v>
      </c>
    </row>
    <row r="1702" spans="1:14" ht="15.75">
      <c r="A1702" s="4">
        <v>5</v>
      </c>
      <c r="B1702" s="5">
        <v>42852</v>
      </c>
      <c r="C1702" s="6" t="s">
        <v>78</v>
      </c>
      <c r="D1702" s="6" t="s">
        <v>21</v>
      </c>
      <c r="E1702" s="6" t="s">
        <v>147</v>
      </c>
      <c r="F1702" s="7">
        <v>651</v>
      </c>
      <c r="G1702" s="7">
        <v>647</v>
      </c>
      <c r="H1702" s="7">
        <v>653</v>
      </c>
      <c r="I1702" s="7">
        <v>655</v>
      </c>
      <c r="J1702" s="7">
        <v>657</v>
      </c>
      <c r="K1702" s="7">
        <v>657</v>
      </c>
      <c r="L1702" s="6">
        <v>1500</v>
      </c>
      <c r="M1702" s="8">
        <f t="shared" si="1208"/>
        <v>9000</v>
      </c>
      <c r="N1702" s="9">
        <f t="shared" si="1209"/>
        <v>0.92165898617511521</v>
      </c>
    </row>
    <row r="1703" spans="1:14" ht="15.75">
      <c r="A1703" s="4">
        <v>6</v>
      </c>
      <c r="B1703" s="5">
        <v>42852</v>
      </c>
      <c r="C1703" s="6" t="s">
        <v>78</v>
      </c>
      <c r="D1703" s="6" t="s">
        <v>47</v>
      </c>
      <c r="E1703" s="6" t="s">
        <v>126</v>
      </c>
      <c r="F1703" s="7">
        <v>446</v>
      </c>
      <c r="G1703" s="7">
        <v>450</v>
      </c>
      <c r="H1703" s="7">
        <v>444</v>
      </c>
      <c r="I1703" s="7">
        <v>442</v>
      </c>
      <c r="J1703" s="7">
        <v>440</v>
      </c>
      <c r="K1703" s="7">
        <v>440</v>
      </c>
      <c r="L1703" s="6">
        <v>2000</v>
      </c>
      <c r="M1703" s="8">
        <f t="shared" si="1208"/>
        <v>12000</v>
      </c>
      <c r="N1703" s="9">
        <f t="shared" si="1209"/>
        <v>1.3452914798206279</v>
      </c>
    </row>
    <row r="1704" spans="1:14" ht="15.75">
      <c r="A1704" s="4">
        <v>7</v>
      </c>
      <c r="B1704" s="5">
        <v>42851</v>
      </c>
      <c r="C1704" s="6" t="s">
        <v>78</v>
      </c>
      <c r="D1704" s="6" t="s">
        <v>21</v>
      </c>
      <c r="E1704" s="6" t="s">
        <v>148</v>
      </c>
      <c r="F1704" s="7">
        <v>197.3</v>
      </c>
      <c r="G1704" s="7">
        <v>195</v>
      </c>
      <c r="H1704" s="7">
        <v>198</v>
      </c>
      <c r="I1704" s="7">
        <v>199</v>
      </c>
      <c r="J1704" s="7">
        <v>200</v>
      </c>
      <c r="K1704" s="7">
        <v>198</v>
      </c>
      <c r="L1704" s="6">
        <v>3500</v>
      </c>
      <c r="M1704" s="8">
        <f t="shared" si="1208"/>
        <v>2449.99999999996</v>
      </c>
      <c r="N1704" s="9">
        <f t="shared" si="1209"/>
        <v>0.35478966041560489</v>
      </c>
    </row>
    <row r="1705" spans="1:14" ht="15.75">
      <c r="A1705" s="4">
        <v>8</v>
      </c>
      <c r="B1705" s="5">
        <v>42851</v>
      </c>
      <c r="C1705" s="6" t="s">
        <v>78</v>
      </c>
      <c r="D1705" s="6" t="s">
        <v>21</v>
      </c>
      <c r="E1705" s="6" t="s">
        <v>108</v>
      </c>
      <c r="F1705" s="7">
        <v>245.6</v>
      </c>
      <c r="G1705" s="7">
        <v>243.4</v>
      </c>
      <c r="H1705" s="7">
        <v>246.5</v>
      </c>
      <c r="I1705" s="7">
        <v>247.5</v>
      </c>
      <c r="J1705" s="7">
        <v>248.5</v>
      </c>
      <c r="K1705" s="7">
        <v>248.5</v>
      </c>
      <c r="L1705" s="6">
        <v>3000</v>
      </c>
      <c r="M1705" s="8">
        <f t="shared" si="1208"/>
        <v>8700.0000000000164</v>
      </c>
      <c r="N1705" s="9">
        <f t="shared" si="1209"/>
        <v>1.1807817589576568</v>
      </c>
    </row>
    <row r="1706" spans="1:14" ht="15.75">
      <c r="A1706" s="4">
        <v>9</v>
      </c>
      <c r="B1706" s="5">
        <v>42850</v>
      </c>
      <c r="C1706" s="6" t="s">
        <v>78</v>
      </c>
      <c r="D1706" s="6" t="s">
        <v>21</v>
      </c>
      <c r="E1706" s="6" t="s">
        <v>68</v>
      </c>
      <c r="F1706" s="7">
        <v>569.20000000000005</v>
      </c>
      <c r="G1706" s="7">
        <v>566</v>
      </c>
      <c r="H1706" s="7">
        <v>571</v>
      </c>
      <c r="I1706" s="7">
        <v>573</v>
      </c>
      <c r="J1706" s="7">
        <v>575</v>
      </c>
      <c r="K1706" s="7">
        <v>566</v>
      </c>
      <c r="L1706" s="6">
        <v>2100</v>
      </c>
      <c r="M1706" s="8">
        <f t="shared" si="1208"/>
        <v>-6720.0000000000955</v>
      </c>
      <c r="N1706" s="59">
        <f t="shared" si="1209"/>
        <v>-0.5621925509487079</v>
      </c>
    </row>
    <row r="1707" spans="1:14" ht="15.75">
      <c r="A1707" s="4">
        <v>10</v>
      </c>
      <c r="B1707" s="5">
        <v>42850</v>
      </c>
      <c r="C1707" s="6" t="s">
        <v>78</v>
      </c>
      <c r="D1707" s="6" t="s">
        <v>21</v>
      </c>
      <c r="E1707" s="6" t="s">
        <v>149</v>
      </c>
      <c r="F1707" s="7">
        <v>728</v>
      </c>
      <c r="G1707" s="7">
        <v>724</v>
      </c>
      <c r="H1707" s="7">
        <v>730</v>
      </c>
      <c r="I1707" s="7">
        <v>732</v>
      </c>
      <c r="J1707" s="7">
        <v>734</v>
      </c>
      <c r="K1707" s="7">
        <v>734</v>
      </c>
      <c r="L1707" s="6">
        <v>1200</v>
      </c>
      <c r="M1707" s="8">
        <f t="shared" si="1208"/>
        <v>7200</v>
      </c>
      <c r="N1707" s="9">
        <f t="shared" si="1209"/>
        <v>0.82417582417582413</v>
      </c>
    </row>
    <row r="1708" spans="1:14" ht="15.75">
      <c r="A1708" s="4">
        <v>11</v>
      </c>
      <c r="B1708" s="5">
        <v>42849</v>
      </c>
      <c r="C1708" s="6" t="s">
        <v>78</v>
      </c>
      <c r="D1708" s="6" t="s">
        <v>21</v>
      </c>
      <c r="E1708" s="6" t="s">
        <v>150</v>
      </c>
      <c r="F1708" s="7">
        <v>194</v>
      </c>
      <c r="G1708" s="7">
        <v>193</v>
      </c>
      <c r="H1708" s="7">
        <v>195</v>
      </c>
      <c r="I1708" s="7">
        <v>196</v>
      </c>
      <c r="J1708" s="7">
        <v>197</v>
      </c>
      <c r="K1708" s="7">
        <v>193</v>
      </c>
      <c r="L1708" s="6">
        <v>5000</v>
      </c>
      <c r="M1708" s="8">
        <f t="shared" si="1208"/>
        <v>-5000</v>
      </c>
      <c r="N1708" s="59">
        <f t="shared" si="1209"/>
        <v>-0.51546391752577325</v>
      </c>
    </row>
    <row r="1709" spans="1:14" ht="15.75">
      <c r="A1709" s="4">
        <v>12</v>
      </c>
      <c r="B1709" s="5">
        <v>42849</v>
      </c>
      <c r="C1709" s="6" t="s">
        <v>78</v>
      </c>
      <c r="D1709" s="6" t="s">
        <v>47</v>
      </c>
      <c r="E1709" s="6" t="s">
        <v>151</v>
      </c>
      <c r="F1709" s="7">
        <v>483</v>
      </c>
      <c r="G1709" s="7">
        <v>487</v>
      </c>
      <c r="H1709" s="7">
        <v>481</v>
      </c>
      <c r="I1709" s="7">
        <v>479</v>
      </c>
      <c r="J1709" s="7">
        <v>477</v>
      </c>
      <c r="K1709" s="7">
        <v>481</v>
      </c>
      <c r="L1709" s="6">
        <v>1200</v>
      </c>
      <c r="M1709" s="8">
        <f t="shared" si="1208"/>
        <v>2400</v>
      </c>
      <c r="N1709" s="9">
        <f t="shared" si="1209"/>
        <v>0.41407867494824013</v>
      </c>
    </row>
    <row r="1710" spans="1:14" ht="15.75">
      <c r="A1710" s="4">
        <v>13</v>
      </c>
      <c r="B1710" s="5">
        <v>42849</v>
      </c>
      <c r="C1710" s="6" t="s">
        <v>78</v>
      </c>
      <c r="D1710" s="6" t="s">
        <v>21</v>
      </c>
      <c r="E1710" s="6" t="s">
        <v>152</v>
      </c>
      <c r="F1710" s="7">
        <v>1693.5</v>
      </c>
      <c r="G1710" s="7">
        <v>1679</v>
      </c>
      <c r="H1710" s="7">
        <v>1700</v>
      </c>
      <c r="I1710" s="7">
        <v>1708</v>
      </c>
      <c r="J1710" s="7">
        <v>1716</v>
      </c>
      <c r="K1710" s="7">
        <v>1708</v>
      </c>
      <c r="L1710" s="6">
        <v>400</v>
      </c>
      <c r="M1710" s="8">
        <f t="shared" si="1208"/>
        <v>5800</v>
      </c>
      <c r="N1710" s="9">
        <f t="shared" si="1209"/>
        <v>0.85621493947446126</v>
      </c>
    </row>
    <row r="1711" spans="1:14" ht="15.75">
      <c r="A1711" s="4">
        <v>14</v>
      </c>
      <c r="B1711" s="5">
        <v>42846</v>
      </c>
      <c r="C1711" s="6" t="s">
        <v>78</v>
      </c>
      <c r="D1711" s="6" t="s">
        <v>21</v>
      </c>
      <c r="E1711" s="6" t="s">
        <v>153</v>
      </c>
      <c r="F1711" s="7">
        <v>996</v>
      </c>
      <c r="G1711" s="7">
        <v>988</v>
      </c>
      <c r="H1711" s="7">
        <v>1000</v>
      </c>
      <c r="I1711" s="7">
        <v>1004</v>
      </c>
      <c r="J1711" s="7">
        <v>1008</v>
      </c>
      <c r="K1711" s="7">
        <v>988</v>
      </c>
      <c r="L1711" s="6">
        <v>800</v>
      </c>
      <c r="M1711" s="8">
        <f t="shared" si="1208"/>
        <v>-6400</v>
      </c>
      <c r="N1711" s="59">
        <f t="shared" si="1209"/>
        <v>-0.80321285140562237</v>
      </c>
    </row>
    <row r="1712" spans="1:14" ht="15.75">
      <c r="A1712" s="4">
        <v>15</v>
      </c>
      <c r="B1712" s="5">
        <v>42846</v>
      </c>
      <c r="C1712" s="6" t="s">
        <v>78</v>
      </c>
      <c r="D1712" s="6" t="s">
        <v>47</v>
      </c>
      <c r="E1712" s="6" t="s">
        <v>52</v>
      </c>
      <c r="F1712" s="7">
        <v>284</v>
      </c>
      <c r="G1712" s="7">
        <v>286</v>
      </c>
      <c r="H1712" s="7">
        <v>283</v>
      </c>
      <c r="I1712" s="7">
        <v>282</v>
      </c>
      <c r="J1712" s="7">
        <v>281</v>
      </c>
      <c r="K1712" s="7">
        <v>281</v>
      </c>
      <c r="L1712" s="6">
        <v>3000</v>
      </c>
      <c r="M1712" s="8">
        <f t="shared" si="1208"/>
        <v>9000</v>
      </c>
      <c r="N1712" s="9">
        <f t="shared" si="1209"/>
        <v>1.0563380281690142</v>
      </c>
    </row>
    <row r="1713" spans="1:14" ht="15.75">
      <c r="A1713" s="4">
        <v>16</v>
      </c>
      <c r="B1713" s="5">
        <v>42846</v>
      </c>
      <c r="C1713" s="6" t="s">
        <v>78</v>
      </c>
      <c r="D1713" s="6" t="s">
        <v>21</v>
      </c>
      <c r="E1713" s="6" t="s">
        <v>94</v>
      </c>
      <c r="F1713" s="7">
        <v>927</v>
      </c>
      <c r="G1713" s="7">
        <v>923</v>
      </c>
      <c r="H1713" s="7">
        <v>929</v>
      </c>
      <c r="I1713" s="7">
        <v>931</v>
      </c>
      <c r="J1713" s="7">
        <v>933</v>
      </c>
      <c r="K1713" s="7">
        <v>933</v>
      </c>
      <c r="L1713" s="6">
        <v>2000</v>
      </c>
      <c r="M1713" s="8">
        <f t="shared" si="1208"/>
        <v>12000</v>
      </c>
      <c r="N1713" s="9">
        <f t="shared" si="1209"/>
        <v>0.64724919093851141</v>
      </c>
    </row>
    <row r="1714" spans="1:14" ht="15.75">
      <c r="A1714" s="4">
        <v>17</v>
      </c>
      <c r="B1714" s="5">
        <v>42845</v>
      </c>
      <c r="C1714" s="6" t="s">
        <v>78</v>
      </c>
      <c r="D1714" s="6" t="s">
        <v>21</v>
      </c>
      <c r="E1714" s="6" t="s">
        <v>154</v>
      </c>
      <c r="F1714" s="7">
        <v>240</v>
      </c>
      <c r="G1714" s="7">
        <v>238</v>
      </c>
      <c r="H1714" s="7">
        <v>241</v>
      </c>
      <c r="I1714" s="7">
        <v>242</v>
      </c>
      <c r="J1714" s="7">
        <v>243</v>
      </c>
      <c r="K1714" s="7">
        <v>238</v>
      </c>
      <c r="L1714" s="6">
        <v>4000</v>
      </c>
      <c r="M1714" s="8">
        <f t="shared" si="1208"/>
        <v>-8000</v>
      </c>
      <c r="N1714" s="59">
        <f t="shared" si="1209"/>
        <v>-0.83333333333333337</v>
      </c>
    </row>
    <row r="1715" spans="1:14" ht="15.75">
      <c r="A1715" s="4">
        <v>18</v>
      </c>
      <c r="B1715" s="5">
        <v>42845</v>
      </c>
      <c r="C1715" s="6" t="s">
        <v>78</v>
      </c>
      <c r="D1715" s="6" t="s">
        <v>21</v>
      </c>
      <c r="E1715" s="6" t="s">
        <v>155</v>
      </c>
      <c r="F1715" s="7">
        <v>170.15</v>
      </c>
      <c r="G1715" s="7">
        <v>168</v>
      </c>
      <c r="H1715" s="7">
        <v>171</v>
      </c>
      <c r="I1715" s="7">
        <v>172</v>
      </c>
      <c r="J1715" s="7">
        <v>173</v>
      </c>
      <c r="K1715" s="7">
        <v>171</v>
      </c>
      <c r="L1715" s="6">
        <v>8000</v>
      </c>
      <c r="M1715" s="8">
        <f t="shared" si="1208"/>
        <v>6799.9999999999545</v>
      </c>
      <c r="N1715" s="9">
        <f t="shared" si="1209"/>
        <v>0.49955921245959112</v>
      </c>
    </row>
    <row r="1716" spans="1:14" ht="15.75">
      <c r="A1716" s="4">
        <v>19</v>
      </c>
      <c r="B1716" s="5">
        <v>42845</v>
      </c>
      <c r="C1716" s="6" t="s">
        <v>78</v>
      </c>
      <c r="D1716" s="6" t="s">
        <v>21</v>
      </c>
      <c r="E1716" s="6" t="s">
        <v>50</v>
      </c>
      <c r="F1716" s="7">
        <v>184</v>
      </c>
      <c r="G1716" s="7">
        <v>183</v>
      </c>
      <c r="H1716" s="7">
        <v>184.5</v>
      </c>
      <c r="I1716" s="7">
        <v>185</v>
      </c>
      <c r="J1716" s="7">
        <v>185.5</v>
      </c>
      <c r="K1716" s="7">
        <v>185.5</v>
      </c>
      <c r="L1716" s="6">
        <v>3500</v>
      </c>
      <c r="M1716" s="8">
        <f t="shared" si="1208"/>
        <v>5250</v>
      </c>
      <c r="N1716" s="9">
        <f t="shared" si="1209"/>
        <v>0.81521739130434778</v>
      </c>
    </row>
    <row r="1717" spans="1:14" ht="15.75">
      <c r="A1717" s="4">
        <v>20</v>
      </c>
      <c r="B1717" s="5">
        <v>42844</v>
      </c>
      <c r="C1717" s="6" t="s">
        <v>78</v>
      </c>
      <c r="D1717" s="6" t="s">
        <v>21</v>
      </c>
      <c r="E1717" s="6" t="s">
        <v>156</v>
      </c>
      <c r="F1717" s="7">
        <v>107</v>
      </c>
      <c r="G1717" s="7">
        <v>106</v>
      </c>
      <c r="H1717" s="7">
        <v>107.5</v>
      </c>
      <c r="I1717" s="7">
        <v>108</v>
      </c>
      <c r="J1717" s="7">
        <v>108.5</v>
      </c>
      <c r="K1717" s="7">
        <v>108.5</v>
      </c>
      <c r="L1717" s="6">
        <v>9000</v>
      </c>
      <c r="M1717" s="8">
        <f t="shared" si="1208"/>
        <v>13500</v>
      </c>
      <c r="N1717" s="9">
        <f t="shared" si="1209"/>
        <v>1.4018691588785046</v>
      </c>
    </row>
    <row r="1718" spans="1:14" ht="15.75">
      <c r="A1718" s="4">
        <v>21</v>
      </c>
      <c r="B1718" s="5">
        <v>42844</v>
      </c>
      <c r="C1718" s="6" t="s">
        <v>78</v>
      </c>
      <c r="D1718" s="6" t="s">
        <v>21</v>
      </c>
      <c r="E1718" s="6" t="s">
        <v>157</v>
      </c>
      <c r="F1718" s="7">
        <v>205</v>
      </c>
      <c r="G1718" s="7">
        <v>203</v>
      </c>
      <c r="H1718" s="7">
        <v>206</v>
      </c>
      <c r="I1718" s="7">
        <v>207</v>
      </c>
      <c r="J1718" s="7">
        <v>208</v>
      </c>
      <c r="K1718" s="7">
        <v>208</v>
      </c>
      <c r="L1718" s="6">
        <v>4000</v>
      </c>
      <c r="M1718" s="8">
        <f t="shared" si="1208"/>
        <v>12000</v>
      </c>
      <c r="N1718" s="9">
        <f t="shared" si="1209"/>
        <v>1.4634146341463417</v>
      </c>
    </row>
    <row r="1719" spans="1:14" ht="15.75">
      <c r="A1719" s="4">
        <v>22</v>
      </c>
      <c r="B1719" s="5">
        <v>42843</v>
      </c>
      <c r="C1719" s="6" t="s">
        <v>78</v>
      </c>
      <c r="D1719" s="6" t="s">
        <v>21</v>
      </c>
      <c r="E1719" s="6" t="s">
        <v>128</v>
      </c>
      <c r="F1719" s="7">
        <v>115</v>
      </c>
      <c r="G1719" s="7">
        <v>114</v>
      </c>
      <c r="H1719" s="7">
        <v>115.5</v>
      </c>
      <c r="I1719" s="7">
        <v>116</v>
      </c>
      <c r="J1719" s="7">
        <v>116.5</v>
      </c>
      <c r="K1719" s="7">
        <v>114</v>
      </c>
      <c r="L1719" s="6">
        <v>7125</v>
      </c>
      <c r="M1719" s="8">
        <f t="shared" si="1208"/>
        <v>-7125</v>
      </c>
      <c r="N1719" s="59">
        <f t="shared" si="1209"/>
        <v>-0.86956521739130443</v>
      </c>
    </row>
    <row r="1720" spans="1:14" ht="15.75">
      <c r="A1720" s="4">
        <v>23</v>
      </c>
      <c r="B1720" s="5">
        <v>42843</v>
      </c>
      <c r="C1720" s="6" t="s">
        <v>78</v>
      </c>
      <c r="D1720" s="6" t="s">
        <v>21</v>
      </c>
      <c r="E1720" s="6" t="s">
        <v>93</v>
      </c>
      <c r="F1720" s="7">
        <v>760</v>
      </c>
      <c r="G1720" s="7">
        <v>754</v>
      </c>
      <c r="H1720" s="7">
        <v>763</v>
      </c>
      <c r="I1720" s="7">
        <v>766</v>
      </c>
      <c r="J1720" s="7">
        <v>769</v>
      </c>
      <c r="K1720" s="7">
        <v>769</v>
      </c>
      <c r="L1720" s="6">
        <v>1200</v>
      </c>
      <c r="M1720" s="8">
        <f t="shared" si="1208"/>
        <v>10800</v>
      </c>
      <c r="N1720" s="9">
        <f t="shared" si="1209"/>
        <v>1.1842105263157896</v>
      </c>
    </row>
    <row r="1721" spans="1:14" ht="15.75">
      <c r="A1721" s="4">
        <v>24</v>
      </c>
      <c r="B1721" s="5">
        <v>42843</v>
      </c>
      <c r="C1721" s="6" t="s">
        <v>78</v>
      </c>
      <c r="D1721" s="6" t="s">
        <v>21</v>
      </c>
      <c r="E1721" s="6" t="s">
        <v>127</v>
      </c>
      <c r="F1721" s="7">
        <v>180.4</v>
      </c>
      <c r="G1721" s="7">
        <v>178.5</v>
      </c>
      <c r="H1721" s="7">
        <v>181.5</v>
      </c>
      <c r="I1721" s="7">
        <v>182.5</v>
      </c>
      <c r="J1721" s="7">
        <v>183.5</v>
      </c>
      <c r="K1721" s="7">
        <v>181.5</v>
      </c>
      <c r="L1721" s="6">
        <v>3500</v>
      </c>
      <c r="M1721" s="8">
        <f t="shared" si="1208"/>
        <v>3849.99999999998</v>
      </c>
      <c r="N1721" s="9">
        <f t="shared" si="1209"/>
        <v>0.60975609756097249</v>
      </c>
    </row>
    <row r="1722" spans="1:14" ht="15.75">
      <c r="A1722" s="4">
        <v>25</v>
      </c>
      <c r="B1722" s="5">
        <v>42842</v>
      </c>
      <c r="C1722" s="6" t="s">
        <v>78</v>
      </c>
      <c r="D1722" s="6" t="s">
        <v>21</v>
      </c>
      <c r="E1722" s="6" t="s">
        <v>158</v>
      </c>
      <c r="F1722" s="7">
        <v>113.2</v>
      </c>
      <c r="G1722" s="7">
        <v>112.2</v>
      </c>
      <c r="H1722" s="7">
        <v>113.7</v>
      </c>
      <c r="I1722" s="7">
        <v>114.2</v>
      </c>
      <c r="J1722" s="7">
        <v>114.7</v>
      </c>
      <c r="K1722" s="7">
        <v>114.7</v>
      </c>
      <c r="L1722" s="6">
        <v>10000</v>
      </c>
      <c r="M1722" s="8">
        <f t="shared" si="1208"/>
        <v>15000</v>
      </c>
      <c r="N1722" s="9">
        <f t="shared" si="1209"/>
        <v>1.3250883392226147</v>
      </c>
    </row>
    <row r="1723" spans="1:14" ht="15.75">
      <c r="A1723" s="4">
        <v>26</v>
      </c>
      <c r="B1723" s="5">
        <v>42842</v>
      </c>
      <c r="C1723" s="6" t="s">
        <v>78</v>
      </c>
      <c r="D1723" s="6" t="s">
        <v>21</v>
      </c>
      <c r="E1723" s="6" t="s">
        <v>108</v>
      </c>
      <c r="F1723" s="7">
        <v>230</v>
      </c>
      <c r="G1723" s="7">
        <v>228</v>
      </c>
      <c r="H1723" s="7">
        <v>231</v>
      </c>
      <c r="I1723" s="7">
        <v>232</v>
      </c>
      <c r="J1723" s="7">
        <v>233</v>
      </c>
      <c r="K1723" s="7">
        <v>231</v>
      </c>
      <c r="L1723" s="6">
        <v>3000</v>
      </c>
      <c r="M1723" s="8">
        <f t="shared" si="1208"/>
        <v>3000</v>
      </c>
      <c r="N1723" s="9">
        <f t="shared" si="1209"/>
        <v>0.43478260869565222</v>
      </c>
    </row>
    <row r="1724" spans="1:14" ht="15.75">
      <c r="A1724" s="4">
        <v>27</v>
      </c>
      <c r="B1724" s="5">
        <v>42838</v>
      </c>
      <c r="C1724" s="6" t="s">
        <v>78</v>
      </c>
      <c r="D1724" s="6" t="s">
        <v>21</v>
      </c>
      <c r="E1724" s="6" t="s">
        <v>159</v>
      </c>
      <c r="F1724" s="7">
        <v>158.30000000000001</v>
      </c>
      <c r="G1724" s="7">
        <v>156.19999999999999</v>
      </c>
      <c r="H1724" s="7">
        <v>159.30000000000001</v>
      </c>
      <c r="I1724" s="7">
        <v>160.5</v>
      </c>
      <c r="J1724" s="7">
        <v>161.5</v>
      </c>
      <c r="K1724" s="7">
        <v>159.30000000000001</v>
      </c>
      <c r="L1724" s="6">
        <v>7000</v>
      </c>
      <c r="M1724" s="8">
        <f t="shared" si="1208"/>
        <v>7000</v>
      </c>
      <c r="N1724" s="9">
        <f t="shared" si="1209"/>
        <v>0.63171193935565373</v>
      </c>
    </row>
    <row r="1725" spans="1:14" ht="15.75">
      <c r="A1725" s="4">
        <v>28</v>
      </c>
      <c r="B1725" s="5">
        <v>42838</v>
      </c>
      <c r="C1725" s="6" t="s">
        <v>78</v>
      </c>
      <c r="D1725" s="6" t="s">
        <v>21</v>
      </c>
      <c r="E1725" s="6" t="s">
        <v>160</v>
      </c>
      <c r="F1725" s="7">
        <v>316.75</v>
      </c>
      <c r="G1725" s="7">
        <v>314.7</v>
      </c>
      <c r="H1725" s="7">
        <v>317.7</v>
      </c>
      <c r="I1725" s="7">
        <v>318.7</v>
      </c>
      <c r="J1725" s="7">
        <v>319.7</v>
      </c>
      <c r="K1725" s="7">
        <v>317.7</v>
      </c>
      <c r="L1725" s="6">
        <v>3084</v>
      </c>
      <c r="M1725" s="8">
        <f t="shared" si="1208"/>
        <v>2929.7999999999647</v>
      </c>
      <c r="N1725" s="9">
        <f t="shared" si="1209"/>
        <v>0.29992107340173274</v>
      </c>
    </row>
    <row r="1726" spans="1:14" ht="15.75">
      <c r="A1726" s="4">
        <v>29</v>
      </c>
      <c r="B1726" s="5">
        <v>42837</v>
      </c>
      <c r="C1726" s="6" t="s">
        <v>20</v>
      </c>
      <c r="D1726" s="6" t="s">
        <v>47</v>
      </c>
      <c r="E1726" s="6" t="s">
        <v>147</v>
      </c>
      <c r="F1726" s="7">
        <v>610</v>
      </c>
      <c r="G1726" s="7">
        <v>614</v>
      </c>
      <c r="H1726" s="7">
        <v>608</v>
      </c>
      <c r="I1726" s="7">
        <v>606</v>
      </c>
      <c r="J1726" s="7">
        <v>604</v>
      </c>
      <c r="K1726" s="7">
        <v>608</v>
      </c>
      <c r="L1726" s="6">
        <v>1500</v>
      </c>
      <c r="M1726" s="8">
        <f t="shared" si="1208"/>
        <v>3000</v>
      </c>
      <c r="N1726" s="9">
        <f t="shared" si="1209"/>
        <v>0.32786885245901642</v>
      </c>
    </row>
    <row r="1727" spans="1:14" ht="15.75">
      <c r="A1727" s="4">
        <v>30</v>
      </c>
      <c r="B1727" s="5">
        <v>42837</v>
      </c>
      <c r="C1727" s="6" t="s">
        <v>78</v>
      </c>
      <c r="D1727" s="6" t="s">
        <v>47</v>
      </c>
      <c r="E1727" s="6" t="s">
        <v>161</v>
      </c>
      <c r="F1727" s="7">
        <v>330.3</v>
      </c>
      <c r="G1727" s="7">
        <v>333</v>
      </c>
      <c r="H1727" s="7">
        <v>329</v>
      </c>
      <c r="I1727" s="7">
        <v>327.7</v>
      </c>
      <c r="J1727" s="7">
        <v>326.39999999999998</v>
      </c>
      <c r="K1727" s="7">
        <v>326.39999999999998</v>
      </c>
      <c r="L1727" s="6">
        <v>2500</v>
      </c>
      <c r="M1727" s="8">
        <f t="shared" si="1208"/>
        <v>9750.0000000000855</v>
      </c>
      <c r="N1727" s="9">
        <f t="shared" si="1209"/>
        <v>1.180744777475033</v>
      </c>
    </row>
    <row r="1728" spans="1:14" ht="15.75">
      <c r="A1728" s="4">
        <v>31</v>
      </c>
      <c r="B1728" s="5">
        <v>42836</v>
      </c>
      <c r="C1728" s="6" t="s">
        <v>78</v>
      </c>
      <c r="D1728" s="6" t="s">
        <v>21</v>
      </c>
      <c r="E1728" s="6" t="s">
        <v>96</v>
      </c>
      <c r="F1728" s="7">
        <v>391.4</v>
      </c>
      <c r="G1728" s="7">
        <v>389.3</v>
      </c>
      <c r="H1728" s="7">
        <v>392.5</v>
      </c>
      <c r="I1728" s="7">
        <v>393.5</v>
      </c>
      <c r="J1728" s="7">
        <v>394.5</v>
      </c>
      <c r="K1728" s="7">
        <v>394.5</v>
      </c>
      <c r="L1728" s="6">
        <v>3000</v>
      </c>
      <c r="M1728" s="8">
        <f t="shared" si="1208"/>
        <v>9300.0000000000691</v>
      </c>
      <c r="N1728" s="9">
        <f t="shared" si="1209"/>
        <v>0.79202861522739487</v>
      </c>
    </row>
    <row r="1729" spans="1:14" ht="15.75">
      <c r="A1729" s="4">
        <v>32</v>
      </c>
      <c r="B1729" s="5">
        <v>42836</v>
      </c>
      <c r="C1729" s="6" t="s">
        <v>78</v>
      </c>
      <c r="D1729" s="6" t="s">
        <v>21</v>
      </c>
      <c r="E1729" s="6" t="s">
        <v>53</v>
      </c>
      <c r="F1729" s="7">
        <v>153.75</v>
      </c>
      <c r="G1729" s="7">
        <v>152.19999999999999</v>
      </c>
      <c r="H1729" s="7">
        <v>154.5</v>
      </c>
      <c r="I1729" s="7">
        <v>155.19999999999999</v>
      </c>
      <c r="J1729" s="7">
        <v>156</v>
      </c>
      <c r="K1729" s="7">
        <v>156</v>
      </c>
      <c r="L1729" s="6">
        <v>7000</v>
      </c>
      <c r="M1729" s="8">
        <f t="shared" si="1208"/>
        <v>15750</v>
      </c>
      <c r="N1729" s="9">
        <f t="shared" si="1209"/>
        <v>1.4634146341463414</v>
      </c>
    </row>
    <row r="1730" spans="1:14" ht="15.75">
      <c r="A1730" s="4">
        <v>33</v>
      </c>
      <c r="B1730" s="5">
        <v>42833</v>
      </c>
      <c r="C1730" s="6" t="s">
        <v>20</v>
      </c>
      <c r="D1730" s="6" t="s">
        <v>21</v>
      </c>
      <c r="E1730" s="6" t="s">
        <v>162</v>
      </c>
      <c r="F1730" s="7">
        <v>434</v>
      </c>
      <c r="G1730" s="7">
        <v>428</v>
      </c>
      <c r="H1730" s="7">
        <v>437</v>
      </c>
      <c r="I1730" s="7">
        <v>440</v>
      </c>
      <c r="J1730" s="7">
        <v>443</v>
      </c>
      <c r="K1730" s="7">
        <v>437</v>
      </c>
      <c r="L1730" s="6">
        <v>1400</v>
      </c>
      <c r="M1730" s="8">
        <f t="shared" si="1208"/>
        <v>4200</v>
      </c>
      <c r="N1730" s="9">
        <f t="shared" si="1209"/>
        <v>0.69124423963133641</v>
      </c>
    </row>
    <row r="1731" spans="1:14" ht="15.75">
      <c r="A1731" s="4">
        <v>34</v>
      </c>
      <c r="B1731" s="5">
        <v>42833</v>
      </c>
      <c r="C1731" s="6" t="s">
        <v>78</v>
      </c>
      <c r="D1731" s="6" t="s">
        <v>21</v>
      </c>
      <c r="E1731" s="6" t="s">
        <v>149</v>
      </c>
      <c r="F1731" s="7">
        <v>698.65</v>
      </c>
      <c r="G1731" s="7">
        <v>692</v>
      </c>
      <c r="H1731" s="7">
        <v>702</v>
      </c>
      <c r="I1731" s="7">
        <v>705</v>
      </c>
      <c r="J1731" s="7">
        <v>708</v>
      </c>
      <c r="K1731" s="7">
        <v>705</v>
      </c>
      <c r="L1731" s="6">
        <v>1200</v>
      </c>
      <c r="M1731" s="8">
        <f t="shared" si="1208"/>
        <v>7620.0000000000273</v>
      </c>
      <c r="N1731" s="9">
        <f t="shared" si="1209"/>
        <v>0.90889572747441827</v>
      </c>
    </row>
    <row r="1732" spans="1:14" ht="15.75">
      <c r="A1732" s="4">
        <v>35</v>
      </c>
      <c r="B1732" s="5">
        <v>42832</v>
      </c>
      <c r="C1732" s="6" t="s">
        <v>78</v>
      </c>
      <c r="D1732" s="6" t="s">
        <v>21</v>
      </c>
      <c r="E1732" s="6" t="s">
        <v>163</v>
      </c>
      <c r="F1732" s="7">
        <v>505</v>
      </c>
      <c r="G1732" s="7">
        <v>501</v>
      </c>
      <c r="H1732" s="7">
        <v>507</v>
      </c>
      <c r="I1732" s="7">
        <v>509</v>
      </c>
      <c r="J1732" s="7">
        <v>511</v>
      </c>
      <c r="K1732" s="7">
        <v>507</v>
      </c>
      <c r="L1732" s="6">
        <v>2000</v>
      </c>
      <c r="M1732" s="8">
        <f t="shared" si="1208"/>
        <v>4000</v>
      </c>
      <c r="N1732" s="9">
        <f t="shared" si="1209"/>
        <v>0.39603960396039606</v>
      </c>
    </row>
    <row r="1733" spans="1:14" ht="15.75">
      <c r="A1733" s="4">
        <v>36</v>
      </c>
      <c r="B1733" s="5">
        <v>42832</v>
      </c>
      <c r="C1733" s="6" t="s">
        <v>78</v>
      </c>
      <c r="D1733" s="6" t="s">
        <v>21</v>
      </c>
      <c r="E1733" s="6" t="s">
        <v>164</v>
      </c>
      <c r="F1733" s="7">
        <v>340</v>
      </c>
      <c r="G1733" s="7">
        <v>337</v>
      </c>
      <c r="H1733" s="7">
        <v>341.5</v>
      </c>
      <c r="I1733" s="7">
        <v>343</v>
      </c>
      <c r="J1733" s="7">
        <v>344.5</v>
      </c>
      <c r="K1733" s="7">
        <v>343</v>
      </c>
      <c r="L1733" s="6">
        <v>2500</v>
      </c>
      <c r="M1733" s="8">
        <f t="shared" si="1208"/>
        <v>7500</v>
      </c>
      <c r="N1733" s="9">
        <f t="shared" si="1209"/>
        <v>0.88235294117647056</v>
      </c>
    </row>
    <row r="1734" spans="1:14" ht="15.75">
      <c r="A1734" s="4">
        <v>37</v>
      </c>
      <c r="B1734" s="5">
        <v>42831</v>
      </c>
      <c r="C1734" s="6" t="s">
        <v>78</v>
      </c>
      <c r="D1734" s="6" t="s">
        <v>47</v>
      </c>
      <c r="E1734" s="6" t="s">
        <v>165</v>
      </c>
      <c r="F1734" s="7">
        <v>782.5</v>
      </c>
      <c r="G1734" s="7">
        <v>789</v>
      </c>
      <c r="H1734" s="7">
        <v>779</v>
      </c>
      <c r="I1734" s="7">
        <v>776</v>
      </c>
      <c r="J1734" s="7">
        <v>773</v>
      </c>
      <c r="K1734" s="7">
        <v>773</v>
      </c>
      <c r="L1734" s="6">
        <v>1000</v>
      </c>
      <c r="M1734" s="8">
        <f t="shared" si="1208"/>
        <v>9500</v>
      </c>
      <c r="N1734" s="9">
        <f t="shared" si="1209"/>
        <v>1.2140575079872205</v>
      </c>
    </row>
    <row r="1735" spans="1:14" ht="15.75">
      <c r="A1735" s="4">
        <v>38</v>
      </c>
      <c r="B1735" s="5">
        <v>42831</v>
      </c>
      <c r="C1735" s="6" t="s">
        <v>78</v>
      </c>
      <c r="D1735" s="6" t="s">
        <v>21</v>
      </c>
      <c r="E1735" s="6" t="s">
        <v>151</v>
      </c>
      <c r="F1735" s="7">
        <v>511.5</v>
      </c>
      <c r="G1735" s="7">
        <v>503</v>
      </c>
      <c r="H1735" s="7">
        <v>515</v>
      </c>
      <c r="I1735" s="7">
        <v>519</v>
      </c>
      <c r="J1735" s="7">
        <v>523</v>
      </c>
      <c r="K1735" s="7">
        <v>515</v>
      </c>
      <c r="L1735" s="6">
        <v>1200</v>
      </c>
      <c r="M1735" s="8">
        <f t="shared" si="1208"/>
        <v>4200</v>
      </c>
      <c r="N1735" s="9">
        <f t="shared" si="1209"/>
        <v>0.68426197458455518</v>
      </c>
    </row>
    <row r="1736" spans="1:14" ht="15.75">
      <c r="A1736" s="4">
        <v>39</v>
      </c>
      <c r="B1736" s="5">
        <v>42831</v>
      </c>
      <c r="C1736" s="6" t="s">
        <v>78</v>
      </c>
      <c r="D1736" s="6" t="s">
        <v>21</v>
      </c>
      <c r="E1736" s="6" t="s">
        <v>118</v>
      </c>
      <c r="F1736" s="7">
        <v>130</v>
      </c>
      <c r="G1736" s="7">
        <v>129</v>
      </c>
      <c r="H1736" s="7">
        <v>130.5</v>
      </c>
      <c r="I1736" s="7">
        <v>131</v>
      </c>
      <c r="J1736" s="7">
        <v>131.5</v>
      </c>
      <c r="K1736" s="7">
        <v>131.5</v>
      </c>
      <c r="L1736" s="6">
        <v>9000</v>
      </c>
      <c r="M1736" s="8">
        <f t="shared" si="1208"/>
        <v>13500</v>
      </c>
      <c r="N1736" s="9">
        <f t="shared" si="1209"/>
        <v>1.1538461538461537</v>
      </c>
    </row>
    <row r="1737" spans="1:14" ht="15.75">
      <c r="A1737" s="4">
        <v>40</v>
      </c>
      <c r="B1737" s="5">
        <v>42830</v>
      </c>
      <c r="C1737" s="6" t="s">
        <v>78</v>
      </c>
      <c r="D1737" s="6" t="s">
        <v>21</v>
      </c>
      <c r="E1737" s="6" t="s">
        <v>166</v>
      </c>
      <c r="F1737" s="7">
        <v>717.3</v>
      </c>
      <c r="G1737" s="7">
        <v>709</v>
      </c>
      <c r="H1737" s="7">
        <v>721</v>
      </c>
      <c r="I1737" s="7">
        <v>725</v>
      </c>
      <c r="J1737" s="7">
        <v>729</v>
      </c>
      <c r="K1737" s="7">
        <v>721</v>
      </c>
      <c r="L1737" s="6">
        <v>1000</v>
      </c>
      <c r="M1737" s="8">
        <f t="shared" si="1208"/>
        <v>3700.0000000000455</v>
      </c>
      <c r="N1737" s="9">
        <f t="shared" si="1209"/>
        <v>0.515823225986344</v>
      </c>
    </row>
    <row r="1738" spans="1:14" ht="15.75">
      <c r="A1738" s="4">
        <v>41</v>
      </c>
      <c r="B1738" s="5">
        <v>42830</v>
      </c>
      <c r="C1738" s="6" t="s">
        <v>78</v>
      </c>
      <c r="D1738" s="6" t="s">
        <v>21</v>
      </c>
      <c r="E1738" s="6" t="s">
        <v>127</v>
      </c>
      <c r="F1738" s="7">
        <v>175</v>
      </c>
      <c r="G1738" s="7">
        <v>173</v>
      </c>
      <c r="H1738" s="7">
        <v>176</v>
      </c>
      <c r="I1738" s="7">
        <v>177</v>
      </c>
      <c r="J1738" s="7">
        <v>178</v>
      </c>
      <c r="K1738" s="7">
        <v>176</v>
      </c>
      <c r="L1738" s="6">
        <v>3500</v>
      </c>
      <c r="M1738" s="8">
        <f t="shared" si="1208"/>
        <v>3500</v>
      </c>
      <c r="N1738" s="9">
        <f t="shared" si="1209"/>
        <v>0.5714285714285714</v>
      </c>
    </row>
    <row r="1739" spans="1:14" ht="15.75">
      <c r="A1739" s="4">
        <v>42</v>
      </c>
      <c r="B1739" s="5">
        <v>42829</v>
      </c>
      <c r="C1739" s="6" t="s">
        <v>78</v>
      </c>
      <c r="D1739" s="6" t="s">
        <v>21</v>
      </c>
      <c r="E1739" s="6" t="s">
        <v>167</v>
      </c>
      <c r="F1739" s="7">
        <v>544</v>
      </c>
      <c r="G1739" s="7">
        <v>539</v>
      </c>
      <c r="H1739" s="7">
        <v>547</v>
      </c>
      <c r="I1739" s="7">
        <v>550</v>
      </c>
      <c r="J1739" s="7">
        <v>553</v>
      </c>
      <c r="K1739" s="7">
        <v>547</v>
      </c>
      <c r="L1739" s="6">
        <v>1200</v>
      </c>
      <c r="M1739" s="8">
        <f t="shared" si="1208"/>
        <v>3600</v>
      </c>
      <c r="N1739" s="9">
        <f t="shared" si="1209"/>
        <v>0.55147058823529405</v>
      </c>
    </row>
    <row r="1740" spans="1:14" ht="15.75">
      <c r="A1740" s="4">
        <v>43</v>
      </c>
      <c r="B1740" s="5">
        <v>42829</v>
      </c>
      <c r="C1740" s="6" t="s">
        <v>78</v>
      </c>
      <c r="D1740" s="6" t="s">
        <v>21</v>
      </c>
      <c r="E1740" s="6" t="s">
        <v>168</v>
      </c>
      <c r="F1740" s="7">
        <v>733</v>
      </c>
      <c r="G1740" s="7">
        <v>728</v>
      </c>
      <c r="H1740" s="7">
        <v>736</v>
      </c>
      <c r="I1740" s="7">
        <v>739</v>
      </c>
      <c r="J1740" s="7">
        <v>742</v>
      </c>
      <c r="K1740" s="7">
        <v>736</v>
      </c>
      <c r="L1740" s="6">
        <v>1400</v>
      </c>
      <c r="M1740" s="8">
        <f t="shared" si="1208"/>
        <v>4200</v>
      </c>
      <c r="N1740" s="9">
        <f t="shared" si="1209"/>
        <v>0.40927694406548432</v>
      </c>
    </row>
    <row r="1742" spans="1:14" ht="15.75">
      <c r="A1742" s="10" t="s">
        <v>24</v>
      </c>
      <c r="B1742" s="11"/>
      <c r="C1742" s="12"/>
      <c r="D1742" s="13"/>
      <c r="E1742" s="14"/>
      <c r="F1742" s="14"/>
      <c r="G1742" s="15"/>
      <c r="H1742" s="14"/>
      <c r="I1742" s="14"/>
      <c r="J1742" s="14"/>
      <c r="K1742" s="16"/>
      <c r="L1742" s="17"/>
      <c r="M1742" s="1"/>
      <c r="N1742" s="18"/>
    </row>
    <row r="1743" spans="1:14" ht="15.75">
      <c r="A1743" s="10" t="s">
        <v>25</v>
      </c>
      <c r="B1743" s="19"/>
      <c r="C1743" s="12"/>
      <c r="D1743" s="13"/>
      <c r="E1743" s="14"/>
      <c r="F1743" s="14"/>
      <c r="G1743" s="15"/>
      <c r="H1743" s="14"/>
      <c r="I1743" s="14"/>
      <c r="J1743" s="14"/>
      <c r="K1743" s="16"/>
      <c r="L1743" s="17"/>
      <c r="M1743" s="1"/>
      <c r="N1743" s="1"/>
    </row>
    <row r="1744" spans="1:14" ht="15.75">
      <c r="A1744" s="10" t="s">
        <v>25</v>
      </c>
      <c r="B1744" s="19"/>
      <c r="C1744" s="20"/>
      <c r="D1744" s="21"/>
      <c r="E1744" s="22"/>
      <c r="F1744" s="22"/>
      <c r="G1744" s="23"/>
      <c r="H1744" s="22"/>
      <c r="I1744" s="22"/>
      <c r="J1744" s="22"/>
      <c r="K1744" s="22"/>
      <c r="L1744" s="17"/>
      <c r="M1744" s="17"/>
      <c r="N1744" s="17"/>
    </row>
    <row r="1745" spans="1:14" ht="16.5" thickBot="1">
      <c r="A1745" s="20"/>
      <c r="B1745" s="19"/>
      <c r="C1745" s="22"/>
      <c r="D1745" s="22"/>
      <c r="E1745" s="22"/>
      <c r="F1745" s="24"/>
      <c r="G1745" s="25"/>
      <c r="H1745" s="26" t="s">
        <v>26</v>
      </c>
      <c r="I1745" s="26"/>
      <c r="J1745" s="27"/>
      <c r="K1745" s="27"/>
      <c r="L1745" s="17"/>
      <c r="M1745" s="17"/>
      <c r="N1745" s="17"/>
    </row>
    <row r="1746" spans="1:14" ht="15.75">
      <c r="A1746" s="20"/>
      <c r="B1746" s="19"/>
      <c r="C1746" s="137" t="s">
        <v>27</v>
      </c>
      <c r="D1746" s="137"/>
      <c r="E1746" s="28">
        <v>43</v>
      </c>
      <c r="F1746" s="29">
        <f>F1747+F1748+F1749+F1750+F1751+F1752</f>
        <v>100</v>
      </c>
      <c r="G1746" s="22">
        <v>43</v>
      </c>
      <c r="H1746" s="30">
        <f>G1747/G1746%</f>
        <v>88.372093023255815</v>
      </c>
      <c r="I1746" s="30"/>
      <c r="J1746" s="30"/>
      <c r="K1746" s="31"/>
      <c r="L1746" s="17"/>
      <c r="M1746" s="1"/>
      <c r="N1746" s="1"/>
    </row>
    <row r="1747" spans="1:14" ht="15.75">
      <c r="A1747" s="20"/>
      <c r="B1747" s="19"/>
      <c r="C1747" s="132" t="s">
        <v>28</v>
      </c>
      <c r="D1747" s="132"/>
      <c r="E1747" s="32">
        <v>38</v>
      </c>
      <c r="F1747" s="33">
        <f>(E1747/E1746)*100</f>
        <v>88.372093023255815</v>
      </c>
      <c r="G1747" s="22">
        <v>38</v>
      </c>
      <c r="H1747" s="27"/>
      <c r="I1747" s="27"/>
      <c r="J1747" s="22"/>
      <c r="K1747" s="27"/>
      <c r="L1747" s="1"/>
      <c r="M1747" s="22" t="s">
        <v>29</v>
      </c>
      <c r="N1747" s="22"/>
    </row>
    <row r="1748" spans="1:14" ht="15.75">
      <c r="A1748" s="34"/>
      <c r="B1748" s="19"/>
      <c r="C1748" s="132" t="s">
        <v>30</v>
      </c>
      <c r="D1748" s="132"/>
      <c r="E1748" s="32">
        <v>0</v>
      </c>
      <c r="F1748" s="33">
        <f>(E1748/E1746)*100</f>
        <v>0</v>
      </c>
      <c r="G1748" s="35"/>
      <c r="H1748" s="22"/>
      <c r="I1748" s="22"/>
      <c r="J1748" s="22"/>
      <c r="K1748" s="27"/>
      <c r="L1748" s="17"/>
      <c r="M1748" s="20"/>
      <c r="N1748" s="20"/>
    </row>
    <row r="1749" spans="1:14" ht="15.75">
      <c r="A1749" s="34"/>
      <c r="B1749" s="19"/>
      <c r="C1749" s="132" t="s">
        <v>31</v>
      </c>
      <c r="D1749" s="132"/>
      <c r="E1749" s="32">
        <v>0</v>
      </c>
      <c r="F1749" s="33">
        <f>(E1749/E1746)*100</f>
        <v>0</v>
      </c>
      <c r="G1749" s="35"/>
      <c r="H1749" s="22"/>
      <c r="I1749" s="22"/>
      <c r="J1749" s="22"/>
      <c r="K1749" s="27"/>
      <c r="L1749" s="17"/>
      <c r="M1749" s="17"/>
      <c r="N1749" s="17"/>
    </row>
    <row r="1750" spans="1:14" ht="15.75">
      <c r="A1750" s="34"/>
      <c r="B1750" s="19"/>
      <c r="C1750" s="132" t="s">
        <v>32</v>
      </c>
      <c r="D1750" s="132"/>
      <c r="E1750" s="32">
        <v>5</v>
      </c>
      <c r="F1750" s="33">
        <f>(E1750/E1746)*100</f>
        <v>11.627906976744185</v>
      </c>
      <c r="G1750" s="35"/>
      <c r="H1750" s="22" t="s">
        <v>33</v>
      </c>
      <c r="I1750" s="22"/>
      <c r="J1750" s="27"/>
      <c r="K1750" s="27"/>
      <c r="L1750" s="17"/>
      <c r="M1750" s="17"/>
      <c r="N1750" s="17"/>
    </row>
    <row r="1751" spans="1:14" ht="15.75">
      <c r="A1751" s="34"/>
      <c r="B1751" s="19"/>
      <c r="C1751" s="132" t="s">
        <v>34</v>
      </c>
      <c r="D1751" s="132"/>
      <c r="E1751" s="32">
        <v>0</v>
      </c>
      <c r="F1751" s="33">
        <f>(E1751/E1746)*100</f>
        <v>0</v>
      </c>
      <c r="G1751" s="35"/>
      <c r="H1751" s="22"/>
      <c r="I1751" s="22"/>
      <c r="J1751" s="27"/>
      <c r="K1751" s="27"/>
      <c r="L1751" s="17"/>
      <c r="M1751" s="17"/>
      <c r="N1751" s="17"/>
    </row>
    <row r="1752" spans="1:14" ht="16.5" thickBot="1">
      <c r="A1752" s="34"/>
      <c r="B1752" s="19"/>
      <c r="C1752" s="133" t="s">
        <v>35</v>
      </c>
      <c r="D1752" s="133"/>
      <c r="E1752" s="36"/>
      <c r="F1752" s="37">
        <f>(E1752/E1746)*100</f>
        <v>0</v>
      </c>
      <c r="G1752" s="35"/>
      <c r="H1752" s="22"/>
      <c r="I1752" s="22"/>
      <c r="J1752" s="31"/>
      <c r="K1752" s="31"/>
      <c r="L1752" s="1"/>
      <c r="M1752" s="17"/>
      <c r="N1752" s="17"/>
    </row>
    <row r="1753" spans="1:14" ht="15.75">
      <c r="A1753" s="39" t="s">
        <v>36</v>
      </c>
      <c r="B1753" s="11"/>
      <c r="C1753" s="12"/>
      <c r="D1753" s="12"/>
      <c r="E1753" s="14"/>
      <c r="F1753" s="14"/>
      <c r="G1753" s="15"/>
      <c r="H1753" s="40"/>
      <c r="I1753" s="40"/>
      <c r="J1753" s="40"/>
      <c r="K1753" s="14"/>
      <c r="L1753" s="17"/>
      <c r="M1753" s="38"/>
      <c r="N1753" s="38"/>
    </row>
    <row r="1754" spans="1:14" ht="15.75">
      <c r="A1754" s="13" t="s">
        <v>37</v>
      </c>
      <c r="B1754" s="11"/>
      <c r="C1754" s="41"/>
      <c r="D1754" s="42"/>
      <c r="E1754" s="12"/>
      <c r="F1754" s="40"/>
      <c r="G1754" s="15"/>
      <c r="H1754" s="40"/>
      <c r="I1754" s="40"/>
      <c r="J1754" s="40"/>
      <c r="K1754" s="14"/>
      <c r="L1754" s="17"/>
      <c r="M1754" s="20"/>
      <c r="N1754" s="20"/>
    </row>
    <row r="1755" spans="1:14" ht="15.75">
      <c r="A1755" s="13" t="s">
        <v>38</v>
      </c>
      <c r="B1755" s="11"/>
      <c r="C1755" s="12"/>
      <c r="D1755" s="42"/>
      <c r="E1755" s="12"/>
      <c r="F1755" s="40"/>
      <c r="G1755" s="15"/>
      <c r="H1755" s="43"/>
      <c r="I1755" s="43"/>
      <c r="J1755" s="43"/>
      <c r="K1755" s="14"/>
      <c r="L1755" s="17"/>
      <c r="M1755" s="17"/>
      <c r="N1755" s="17"/>
    </row>
    <row r="1756" spans="1:14" ht="15.75">
      <c r="A1756" s="13" t="s">
        <v>39</v>
      </c>
      <c r="B1756" s="41"/>
      <c r="C1756" s="12"/>
      <c r="D1756" s="42"/>
      <c r="E1756" s="12"/>
      <c r="F1756" s="40"/>
      <c r="G1756" s="44"/>
      <c r="H1756" s="43"/>
      <c r="I1756" s="43"/>
      <c r="J1756" s="43"/>
      <c r="K1756" s="14"/>
      <c r="L1756" s="17"/>
      <c r="M1756" s="17"/>
      <c r="N1756" s="17"/>
    </row>
    <row r="1757" spans="1:14" ht="15.75">
      <c r="A1757" s="13" t="s">
        <v>40</v>
      </c>
      <c r="B1757" s="34"/>
      <c r="C1757" s="12"/>
      <c r="D1757" s="45"/>
      <c r="E1757" s="40"/>
      <c r="F1757" s="40"/>
      <c r="G1757" s="44"/>
      <c r="H1757" s="43"/>
      <c r="I1757" s="43"/>
      <c r="J1757" s="43"/>
      <c r="K1757" s="40"/>
      <c r="L1757" s="17"/>
      <c r="M1757" s="17"/>
      <c r="N1757" s="17"/>
    </row>
    <row r="1759" spans="1:14">
      <c r="A1759" s="134" t="s">
        <v>0</v>
      </c>
      <c r="B1759" s="134"/>
      <c r="C1759" s="134"/>
      <c r="D1759" s="134"/>
      <c r="E1759" s="134"/>
      <c r="F1759" s="134"/>
      <c r="G1759" s="134"/>
      <c r="H1759" s="134"/>
      <c r="I1759" s="134"/>
      <c r="J1759" s="134"/>
      <c r="K1759" s="134"/>
      <c r="L1759" s="134"/>
      <c r="M1759" s="134"/>
      <c r="N1759" s="134"/>
    </row>
    <row r="1760" spans="1:14">
      <c r="A1760" s="134"/>
      <c r="B1760" s="134"/>
      <c r="C1760" s="134"/>
      <c r="D1760" s="134"/>
      <c r="E1760" s="134"/>
      <c r="F1760" s="134"/>
      <c r="G1760" s="134"/>
      <c r="H1760" s="134"/>
      <c r="I1760" s="134"/>
      <c r="J1760" s="134"/>
      <c r="K1760" s="134"/>
      <c r="L1760" s="134"/>
      <c r="M1760" s="134"/>
      <c r="N1760" s="134"/>
    </row>
    <row r="1761" spans="1:14">
      <c r="A1761" s="134"/>
      <c r="B1761" s="134"/>
      <c r="C1761" s="134"/>
      <c r="D1761" s="134"/>
      <c r="E1761" s="134"/>
      <c r="F1761" s="134"/>
      <c r="G1761" s="134"/>
      <c r="H1761" s="134"/>
      <c r="I1761" s="134"/>
      <c r="J1761" s="134"/>
      <c r="K1761" s="134"/>
      <c r="L1761" s="134"/>
      <c r="M1761" s="134"/>
      <c r="N1761" s="134"/>
    </row>
    <row r="1762" spans="1:14" ht="15.75">
      <c r="A1762" s="135" t="s">
        <v>1</v>
      </c>
      <c r="B1762" s="135"/>
      <c r="C1762" s="135"/>
      <c r="D1762" s="135"/>
      <c r="E1762" s="135"/>
      <c r="F1762" s="135"/>
      <c r="G1762" s="135"/>
      <c r="H1762" s="135"/>
      <c r="I1762" s="135"/>
      <c r="J1762" s="135"/>
      <c r="K1762" s="135"/>
      <c r="L1762" s="135"/>
      <c r="M1762" s="135"/>
      <c r="N1762" s="135"/>
    </row>
    <row r="1763" spans="1:14" ht="15.75">
      <c r="A1763" s="135" t="s">
        <v>2</v>
      </c>
      <c r="B1763" s="135"/>
      <c r="C1763" s="135"/>
      <c r="D1763" s="135"/>
      <c r="E1763" s="135"/>
      <c r="F1763" s="135"/>
      <c r="G1763" s="135"/>
      <c r="H1763" s="135"/>
      <c r="I1763" s="135"/>
      <c r="J1763" s="135"/>
      <c r="K1763" s="135"/>
      <c r="L1763" s="135"/>
      <c r="M1763" s="135"/>
      <c r="N1763" s="135"/>
    </row>
    <row r="1764" spans="1:14" ht="16.5" thickBot="1">
      <c r="A1764" s="136" t="s">
        <v>3</v>
      </c>
      <c r="B1764" s="136"/>
      <c r="C1764" s="136"/>
      <c r="D1764" s="136"/>
      <c r="E1764" s="136"/>
      <c r="F1764" s="136"/>
      <c r="G1764" s="136"/>
      <c r="H1764" s="136"/>
      <c r="I1764" s="136"/>
      <c r="J1764" s="136"/>
      <c r="K1764" s="136"/>
      <c r="L1764" s="136"/>
      <c r="M1764" s="136"/>
      <c r="N1764" s="136"/>
    </row>
    <row r="1765" spans="1:14">
      <c r="A1765" s="46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8"/>
    </row>
    <row r="1766" spans="1:14" ht="15.75">
      <c r="A1766" s="125" t="s">
        <v>169</v>
      </c>
      <c r="B1766" s="125"/>
      <c r="C1766" s="125"/>
      <c r="D1766" s="125"/>
      <c r="E1766" s="125"/>
      <c r="F1766" s="125"/>
      <c r="G1766" s="125"/>
      <c r="H1766" s="125"/>
      <c r="I1766" s="125"/>
      <c r="J1766" s="125"/>
      <c r="K1766" s="125"/>
      <c r="L1766" s="125"/>
      <c r="M1766" s="125"/>
      <c r="N1766" s="125"/>
    </row>
    <row r="1767" spans="1:14" ht="15.75">
      <c r="A1767" s="125" t="s">
        <v>5</v>
      </c>
      <c r="B1767" s="125"/>
      <c r="C1767" s="125"/>
      <c r="D1767" s="125"/>
      <c r="E1767" s="125"/>
      <c r="F1767" s="125"/>
      <c r="G1767" s="125"/>
      <c r="H1767" s="125"/>
      <c r="I1767" s="125"/>
      <c r="J1767" s="125"/>
      <c r="K1767" s="125"/>
      <c r="L1767" s="125"/>
      <c r="M1767" s="125"/>
      <c r="N1767" s="125"/>
    </row>
    <row r="1768" spans="1:14" ht="31.5">
      <c r="A1768" s="2" t="s">
        <v>6</v>
      </c>
      <c r="B1768" s="3" t="s">
        <v>7</v>
      </c>
      <c r="C1768" s="3" t="s">
        <v>8</v>
      </c>
      <c r="D1768" s="2" t="s">
        <v>9</v>
      </c>
      <c r="E1768" s="2" t="s">
        <v>10</v>
      </c>
      <c r="F1768" s="3" t="s">
        <v>11</v>
      </c>
      <c r="G1768" s="3" t="s">
        <v>12</v>
      </c>
      <c r="H1768" s="3" t="s">
        <v>13</v>
      </c>
      <c r="I1768" s="3" t="s">
        <v>14</v>
      </c>
      <c r="J1768" s="3" t="s">
        <v>15</v>
      </c>
      <c r="K1768" s="49" t="s">
        <v>16</v>
      </c>
      <c r="L1768" s="3" t="s">
        <v>17</v>
      </c>
      <c r="M1768" s="3" t="s">
        <v>18</v>
      </c>
      <c r="N1768" s="3" t="s">
        <v>19</v>
      </c>
    </row>
    <row r="1769" spans="1:14" ht="15.75">
      <c r="A1769" s="50"/>
      <c r="B1769" s="51"/>
      <c r="C1769" s="51"/>
      <c r="D1769" s="50"/>
      <c r="E1769" s="50"/>
      <c r="F1769" s="52"/>
      <c r="G1769" s="52"/>
      <c r="H1769" s="51"/>
      <c r="I1769" s="51"/>
      <c r="J1769" s="51"/>
      <c r="K1769" s="53"/>
      <c r="L1769" s="51"/>
      <c r="M1769" s="51"/>
      <c r="N1769" s="51"/>
    </row>
    <row r="1770" spans="1:14" ht="15.75">
      <c r="A1770" s="4">
        <v>1</v>
      </c>
      <c r="B1770" s="5">
        <v>42825</v>
      </c>
      <c r="C1770" s="6" t="s">
        <v>78</v>
      </c>
      <c r="D1770" s="6" t="s">
        <v>21</v>
      </c>
      <c r="E1770" s="6" t="s">
        <v>170</v>
      </c>
      <c r="F1770" s="7">
        <v>225.3</v>
      </c>
      <c r="G1770" s="7">
        <v>223</v>
      </c>
      <c r="H1770" s="7">
        <v>226.3</v>
      </c>
      <c r="I1770" s="7">
        <v>227.3</v>
      </c>
      <c r="J1770" s="7">
        <v>228.3</v>
      </c>
      <c r="K1770" s="7">
        <v>226.3</v>
      </c>
      <c r="L1770" s="6">
        <v>4000</v>
      </c>
      <c r="M1770" s="8">
        <f t="shared" ref="M1770:M1801" si="1210">IF(D1770="BUY",(K1770-F1770)*(L1770),(F1770-K1770)*(L1770))</f>
        <v>4000</v>
      </c>
      <c r="N1770" s="9">
        <f t="shared" ref="N1770:N1819" si="1211">M1770/(L1770)/F1770%</f>
        <v>0.44385264092321347</v>
      </c>
    </row>
    <row r="1771" spans="1:14" ht="15.75">
      <c r="A1771" s="4">
        <v>2</v>
      </c>
      <c r="B1771" s="5">
        <v>42825</v>
      </c>
      <c r="C1771" s="6" t="s">
        <v>78</v>
      </c>
      <c r="D1771" s="6" t="s">
        <v>21</v>
      </c>
      <c r="E1771" s="6" t="s">
        <v>171</v>
      </c>
      <c r="F1771" s="7">
        <v>527.15</v>
      </c>
      <c r="G1771" s="7">
        <v>524</v>
      </c>
      <c r="H1771" s="7">
        <v>529.20000000000005</v>
      </c>
      <c r="I1771" s="7">
        <v>531.20000000000005</v>
      </c>
      <c r="J1771" s="7">
        <v>533.20000000000005</v>
      </c>
      <c r="K1771" s="7">
        <v>531</v>
      </c>
      <c r="L1771" s="6">
        <v>2100</v>
      </c>
      <c r="M1771" s="8">
        <f t="shared" si="1210"/>
        <v>8085.0000000000473</v>
      </c>
      <c r="N1771" s="9">
        <f t="shared" si="1211"/>
        <v>0.73034240728445854</v>
      </c>
    </row>
    <row r="1772" spans="1:14" ht="15.75">
      <c r="A1772" s="4">
        <v>3</v>
      </c>
      <c r="B1772" s="5">
        <v>42824</v>
      </c>
      <c r="C1772" s="6" t="s">
        <v>78</v>
      </c>
      <c r="D1772" s="6" t="s">
        <v>21</v>
      </c>
      <c r="E1772" s="6" t="s">
        <v>172</v>
      </c>
      <c r="F1772" s="7">
        <v>924</v>
      </c>
      <c r="G1772" s="7">
        <v>914</v>
      </c>
      <c r="H1772" s="7">
        <v>928</v>
      </c>
      <c r="I1772" s="7">
        <v>933</v>
      </c>
      <c r="J1772" s="7">
        <v>938</v>
      </c>
      <c r="K1772" s="7">
        <v>919</v>
      </c>
      <c r="L1772" s="6">
        <v>600</v>
      </c>
      <c r="M1772" s="8">
        <f t="shared" si="1210"/>
        <v>-3000</v>
      </c>
      <c r="N1772" s="59">
        <f t="shared" si="1211"/>
        <v>-0.54112554112554112</v>
      </c>
    </row>
    <row r="1773" spans="1:14" ht="15.75">
      <c r="A1773" s="4">
        <v>4</v>
      </c>
      <c r="B1773" s="5">
        <v>42824</v>
      </c>
      <c r="C1773" s="6" t="s">
        <v>78</v>
      </c>
      <c r="D1773" s="6" t="s">
        <v>21</v>
      </c>
      <c r="E1773" s="6" t="s">
        <v>80</v>
      </c>
      <c r="F1773" s="7">
        <v>332</v>
      </c>
      <c r="G1773" s="7">
        <v>329</v>
      </c>
      <c r="H1773" s="7">
        <v>333.5</v>
      </c>
      <c r="I1773" s="7">
        <v>335</v>
      </c>
      <c r="J1773" s="7">
        <v>336.5</v>
      </c>
      <c r="K1773" s="7">
        <v>336.5</v>
      </c>
      <c r="L1773" s="6">
        <v>2500</v>
      </c>
      <c r="M1773" s="8">
        <f t="shared" si="1210"/>
        <v>11250</v>
      </c>
      <c r="N1773" s="9">
        <f t="shared" si="1211"/>
        <v>1.3554216867469879</v>
      </c>
    </row>
    <row r="1774" spans="1:14" ht="15.75">
      <c r="A1774" s="4">
        <v>5</v>
      </c>
      <c r="B1774" s="5">
        <v>42824</v>
      </c>
      <c r="C1774" s="6" t="s">
        <v>78</v>
      </c>
      <c r="D1774" s="6" t="s">
        <v>47</v>
      </c>
      <c r="E1774" s="6" t="s">
        <v>65</v>
      </c>
      <c r="F1774" s="7">
        <v>251.8</v>
      </c>
      <c r="G1774" s="7">
        <v>254</v>
      </c>
      <c r="H1774" s="7">
        <v>250.5</v>
      </c>
      <c r="I1774" s="7">
        <v>249.5</v>
      </c>
      <c r="J1774" s="7">
        <v>248.5</v>
      </c>
      <c r="K1774" s="7">
        <v>250.5</v>
      </c>
      <c r="L1774" s="6">
        <v>3500</v>
      </c>
      <c r="M1774" s="8">
        <f t="shared" si="1210"/>
        <v>4550.00000000004</v>
      </c>
      <c r="N1774" s="9">
        <f t="shared" si="1211"/>
        <v>0.51628276409849538</v>
      </c>
    </row>
    <row r="1775" spans="1:14" ht="15.75">
      <c r="A1775" s="4">
        <v>6</v>
      </c>
      <c r="B1775" s="5">
        <v>42823</v>
      </c>
      <c r="C1775" s="6" t="s">
        <v>78</v>
      </c>
      <c r="D1775" s="6" t="s">
        <v>21</v>
      </c>
      <c r="E1775" s="6" t="s">
        <v>173</v>
      </c>
      <c r="F1775" s="7">
        <v>21310</v>
      </c>
      <c r="G1775" s="7">
        <v>21100</v>
      </c>
      <c r="H1775" s="7">
        <v>21430</v>
      </c>
      <c r="I1775" s="7">
        <v>21550</v>
      </c>
      <c r="J1775" s="7">
        <v>21670</v>
      </c>
      <c r="K1775" s="7">
        <v>21422</v>
      </c>
      <c r="L1775" s="6">
        <v>40</v>
      </c>
      <c r="M1775" s="8">
        <f t="shared" si="1210"/>
        <v>4480</v>
      </c>
      <c r="N1775" s="9">
        <f t="shared" si="1211"/>
        <v>0.52557484748944161</v>
      </c>
    </row>
    <row r="1776" spans="1:14" ht="15.75">
      <c r="A1776" s="4">
        <v>7</v>
      </c>
      <c r="B1776" s="5">
        <v>42823</v>
      </c>
      <c r="C1776" s="6" t="s">
        <v>78</v>
      </c>
      <c r="D1776" s="6" t="s">
        <v>47</v>
      </c>
      <c r="E1776" s="6" t="s">
        <v>174</v>
      </c>
      <c r="F1776" s="7">
        <v>187.2</v>
      </c>
      <c r="G1776" s="7">
        <v>189</v>
      </c>
      <c r="H1776" s="7">
        <v>186</v>
      </c>
      <c r="I1776" s="7">
        <v>185</v>
      </c>
      <c r="J1776" s="7">
        <v>184</v>
      </c>
      <c r="K1776" s="7">
        <v>187</v>
      </c>
      <c r="L1776" s="6">
        <v>3750</v>
      </c>
      <c r="M1776" s="8">
        <f t="shared" si="1210"/>
        <v>749.99999999995737</v>
      </c>
      <c r="N1776" s="9">
        <f t="shared" si="1211"/>
        <v>0.10683760683760077</v>
      </c>
    </row>
    <row r="1777" spans="1:14" ht="15.75">
      <c r="A1777" s="4">
        <v>8</v>
      </c>
      <c r="B1777" s="5">
        <v>42823</v>
      </c>
      <c r="C1777" s="6" t="s">
        <v>78</v>
      </c>
      <c r="D1777" s="6" t="s">
        <v>21</v>
      </c>
      <c r="E1777" s="6" t="s">
        <v>52</v>
      </c>
      <c r="F1777" s="7">
        <v>286.2</v>
      </c>
      <c r="G1777" s="7">
        <v>285.2</v>
      </c>
      <c r="H1777" s="7">
        <v>287.2</v>
      </c>
      <c r="I1777" s="7">
        <v>288.2</v>
      </c>
      <c r="J1777" s="7">
        <v>289.2</v>
      </c>
      <c r="K1777" s="7">
        <v>289.2</v>
      </c>
      <c r="L1777" s="6">
        <v>3000</v>
      </c>
      <c r="M1777" s="8">
        <f t="shared" si="1210"/>
        <v>9000</v>
      </c>
      <c r="N1777" s="9">
        <f t="shared" si="1211"/>
        <v>1.0482180293501049</v>
      </c>
    </row>
    <row r="1778" spans="1:14" ht="15.75">
      <c r="A1778" s="4">
        <v>9</v>
      </c>
      <c r="B1778" s="5">
        <v>42823</v>
      </c>
      <c r="C1778" s="6" t="s">
        <v>78</v>
      </c>
      <c r="D1778" s="6" t="s">
        <v>21</v>
      </c>
      <c r="E1778" s="6" t="s">
        <v>131</v>
      </c>
      <c r="F1778" s="7">
        <v>327.75</v>
      </c>
      <c r="G1778" s="7">
        <v>323.5</v>
      </c>
      <c r="H1778" s="7">
        <v>329</v>
      </c>
      <c r="I1778" s="7">
        <v>331</v>
      </c>
      <c r="J1778" s="7">
        <v>333</v>
      </c>
      <c r="K1778" s="7">
        <v>333</v>
      </c>
      <c r="L1778" s="6">
        <v>1600</v>
      </c>
      <c r="M1778" s="8">
        <f t="shared" si="1210"/>
        <v>8400</v>
      </c>
      <c r="N1778" s="9">
        <f t="shared" si="1211"/>
        <v>1.6018306636155608</v>
      </c>
    </row>
    <row r="1779" spans="1:14" ht="15.75">
      <c r="A1779" s="4">
        <v>10</v>
      </c>
      <c r="B1779" s="5">
        <v>42822</v>
      </c>
      <c r="C1779" s="6" t="s">
        <v>78</v>
      </c>
      <c r="D1779" s="6" t="s">
        <v>21</v>
      </c>
      <c r="E1779" s="6" t="s">
        <v>96</v>
      </c>
      <c r="F1779" s="7">
        <v>367</v>
      </c>
      <c r="G1779" s="7">
        <v>365</v>
      </c>
      <c r="H1779" s="7">
        <v>368</v>
      </c>
      <c r="I1779" s="7">
        <v>369</v>
      </c>
      <c r="J1779" s="7">
        <v>370</v>
      </c>
      <c r="K1779" s="7">
        <v>369</v>
      </c>
      <c r="L1779" s="6">
        <v>3000</v>
      </c>
      <c r="M1779" s="8">
        <f t="shared" si="1210"/>
        <v>6000</v>
      </c>
      <c r="N1779" s="9">
        <f t="shared" si="1211"/>
        <v>0.54495912806539515</v>
      </c>
    </row>
    <row r="1780" spans="1:14" ht="15.75">
      <c r="A1780" s="4">
        <v>11</v>
      </c>
      <c r="B1780" s="5">
        <v>42822</v>
      </c>
      <c r="C1780" s="6" t="s">
        <v>78</v>
      </c>
      <c r="D1780" s="6" t="s">
        <v>21</v>
      </c>
      <c r="E1780" s="6" t="s">
        <v>175</v>
      </c>
      <c r="F1780" s="7">
        <v>1491.3</v>
      </c>
      <c r="G1780" s="7">
        <v>1467</v>
      </c>
      <c r="H1780" s="7">
        <v>1498</v>
      </c>
      <c r="I1780" s="7">
        <v>1505</v>
      </c>
      <c r="J1780" s="7">
        <v>1515</v>
      </c>
      <c r="K1780" s="7">
        <v>1505</v>
      </c>
      <c r="L1780" s="6">
        <v>500</v>
      </c>
      <c r="M1780" s="8">
        <f t="shared" si="1210"/>
        <v>6850.0000000000227</v>
      </c>
      <c r="N1780" s="9">
        <f t="shared" si="1211"/>
        <v>0.91866157044189933</v>
      </c>
    </row>
    <row r="1781" spans="1:14" ht="15.75">
      <c r="A1781" s="4">
        <v>12</v>
      </c>
      <c r="B1781" s="5">
        <v>42822</v>
      </c>
      <c r="C1781" s="6" t="s">
        <v>78</v>
      </c>
      <c r="D1781" s="6" t="s">
        <v>47</v>
      </c>
      <c r="E1781" s="6" t="s">
        <v>176</v>
      </c>
      <c r="F1781" s="7">
        <v>465</v>
      </c>
      <c r="G1781" s="7">
        <v>470</v>
      </c>
      <c r="H1781" s="7">
        <v>462</v>
      </c>
      <c r="I1781" s="7">
        <v>459</v>
      </c>
      <c r="J1781" s="7">
        <v>456</v>
      </c>
      <c r="K1781" s="7">
        <v>456</v>
      </c>
      <c r="L1781" s="6">
        <v>1100</v>
      </c>
      <c r="M1781" s="8">
        <f t="shared" si="1210"/>
        <v>9900</v>
      </c>
      <c r="N1781" s="9">
        <f t="shared" si="1211"/>
        <v>1.9354838709677418</v>
      </c>
    </row>
    <row r="1782" spans="1:14" ht="15.75">
      <c r="A1782" s="4">
        <v>13</v>
      </c>
      <c r="B1782" s="5">
        <v>42822</v>
      </c>
      <c r="C1782" s="6" t="s">
        <v>78</v>
      </c>
      <c r="D1782" s="6" t="s">
        <v>21</v>
      </c>
      <c r="E1782" s="6" t="s">
        <v>177</v>
      </c>
      <c r="F1782" s="7">
        <v>174</v>
      </c>
      <c r="G1782" s="7">
        <v>172.5</v>
      </c>
      <c r="H1782" s="7">
        <v>175</v>
      </c>
      <c r="I1782" s="7">
        <v>176</v>
      </c>
      <c r="J1782" s="7">
        <v>177</v>
      </c>
      <c r="K1782" s="7">
        <v>173.65</v>
      </c>
      <c r="L1782" s="6">
        <v>3500</v>
      </c>
      <c r="M1782" s="8">
        <f t="shared" si="1210"/>
        <v>-1224.99999999998</v>
      </c>
      <c r="N1782" s="59">
        <f t="shared" si="1211"/>
        <v>-0.20114942528735302</v>
      </c>
    </row>
    <row r="1783" spans="1:14" ht="15.75">
      <c r="A1783" s="4">
        <v>14</v>
      </c>
      <c r="B1783" s="5">
        <v>42821</v>
      </c>
      <c r="C1783" s="6" t="s">
        <v>78</v>
      </c>
      <c r="D1783" s="6" t="s">
        <v>21</v>
      </c>
      <c r="E1783" s="6" t="s">
        <v>52</v>
      </c>
      <c r="F1783" s="7">
        <v>281</v>
      </c>
      <c r="G1783" s="7">
        <v>279</v>
      </c>
      <c r="H1783" s="7">
        <v>282</v>
      </c>
      <c r="I1783" s="7">
        <v>283</v>
      </c>
      <c r="J1783" s="7">
        <v>284</v>
      </c>
      <c r="K1783" s="7">
        <v>282</v>
      </c>
      <c r="L1783" s="6">
        <v>3000</v>
      </c>
      <c r="M1783" s="8">
        <f t="shared" si="1210"/>
        <v>3000</v>
      </c>
      <c r="N1783" s="9">
        <f t="shared" si="1211"/>
        <v>0.35587188612099646</v>
      </c>
    </row>
    <row r="1784" spans="1:14" ht="15.75">
      <c r="A1784" s="4">
        <v>15</v>
      </c>
      <c r="B1784" s="5">
        <v>42821</v>
      </c>
      <c r="C1784" s="6" t="s">
        <v>78</v>
      </c>
      <c r="D1784" s="6" t="s">
        <v>21</v>
      </c>
      <c r="E1784" s="6" t="s">
        <v>178</v>
      </c>
      <c r="F1784" s="7">
        <v>404</v>
      </c>
      <c r="G1784" s="7">
        <v>400</v>
      </c>
      <c r="H1784" s="7">
        <v>406</v>
      </c>
      <c r="I1784" s="7">
        <v>408</v>
      </c>
      <c r="J1784" s="7">
        <v>410</v>
      </c>
      <c r="K1784" s="7">
        <v>406</v>
      </c>
      <c r="L1784" s="6">
        <v>1500</v>
      </c>
      <c r="M1784" s="8">
        <f t="shared" si="1210"/>
        <v>3000</v>
      </c>
      <c r="N1784" s="9">
        <f t="shared" si="1211"/>
        <v>0.49504950495049505</v>
      </c>
    </row>
    <row r="1785" spans="1:14" ht="15.75">
      <c r="A1785" s="4">
        <v>16</v>
      </c>
      <c r="B1785" s="5">
        <v>42818</v>
      </c>
      <c r="C1785" s="6" t="s">
        <v>78</v>
      </c>
      <c r="D1785" s="6" t="s">
        <v>21</v>
      </c>
      <c r="E1785" s="6" t="s">
        <v>179</v>
      </c>
      <c r="F1785" s="7">
        <v>452.5</v>
      </c>
      <c r="G1785" s="7">
        <v>449</v>
      </c>
      <c r="H1785" s="7">
        <v>454.5</v>
      </c>
      <c r="I1785" s="7">
        <v>456.5</v>
      </c>
      <c r="J1785" s="7">
        <v>458.5</v>
      </c>
      <c r="K1785" s="7">
        <v>456.5</v>
      </c>
      <c r="L1785" s="6">
        <v>1600</v>
      </c>
      <c r="M1785" s="8">
        <f t="shared" si="1210"/>
        <v>6400</v>
      </c>
      <c r="N1785" s="9">
        <f t="shared" si="1211"/>
        <v>0.88397790055248615</v>
      </c>
    </row>
    <row r="1786" spans="1:14" ht="15.75">
      <c r="A1786" s="4">
        <v>17</v>
      </c>
      <c r="B1786" s="5">
        <v>42818</v>
      </c>
      <c r="C1786" s="6" t="s">
        <v>78</v>
      </c>
      <c r="D1786" s="6" t="s">
        <v>21</v>
      </c>
      <c r="E1786" s="6" t="s">
        <v>53</v>
      </c>
      <c r="F1786" s="7">
        <v>139</v>
      </c>
      <c r="G1786" s="7">
        <v>137.5</v>
      </c>
      <c r="H1786" s="7">
        <v>140</v>
      </c>
      <c r="I1786" s="7">
        <v>141</v>
      </c>
      <c r="J1786" s="7">
        <v>142</v>
      </c>
      <c r="K1786" s="7">
        <v>142</v>
      </c>
      <c r="L1786" s="6">
        <v>7000</v>
      </c>
      <c r="M1786" s="8">
        <f t="shared" si="1210"/>
        <v>21000</v>
      </c>
      <c r="N1786" s="9">
        <f t="shared" si="1211"/>
        <v>2.1582733812949644</v>
      </c>
    </row>
    <row r="1787" spans="1:14" ht="15.75">
      <c r="A1787" s="4">
        <v>18</v>
      </c>
      <c r="B1787" s="5">
        <v>42818</v>
      </c>
      <c r="C1787" s="6" t="s">
        <v>78</v>
      </c>
      <c r="D1787" s="6" t="s">
        <v>21</v>
      </c>
      <c r="E1787" s="6" t="s">
        <v>180</v>
      </c>
      <c r="F1787" s="7">
        <v>202</v>
      </c>
      <c r="G1787" s="7">
        <v>200</v>
      </c>
      <c r="H1787" s="7">
        <v>203</v>
      </c>
      <c r="I1787" s="7">
        <v>204</v>
      </c>
      <c r="J1787" s="7">
        <v>205</v>
      </c>
      <c r="K1787" s="7">
        <v>205</v>
      </c>
      <c r="L1787" s="6">
        <v>3500</v>
      </c>
      <c r="M1787" s="8">
        <f t="shared" si="1210"/>
        <v>10500</v>
      </c>
      <c r="N1787" s="9">
        <f t="shared" si="1211"/>
        <v>1.4851485148514851</v>
      </c>
    </row>
    <row r="1788" spans="1:14" ht="15.75">
      <c r="A1788" s="4">
        <v>19</v>
      </c>
      <c r="B1788" s="5">
        <v>42817</v>
      </c>
      <c r="C1788" s="6" t="s">
        <v>78</v>
      </c>
      <c r="D1788" s="6" t="s">
        <v>21</v>
      </c>
      <c r="E1788" s="6" t="s">
        <v>181</v>
      </c>
      <c r="F1788" s="7">
        <v>1095</v>
      </c>
      <c r="G1788" s="7">
        <v>1085</v>
      </c>
      <c r="H1788" s="7">
        <v>1100</v>
      </c>
      <c r="I1788" s="7">
        <v>1105</v>
      </c>
      <c r="J1788" s="7">
        <v>1110</v>
      </c>
      <c r="K1788" s="7">
        <v>1092</v>
      </c>
      <c r="L1788" s="6">
        <v>750</v>
      </c>
      <c r="M1788" s="8">
        <f t="shared" si="1210"/>
        <v>-2250</v>
      </c>
      <c r="N1788" s="59">
        <f t="shared" si="1211"/>
        <v>-0.27397260273972607</v>
      </c>
    </row>
    <row r="1789" spans="1:14" ht="15.75">
      <c r="A1789" s="4">
        <v>20</v>
      </c>
      <c r="B1789" s="5">
        <v>42817</v>
      </c>
      <c r="C1789" s="6" t="s">
        <v>78</v>
      </c>
      <c r="D1789" s="6" t="s">
        <v>47</v>
      </c>
      <c r="E1789" s="6" t="s">
        <v>177</v>
      </c>
      <c r="F1789" s="7">
        <v>161</v>
      </c>
      <c r="G1789" s="7">
        <v>163</v>
      </c>
      <c r="H1789" s="7">
        <v>160</v>
      </c>
      <c r="I1789" s="7">
        <v>159</v>
      </c>
      <c r="J1789" s="7">
        <v>158</v>
      </c>
      <c r="K1789" s="7">
        <v>163</v>
      </c>
      <c r="L1789" s="6">
        <v>3500</v>
      </c>
      <c r="M1789" s="8">
        <f t="shared" si="1210"/>
        <v>-7000</v>
      </c>
      <c r="N1789" s="59">
        <f t="shared" si="1211"/>
        <v>-1.2422360248447204</v>
      </c>
    </row>
    <row r="1790" spans="1:14" ht="15.75">
      <c r="A1790" s="4">
        <v>21</v>
      </c>
      <c r="B1790" s="5">
        <v>42817</v>
      </c>
      <c r="C1790" s="6" t="s">
        <v>78</v>
      </c>
      <c r="D1790" s="6" t="s">
        <v>21</v>
      </c>
      <c r="E1790" s="6" t="s">
        <v>182</v>
      </c>
      <c r="F1790" s="7">
        <v>576</v>
      </c>
      <c r="G1790" s="7">
        <v>570</v>
      </c>
      <c r="H1790" s="7">
        <v>579</v>
      </c>
      <c r="I1790" s="7">
        <v>583</v>
      </c>
      <c r="J1790" s="7">
        <v>586</v>
      </c>
      <c r="K1790" s="7">
        <v>579</v>
      </c>
      <c r="L1790" s="6">
        <v>1300</v>
      </c>
      <c r="M1790" s="8">
        <f t="shared" si="1210"/>
        <v>3900</v>
      </c>
      <c r="N1790" s="9">
        <f t="shared" si="1211"/>
        <v>0.52083333333333337</v>
      </c>
    </row>
    <row r="1791" spans="1:14" ht="15.75">
      <c r="A1791" s="4">
        <v>22</v>
      </c>
      <c r="B1791" s="5">
        <v>42816</v>
      </c>
      <c r="C1791" s="6" t="s">
        <v>78</v>
      </c>
      <c r="D1791" s="6" t="s">
        <v>21</v>
      </c>
      <c r="E1791" s="6" t="s">
        <v>183</v>
      </c>
      <c r="F1791" s="7">
        <v>285.3</v>
      </c>
      <c r="G1791" s="7">
        <v>282.3</v>
      </c>
      <c r="H1791" s="7">
        <v>287.3</v>
      </c>
      <c r="I1791" s="7">
        <v>289.3</v>
      </c>
      <c r="J1791" s="7">
        <v>291.3</v>
      </c>
      <c r="K1791" s="7">
        <v>283</v>
      </c>
      <c r="L1791" s="6">
        <v>2500</v>
      </c>
      <c r="M1791" s="8">
        <f t="shared" si="1210"/>
        <v>-5750.0000000000282</v>
      </c>
      <c r="N1791" s="59">
        <f t="shared" si="1211"/>
        <v>-0.80616894497021074</v>
      </c>
    </row>
    <row r="1792" spans="1:14" ht="15.75">
      <c r="A1792" s="4">
        <v>23</v>
      </c>
      <c r="B1792" s="5">
        <v>42816</v>
      </c>
      <c r="C1792" s="6" t="s">
        <v>78</v>
      </c>
      <c r="D1792" s="6" t="s">
        <v>47</v>
      </c>
      <c r="E1792" s="6" t="s">
        <v>120</v>
      </c>
      <c r="F1792" s="7">
        <v>267.5</v>
      </c>
      <c r="G1792" s="7">
        <v>270.5</v>
      </c>
      <c r="H1792" s="7">
        <v>265.5</v>
      </c>
      <c r="I1792" s="7">
        <v>263.5</v>
      </c>
      <c r="J1792" s="7">
        <v>261.5</v>
      </c>
      <c r="K1792" s="7">
        <v>265.5</v>
      </c>
      <c r="L1792" s="6">
        <v>2500</v>
      </c>
      <c r="M1792" s="8">
        <f t="shared" si="1210"/>
        <v>5000</v>
      </c>
      <c r="N1792" s="9">
        <f t="shared" si="1211"/>
        <v>0.74766355140186924</v>
      </c>
    </row>
    <row r="1793" spans="1:14" ht="15.75">
      <c r="A1793" s="4">
        <v>24</v>
      </c>
      <c r="B1793" s="5">
        <v>42816</v>
      </c>
      <c r="C1793" s="6" t="s">
        <v>78</v>
      </c>
      <c r="D1793" s="6" t="s">
        <v>47</v>
      </c>
      <c r="E1793" s="6" t="s">
        <v>53</v>
      </c>
      <c r="F1793" s="7">
        <v>139</v>
      </c>
      <c r="G1793" s="7">
        <v>140</v>
      </c>
      <c r="H1793" s="7">
        <v>138.5</v>
      </c>
      <c r="I1793" s="7">
        <v>138</v>
      </c>
      <c r="J1793" s="7">
        <v>137.5</v>
      </c>
      <c r="K1793" s="7">
        <v>137.5</v>
      </c>
      <c r="L1793" s="6">
        <v>7000</v>
      </c>
      <c r="M1793" s="8">
        <f t="shared" si="1210"/>
        <v>10500</v>
      </c>
      <c r="N1793" s="9">
        <f t="shared" si="1211"/>
        <v>1.0791366906474822</v>
      </c>
    </row>
    <row r="1794" spans="1:14" ht="15.75">
      <c r="A1794" s="4">
        <v>25</v>
      </c>
      <c r="B1794" s="5">
        <v>42816</v>
      </c>
      <c r="C1794" s="6" t="s">
        <v>78</v>
      </c>
      <c r="D1794" s="6" t="s">
        <v>21</v>
      </c>
      <c r="E1794" s="6" t="s">
        <v>180</v>
      </c>
      <c r="F1794" s="7">
        <v>197.3</v>
      </c>
      <c r="G1794" s="7">
        <v>195.3</v>
      </c>
      <c r="H1794" s="7">
        <v>198.3</v>
      </c>
      <c r="I1794" s="7">
        <v>199.3</v>
      </c>
      <c r="J1794" s="7">
        <v>200.3</v>
      </c>
      <c r="K1794" s="7">
        <v>200.3</v>
      </c>
      <c r="L1794" s="6">
        <v>3500</v>
      </c>
      <c r="M1794" s="8">
        <f t="shared" si="1210"/>
        <v>10500</v>
      </c>
      <c r="N1794" s="9">
        <f t="shared" si="1211"/>
        <v>1.5205271160669032</v>
      </c>
    </row>
    <row r="1795" spans="1:14" ht="15.75">
      <c r="A1795" s="4">
        <v>26</v>
      </c>
      <c r="B1795" s="5">
        <v>42815</v>
      </c>
      <c r="C1795" s="6" t="s">
        <v>78</v>
      </c>
      <c r="D1795" s="6" t="s">
        <v>47</v>
      </c>
      <c r="E1795" s="6" t="s">
        <v>184</v>
      </c>
      <c r="F1795" s="7">
        <v>942.3</v>
      </c>
      <c r="G1795" s="7">
        <v>950</v>
      </c>
      <c r="H1795" s="7">
        <v>938.3</v>
      </c>
      <c r="I1795" s="7">
        <v>934.3</v>
      </c>
      <c r="J1795" s="7">
        <v>930.3</v>
      </c>
      <c r="K1795" s="7">
        <v>930.3</v>
      </c>
      <c r="L1795" s="6">
        <v>800</v>
      </c>
      <c r="M1795" s="8">
        <f t="shared" si="1210"/>
        <v>9600</v>
      </c>
      <c r="N1795" s="9">
        <f t="shared" si="1211"/>
        <v>1.2734797835084368</v>
      </c>
    </row>
    <row r="1796" spans="1:14" ht="15.75">
      <c r="A1796" s="4">
        <v>27</v>
      </c>
      <c r="B1796" s="5">
        <v>42815</v>
      </c>
      <c r="C1796" s="6" t="s">
        <v>78</v>
      </c>
      <c r="D1796" s="6" t="s">
        <v>47</v>
      </c>
      <c r="E1796" s="6" t="s">
        <v>185</v>
      </c>
      <c r="F1796" s="7">
        <v>1286.5</v>
      </c>
      <c r="G1796" s="7">
        <v>1299</v>
      </c>
      <c r="H1796" s="7">
        <v>1280.5</v>
      </c>
      <c r="I1796" s="7">
        <v>1274.5</v>
      </c>
      <c r="J1796" s="7">
        <v>1268.5</v>
      </c>
      <c r="K1796" s="7">
        <v>1274.5</v>
      </c>
      <c r="L1796" s="6">
        <v>500</v>
      </c>
      <c r="M1796" s="8">
        <f t="shared" si="1210"/>
        <v>6000</v>
      </c>
      <c r="N1796" s="9">
        <f t="shared" si="1211"/>
        <v>0.93276331130975509</v>
      </c>
    </row>
    <row r="1797" spans="1:14" ht="15.75">
      <c r="A1797" s="4">
        <v>28</v>
      </c>
      <c r="B1797" s="5">
        <v>42815</v>
      </c>
      <c r="C1797" s="6" t="s">
        <v>78</v>
      </c>
      <c r="D1797" s="6" t="s">
        <v>47</v>
      </c>
      <c r="E1797" s="6" t="s">
        <v>57</v>
      </c>
      <c r="F1797" s="7">
        <v>493.65</v>
      </c>
      <c r="G1797" s="7">
        <v>499</v>
      </c>
      <c r="H1797" s="7">
        <v>490.5</v>
      </c>
      <c r="I1797" s="7">
        <v>487.5</v>
      </c>
      <c r="J1797" s="7">
        <v>484.5</v>
      </c>
      <c r="K1797" s="7">
        <v>487.5</v>
      </c>
      <c r="L1797" s="6">
        <v>1200</v>
      </c>
      <c r="M1797" s="8">
        <f t="shared" si="1210"/>
        <v>7379.9999999999727</v>
      </c>
      <c r="N1797" s="9">
        <f t="shared" si="1211"/>
        <v>1.2458219386204756</v>
      </c>
    </row>
    <row r="1798" spans="1:14" ht="15.75">
      <c r="A1798" s="4">
        <v>29</v>
      </c>
      <c r="B1798" s="5">
        <v>42814</v>
      </c>
      <c r="C1798" s="6" t="s">
        <v>78</v>
      </c>
      <c r="D1798" s="6" t="s">
        <v>21</v>
      </c>
      <c r="E1798" s="6" t="s">
        <v>100</v>
      </c>
      <c r="F1798" s="7">
        <v>132.5</v>
      </c>
      <c r="G1798" s="7">
        <v>131.5</v>
      </c>
      <c r="H1798" s="7">
        <v>133</v>
      </c>
      <c r="I1798" s="7">
        <v>133.5</v>
      </c>
      <c r="J1798" s="7">
        <v>134</v>
      </c>
      <c r="K1798" s="7">
        <v>134</v>
      </c>
      <c r="L1798" s="6">
        <v>6000</v>
      </c>
      <c r="M1798" s="8">
        <f t="shared" si="1210"/>
        <v>9000</v>
      </c>
      <c r="N1798" s="9">
        <f t="shared" si="1211"/>
        <v>1.1320754716981132</v>
      </c>
    </row>
    <row r="1799" spans="1:14" ht="15.75">
      <c r="A1799" s="4">
        <v>30</v>
      </c>
      <c r="B1799" s="5">
        <v>42814</v>
      </c>
      <c r="C1799" s="6" t="s">
        <v>78</v>
      </c>
      <c r="D1799" s="6" t="s">
        <v>21</v>
      </c>
      <c r="E1799" s="6" t="s">
        <v>186</v>
      </c>
      <c r="F1799" s="7">
        <v>544</v>
      </c>
      <c r="G1799" s="7">
        <v>540</v>
      </c>
      <c r="H1799" s="7">
        <v>546</v>
      </c>
      <c r="I1799" s="7">
        <v>548</v>
      </c>
      <c r="J1799" s="7">
        <v>550</v>
      </c>
      <c r="K1799" s="7">
        <v>550</v>
      </c>
      <c r="L1799" s="6">
        <v>1500</v>
      </c>
      <c r="M1799" s="8">
        <f t="shared" si="1210"/>
        <v>9000</v>
      </c>
      <c r="N1799" s="9">
        <f t="shared" si="1211"/>
        <v>1.1029411764705881</v>
      </c>
    </row>
    <row r="1800" spans="1:14" ht="15.75">
      <c r="A1800" s="4">
        <v>31</v>
      </c>
      <c r="B1800" s="5">
        <v>42814</v>
      </c>
      <c r="C1800" s="6" t="s">
        <v>78</v>
      </c>
      <c r="D1800" s="6" t="s">
        <v>47</v>
      </c>
      <c r="E1800" s="6" t="s">
        <v>57</v>
      </c>
      <c r="F1800" s="7">
        <v>509</v>
      </c>
      <c r="G1800" s="7">
        <v>513</v>
      </c>
      <c r="H1800" s="7">
        <v>506</v>
      </c>
      <c r="I1800" s="7">
        <v>503</v>
      </c>
      <c r="J1800" s="7">
        <v>500</v>
      </c>
      <c r="K1800" s="7">
        <v>503</v>
      </c>
      <c r="L1800" s="6">
        <v>1200</v>
      </c>
      <c r="M1800" s="8">
        <f t="shared" si="1210"/>
        <v>7200</v>
      </c>
      <c r="N1800" s="9">
        <f t="shared" si="1211"/>
        <v>1.1787819253438114</v>
      </c>
    </row>
    <row r="1801" spans="1:14" ht="15.75">
      <c r="A1801" s="4">
        <v>32</v>
      </c>
      <c r="B1801" s="5">
        <v>42814</v>
      </c>
      <c r="C1801" s="6" t="s">
        <v>78</v>
      </c>
      <c r="D1801" s="6" t="s">
        <v>47</v>
      </c>
      <c r="E1801" s="6" t="s">
        <v>187</v>
      </c>
      <c r="F1801" s="7">
        <v>341</v>
      </c>
      <c r="G1801" s="7">
        <v>345</v>
      </c>
      <c r="H1801" s="7">
        <v>339</v>
      </c>
      <c r="I1801" s="7">
        <v>337</v>
      </c>
      <c r="J1801" s="7">
        <v>335</v>
      </c>
      <c r="K1801" s="7">
        <v>345</v>
      </c>
      <c r="L1801" s="6">
        <v>1700</v>
      </c>
      <c r="M1801" s="8">
        <f t="shared" si="1210"/>
        <v>-6800</v>
      </c>
      <c r="N1801" s="59">
        <f t="shared" si="1211"/>
        <v>-1.1730205278592374</v>
      </c>
    </row>
    <row r="1802" spans="1:14" ht="15.75">
      <c r="A1802" s="4">
        <v>33</v>
      </c>
      <c r="B1802" s="5">
        <v>42811</v>
      </c>
      <c r="C1802" s="6" t="s">
        <v>78</v>
      </c>
      <c r="D1802" s="6" t="s">
        <v>21</v>
      </c>
      <c r="E1802" s="6" t="s">
        <v>188</v>
      </c>
      <c r="F1802" s="7">
        <v>1480</v>
      </c>
      <c r="G1802" s="7">
        <v>1466</v>
      </c>
      <c r="H1802" s="7">
        <v>1487</v>
      </c>
      <c r="I1802" s="7">
        <v>1494</v>
      </c>
      <c r="J1802" s="7">
        <v>1500</v>
      </c>
      <c r="K1802" s="7">
        <v>1500</v>
      </c>
      <c r="L1802" s="6">
        <v>400</v>
      </c>
      <c r="M1802" s="8">
        <f t="shared" ref="M1802:M1833" si="1212">IF(D1802="BUY",(K1802-F1802)*(L1802),(F1802-K1802)*(L1802))</f>
        <v>8000</v>
      </c>
      <c r="N1802" s="9">
        <f t="shared" si="1211"/>
        <v>1.3513513513513513</v>
      </c>
    </row>
    <row r="1803" spans="1:14" ht="15.75">
      <c r="A1803" s="4">
        <v>34</v>
      </c>
      <c r="B1803" s="5">
        <v>42811</v>
      </c>
      <c r="C1803" s="6" t="s">
        <v>78</v>
      </c>
      <c r="D1803" s="6" t="s">
        <v>21</v>
      </c>
      <c r="E1803" s="6" t="s">
        <v>189</v>
      </c>
      <c r="F1803" s="7">
        <v>105</v>
      </c>
      <c r="G1803" s="7">
        <v>104</v>
      </c>
      <c r="H1803" s="7">
        <v>105.5</v>
      </c>
      <c r="I1803" s="7">
        <v>106</v>
      </c>
      <c r="J1803" s="7">
        <v>106.5</v>
      </c>
      <c r="K1803" s="7">
        <v>105.5</v>
      </c>
      <c r="L1803" s="6">
        <v>8000</v>
      </c>
      <c r="M1803" s="8">
        <f t="shared" si="1212"/>
        <v>4000</v>
      </c>
      <c r="N1803" s="9">
        <f t="shared" si="1211"/>
        <v>0.47619047619047616</v>
      </c>
    </row>
    <row r="1804" spans="1:14" ht="15.75">
      <c r="A1804" s="4">
        <v>35</v>
      </c>
      <c r="B1804" s="5">
        <v>42811</v>
      </c>
      <c r="C1804" s="6" t="s">
        <v>78</v>
      </c>
      <c r="D1804" s="6" t="s">
        <v>21</v>
      </c>
      <c r="E1804" s="6" t="s">
        <v>164</v>
      </c>
      <c r="F1804" s="7">
        <v>310</v>
      </c>
      <c r="G1804" s="7">
        <v>307</v>
      </c>
      <c r="H1804" s="7">
        <v>311.5</v>
      </c>
      <c r="I1804" s="7">
        <v>313</v>
      </c>
      <c r="J1804" s="7">
        <v>314.5</v>
      </c>
      <c r="K1804" s="7">
        <v>314.5</v>
      </c>
      <c r="L1804" s="6">
        <v>2500</v>
      </c>
      <c r="M1804" s="8">
        <f t="shared" si="1212"/>
        <v>11250</v>
      </c>
      <c r="N1804" s="9">
        <f t="shared" si="1211"/>
        <v>1.4516129032258065</v>
      </c>
    </row>
    <row r="1805" spans="1:14" ht="15.75">
      <c r="A1805" s="4">
        <v>36</v>
      </c>
      <c r="B1805" s="5">
        <v>42810</v>
      </c>
      <c r="C1805" s="6" t="s">
        <v>78</v>
      </c>
      <c r="D1805" s="6" t="s">
        <v>21</v>
      </c>
      <c r="E1805" s="6" t="s">
        <v>94</v>
      </c>
      <c r="F1805" s="7">
        <v>765</v>
      </c>
      <c r="G1805" s="7">
        <v>763</v>
      </c>
      <c r="H1805" s="7">
        <v>766</v>
      </c>
      <c r="I1805" s="7">
        <v>767</v>
      </c>
      <c r="J1805" s="7">
        <v>768</v>
      </c>
      <c r="K1805" s="7">
        <v>766</v>
      </c>
      <c r="L1805" s="6">
        <v>2000</v>
      </c>
      <c r="M1805" s="8">
        <f t="shared" si="1212"/>
        <v>2000</v>
      </c>
      <c r="N1805" s="9">
        <f t="shared" si="1211"/>
        <v>0.13071895424836602</v>
      </c>
    </row>
    <row r="1806" spans="1:14" ht="15.75">
      <c r="A1806" s="4">
        <v>37</v>
      </c>
      <c r="B1806" s="5">
        <v>42810</v>
      </c>
      <c r="C1806" s="6" t="s">
        <v>78</v>
      </c>
      <c r="D1806" s="6" t="s">
        <v>21</v>
      </c>
      <c r="E1806" s="6" t="s">
        <v>186</v>
      </c>
      <c r="F1806" s="7">
        <v>533</v>
      </c>
      <c r="G1806" s="7">
        <v>530</v>
      </c>
      <c r="H1806" s="7">
        <v>535</v>
      </c>
      <c r="I1806" s="7">
        <v>537</v>
      </c>
      <c r="J1806" s="7">
        <v>539</v>
      </c>
      <c r="K1806" s="7">
        <v>539</v>
      </c>
      <c r="L1806" s="6">
        <v>1500</v>
      </c>
      <c r="M1806" s="8">
        <f t="shared" si="1212"/>
        <v>9000</v>
      </c>
      <c r="N1806" s="9">
        <f t="shared" si="1211"/>
        <v>1.125703564727955</v>
      </c>
    </row>
    <row r="1807" spans="1:14" ht="15.75">
      <c r="A1807" s="4">
        <v>38</v>
      </c>
      <c r="B1807" s="5">
        <v>42810</v>
      </c>
      <c r="C1807" s="6" t="s">
        <v>78</v>
      </c>
      <c r="D1807" s="6" t="s">
        <v>21</v>
      </c>
      <c r="E1807" s="6" t="s">
        <v>126</v>
      </c>
      <c r="F1807" s="7">
        <v>494</v>
      </c>
      <c r="G1807" s="7">
        <v>488</v>
      </c>
      <c r="H1807" s="7">
        <v>497</v>
      </c>
      <c r="I1807" s="7">
        <v>500</v>
      </c>
      <c r="J1807" s="7">
        <v>503</v>
      </c>
      <c r="K1807" s="7">
        <v>500</v>
      </c>
      <c r="L1807" s="6">
        <v>2000</v>
      </c>
      <c r="M1807" s="8">
        <f t="shared" si="1212"/>
        <v>12000</v>
      </c>
      <c r="N1807" s="9">
        <f t="shared" si="1211"/>
        <v>1.214574898785425</v>
      </c>
    </row>
    <row r="1808" spans="1:14" ht="15.75">
      <c r="A1808" s="4">
        <v>39</v>
      </c>
      <c r="B1808" s="5">
        <v>42809</v>
      </c>
      <c r="C1808" s="6" t="s">
        <v>20</v>
      </c>
      <c r="D1808" s="6" t="s">
        <v>21</v>
      </c>
      <c r="E1808" s="6" t="s">
        <v>190</v>
      </c>
      <c r="F1808" s="7">
        <v>192</v>
      </c>
      <c r="G1808" s="7">
        <v>190.5</v>
      </c>
      <c r="H1808" s="7">
        <v>192.8</v>
      </c>
      <c r="I1808" s="7">
        <v>193.6</v>
      </c>
      <c r="J1808" s="7">
        <v>194.4</v>
      </c>
      <c r="K1808" s="7">
        <v>194.4</v>
      </c>
      <c r="L1808" s="6">
        <v>3000</v>
      </c>
      <c r="M1808" s="8">
        <f t="shared" si="1212"/>
        <v>7200.0000000000173</v>
      </c>
      <c r="N1808" s="9">
        <f t="shared" si="1211"/>
        <v>1.2500000000000031</v>
      </c>
    </row>
    <row r="1809" spans="1:14" ht="15.75">
      <c r="A1809" s="4">
        <v>40</v>
      </c>
      <c r="B1809" s="5">
        <v>42809</v>
      </c>
      <c r="C1809" s="6" t="s">
        <v>20</v>
      </c>
      <c r="D1809" s="6" t="s">
        <v>21</v>
      </c>
      <c r="E1809" s="6" t="s">
        <v>191</v>
      </c>
      <c r="F1809" s="7">
        <v>192</v>
      </c>
      <c r="G1809" s="7">
        <v>190.5</v>
      </c>
      <c r="H1809" s="7">
        <v>192.8</v>
      </c>
      <c r="I1809" s="7">
        <v>193.6</v>
      </c>
      <c r="J1809" s="7">
        <v>194.4</v>
      </c>
      <c r="K1809" s="7">
        <v>194.4</v>
      </c>
      <c r="L1809" s="6">
        <v>2500</v>
      </c>
      <c r="M1809" s="8">
        <f t="shared" si="1212"/>
        <v>6000.0000000000146</v>
      </c>
      <c r="N1809" s="9">
        <f t="shared" si="1211"/>
        <v>1.2500000000000031</v>
      </c>
    </row>
    <row r="1810" spans="1:14" ht="15.75">
      <c r="A1810" s="4">
        <v>41</v>
      </c>
      <c r="B1810" s="5">
        <v>42809</v>
      </c>
      <c r="C1810" s="6" t="s">
        <v>20</v>
      </c>
      <c r="D1810" s="6" t="s">
        <v>21</v>
      </c>
      <c r="E1810" s="6" t="s">
        <v>54</v>
      </c>
      <c r="F1810" s="7">
        <v>192</v>
      </c>
      <c r="G1810" s="7">
        <v>190.5</v>
      </c>
      <c r="H1810" s="7">
        <v>192.8</v>
      </c>
      <c r="I1810" s="7">
        <v>193.6</v>
      </c>
      <c r="J1810" s="7">
        <v>194.4</v>
      </c>
      <c r="K1810" s="7">
        <v>194.4</v>
      </c>
      <c r="L1810" s="6">
        <v>700</v>
      </c>
      <c r="M1810" s="8">
        <f t="shared" si="1212"/>
        <v>1680.0000000000041</v>
      </c>
      <c r="N1810" s="9">
        <f t="shared" si="1211"/>
        <v>1.2500000000000031</v>
      </c>
    </row>
    <row r="1811" spans="1:14" ht="15.75">
      <c r="A1811" s="4">
        <v>42</v>
      </c>
      <c r="B1811" s="5">
        <v>42804</v>
      </c>
      <c r="C1811" s="6" t="s">
        <v>192</v>
      </c>
      <c r="D1811" s="6" t="s">
        <v>47</v>
      </c>
      <c r="E1811" s="6" t="s">
        <v>193</v>
      </c>
      <c r="F1811" s="7">
        <v>299</v>
      </c>
      <c r="G1811" s="7">
        <v>305</v>
      </c>
      <c r="H1811" s="7">
        <v>295</v>
      </c>
      <c r="I1811" s="7">
        <v>292</v>
      </c>
      <c r="J1811" s="7">
        <v>289</v>
      </c>
      <c r="K1811" s="7">
        <v>297.7</v>
      </c>
      <c r="L1811" s="6">
        <v>1700</v>
      </c>
      <c r="M1811" s="8">
        <f t="shared" si="1212"/>
        <v>2210.0000000000191</v>
      </c>
      <c r="N1811" s="9">
        <f t="shared" si="1211"/>
        <v>0.43478260869565588</v>
      </c>
    </row>
    <row r="1812" spans="1:14" ht="15.75">
      <c r="A1812" s="4">
        <v>43</v>
      </c>
      <c r="B1812" s="5">
        <v>42804</v>
      </c>
      <c r="C1812" s="6" t="s">
        <v>78</v>
      </c>
      <c r="D1812" s="6" t="s">
        <v>47</v>
      </c>
      <c r="E1812" s="6" t="s">
        <v>194</v>
      </c>
      <c r="F1812" s="7">
        <v>810</v>
      </c>
      <c r="G1812" s="7">
        <v>814</v>
      </c>
      <c r="H1812" s="7">
        <v>808</v>
      </c>
      <c r="I1812" s="7">
        <v>806</v>
      </c>
      <c r="J1812" s="7">
        <v>804</v>
      </c>
      <c r="K1812" s="7">
        <v>804</v>
      </c>
      <c r="L1812" s="6">
        <v>1100</v>
      </c>
      <c r="M1812" s="8">
        <f t="shared" si="1212"/>
        <v>6600</v>
      </c>
      <c r="N1812" s="9">
        <f t="shared" si="1211"/>
        <v>0.74074074074074081</v>
      </c>
    </row>
    <row r="1813" spans="1:14" ht="15.75">
      <c r="A1813" s="4">
        <v>44</v>
      </c>
      <c r="B1813" s="5">
        <v>42804</v>
      </c>
      <c r="C1813" s="6" t="s">
        <v>78</v>
      </c>
      <c r="D1813" s="6" t="s">
        <v>47</v>
      </c>
      <c r="E1813" s="6" t="s">
        <v>195</v>
      </c>
      <c r="F1813" s="7">
        <v>192.5</v>
      </c>
      <c r="G1813" s="7">
        <v>193.5</v>
      </c>
      <c r="H1813" s="7">
        <v>191.8</v>
      </c>
      <c r="I1813" s="7">
        <v>191.1</v>
      </c>
      <c r="J1813" s="7">
        <v>190.4</v>
      </c>
      <c r="K1813" s="7">
        <v>191.1</v>
      </c>
      <c r="L1813" s="6">
        <v>4000</v>
      </c>
      <c r="M1813" s="8">
        <f t="shared" si="1212"/>
        <v>5600.0000000000227</v>
      </c>
      <c r="N1813" s="9">
        <f t="shared" si="1211"/>
        <v>0.72727272727273018</v>
      </c>
    </row>
    <row r="1814" spans="1:14" ht="15.75">
      <c r="A1814" s="4">
        <v>45</v>
      </c>
      <c r="B1814" s="5">
        <v>42804</v>
      </c>
      <c r="C1814" s="6" t="s">
        <v>78</v>
      </c>
      <c r="D1814" s="6" t="s">
        <v>47</v>
      </c>
      <c r="E1814" s="6" t="s">
        <v>65</v>
      </c>
      <c r="F1814" s="7">
        <v>251</v>
      </c>
      <c r="G1814" s="7">
        <v>253</v>
      </c>
      <c r="H1814" s="7">
        <v>250</v>
      </c>
      <c r="I1814" s="7">
        <v>249</v>
      </c>
      <c r="J1814" s="7">
        <v>248</v>
      </c>
      <c r="K1814" s="7">
        <v>249</v>
      </c>
      <c r="L1814" s="6">
        <v>3500</v>
      </c>
      <c r="M1814" s="8">
        <f t="shared" si="1212"/>
        <v>7000</v>
      </c>
      <c r="N1814" s="9">
        <f t="shared" si="1211"/>
        <v>0.79681274900398413</v>
      </c>
    </row>
    <row r="1815" spans="1:14" ht="15.75">
      <c r="A1815" s="4">
        <v>46</v>
      </c>
      <c r="B1815" s="5">
        <v>42803</v>
      </c>
      <c r="C1815" s="6" t="s">
        <v>78</v>
      </c>
      <c r="D1815" s="6" t="s">
        <v>21</v>
      </c>
      <c r="E1815" s="6" t="s">
        <v>196</v>
      </c>
      <c r="F1815" s="7">
        <v>519</v>
      </c>
      <c r="G1815" s="7">
        <v>515</v>
      </c>
      <c r="H1815" s="7">
        <v>521</v>
      </c>
      <c r="I1815" s="7">
        <v>523</v>
      </c>
      <c r="J1815" s="7">
        <v>525</v>
      </c>
      <c r="K1815" s="7">
        <v>515</v>
      </c>
      <c r="L1815" s="6">
        <v>1300</v>
      </c>
      <c r="M1815" s="8">
        <f t="shared" si="1212"/>
        <v>-5200</v>
      </c>
      <c r="N1815" s="59">
        <f t="shared" si="1211"/>
        <v>-0.77071290944123305</v>
      </c>
    </row>
    <row r="1816" spans="1:14" ht="15.75">
      <c r="A1816" s="4">
        <v>47</v>
      </c>
      <c r="B1816" s="5">
        <v>42803</v>
      </c>
      <c r="C1816" s="6" t="s">
        <v>20</v>
      </c>
      <c r="D1816" s="6" t="s">
        <v>21</v>
      </c>
      <c r="E1816" s="6" t="s">
        <v>49</v>
      </c>
      <c r="F1816" s="7">
        <v>1379.5</v>
      </c>
      <c r="G1816" s="7">
        <v>1370</v>
      </c>
      <c r="H1816" s="7">
        <v>1384</v>
      </c>
      <c r="I1816" s="7">
        <v>1388</v>
      </c>
      <c r="J1816" s="7">
        <v>1392</v>
      </c>
      <c r="K1816" s="7">
        <v>1384</v>
      </c>
      <c r="L1816" s="6">
        <v>500</v>
      </c>
      <c r="M1816" s="8">
        <f t="shared" si="1212"/>
        <v>2250</v>
      </c>
      <c r="N1816" s="9">
        <f t="shared" si="1211"/>
        <v>0.32620514679231605</v>
      </c>
    </row>
    <row r="1817" spans="1:14" ht="15.75">
      <c r="A1817" s="4">
        <v>48</v>
      </c>
      <c r="B1817" s="5">
        <v>42803</v>
      </c>
      <c r="C1817" s="6" t="s">
        <v>20</v>
      </c>
      <c r="D1817" s="6" t="s">
        <v>21</v>
      </c>
      <c r="E1817" s="6" t="s">
        <v>93</v>
      </c>
      <c r="F1817" s="7">
        <v>719</v>
      </c>
      <c r="G1817" s="7">
        <v>715</v>
      </c>
      <c r="H1817" s="7">
        <v>721</v>
      </c>
      <c r="I1817" s="7">
        <v>723</v>
      </c>
      <c r="J1817" s="7">
        <v>725</v>
      </c>
      <c r="K1817" s="7">
        <v>721</v>
      </c>
      <c r="L1817" s="6">
        <v>1200</v>
      </c>
      <c r="M1817" s="8">
        <f t="shared" si="1212"/>
        <v>2400</v>
      </c>
      <c r="N1817" s="9">
        <f t="shared" si="1211"/>
        <v>0.27816411682892905</v>
      </c>
    </row>
    <row r="1818" spans="1:14" ht="15.75">
      <c r="A1818" s="4">
        <v>49</v>
      </c>
      <c r="B1818" s="5">
        <v>42803</v>
      </c>
      <c r="C1818" s="6" t="s">
        <v>78</v>
      </c>
      <c r="D1818" s="6" t="s">
        <v>21</v>
      </c>
      <c r="E1818" s="6" t="s">
        <v>167</v>
      </c>
      <c r="F1818" s="7">
        <v>594</v>
      </c>
      <c r="G1818" s="7">
        <v>590</v>
      </c>
      <c r="H1818" s="7">
        <v>596</v>
      </c>
      <c r="I1818" s="7">
        <v>598</v>
      </c>
      <c r="J1818" s="7">
        <v>600</v>
      </c>
      <c r="K1818" s="7">
        <v>590</v>
      </c>
      <c r="L1818" s="6">
        <v>1200</v>
      </c>
      <c r="M1818" s="8">
        <f t="shared" si="1212"/>
        <v>-4800</v>
      </c>
      <c r="N1818" s="59">
        <f t="shared" si="1211"/>
        <v>-0.67340067340067333</v>
      </c>
    </row>
    <row r="1819" spans="1:14" ht="15.75">
      <c r="A1819" s="4">
        <v>50</v>
      </c>
      <c r="B1819" s="5">
        <v>42802</v>
      </c>
      <c r="C1819" s="6" t="s">
        <v>20</v>
      </c>
      <c r="D1819" s="6" t="s">
        <v>21</v>
      </c>
      <c r="E1819" s="6" t="s">
        <v>197</v>
      </c>
      <c r="F1819" s="7">
        <v>826.5</v>
      </c>
      <c r="G1819" s="7">
        <v>823</v>
      </c>
      <c r="H1819" s="7">
        <v>828.5</v>
      </c>
      <c r="I1819" s="7">
        <v>830.5</v>
      </c>
      <c r="J1819" s="7">
        <v>832.5</v>
      </c>
      <c r="K1819" s="7">
        <v>832.5</v>
      </c>
      <c r="L1819" s="6">
        <v>1000</v>
      </c>
      <c r="M1819" s="8">
        <f t="shared" si="1212"/>
        <v>6000</v>
      </c>
      <c r="N1819" s="9">
        <f t="shared" si="1211"/>
        <v>0.72595281306715054</v>
      </c>
    </row>
    <row r="1820" spans="1:14" ht="15.75">
      <c r="A1820" s="4">
        <v>51</v>
      </c>
      <c r="B1820" s="5">
        <v>42802</v>
      </c>
      <c r="C1820" s="6" t="s">
        <v>20</v>
      </c>
      <c r="D1820" s="6" t="s">
        <v>47</v>
      </c>
      <c r="E1820" s="6" t="s">
        <v>182</v>
      </c>
      <c r="F1820" s="7">
        <v>575.29999999999995</v>
      </c>
      <c r="G1820" s="7">
        <v>578</v>
      </c>
      <c r="H1820" s="7">
        <v>573</v>
      </c>
      <c r="I1820" s="7">
        <v>571</v>
      </c>
      <c r="J1820" s="7">
        <v>569</v>
      </c>
      <c r="K1820" s="7">
        <v>569</v>
      </c>
      <c r="L1820" s="6">
        <v>1300</v>
      </c>
      <c r="M1820" s="8">
        <f t="shared" si="1212"/>
        <v>8189.9999999999409</v>
      </c>
      <c r="N1820" s="9">
        <f t="shared" ref="N1820:N1839" si="1213">M1820/(L1820)/F1820%</f>
        <v>1.0950808273943953</v>
      </c>
    </row>
    <row r="1821" spans="1:14" ht="15.75">
      <c r="A1821" s="4">
        <v>52</v>
      </c>
      <c r="B1821" s="5">
        <v>42802</v>
      </c>
      <c r="C1821" s="6" t="s">
        <v>20</v>
      </c>
      <c r="D1821" s="6" t="s">
        <v>21</v>
      </c>
      <c r="E1821" s="6" t="s">
        <v>198</v>
      </c>
      <c r="F1821" s="7">
        <v>524</v>
      </c>
      <c r="G1821" s="7">
        <v>521</v>
      </c>
      <c r="H1821" s="7">
        <v>526.20000000000005</v>
      </c>
      <c r="I1821" s="7">
        <v>528.20000000000005</v>
      </c>
      <c r="J1821" s="7">
        <v>530.20000000000005</v>
      </c>
      <c r="K1821" s="7">
        <v>521</v>
      </c>
      <c r="L1821" s="6">
        <v>1500</v>
      </c>
      <c r="M1821" s="8">
        <f t="shared" si="1212"/>
        <v>-4500</v>
      </c>
      <c r="N1821" s="59">
        <f t="shared" si="1213"/>
        <v>-0.5725190839694656</v>
      </c>
    </row>
    <row r="1822" spans="1:14" ht="15.75">
      <c r="A1822" s="4">
        <v>53</v>
      </c>
      <c r="B1822" s="5">
        <v>42802</v>
      </c>
      <c r="C1822" s="6" t="s">
        <v>78</v>
      </c>
      <c r="D1822" s="6" t="s">
        <v>47</v>
      </c>
      <c r="E1822" s="6" t="s">
        <v>65</v>
      </c>
      <c r="F1822" s="7">
        <v>256.2</v>
      </c>
      <c r="G1822" s="7">
        <v>257.60000000000002</v>
      </c>
      <c r="H1822" s="7">
        <v>255.5</v>
      </c>
      <c r="I1822" s="7">
        <v>254.8</v>
      </c>
      <c r="J1822" s="7">
        <v>254</v>
      </c>
      <c r="K1822" s="7">
        <v>254</v>
      </c>
      <c r="L1822" s="6">
        <v>3500</v>
      </c>
      <c r="M1822" s="8">
        <f t="shared" si="1212"/>
        <v>7699.99999999996</v>
      </c>
      <c r="N1822" s="9">
        <f t="shared" si="1213"/>
        <v>0.85870413739265761</v>
      </c>
    </row>
    <row r="1823" spans="1:14" ht="15.75">
      <c r="A1823" s="4">
        <v>54</v>
      </c>
      <c r="B1823" s="5">
        <v>42801</v>
      </c>
      <c r="C1823" s="6" t="s">
        <v>20</v>
      </c>
      <c r="D1823" s="6" t="s">
        <v>47</v>
      </c>
      <c r="E1823" s="6" t="s">
        <v>199</v>
      </c>
      <c r="F1823" s="7">
        <v>940</v>
      </c>
      <c r="G1823" s="7">
        <v>944</v>
      </c>
      <c r="H1823" s="7">
        <v>938</v>
      </c>
      <c r="I1823" s="7">
        <v>936</v>
      </c>
      <c r="J1823" s="7">
        <v>934</v>
      </c>
      <c r="K1823" s="7">
        <v>936</v>
      </c>
      <c r="L1823" s="6">
        <v>1100</v>
      </c>
      <c r="M1823" s="8">
        <f t="shared" si="1212"/>
        <v>4400</v>
      </c>
      <c r="N1823" s="9">
        <f t="shared" si="1213"/>
        <v>0.42553191489361702</v>
      </c>
    </row>
    <row r="1824" spans="1:14" ht="15.75">
      <c r="A1824" s="4">
        <v>55</v>
      </c>
      <c r="B1824" s="5">
        <v>42801</v>
      </c>
      <c r="C1824" s="6" t="s">
        <v>20</v>
      </c>
      <c r="D1824" s="6" t="s">
        <v>21</v>
      </c>
      <c r="E1824" s="6" t="s">
        <v>186</v>
      </c>
      <c r="F1824" s="7">
        <v>512</v>
      </c>
      <c r="G1824" s="7">
        <v>509</v>
      </c>
      <c r="H1824" s="7">
        <v>513.5</v>
      </c>
      <c r="I1824" s="7">
        <v>515</v>
      </c>
      <c r="J1824" s="7">
        <v>516.5</v>
      </c>
      <c r="K1824" s="7">
        <v>516.5</v>
      </c>
      <c r="L1824" s="6">
        <v>1500</v>
      </c>
      <c r="M1824" s="8">
        <f t="shared" si="1212"/>
        <v>6750</v>
      </c>
      <c r="N1824" s="9">
        <f t="shared" si="1213"/>
        <v>0.87890625</v>
      </c>
    </row>
    <row r="1825" spans="1:14" ht="15.75">
      <c r="A1825" s="4">
        <v>56</v>
      </c>
      <c r="B1825" s="5">
        <v>42801</v>
      </c>
      <c r="C1825" s="6" t="s">
        <v>78</v>
      </c>
      <c r="D1825" s="6" t="s">
        <v>47</v>
      </c>
      <c r="E1825" s="6" t="s">
        <v>67</v>
      </c>
      <c r="F1825" s="7">
        <v>196.8</v>
      </c>
      <c r="G1825" s="7">
        <v>197.6</v>
      </c>
      <c r="H1825" s="7">
        <v>196.4</v>
      </c>
      <c r="I1825" s="7">
        <v>196</v>
      </c>
      <c r="J1825" s="7">
        <v>195.6</v>
      </c>
      <c r="K1825" s="7">
        <v>195.6</v>
      </c>
      <c r="L1825" s="6">
        <v>3500</v>
      </c>
      <c r="M1825" s="8">
        <f t="shared" si="1212"/>
        <v>4200.00000000006</v>
      </c>
      <c r="N1825" s="9">
        <f t="shared" si="1213"/>
        <v>0.60975609756098426</v>
      </c>
    </row>
    <row r="1826" spans="1:14" ht="15.75">
      <c r="A1826" s="4">
        <v>57</v>
      </c>
      <c r="B1826" s="5">
        <v>42801</v>
      </c>
      <c r="C1826" s="6" t="s">
        <v>78</v>
      </c>
      <c r="D1826" s="6" t="s">
        <v>47</v>
      </c>
      <c r="E1826" s="6" t="s">
        <v>200</v>
      </c>
      <c r="F1826" s="7">
        <v>303.35000000000002</v>
      </c>
      <c r="G1826" s="7">
        <v>304</v>
      </c>
      <c r="H1826" s="7">
        <v>303</v>
      </c>
      <c r="I1826" s="7">
        <v>302.7</v>
      </c>
      <c r="J1826" s="7">
        <v>302.39999999999998</v>
      </c>
      <c r="K1826" s="7">
        <v>302.39999999999998</v>
      </c>
      <c r="L1826" s="6">
        <v>3200</v>
      </c>
      <c r="M1826" s="8">
        <f t="shared" si="1212"/>
        <v>3040.0000000001455</v>
      </c>
      <c r="N1826" s="9">
        <f t="shared" si="1213"/>
        <v>0.31316960606561578</v>
      </c>
    </row>
    <row r="1827" spans="1:14" ht="15.75">
      <c r="A1827" s="4">
        <v>58</v>
      </c>
      <c r="B1827" s="5">
        <v>42800</v>
      </c>
      <c r="C1827" s="6" t="s">
        <v>201</v>
      </c>
      <c r="D1827" s="6" t="s">
        <v>21</v>
      </c>
      <c r="E1827" s="6" t="s">
        <v>52</v>
      </c>
      <c r="F1827" s="7">
        <v>271</v>
      </c>
      <c r="G1827" s="7">
        <v>268</v>
      </c>
      <c r="H1827" s="7">
        <v>272.5</v>
      </c>
      <c r="I1827" s="7">
        <v>274</v>
      </c>
      <c r="J1827" s="7">
        <v>275.5</v>
      </c>
      <c r="K1827" s="7">
        <v>269.3</v>
      </c>
      <c r="L1827" s="6">
        <v>3000</v>
      </c>
      <c r="M1827" s="8">
        <f t="shared" si="1212"/>
        <v>-5099.9999999999654</v>
      </c>
      <c r="N1827" s="59">
        <f t="shared" si="1213"/>
        <v>-0.62730627306272635</v>
      </c>
    </row>
    <row r="1828" spans="1:14" ht="15.75">
      <c r="A1828" s="4">
        <v>59</v>
      </c>
      <c r="B1828" s="5">
        <v>42800</v>
      </c>
      <c r="C1828" s="6" t="s">
        <v>78</v>
      </c>
      <c r="D1828" s="6" t="s">
        <v>47</v>
      </c>
      <c r="E1828" s="6" t="s">
        <v>65</v>
      </c>
      <c r="F1828" s="7">
        <v>266</v>
      </c>
      <c r="G1828" s="7">
        <v>266.8</v>
      </c>
      <c r="H1828" s="7">
        <v>265.60000000000002</v>
      </c>
      <c r="I1828" s="7">
        <v>265.2</v>
      </c>
      <c r="J1828" s="7">
        <v>264.8</v>
      </c>
      <c r="K1828" s="7">
        <v>264.8</v>
      </c>
      <c r="L1828" s="6">
        <v>3500</v>
      </c>
      <c r="M1828" s="8">
        <f t="shared" si="1212"/>
        <v>4199.99999999996</v>
      </c>
      <c r="N1828" s="9">
        <f t="shared" si="1213"/>
        <v>0.45112781954886788</v>
      </c>
    </row>
    <row r="1829" spans="1:14" ht="15.75">
      <c r="A1829" s="4">
        <v>60</v>
      </c>
      <c r="B1829" s="5">
        <v>42800</v>
      </c>
      <c r="C1829" s="6" t="s">
        <v>78</v>
      </c>
      <c r="D1829" s="6" t="s">
        <v>21</v>
      </c>
      <c r="E1829" s="6" t="s">
        <v>202</v>
      </c>
      <c r="F1829" s="7">
        <v>395.7</v>
      </c>
      <c r="G1829" s="7">
        <v>393.7</v>
      </c>
      <c r="H1829" s="7">
        <v>396.7</v>
      </c>
      <c r="I1829" s="7">
        <v>397.7</v>
      </c>
      <c r="J1829" s="7">
        <v>398.7</v>
      </c>
      <c r="K1829" s="7">
        <v>398.7</v>
      </c>
      <c r="L1829" s="6">
        <v>2000</v>
      </c>
      <c r="M1829" s="8">
        <f t="shared" si="1212"/>
        <v>6000</v>
      </c>
      <c r="N1829" s="9">
        <f t="shared" si="1213"/>
        <v>0.75815011372251706</v>
      </c>
    </row>
    <row r="1830" spans="1:14" ht="15.75">
      <c r="A1830" s="4">
        <v>61</v>
      </c>
      <c r="B1830" s="5">
        <v>63</v>
      </c>
      <c r="C1830" s="6" t="s">
        <v>78</v>
      </c>
      <c r="D1830" s="6" t="s">
        <v>21</v>
      </c>
      <c r="E1830" s="6" t="s">
        <v>53</v>
      </c>
      <c r="F1830" s="7">
        <v>141.30000000000001</v>
      </c>
      <c r="G1830" s="7">
        <v>140.69999999999999</v>
      </c>
      <c r="H1830" s="7">
        <v>141.6</v>
      </c>
      <c r="I1830" s="7">
        <v>141.9</v>
      </c>
      <c r="J1830" s="7">
        <v>142.19999999999999</v>
      </c>
      <c r="K1830" s="7">
        <v>141.6</v>
      </c>
      <c r="L1830" s="6">
        <v>7000</v>
      </c>
      <c r="M1830" s="8">
        <f t="shared" si="1212"/>
        <v>2099.9999999998809</v>
      </c>
      <c r="N1830" s="9">
        <f t="shared" si="1213"/>
        <v>0.21231422505306652</v>
      </c>
    </row>
    <row r="1831" spans="1:14" ht="15.75">
      <c r="A1831" s="4">
        <v>62</v>
      </c>
      <c r="B1831" s="5">
        <v>63</v>
      </c>
      <c r="C1831" s="6" t="s">
        <v>78</v>
      </c>
      <c r="D1831" s="6" t="s">
        <v>21</v>
      </c>
      <c r="E1831" s="6" t="s">
        <v>176</v>
      </c>
      <c r="F1831" s="7">
        <v>505.6</v>
      </c>
      <c r="G1831" s="7">
        <v>501.5</v>
      </c>
      <c r="H1831" s="7">
        <v>507.6</v>
      </c>
      <c r="I1831" s="7">
        <v>509.6</v>
      </c>
      <c r="J1831" s="7">
        <v>511.6</v>
      </c>
      <c r="K1831" s="7">
        <v>507.6</v>
      </c>
      <c r="L1831" s="6">
        <v>1100</v>
      </c>
      <c r="M1831" s="8">
        <f t="shared" si="1212"/>
        <v>2200</v>
      </c>
      <c r="N1831" s="9">
        <f t="shared" si="1213"/>
        <v>0.39556962025316456</v>
      </c>
    </row>
    <row r="1832" spans="1:14" ht="15.75">
      <c r="A1832" s="4">
        <v>63</v>
      </c>
      <c r="B1832" s="5">
        <v>63</v>
      </c>
      <c r="C1832" s="6" t="s">
        <v>78</v>
      </c>
      <c r="D1832" s="6" t="s">
        <v>47</v>
      </c>
      <c r="E1832" s="6" t="s">
        <v>22</v>
      </c>
      <c r="F1832" s="7">
        <v>623.25</v>
      </c>
      <c r="G1832" s="7">
        <v>624.4</v>
      </c>
      <c r="H1832" s="7">
        <v>622.1</v>
      </c>
      <c r="I1832" s="7">
        <v>621</v>
      </c>
      <c r="J1832" s="7">
        <v>620</v>
      </c>
      <c r="K1832" s="7">
        <v>620</v>
      </c>
      <c r="L1832" s="6">
        <v>1200</v>
      </c>
      <c r="M1832" s="8">
        <f t="shared" si="1212"/>
        <v>3900</v>
      </c>
      <c r="N1832" s="9">
        <f t="shared" si="1213"/>
        <v>0.52146008824709189</v>
      </c>
    </row>
    <row r="1833" spans="1:14" ht="15.75">
      <c r="A1833" s="4">
        <v>64</v>
      </c>
      <c r="B1833" s="5">
        <v>62</v>
      </c>
      <c r="C1833" s="6" t="s">
        <v>78</v>
      </c>
      <c r="D1833" s="6" t="s">
        <v>21</v>
      </c>
      <c r="E1833" s="6" t="s">
        <v>115</v>
      </c>
      <c r="F1833" s="7">
        <v>465</v>
      </c>
      <c r="G1833" s="7">
        <v>463</v>
      </c>
      <c r="H1833" s="7">
        <v>466</v>
      </c>
      <c r="I1833" s="7">
        <v>467</v>
      </c>
      <c r="J1833" s="7">
        <v>468</v>
      </c>
      <c r="K1833" s="7">
        <v>467</v>
      </c>
      <c r="L1833" s="6">
        <v>2100</v>
      </c>
      <c r="M1833" s="8">
        <f t="shared" si="1212"/>
        <v>4200</v>
      </c>
      <c r="N1833" s="9">
        <f t="shared" si="1213"/>
        <v>0.43010752688172038</v>
      </c>
    </row>
    <row r="1834" spans="1:14" ht="15.75">
      <c r="A1834" s="4">
        <v>65</v>
      </c>
      <c r="B1834" s="5">
        <v>62</v>
      </c>
      <c r="C1834" s="6" t="s">
        <v>78</v>
      </c>
      <c r="D1834" s="6" t="s">
        <v>21</v>
      </c>
      <c r="E1834" s="6" t="s">
        <v>203</v>
      </c>
      <c r="F1834" s="7">
        <v>118</v>
      </c>
      <c r="G1834" s="7">
        <v>117.4</v>
      </c>
      <c r="H1834" s="7">
        <v>118.3</v>
      </c>
      <c r="I1834" s="7">
        <v>118.6</v>
      </c>
      <c r="J1834" s="7">
        <v>119</v>
      </c>
      <c r="K1834" s="7">
        <v>118.6</v>
      </c>
      <c r="L1834" s="6">
        <v>9000</v>
      </c>
      <c r="M1834" s="8">
        <f t="shared" ref="M1834:M1839" si="1214">IF(D1834="BUY",(K1834-F1834)*(L1834),(F1834-K1834)*(L1834))</f>
        <v>5399.9999999999491</v>
      </c>
      <c r="N1834" s="9">
        <f t="shared" si="1213"/>
        <v>0.50847457627118164</v>
      </c>
    </row>
    <row r="1835" spans="1:14" ht="15.75">
      <c r="A1835" s="4">
        <v>66</v>
      </c>
      <c r="B1835" s="5">
        <v>62</v>
      </c>
      <c r="C1835" s="6" t="s">
        <v>78</v>
      </c>
      <c r="D1835" s="6" t="s">
        <v>47</v>
      </c>
      <c r="E1835" s="6" t="s">
        <v>197</v>
      </c>
      <c r="F1835" s="7">
        <v>791</v>
      </c>
      <c r="G1835" s="7">
        <v>795</v>
      </c>
      <c r="H1835" s="7">
        <v>789</v>
      </c>
      <c r="I1835" s="7">
        <v>787</v>
      </c>
      <c r="J1835" s="7">
        <v>785</v>
      </c>
      <c r="K1835" s="7">
        <v>785</v>
      </c>
      <c r="L1835" s="6">
        <v>1000</v>
      </c>
      <c r="M1835" s="8">
        <f t="shared" si="1214"/>
        <v>6000</v>
      </c>
      <c r="N1835" s="9">
        <f t="shared" si="1213"/>
        <v>0.75853350189633373</v>
      </c>
    </row>
    <row r="1836" spans="1:14" ht="15.75">
      <c r="A1836" s="4">
        <v>67</v>
      </c>
      <c r="B1836" s="5">
        <v>61</v>
      </c>
      <c r="C1836" s="6" t="s">
        <v>78</v>
      </c>
      <c r="D1836" s="6" t="s">
        <v>21</v>
      </c>
      <c r="E1836" s="6" t="s">
        <v>126</v>
      </c>
      <c r="F1836" s="7">
        <v>502</v>
      </c>
      <c r="G1836" s="7">
        <v>500</v>
      </c>
      <c r="H1836" s="7">
        <v>503</v>
      </c>
      <c r="I1836" s="7">
        <v>504</v>
      </c>
      <c r="J1836" s="7">
        <v>505</v>
      </c>
      <c r="K1836" s="7">
        <v>505</v>
      </c>
      <c r="L1836" s="6">
        <v>2000</v>
      </c>
      <c r="M1836" s="8">
        <f t="shared" si="1214"/>
        <v>6000</v>
      </c>
      <c r="N1836" s="9">
        <f t="shared" si="1213"/>
        <v>0.59760956175298807</v>
      </c>
    </row>
    <row r="1837" spans="1:14" ht="15.75">
      <c r="A1837" s="4">
        <v>68</v>
      </c>
      <c r="B1837" s="5">
        <v>61</v>
      </c>
      <c r="C1837" s="6" t="s">
        <v>78</v>
      </c>
      <c r="D1837" s="6" t="s">
        <v>21</v>
      </c>
      <c r="E1837" s="6" t="s">
        <v>160</v>
      </c>
      <c r="F1837" s="7">
        <v>297</v>
      </c>
      <c r="G1837" s="7">
        <v>295</v>
      </c>
      <c r="H1837" s="7">
        <v>298</v>
      </c>
      <c r="I1837" s="7">
        <v>299</v>
      </c>
      <c r="J1837" s="7">
        <v>300</v>
      </c>
      <c r="K1837" s="7">
        <v>295</v>
      </c>
      <c r="L1837" s="6">
        <v>3084</v>
      </c>
      <c r="M1837" s="8">
        <f t="shared" si="1214"/>
        <v>-6168</v>
      </c>
      <c r="N1837" s="59">
        <f t="shared" si="1213"/>
        <v>-0.67340067340067333</v>
      </c>
    </row>
    <row r="1838" spans="1:14" ht="15.75">
      <c r="A1838" s="4">
        <v>69</v>
      </c>
      <c r="B1838" s="5">
        <v>61</v>
      </c>
      <c r="C1838" s="6" t="s">
        <v>78</v>
      </c>
      <c r="D1838" s="6" t="s">
        <v>21</v>
      </c>
      <c r="E1838" s="6" t="s">
        <v>204</v>
      </c>
      <c r="F1838" s="7">
        <v>2960</v>
      </c>
      <c r="G1838" s="7">
        <v>2951</v>
      </c>
      <c r="H1838" s="7">
        <v>2965</v>
      </c>
      <c r="I1838" s="7">
        <v>2970</v>
      </c>
      <c r="J1838" s="7">
        <v>2975</v>
      </c>
      <c r="K1838" s="7">
        <v>2951</v>
      </c>
      <c r="L1838" s="6">
        <v>200</v>
      </c>
      <c r="M1838" s="8">
        <f t="shared" si="1214"/>
        <v>-1800</v>
      </c>
      <c r="N1838" s="59">
        <f t="shared" si="1213"/>
        <v>-0.30405405405405406</v>
      </c>
    </row>
    <row r="1839" spans="1:14" ht="15.75">
      <c r="A1839" s="4">
        <v>70</v>
      </c>
      <c r="B1839" s="5">
        <v>61</v>
      </c>
      <c r="C1839" s="6" t="s">
        <v>78</v>
      </c>
      <c r="D1839" s="6" t="s">
        <v>21</v>
      </c>
      <c r="E1839" s="6" t="s">
        <v>65</v>
      </c>
      <c r="F1839" s="7">
        <v>267</v>
      </c>
      <c r="G1839" s="7">
        <v>265.5</v>
      </c>
      <c r="H1839" s="7">
        <v>267.7</v>
      </c>
      <c r="I1839" s="7">
        <v>268.39999999999998</v>
      </c>
      <c r="J1839" s="7">
        <v>269.10000000000002</v>
      </c>
      <c r="K1839" s="7">
        <v>267.7</v>
      </c>
      <c r="L1839" s="6">
        <v>3500</v>
      </c>
      <c r="M1839" s="8">
        <f t="shared" si="1214"/>
        <v>2449.99999999996</v>
      </c>
      <c r="N1839" s="9">
        <f t="shared" si="1213"/>
        <v>0.26217228464419046</v>
      </c>
    </row>
    <row r="1841" spans="1:14" ht="15.75">
      <c r="A1841" s="10" t="s">
        <v>24</v>
      </c>
      <c r="B1841" s="11"/>
      <c r="C1841" s="12"/>
      <c r="D1841" s="13"/>
      <c r="E1841" s="14"/>
      <c r="F1841" s="14"/>
      <c r="G1841" s="15"/>
      <c r="H1841" s="14"/>
      <c r="I1841" s="14"/>
      <c r="J1841" s="14"/>
      <c r="K1841" s="16"/>
      <c r="L1841" s="17"/>
      <c r="M1841" s="1"/>
      <c r="N1841" s="18"/>
    </row>
    <row r="1842" spans="1:14" ht="15.75">
      <c r="A1842" s="10" t="s">
        <v>25</v>
      </c>
      <c r="B1842" s="19"/>
      <c r="C1842" s="12"/>
      <c r="D1842" s="13"/>
      <c r="E1842" s="14"/>
      <c r="F1842" s="14"/>
      <c r="G1842" s="15"/>
      <c r="H1842" s="14"/>
      <c r="I1842" s="14"/>
      <c r="J1842" s="14"/>
      <c r="K1842" s="16"/>
      <c r="L1842" s="17"/>
      <c r="M1842" s="1"/>
      <c r="N1842" s="1"/>
    </row>
    <row r="1843" spans="1:14" ht="15.75">
      <c r="A1843" s="10" t="s">
        <v>25</v>
      </c>
      <c r="B1843" s="19"/>
      <c r="C1843" s="20"/>
      <c r="D1843" s="21"/>
      <c r="E1843" s="22"/>
      <c r="F1843" s="22"/>
      <c r="G1843" s="23"/>
      <c r="H1843" s="22"/>
      <c r="I1843" s="22"/>
      <c r="J1843" s="22"/>
      <c r="K1843" s="22"/>
      <c r="L1843" s="17"/>
      <c r="M1843" s="17"/>
      <c r="N1843" s="17"/>
    </row>
    <row r="1844" spans="1:14" ht="16.5" thickBot="1">
      <c r="A1844" s="20"/>
      <c r="B1844" s="19"/>
      <c r="C1844" s="22"/>
      <c r="D1844" s="22"/>
      <c r="E1844" s="22"/>
      <c r="F1844" s="24"/>
      <c r="G1844" s="25"/>
      <c r="H1844" s="26" t="s">
        <v>26</v>
      </c>
      <c r="I1844" s="26"/>
      <c r="J1844" s="27"/>
      <c r="K1844" s="27"/>
      <c r="L1844" s="17"/>
      <c r="M1844" s="17"/>
      <c r="N1844" s="17"/>
    </row>
    <row r="1845" spans="1:14" ht="15.75">
      <c r="A1845" s="20"/>
      <c r="B1845" s="19"/>
      <c r="C1845" s="137" t="s">
        <v>27</v>
      </c>
      <c r="D1845" s="137"/>
      <c r="E1845" s="28">
        <v>70</v>
      </c>
      <c r="F1845" s="29">
        <f>F1846+F1847+F1848+F1849+F1850+F1851</f>
        <v>100</v>
      </c>
      <c r="G1845" s="22">
        <v>70</v>
      </c>
      <c r="H1845" s="30">
        <f>G1846/G1845%</f>
        <v>81.428571428571431</v>
      </c>
      <c r="I1845" s="30"/>
      <c r="J1845" s="30"/>
      <c r="K1845" s="31"/>
      <c r="L1845" s="17"/>
      <c r="M1845" s="1"/>
      <c r="N1845" s="1"/>
    </row>
    <row r="1846" spans="1:14" ht="15.75">
      <c r="A1846" s="20"/>
      <c r="B1846" s="19"/>
      <c r="C1846" s="132" t="s">
        <v>28</v>
      </c>
      <c r="D1846" s="132"/>
      <c r="E1846" s="32">
        <v>57</v>
      </c>
      <c r="F1846" s="33">
        <f>(E1846/E1845)*100</f>
        <v>81.428571428571431</v>
      </c>
      <c r="G1846" s="22">
        <v>57</v>
      </c>
      <c r="H1846" s="27"/>
      <c r="I1846" s="27"/>
      <c r="J1846" s="22"/>
      <c r="K1846" s="27"/>
      <c r="L1846" s="1"/>
      <c r="M1846" s="22" t="s">
        <v>29</v>
      </c>
      <c r="N1846" s="22"/>
    </row>
    <row r="1847" spans="1:14" ht="15.75">
      <c r="A1847" s="34"/>
      <c r="B1847" s="19"/>
      <c r="C1847" s="132" t="s">
        <v>30</v>
      </c>
      <c r="D1847" s="132"/>
      <c r="E1847" s="32">
        <v>1</v>
      </c>
      <c r="F1847" s="33">
        <f>(E1847/E1845)*100</f>
        <v>1.4285714285714286</v>
      </c>
      <c r="G1847" s="35"/>
      <c r="H1847" s="22"/>
      <c r="I1847" s="22"/>
      <c r="J1847" s="22"/>
      <c r="K1847" s="27"/>
      <c r="L1847" s="17"/>
      <c r="M1847" s="20"/>
      <c r="N1847" s="20"/>
    </row>
    <row r="1848" spans="1:14" ht="15.75">
      <c r="A1848" s="34"/>
      <c r="B1848" s="19"/>
      <c r="C1848" s="132" t="s">
        <v>31</v>
      </c>
      <c r="D1848" s="132"/>
      <c r="E1848" s="32">
        <v>5</v>
      </c>
      <c r="F1848" s="33">
        <f>(E1848/E1845)*100</f>
        <v>7.1428571428571423</v>
      </c>
      <c r="G1848" s="35"/>
      <c r="H1848" s="22"/>
      <c r="I1848" s="22"/>
      <c r="J1848" s="22"/>
      <c r="K1848" s="27"/>
      <c r="L1848" s="17"/>
      <c r="M1848" s="17"/>
      <c r="N1848" s="17"/>
    </row>
    <row r="1849" spans="1:14" ht="15.75">
      <c r="A1849" s="34"/>
      <c r="B1849" s="19"/>
      <c r="C1849" s="132" t="s">
        <v>32</v>
      </c>
      <c r="D1849" s="132"/>
      <c r="E1849" s="32">
        <v>7</v>
      </c>
      <c r="F1849" s="33">
        <f>(E1849/E1845)*100</f>
        <v>10</v>
      </c>
      <c r="G1849" s="35"/>
      <c r="H1849" s="22" t="s">
        <v>33</v>
      </c>
      <c r="I1849" s="22"/>
      <c r="J1849" s="27"/>
      <c r="K1849" s="27"/>
      <c r="L1849" s="17"/>
      <c r="M1849" s="17"/>
      <c r="N1849" s="17"/>
    </row>
    <row r="1850" spans="1:14" ht="15.75">
      <c r="A1850" s="34"/>
      <c r="B1850" s="19"/>
      <c r="C1850" s="132" t="s">
        <v>34</v>
      </c>
      <c r="D1850" s="132"/>
      <c r="E1850" s="32">
        <v>0</v>
      </c>
      <c r="F1850" s="33">
        <f>(E1850/E1845)*100</f>
        <v>0</v>
      </c>
      <c r="G1850" s="35"/>
      <c r="H1850" s="22"/>
      <c r="I1850" s="22"/>
      <c r="J1850" s="27"/>
      <c r="K1850" s="27"/>
      <c r="L1850" s="17"/>
      <c r="M1850" s="17"/>
      <c r="N1850" s="17"/>
    </row>
    <row r="1851" spans="1:14" ht="16.5" thickBot="1">
      <c r="A1851" s="34"/>
      <c r="B1851" s="19"/>
      <c r="C1851" s="133" t="s">
        <v>35</v>
      </c>
      <c r="D1851" s="133"/>
      <c r="E1851" s="36"/>
      <c r="F1851" s="37">
        <f>(E1851/E1845)*100</f>
        <v>0</v>
      </c>
      <c r="G1851" s="35"/>
      <c r="H1851" s="22"/>
      <c r="I1851" s="22"/>
      <c r="J1851" s="31"/>
      <c r="K1851" s="31"/>
      <c r="L1851" s="1"/>
      <c r="M1851" s="17"/>
      <c r="N1851" s="17"/>
    </row>
    <row r="1852" spans="1:14" ht="15.75">
      <c r="A1852" s="39" t="s">
        <v>36</v>
      </c>
      <c r="B1852" s="11"/>
      <c r="C1852" s="12"/>
      <c r="D1852" s="12"/>
      <c r="E1852" s="14"/>
      <c r="F1852" s="14"/>
      <c r="G1852" s="15"/>
      <c r="H1852" s="40"/>
      <c r="I1852" s="40"/>
      <c r="J1852" s="40"/>
      <c r="K1852" s="14"/>
      <c r="L1852" s="17"/>
      <c r="M1852" s="38"/>
      <c r="N1852" s="38"/>
    </row>
    <row r="1853" spans="1:14" ht="15.75">
      <c r="A1853" s="13" t="s">
        <v>37</v>
      </c>
      <c r="B1853" s="11"/>
      <c r="C1853" s="41"/>
      <c r="D1853" s="42"/>
      <c r="E1853" s="12"/>
      <c r="F1853" s="40"/>
      <c r="G1853" s="15"/>
      <c r="H1853" s="40"/>
      <c r="I1853" s="40"/>
      <c r="J1853" s="40"/>
      <c r="K1853" s="14"/>
      <c r="L1853" s="17"/>
      <c r="M1853" s="20"/>
      <c r="N1853" s="20"/>
    </row>
    <row r="1854" spans="1:14" ht="15.75">
      <c r="A1854" s="13" t="s">
        <v>38</v>
      </c>
      <c r="B1854" s="11"/>
      <c r="C1854" s="12"/>
      <c r="D1854" s="42"/>
      <c r="E1854" s="12"/>
      <c r="F1854" s="40"/>
      <c r="G1854" s="15"/>
      <c r="H1854" s="43"/>
      <c r="I1854" s="43"/>
      <c r="J1854" s="43"/>
      <c r="K1854" s="14"/>
      <c r="L1854" s="17"/>
      <c r="M1854" s="17"/>
      <c r="N1854" s="17"/>
    </row>
    <row r="1855" spans="1:14" ht="15.75">
      <c r="A1855" s="13" t="s">
        <v>39</v>
      </c>
      <c r="B1855" s="41"/>
      <c r="C1855" s="12"/>
      <c r="D1855" s="42"/>
      <c r="E1855" s="12"/>
      <c r="F1855" s="40"/>
      <c r="G1855" s="44"/>
      <c r="H1855" s="43"/>
      <c r="I1855" s="43"/>
      <c r="J1855" s="43"/>
      <c r="K1855" s="14"/>
      <c r="L1855" s="17"/>
      <c r="M1855" s="17"/>
      <c r="N1855" s="17"/>
    </row>
    <row r="1856" spans="1:14" ht="15.75">
      <c r="A1856" s="13" t="s">
        <v>40</v>
      </c>
      <c r="B1856" s="34"/>
      <c r="C1856" s="12"/>
      <c r="D1856" s="45"/>
      <c r="E1856" s="40"/>
      <c r="F1856" s="40"/>
      <c r="G1856" s="44"/>
      <c r="H1856" s="43"/>
      <c r="I1856" s="43"/>
      <c r="J1856" s="43"/>
      <c r="K1856" s="40"/>
      <c r="L1856" s="17"/>
      <c r="M1856" s="17"/>
      <c r="N1856" s="17"/>
    </row>
    <row r="1858" spans="1:14">
      <c r="A1858" s="134" t="s">
        <v>0</v>
      </c>
      <c r="B1858" s="134"/>
      <c r="C1858" s="134"/>
      <c r="D1858" s="134"/>
      <c r="E1858" s="134"/>
      <c r="F1858" s="134"/>
      <c r="G1858" s="134"/>
      <c r="H1858" s="134"/>
      <c r="I1858" s="134"/>
      <c r="J1858" s="134"/>
      <c r="K1858" s="134"/>
      <c r="L1858" s="134"/>
      <c r="M1858" s="134"/>
      <c r="N1858" s="134"/>
    </row>
    <row r="1859" spans="1:14">
      <c r="A1859" s="134"/>
      <c r="B1859" s="134"/>
      <c r="C1859" s="134"/>
      <c r="D1859" s="134"/>
      <c r="E1859" s="134"/>
      <c r="F1859" s="134"/>
      <c r="G1859" s="134"/>
      <c r="H1859" s="134"/>
      <c r="I1859" s="134"/>
      <c r="J1859" s="134"/>
      <c r="K1859" s="134"/>
      <c r="L1859" s="134"/>
      <c r="M1859" s="134"/>
      <c r="N1859" s="134"/>
    </row>
    <row r="1860" spans="1:14">
      <c r="A1860" s="134"/>
      <c r="B1860" s="134"/>
      <c r="C1860" s="134"/>
      <c r="D1860" s="134"/>
      <c r="E1860" s="134"/>
      <c r="F1860" s="134"/>
      <c r="G1860" s="134"/>
      <c r="H1860" s="134"/>
      <c r="I1860" s="134"/>
      <c r="J1860" s="134"/>
      <c r="K1860" s="134"/>
      <c r="L1860" s="134"/>
      <c r="M1860" s="134"/>
      <c r="N1860" s="134"/>
    </row>
    <row r="1861" spans="1:14" ht="15.75">
      <c r="A1861" s="135" t="s">
        <v>1</v>
      </c>
      <c r="B1861" s="135"/>
      <c r="C1861" s="135"/>
      <c r="D1861" s="135"/>
      <c r="E1861" s="135"/>
      <c r="F1861" s="135"/>
      <c r="G1861" s="135"/>
      <c r="H1861" s="135"/>
      <c r="I1861" s="135"/>
      <c r="J1861" s="135"/>
      <c r="K1861" s="135"/>
      <c r="L1861" s="135"/>
      <c r="M1861" s="135"/>
      <c r="N1861" s="135"/>
    </row>
    <row r="1862" spans="1:14" ht="15.75">
      <c r="A1862" s="135" t="s">
        <v>2</v>
      </c>
      <c r="B1862" s="135"/>
      <c r="C1862" s="135"/>
      <c r="D1862" s="135"/>
      <c r="E1862" s="135"/>
      <c r="F1862" s="135"/>
      <c r="G1862" s="135"/>
      <c r="H1862" s="135"/>
      <c r="I1862" s="135"/>
      <c r="J1862" s="135"/>
      <c r="K1862" s="135"/>
      <c r="L1862" s="135"/>
      <c r="M1862" s="135"/>
      <c r="N1862" s="135"/>
    </row>
    <row r="1863" spans="1:14" ht="16.5" thickBot="1">
      <c r="A1863" s="136" t="s">
        <v>3</v>
      </c>
      <c r="B1863" s="136"/>
      <c r="C1863" s="136"/>
      <c r="D1863" s="136"/>
      <c r="E1863" s="136"/>
      <c r="F1863" s="136"/>
      <c r="G1863" s="136"/>
      <c r="H1863" s="136"/>
      <c r="I1863" s="136"/>
      <c r="J1863" s="136"/>
      <c r="K1863" s="136"/>
      <c r="L1863" s="136"/>
      <c r="M1863" s="136"/>
      <c r="N1863" s="136"/>
    </row>
    <row r="1864" spans="1:14">
      <c r="A1864" s="46"/>
      <c r="B1864" s="47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8"/>
    </row>
    <row r="1865" spans="1:14" ht="15.75">
      <c r="A1865" s="125" t="s">
        <v>205</v>
      </c>
      <c r="B1865" s="125"/>
      <c r="C1865" s="125"/>
      <c r="D1865" s="125"/>
      <c r="E1865" s="125"/>
      <c r="F1865" s="125"/>
      <c r="G1865" s="125"/>
      <c r="H1865" s="125"/>
      <c r="I1865" s="125"/>
      <c r="J1865" s="125"/>
      <c r="K1865" s="125"/>
      <c r="L1865" s="125"/>
      <c r="M1865" s="125"/>
      <c r="N1865" s="125"/>
    </row>
    <row r="1866" spans="1:14" ht="15.75">
      <c r="A1866" s="125" t="s">
        <v>5</v>
      </c>
      <c r="B1866" s="125"/>
      <c r="C1866" s="125"/>
      <c r="D1866" s="125"/>
      <c r="E1866" s="125"/>
      <c r="F1866" s="125"/>
      <c r="G1866" s="125"/>
      <c r="H1866" s="125"/>
      <c r="I1866" s="125"/>
      <c r="J1866" s="125"/>
      <c r="K1866" s="125"/>
      <c r="L1866" s="125"/>
      <c r="M1866" s="125"/>
      <c r="N1866" s="125"/>
    </row>
    <row r="1867" spans="1:14" ht="31.5">
      <c r="A1867" s="2" t="s">
        <v>6</v>
      </c>
      <c r="B1867" s="3" t="s">
        <v>7</v>
      </c>
      <c r="C1867" s="3" t="s">
        <v>8</v>
      </c>
      <c r="D1867" s="2" t="s">
        <v>9</v>
      </c>
      <c r="E1867" s="2" t="s">
        <v>10</v>
      </c>
      <c r="F1867" s="3" t="s">
        <v>11</v>
      </c>
      <c r="G1867" s="3" t="s">
        <v>12</v>
      </c>
      <c r="H1867" s="3" t="s">
        <v>13</v>
      </c>
      <c r="I1867" s="3" t="s">
        <v>14</v>
      </c>
      <c r="J1867" s="3" t="s">
        <v>15</v>
      </c>
      <c r="K1867" s="49" t="s">
        <v>16</v>
      </c>
      <c r="L1867" s="3" t="s">
        <v>17</v>
      </c>
      <c r="M1867" s="3" t="s">
        <v>18</v>
      </c>
      <c r="N1867" s="3" t="s">
        <v>19</v>
      </c>
    </row>
    <row r="1868" spans="1:14" ht="15.75">
      <c r="A1868" s="50"/>
      <c r="B1868" s="51"/>
      <c r="C1868" s="51"/>
      <c r="D1868" s="50"/>
      <c r="E1868" s="50"/>
      <c r="F1868" s="52"/>
      <c r="G1868" s="52"/>
      <c r="H1868" s="51"/>
      <c r="I1868" s="51"/>
      <c r="J1868" s="51"/>
      <c r="K1868" s="53"/>
      <c r="L1868" s="51"/>
      <c r="M1868" s="51"/>
      <c r="N1868" s="51"/>
    </row>
    <row r="1869" spans="1:14" ht="15.75">
      <c r="A1869" s="4">
        <v>1</v>
      </c>
      <c r="B1869" s="5">
        <v>59</v>
      </c>
      <c r="C1869" s="6" t="s">
        <v>78</v>
      </c>
      <c r="D1869" s="6" t="s">
        <v>21</v>
      </c>
      <c r="E1869" s="6" t="s">
        <v>94</v>
      </c>
      <c r="F1869" s="7">
        <v>724</v>
      </c>
      <c r="G1869" s="7">
        <v>722</v>
      </c>
      <c r="H1869" s="7">
        <v>725</v>
      </c>
      <c r="I1869" s="7">
        <v>726</v>
      </c>
      <c r="J1869" s="7">
        <v>727</v>
      </c>
      <c r="K1869" s="7">
        <v>726</v>
      </c>
      <c r="L1869" s="6">
        <v>6000</v>
      </c>
      <c r="M1869" s="8">
        <f t="shared" ref="M1869:M1874" si="1215">IF(D1869="BUY",(K1869-F1869)*(L1869),(F1869-K1869)*(L1869))</f>
        <v>12000</v>
      </c>
      <c r="N1869" s="9">
        <f t="shared" ref="N1869:N1929" si="1216">M1869/(L1869)/F1869%</f>
        <v>0.27624309392265195</v>
      </c>
    </row>
    <row r="1870" spans="1:14" ht="15.75">
      <c r="A1870" s="4">
        <v>2</v>
      </c>
      <c r="B1870" s="5">
        <v>59</v>
      </c>
      <c r="C1870" s="6" t="s">
        <v>78</v>
      </c>
      <c r="D1870" s="6" t="s">
        <v>21</v>
      </c>
      <c r="E1870" s="6" t="s">
        <v>76</v>
      </c>
      <c r="F1870" s="7">
        <v>145.19999999999999</v>
      </c>
      <c r="G1870" s="7">
        <v>144.4</v>
      </c>
      <c r="H1870" s="7">
        <v>145.6</v>
      </c>
      <c r="I1870" s="7">
        <v>146</v>
      </c>
      <c r="J1870" s="7">
        <v>146.4</v>
      </c>
      <c r="K1870" s="7">
        <v>146.4</v>
      </c>
      <c r="L1870" s="6">
        <v>1500</v>
      </c>
      <c r="M1870" s="8">
        <f t="shared" si="1215"/>
        <v>1800.0000000000255</v>
      </c>
      <c r="N1870" s="9">
        <f t="shared" si="1216"/>
        <v>0.82644628099174733</v>
      </c>
    </row>
    <row r="1871" spans="1:14" ht="15.75">
      <c r="A1871" s="4">
        <v>3</v>
      </c>
      <c r="B1871" s="5">
        <v>58</v>
      </c>
      <c r="C1871" s="6" t="s">
        <v>78</v>
      </c>
      <c r="D1871" s="6" t="s">
        <v>21</v>
      </c>
      <c r="E1871" s="6" t="s">
        <v>186</v>
      </c>
      <c r="F1871" s="7">
        <v>465.7</v>
      </c>
      <c r="G1871" s="7">
        <v>463.1</v>
      </c>
      <c r="H1871" s="7">
        <v>467</v>
      </c>
      <c r="I1871" s="7">
        <v>467.3</v>
      </c>
      <c r="J1871" s="7">
        <v>469</v>
      </c>
      <c r="K1871" s="7">
        <v>469</v>
      </c>
      <c r="L1871" s="6">
        <v>1500</v>
      </c>
      <c r="M1871" s="8">
        <f t="shared" si="1215"/>
        <v>4950.0000000000173</v>
      </c>
      <c r="N1871" s="9">
        <f t="shared" si="1216"/>
        <v>0.70861069357956008</v>
      </c>
    </row>
    <row r="1872" spans="1:14" ht="15.75">
      <c r="A1872" s="4">
        <v>4</v>
      </c>
      <c r="B1872" s="5">
        <v>58</v>
      </c>
      <c r="C1872" s="6" t="s">
        <v>78</v>
      </c>
      <c r="D1872" s="6" t="s">
        <v>21</v>
      </c>
      <c r="E1872" s="6" t="s">
        <v>102</v>
      </c>
      <c r="F1872" s="7">
        <v>434.7</v>
      </c>
      <c r="G1872" s="7">
        <v>430.5</v>
      </c>
      <c r="H1872" s="7">
        <v>437</v>
      </c>
      <c r="I1872" s="7">
        <v>439</v>
      </c>
      <c r="J1872" s="7">
        <v>441</v>
      </c>
      <c r="K1872" s="7">
        <v>441</v>
      </c>
      <c r="L1872" s="6">
        <v>1000</v>
      </c>
      <c r="M1872" s="8">
        <f t="shared" si="1215"/>
        <v>6300.0000000000109</v>
      </c>
      <c r="N1872" s="9">
        <f t="shared" si="1216"/>
        <v>1.4492753623188432</v>
      </c>
    </row>
    <row r="1873" spans="1:14" ht="15.75">
      <c r="A1873" s="4">
        <v>5</v>
      </c>
      <c r="B1873" s="5">
        <v>58</v>
      </c>
      <c r="C1873" s="6" t="s">
        <v>78</v>
      </c>
      <c r="D1873" s="6" t="s">
        <v>21</v>
      </c>
      <c r="E1873" s="6" t="s">
        <v>206</v>
      </c>
      <c r="F1873" s="7">
        <v>684.7</v>
      </c>
      <c r="G1873" s="7">
        <v>678.7</v>
      </c>
      <c r="H1873" s="7">
        <v>687.7</v>
      </c>
      <c r="I1873" s="7">
        <v>690.7</v>
      </c>
      <c r="J1873" s="7">
        <v>693.7</v>
      </c>
      <c r="K1873" s="7">
        <v>678.7</v>
      </c>
      <c r="L1873" s="6">
        <v>700</v>
      </c>
      <c r="M1873" s="8">
        <f t="shared" si="1215"/>
        <v>-4200</v>
      </c>
      <c r="N1873" s="59">
        <f t="shared" si="1216"/>
        <v>-0.87629618811158161</v>
      </c>
    </row>
    <row r="1874" spans="1:14" ht="15.75">
      <c r="A1874" s="4">
        <v>6</v>
      </c>
      <c r="B1874" s="5">
        <v>58</v>
      </c>
      <c r="C1874" s="6" t="s">
        <v>78</v>
      </c>
      <c r="D1874" s="6" t="s">
        <v>47</v>
      </c>
      <c r="E1874" s="6" t="s">
        <v>207</v>
      </c>
      <c r="F1874" s="7">
        <v>197.15</v>
      </c>
      <c r="G1874" s="7">
        <v>198.2</v>
      </c>
      <c r="H1874" s="7">
        <v>196.6</v>
      </c>
      <c r="I1874" s="7">
        <v>196.1</v>
      </c>
      <c r="J1874" s="7">
        <v>195.6</v>
      </c>
      <c r="K1874" s="7">
        <v>195.6</v>
      </c>
      <c r="L1874" s="6">
        <v>4000</v>
      </c>
      <c r="M1874" s="8">
        <f t="shared" si="1215"/>
        <v>6200.0000000000455</v>
      </c>
      <c r="N1874" s="9">
        <f t="shared" si="1216"/>
        <v>0.78620339842759901</v>
      </c>
    </row>
    <row r="1875" spans="1:14" ht="15.75">
      <c r="A1875" s="4">
        <v>7</v>
      </c>
      <c r="B1875" s="5">
        <v>53</v>
      </c>
      <c r="C1875" s="6" t="s">
        <v>78</v>
      </c>
      <c r="D1875" s="6" t="s">
        <v>21</v>
      </c>
      <c r="E1875" s="6" t="s">
        <v>130</v>
      </c>
      <c r="F1875" s="7">
        <v>148.30000000000001</v>
      </c>
      <c r="G1875" s="7">
        <v>146.9</v>
      </c>
      <c r="H1875" s="7">
        <v>148.69999999999999</v>
      </c>
      <c r="I1875" s="7">
        <v>149.1</v>
      </c>
      <c r="J1875" s="7">
        <v>149.5</v>
      </c>
      <c r="K1875" s="7">
        <v>148.69999999999999</v>
      </c>
      <c r="L1875" s="6">
        <v>5000</v>
      </c>
      <c r="M1875" s="8">
        <v>1999.99999999989</v>
      </c>
      <c r="N1875" s="9">
        <f t="shared" si="1216"/>
        <v>0.26972353337827237</v>
      </c>
    </row>
    <row r="1876" spans="1:14" ht="15.75">
      <c r="A1876" s="4">
        <v>8</v>
      </c>
      <c r="B1876" s="5">
        <v>53</v>
      </c>
      <c r="C1876" s="6" t="s">
        <v>78</v>
      </c>
      <c r="D1876" s="6" t="s">
        <v>47</v>
      </c>
      <c r="E1876" s="6" t="s">
        <v>126</v>
      </c>
      <c r="F1876" s="7">
        <v>484.3</v>
      </c>
      <c r="G1876" s="7">
        <v>486.3</v>
      </c>
      <c r="H1876" s="7">
        <v>483.3</v>
      </c>
      <c r="I1876" s="7">
        <v>482.3</v>
      </c>
      <c r="J1876" s="7">
        <v>481.3</v>
      </c>
      <c r="K1876" s="7">
        <v>481.3</v>
      </c>
      <c r="L1876" s="6">
        <v>2000</v>
      </c>
      <c r="M1876" s="8">
        <v>6000</v>
      </c>
      <c r="N1876" s="9">
        <f t="shared" si="1216"/>
        <v>0.61945075366508362</v>
      </c>
    </row>
    <row r="1877" spans="1:14" ht="15.75">
      <c r="A1877" s="4">
        <v>9</v>
      </c>
      <c r="B1877" s="5">
        <v>53</v>
      </c>
      <c r="C1877" s="6" t="s">
        <v>78</v>
      </c>
      <c r="D1877" s="6" t="s">
        <v>21</v>
      </c>
      <c r="E1877" s="6" t="s">
        <v>208</v>
      </c>
      <c r="F1877" s="7">
        <v>576</v>
      </c>
      <c r="G1877" s="7">
        <v>572</v>
      </c>
      <c r="H1877" s="7">
        <v>578</v>
      </c>
      <c r="I1877" s="7">
        <v>580</v>
      </c>
      <c r="J1877" s="7">
        <v>582</v>
      </c>
      <c r="K1877" s="7">
        <v>582</v>
      </c>
      <c r="L1877" s="6">
        <v>1300</v>
      </c>
      <c r="M1877" s="8">
        <v>7800</v>
      </c>
      <c r="N1877" s="9">
        <f t="shared" si="1216"/>
        <v>1.0416666666666667</v>
      </c>
    </row>
    <row r="1878" spans="1:14" ht="15.75">
      <c r="A1878" s="4">
        <v>10</v>
      </c>
      <c r="B1878" s="5">
        <v>52</v>
      </c>
      <c r="C1878" s="6" t="s">
        <v>78</v>
      </c>
      <c r="D1878" s="6" t="s">
        <v>47</v>
      </c>
      <c r="E1878" s="6" t="s">
        <v>131</v>
      </c>
      <c r="F1878" s="7">
        <v>300</v>
      </c>
      <c r="G1878" s="7">
        <v>303</v>
      </c>
      <c r="H1878" s="7">
        <v>298.5</v>
      </c>
      <c r="I1878" s="7">
        <v>296</v>
      </c>
      <c r="J1878" s="7">
        <v>294.5</v>
      </c>
      <c r="K1878" s="7">
        <v>296</v>
      </c>
      <c r="L1878" s="6">
        <v>1600</v>
      </c>
      <c r="M1878" s="8">
        <v>6400</v>
      </c>
      <c r="N1878" s="9">
        <f t="shared" si="1216"/>
        <v>1.3333333333333333</v>
      </c>
    </row>
    <row r="1879" spans="1:14" ht="15.75">
      <c r="A1879" s="4">
        <v>11</v>
      </c>
      <c r="B1879" s="5">
        <v>52</v>
      </c>
      <c r="C1879" s="6" t="s">
        <v>78</v>
      </c>
      <c r="D1879" s="6" t="s">
        <v>21</v>
      </c>
      <c r="E1879" s="6" t="s">
        <v>176</v>
      </c>
      <c r="F1879" s="7">
        <v>511.65</v>
      </c>
      <c r="G1879" s="7">
        <v>507.65</v>
      </c>
      <c r="H1879" s="7">
        <v>513.70000000000005</v>
      </c>
      <c r="I1879" s="7">
        <v>515.70000000000005</v>
      </c>
      <c r="J1879" s="7">
        <v>517.70000000000005</v>
      </c>
      <c r="K1879" s="7">
        <v>513.70000000000005</v>
      </c>
      <c r="L1879" s="6">
        <v>1100</v>
      </c>
      <c r="M1879" s="8">
        <v>2255.00000000007</v>
      </c>
      <c r="N1879" s="9">
        <f t="shared" si="1216"/>
        <v>0.40066451675951609</v>
      </c>
    </row>
    <row r="1880" spans="1:14" ht="15.75">
      <c r="A1880" s="4">
        <v>12</v>
      </c>
      <c r="B1880" s="5">
        <v>52</v>
      </c>
      <c r="C1880" s="6" t="s">
        <v>78</v>
      </c>
      <c r="D1880" s="6" t="s">
        <v>21</v>
      </c>
      <c r="E1880" s="6" t="s">
        <v>209</v>
      </c>
      <c r="F1880" s="7">
        <v>567.5</v>
      </c>
      <c r="G1880" s="7">
        <v>565.5</v>
      </c>
      <c r="H1880" s="7">
        <v>568.5</v>
      </c>
      <c r="I1880" s="7">
        <v>569.5</v>
      </c>
      <c r="J1880" s="7">
        <v>570.5</v>
      </c>
      <c r="K1880" s="7">
        <v>568.5</v>
      </c>
      <c r="L1880" s="6">
        <v>2100</v>
      </c>
      <c r="M1880" s="8">
        <v>2100</v>
      </c>
      <c r="N1880" s="9">
        <f t="shared" si="1216"/>
        <v>0.1762114537444934</v>
      </c>
    </row>
    <row r="1881" spans="1:14" ht="15.75">
      <c r="A1881" s="4">
        <v>13</v>
      </c>
      <c r="B1881" s="5">
        <v>52</v>
      </c>
      <c r="C1881" s="6" t="s">
        <v>78</v>
      </c>
      <c r="D1881" s="6" t="s">
        <v>21</v>
      </c>
      <c r="E1881" s="6" t="s">
        <v>84</v>
      </c>
      <c r="F1881" s="7">
        <v>391</v>
      </c>
      <c r="G1881" s="7">
        <v>390</v>
      </c>
      <c r="H1881" s="7">
        <v>391.5</v>
      </c>
      <c r="I1881" s="7">
        <v>392</v>
      </c>
      <c r="J1881" s="7">
        <v>392.5</v>
      </c>
      <c r="K1881" s="7">
        <v>392.5</v>
      </c>
      <c r="L1881" s="6">
        <v>3000</v>
      </c>
      <c r="M1881" s="8">
        <v>4500</v>
      </c>
      <c r="N1881" s="9">
        <f t="shared" si="1216"/>
        <v>0.38363171355498721</v>
      </c>
    </row>
    <row r="1882" spans="1:14" ht="15.75">
      <c r="A1882" s="4">
        <v>14</v>
      </c>
      <c r="B1882" s="5">
        <v>51</v>
      </c>
      <c r="C1882" s="6" t="s">
        <v>78</v>
      </c>
      <c r="D1882" s="6" t="s">
        <v>21</v>
      </c>
      <c r="E1882" s="6" t="s">
        <v>126</v>
      </c>
      <c r="F1882" s="7">
        <v>478</v>
      </c>
      <c r="G1882" s="7">
        <v>476</v>
      </c>
      <c r="H1882" s="7">
        <v>479</v>
      </c>
      <c r="I1882" s="7">
        <v>480</v>
      </c>
      <c r="J1882" s="7">
        <v>481</v>
      </c>
      <c r="K1882" s="7">
        <v>481</v>
      </c>
      <c r="L1882" s="6">
        <v>2000</v>
      </c>
      <c r="M1882" s="8">
        <v>6000</v>
      </c>
      <c r="N1882" s="9">
        <f t="shared" si="1216"/>
        <v>0.62761506276150625</v>
      </c>
    </row>
    <row r="1883" spans="1:14" ht="15.75">
      <c r="A1883" s="4">
        <v>15</v>
      </c>
      <c r="B1883" s="5">
        <v>51</v>
      </c>
      <c r="C1883" s="6" t="s">
        <v>78</v>
      </c>
      <c r="D1883" s="6" t="s">
        <v>21</v>
      </c>
      <c r="E1883" s="6" t="s">
        <v>210</v>
      </c>
      <c r="F1883" s="7">
        <v>292</v>
      </c>
      <c r="G1883" s="7">
        <v>291.5</v>
      </c>
      <c r="H1883" s="7">
        <v>292.5</v>
      </c>
      <c r="I1883" s="7">
        <v>293</v>
      </c>
      <c r="J1883" s="7">
        <v>293.5</v>
      </c>
      <c r="K1883" s="7">
        <v>293.5</v>
      </c>
      <c r="L1883" s="6">
        <v>3500</v>
      </c>
      <c r="M1883" s="8">
        <v>5250</v>
      </c>
      <c r="N1883" s="9">
        <f t="shared" si="1216"/>
        <v>0.51369863013698636</v>
      </c>
    </row>
    <row r="1884" spans="1:14" ht="15.75">
      <c r="A1884" s="4">
        <v>16</v>
      </c>
      <c r="B1884" s="5">
        <v>51</v>
      </c>
      <c r="C1884" s="6" t="s">
        <v>78</v>
      </c>
      <c r="D1884" s="6" t="s">
        <v>21</v>
      </c>
      <c r="E1884" s="6" t="s">
        <v>211</v>
      </c>
      <c r="F1884" s="7">
        <v>925</v>
      </c>
      <c r="G1884" s="7">
        <v>919</v>
      </c>
      <c r="H1884" s="7">
        <v>928</v>
      </c>
      <c r="I1884" s="7">
        <v>931</v>
      </c>
      <c r="J1884" s="7">
        <v>934</v>
      </c>
      <c r="K1884" s="7">
        <v>931</v>
      </c>
      <c r="L1884" s="6">
        <v>700</v>
      </c>
      <c r="M1884" s="8">
        <v>4200</v>
      </c>
      <c r="N1884" s="9">
        <f t="shared" si="1216"/>
        <v>0.64864864864864868</v>
      </c>
    </row>
    <row r="1885" spans="1:14" ht="15.75">
      <c r="A1885" s="4">
        <v>17</v>
      </c>
      <c r="B1885" s="5">
        <v>51</v>
      </c>
      <c r="C1885" s="6" t="s">
        <v>78</v>
      </c>
      <c r="D1885" s="6" t="s">
        <v>21</v>
      </c>
      <c r="E1885" s="6" t="s">
        <v>212</v>
      </c>
      <c r="F1885" s="7">
        <v>941</v>
      </c>
      <c r="G1885" s="7">
        <v>939</v>
      </c>
      <c r="H1885" s="7">
        <v>943</v>
      </c>
      <c r="I1885" s="7">
        <v>945</v>
      </c>
      <c r="J1885" s="7">
        <v>947</v>
      </c>
      <c r="K1885" s="7">
        <v>939</v>
      </c>
      <c r="L1885" s="6">
        <v>1100</v>
      </c>
      <c r="M1885" s="8">
        <v>-2200</v>
      </c>
      <c r="N1885" s="59">
        <f t="shared" si="1216"/>
        <v>-0.21253985122210414</v>
      </c>
    </row>
    <row r="1886" spans="1:14" ht="15.75">
      <c r="A1886" s="4">
        <v>18</v>
      </c>
      <c r="B1886" s="5">
        <v>51</v>
      </c>
      <c r="C1886" s="6" t="s">
        <v>78</v>
      </c>
      <c r="D1886" s="6" t="s">
        <v>21</v>
      </c>
      <c r="E1886" s="6" t="s">
        <v>213</v>
      </c>
      <c r="F1886" s="7">
        <v>700</v>
      </c>
      <c r="G1886" s="7">
        <v>696</v>
      </c>
      <c r="H1886" s="7">
        <v>702</v>
      </c>
      <c r="I1886" s="7">
        <v>704</v>
      </c>
      <c r="J1886" s="7">
        <v>706</v>
      </c>
      <c r="K1886" s="7">
        <v>704</v>
      </c>
      <c r="L1886" s="6">
        <v>1000</v>
      </c>
      <c r="M1886" s="8">
        <v>4000</v>
      </c>
      <c r="N1886" s="9">
        <f t="shared" si="1216"/>
        <v>0.5714285714285714</v>
      </c>
    </row>
    <row r="1887" spans="1:14" ht="15.75">
      <c r="A1887" s="4">
        <v>19</v>
      </c>
      <c r="B1887" s="5">
        <v>48</v>
      </c>
      <c r="C1887" s="6" t="s">
        <v>78</v>
      </c>
      <c r="D1887" s="6" t="s">
        <v>21</v>
      </c>
      <c r="E1887" s="6" t="s">
        <v>214</v>
      </c>
      <c r="F1887" s="7">
        <v>64</v>
      </c>
      <c r="G1887" s="7">
        <v>63.4</v>
      </c>
      <c r="H1887" s="7">
        <v>64.3</v>
      </c>
      <c r="I1887" s="7">
        <v>64.599999999999994</v>
      </c>
      <c r="J1887" s="7">
        <v>64.900000000000006</v>
      </c>
      <c r="K1887" s="7">
        <v>63.4</v>
      </c>
      <c r="L1887" s="6">
        <v>8000</v>
      </c>
      <c r="M1887" s="8">
        <v>-4800.00000000001</v>
      </c>
      <c r="N1887" s="59">
        <f t="shared" si="1216"/>
        <v>-0.93750000000000189</v>
      </c>
    </row>
    <row r="1888" spans="1:14" ht="15.75">
      <c r="A1888" s="4">
        <v>20</v>
      </c>
      <c r="B1888" s="5">
        <v>48</v>
      </c>
      <c r="C1888" s="6" t="s">
        <v>78</v>
      </c>
      <c r="D1888" s="6" t="s">
        <v>21</v>
      </c>
      <c r="E1888" s="6" t="s">
        <v>215</v>
      </c>
      <c r="F1888" s="7">
        <v>657.6</v>
      </c>
      <c r="G1888" s="7">
        <v>651.6</v>
      </c>
      <c r="H1888" s="7">
        <v>660.6</v>
      </c>
      <c r="I1888" s="7">
        <v>663.6</v>
      </c>
      <c r="J1888" s="7">
        <v>666.6</v>
      </c>
      <c r="K1888" s="7">
        <v>666.6</v>
      </c>
      <c r="L1888" s="6">
        <v>700</v>
      </c>
      <c r="M1888" s="8">
        <v>6300</v>
      </c>
      <c r="N1888" s="9">
        <f t="shared" si="1216"/>
        <v>1.3686131386861313</v>
      </c>
    </row>
    <row r="1889" spans="1:14" ht="15.75">
      <c r="A1889" s="4">
        <v>21</v>
      </c>
      <c r="B1889" s="5">
        <v>48</v>
      </c>
      <c r="C1889" s="6" t="s">
        <v>78</v>
      </c>
      <c r="D1889" s="6" t="s">
        <v>21</v>
      </c>
      <c r="E1889" s="6" t="s">
        <v>197</v>
      </c>
      <c r="F1889" s="7">
        <v>864.5</v>
      </c>
      <c r="G1889" s="7">
        <v>860.5</v>
      </c>
      <c r="H1889" s="7">
        <v>866.5</v>
      </c>
      <c r="I1889" s="7">
        <v>868.5</v>
      </c>
      <c r="J1889" s="7">
        <v>870.5</v>
      </c>
      <c r="K1889" s="7">
        <v>870.5</v>
      </c>
      <c r="L1889" s="6">
        <v>1000</v>
      </c>
      <c r="M1889" s="8">
        <v>6000</v>
      </c>
      <c r="N1889" s="9">
        <f t="shared" si="1216"/>
        <v>0.69404279930595725</v>
      </c>
    </row>
    <row r="1890" spans="1:14" ht="15.75">
      <c r="A1890" s="4">
        <v>22</v>
      </c>
      <c r="B1890" s="5">
        <v>48</v>
      </c>
      <c r="C1890" s="6" t="s">
        <v>78</v>
      </c>
      <c r="D1890" s="6" t="s">
        <v>21</v>
      </c>
      <c r="E1890" s="6" t="s">
        <v>215</v>
      </c>
      <c r="F1890" s="7">
        <v>657.6</v>
      </c>
      <c r="G1890" s="7">
        <v>651.6</v>
      </c>
      <c r="H1890" s="7">
        <v>660.6</v>
      </c>
      <c r="I1890" s="7">
        <v>663.6</v>
      </c>
      <c r="J1890" s="7">
        <v>666.6</v>
      </c>
      <c r="K1890" s="7">
        <v>666.6</v>
      </c>
      <c r="L1890" s="6">
        <v>700</v>
      </c>
      <c r="M1890" s="8">
        <v>6300</v>
      </c>
      <c r="N1890" s="9">
        <f t="shared" si="1216"/>
        <v>1.3686131386861313</v>
      </c>
    </row>
    <row r="1891" spans="1:14" ht="15.75">
      <c r="A1891" s="4">
        <v>23</v>
      </c>
      <c r="B1891" s="5">
        <v>48</v>
      </c>
      <c r="C1891" s="6" t="s">
        <v>78</v>
      </c>
      <c r="D1891" s="6" t="s">
        <v>21</v>
      </c>
      <c r="E1891" s="6" t="s">
        <v>197</v>
      </c>
      <c r="F1891" s="7">
        <v>864.5</v>
      </c>
      <c r="G1891" s="7">
        <v>860.5</v>
      </c>
      <c r="H1891" s="7">
        <v>866.5</v>
      </c>
      <c r="I1891" s="7">
        <v>868.5</v>
      </c>
      <c r="J1891" s="7">
        <v>870.5</v>
      </c>
      <c r="K1891" s="7">
        <v>870.5</v>
      </c>
      <c r="L1891" s="6">
        <v>1000</v>
      </c>
      <c r="M1891" s="8">
        <v>6000</v>
      </c>
      <c r="N1891" s="9">
        <f t="shared" si="1216"/>
        <v>0.69404279930595725</v>
      </c>
    </row>
    <row r="1892" spans="1:14" ht="15.75">
      <c r="A1892" s="4">
        <v>24</v>
      </c>
      <c r="B1892" s="5">
        <v>48</v>
      </c>
      <c r="C1892" s="6" t="s">
        <v>78</v>
      </c>
      <c r="D1892" s="6" t="s">
        <v>21</v>
      </c>
      <c r="E1892" s="6" t="s">
        <v>216</v>
      </c>
      <c r="F1892" s="7">
        <v>865</v>
      </c>
      <c r="G1892" s="7">
        <v>859</v>
      </c>
      <c r="H1892" s="7">
        <v>868</v>
      </c>
      <c r="I1892" s="7">
        <v>871</v>
      </c>
      <c r="J1892" s="7">
        <v>874</v>
      </c>
      <c r="K1892" s="7">
        <v>874</v>
      </c>
      <c r="L1892" s="6">
        <v>800</v>
      </c>
      <c r="M1892" s="8">
        <v>7200</v>
      </c>
      <c r="N1892" s="9">
        <f t="shared" si="1216"/>
        <v>1.0404624277456647</v>
      </c>
    </row>
    <row r="1893" spans="1:14" ht="15.75">
      <c r="A1893" s="4">
        <v>25</v>
      </c>
      <c r="B1893" s="5">
        <v>47</v>
      </c>
      <c r="C1893" s="6" t="s">
        <v>78</v>
      </c>
      <c r="D1893" s="6" t="s">
        <v>21</v>
      </c>
      <c r="E1893" s="6" t="s">
        <v>217</v>
      </c>
      <c r="F1893" s="7">
        <v>843</v>
      </c>
      <c r="G1893" s="7">
        <v>837</v>
      </c>
      <c r="H1893" s="7">
        <v>846</v>
      </c>
      <c r="I1893" s="7">
        <v>849</v>
      </c>
      <c r="J1893" s="7">
        <v>852</v>
      </c>
      <c r="K1893" s="7">
        <v>846</v>
      </c>
      <c r="L1893" s="6">
        <v>700</v>
      </c>
      <c r="M1893" s="8">
        <v>2100</v>
      </c>
      <c r="N1893" s="9">
        <f t="shared" si="1216"/>
        <v>0.35587188612099646</v>
      </c>
    </row>
    <row r="1894" spans="1:14" ht="15.75">
      <c r="A1894" s="4">
        <v>26</v>
      </c>
      <c r="B1894" s="5">
        <v>47</v>
      </c>
      <c r="C1894" s="6" t="s">
        <v>78</v>
      </c>
      <c r="D1894" s="6" t="s">
        <v>21</v>
      </c>
      <c r="E1894" s="6" t="s">
        <v>198</v>
      </c>
      <c r="F1894" s="7">
        <v>500.3</v>
      </c>
      <c r="G1894" s="7">
        <v>499</v>
      </c>
      <c r="H1894" s="7">
        <v>501.5</v>
      </c>
      <c r="I1894" s="7">
        <v>503</v>
      </c>
      <c r="J1894" s="7">
        <v>504.5</v>
      </c>
      <c r="K1894" s="7">
        <v>503</v>
      </c>
      <c r="L1894" s="6">
        <v>1500</v>
      </c>
      <c r="M1894" s="8">
        <v>4049.99999999998</v>
      </c>
      <c r="N1894" s="9">
        <f t="shared" si="1216"/>
        <v>0.53967619428342728</v>
      </c>
    </row>
    <row r="1895" spans="1:14" ht="15.75">
      <c r="A1895" s="4">
        <v>27</v>
      </c>
      <c r="B1895" s="5">
        <v>47</v>
      </c>
      <c r="C1895" s="6" t="s">
        <v>78</v>
      </c>
      <c r="D1895" s="6" t="s">
        <v>21</v>
      </c>
      <c r="E1895" s="6" t="s">
        <v>61</v>
      </c>
      <c r="F1895" s="7">
        <v>92.3</v>
      </c>
      <c r="G1895" s="7">
        <v>91.7</v>
      </c>
      <c r="H1895" s="7">
        <v>92.6</v>
      </c>
      <c r="I1895" s="7">
        <v>92.9</v>
      </c>
      <c r="J1895" s="7">
        <v>93.2</v>
      </c>
      <c r="K1895" s="7">
        <v>93.2</v>
      </c>
      <c r="L1895" s="6">
        <v>9000</v>
      </c>
      <c r="M1895" s="8">
        <v>8100.00000000005</v>
      </c>
      <c r="N1895" s="9">
        <f t="shared" si="1216"/>
        <v>0.97508125677140378</v>
      </c>
    </row>
    <row r="1896" spans="1:14" ht="15.75">
      <c r="A1896" s="4">
        <v>28</v>
      </c>
      <c r="B1896" s="5">
        <v>42782</v>
      </c>
      <c r="C1896" s="6" t="s">
        <v>78</v>
      </c>
      <c r="D1896" s="6" t="s">
        <v>21</v>
      </c>
      <c r="E1896" s="6" t="s">
        <v>218</v>
      </c>
      <c r="F1896" s="7">
        <v>417.5</v>
      </c>
      <c r="G1896" s="7">
        <v>415.5</v>
      </c>
      <c r="H1896" s="7">
        <v>418.5</v>
      </c>
      <c r="I1896" s="7">
        <v>419.5</v>
      </c>
      <c r="J1896" s="7">
        <v>420.5</v>
      </c>
      <c r="K1896" s="7">
        <v>420.5</v>
      </c>
      <c r="L1896" s="6">
        <v>2000</v>
      </c>
      <c r="M1896" s="8">
        <v>6000</v>
      </c>
      <c r="N1896" s="9">
        <f t="shared" si="1216"/>
        <v>0.71856287425149701</v>
      </c>
    </row>
    <row r="1897" spans="1:14" ht="15.75">
      <c r="A1897" s="4">
        <v>29</v>
      </c>
      <c r="B1897" s="5">
        <v>46</v>
      </c>
      <c r="C1897" s="6" t="s">
        <v>78</v>
      </c>
      <c r="D1897" s="6" t="s">
        <v>47</v>
      </c>
      <c r="E1897" s="6" t="s">
        <v>219</v>
      </c>
      <c r="F1897" s="7">
        <v>90.35</v>
      </c>
      <c r="G1897" s="7">
        <v>91</v>
      </c>
      <c r="H1897" s="7">
        <v>90</v>
      </c>
      <c r="I1897" s="7">
        <v>89.7</v>
      </c>
      <c r="J1897" s="7">
        <v>89.4</v>
      </c>
      <c r="K1897" s="7">
        <v>89.4</v>
      </c>
      <c r="L1897" s="6">
        <v>2500</v>
      </c>
      <c r="M1897" s="8">
        <v>2374.99999999997</v>
      </c>
      <c r="N1897" s="9">
        <f t="shared" si="1216"/>
        <v>1.0514665190924051</v>
      </c>
    </row>
    <row r="1898" spans="1:14" ht="15.75">
      <c r="A1898" s="4">
        <v>30</v>
      </c>
      <c r="B1898" s="5">
        <v>46</v>
      </c>
      <c r="C1898" s="6" t="s">
        <v>78</v>
      </c>
      <c r="D1898" s="6" t="s">
        <v>47</v>
      </c>
      <c r="E1898" s="6" t="s">
        <v>220</v>
      </c>
      <c r="F1898" s="7">
        <v>90.35</v>
      </c>
      <c r="G1898" s="7">
        <v>91</v>
      </c>
      <c r="H1898" s="7">
        <v>90</v>
      </c>
      <c r="I1898" s="7">
        <v>89.7</v>
      </c>
      <c r="J1898" s="7">
        <v>89.4</v>
      </c>
      <c r="K1898" s="7">
        <v>89.4</v>
      </c>
      <c r="L1898" s="6">
        <v>7125</v>
      </c>
      <c r="M1898" s="8">
        <v>6768.74999999992</v>
      </c>
      <c r="N1898" s="9">
        <f t="shared" si="1216"/>
        <v>1.051466519092406</v>
      </c>
    </row>
    <row r="1899" spans="1:14" ht="15.75">
      <c r="A1899" s="4">
        <v>31</v>
      </c>
      <c r="B1899" s="5">
        <v>46</v>
      </c>
      <c r="C1899" s="6" t="s">
        <v>78</v>
      </c>
      <c r="D1899" s="6" t="s">
        <v>47</v>
      </c>
      <c r="E1899" s="6" t="s">
        <v>221</v>
      </c>
      <c r="F1899" s="7">
        <v>227</v>
      </c>
      <c r="G1899" s="7">
        <v>229</v>
      </c>
      <c r="H1899" s="7">
        <v>226</v>
      </c>
      <c r="I1899" s="7">
        <v>225</v>
      </c>
      <c r="J1899" s="7">
        <v>224</v>
      </c>
      <c r="K1899" s="7">
        <v>225</v>
      </c>
      <c r="L1899" s="6">
        <v>2500</v>
      </c>
      <c r="M1899" s="8">
        <v>5000</v>
      </c>
      <c r="N1899" s="9">
        <f t="shared" si="1216"/>
        <v>0.88105726872246692</v>
      </c>
    </row>
    <row r="1900" spans="1:14" ht="15.75">
      <c r="A1900" s="4">
        <v>32</v>
      </c>
      <c r="B1900" s="5">
        <v>46</v>
      </c>
      <c r="C1900" s="6" t="s">
        <v>78</v>
      </c>
      <c r="D1900" s="6" t="s">
        <v>47</v>
      </c>
      <c r="E1900" s="6" t="s">
        <v>222</v>
      </c>
      <c r="F1900" s="7">
        <v>147.19999999999999</v>
      </c>
      <c r="G1900" s="7">
        <v>148.19999999999999</v>
      </c>
      <c r="H1900" s="7">
        <v>146.69999999999999</v>
      </c>
      <c r="I1900" s="7">
        <v>146.19999999999999</v>
      </c>
      <c r="J1900" s="7">
        <v>145.69999999999999</v>
      </c>
      <c r="K1900" s="7">
        <v>145.69999999999999</v>
      </c>
      <c r="L1900" s="6">
        <v>7000</v>
      </c>
      <c r="M1900" s="8">
        <v>10500</v>
      </c>
      <c r="N1900" s="9">
        <f t="shared" si="1216"/>
        <v>1.0190217391304348</v>
      </c>
    </row>
    <row r="1901" spans="1:14" ht="15.75">
      <c r="A1901" s="4">
        <v>33</v>
      </c>
      <c r="B1901" s="5">
        <v>45</v>
      </c>
      <c r="C1901" s="6" t="s">
        <v>192</v>
      </c>
      <c r="D1901" s="6" t="s">
        <v>47</v>
      </c>
      <c r="E1901" s="6" t="s">
        <v>223</v>
      </c>
      <c r="F1901" s="7">
        <v>479</v>
      </c>
      <c r="G1901" s="7">
        <v>483</v>
      </c>
      <c r="H1901" s="7">
        <v>477</v>
      </c>
      <c r="I1901" s="7">
        <v>475</v>
      </c>
      <c r="J1901" s="7">
        <v>473</v>
      </c>
      <c r="K1901" s="7">
        <v>473</v>
      </c>
      <c r="L1901" s="6">
        <v>2100</v>
      </c>
      <c r="M1901" s="8">
        <f>IF(D1901="BUY",(K1901-F1901)*(L1901),(F1901-K1901)*(L1901))</f>
        <v>12600</v>
      </c>
      <c r="N1901" s="9">
        <f t="shared" si="1216"/>
        <v>1.2526096033402923</v>
      </c>
    </row>
    <row r="1902" spans="1:14" ht="15.75">
      <c r="A1902" s="4">
        <v>34</v>
      </c>
      <c r="B1902" s="5">
        <v>45</v>
      </c>
      <c r="C1902" s="6" t="s">
        <v>78</v>
      </c>
      <c r="D1902" s="6" t="s">
        <v>47</v>
      </c>
      <c r="E1902" s="6" t="s">
        <v>224</v>
      </c>
      <c r="F1902" s="7">
        <v>305.5</v>
      </c>
      <c r="G1902" s="7">
        <v>307</v>
      </c>
      <c r="H1902" s="7">
        <v>304.8</v>
      </c>
      <c r="I1902" s="7">
        <v>304.10000000000002</v>
      </c>
      <c r="J1902" s="7">
        <v>303.39999999999998</v>
      </c>
      <c r="K1902" s="7">
        <v>303.39999999999998</v>
      </c>
      <c r="L1902" s="6">
        <v>3200</v>
      </c>
      <c r="M1902" s="8">
        <v>6720.00000000007</v>
      </c>
      <c r="N1902" s="9">
        <f t="shared" si="1216"/>
        <v>0.68739770867431149</v>
      </c>
    </row>
    <row r="1903" spans="1:14" ht="15.75">
      <c r="A1903" s="4">
        <v>35</v>
      </c>
      <c r="B1903" s="5">
        <v>42779</v>
      </c>
      <c r="C1903" s="6" t="s">
        <v>78</v>
      </c>
      <c r="D1903" s="6" t="s">
        <v>21</v>
      </c>
      <c r="E1903" s="6" t="s">
        <v>203</v>
      </c>
      <c r="F1903" s="7">
        <v>111.65</v>
      </c>
      <c r="G1903" s="7">
        <v>111</v>
      </c>
      <c r="H1903" s="7">
        <v>112.3</v>
      </c>
      <c r="I1903" s="7">
        <v>112.6</v>
      </c>
      <c r="J1903" s="7">
        <v>113</v>
      </c>
      <c r="K1903" s="7">
        <v>113</v>
      </c>
      <c r="L1903" s="6">
        <v>3500</v>
      </c>
      <c r="M1903" s="8">
        <v>4724.99999999998</v>
      </c>
      <c r="N1903" s="9">
        <f t="shared" si="1216"/>
        <v>1.2091356918943075</v>
      </c>
    </row>
    <row r="1904" spans="1:14" ht="15.75">
      <c r="A1904" s="4">
        <v>36</v>
      </c>
      <c r="B1904" s="5">
        <v>42779</v>
      </c>
      <c r="C1904" s="6" t="s">
        <v>78</v>
      </c>
      <c r="D1904" s="6" t="s">
        <v>21</v>
      </c>
      <c r="E1904" s="6" t="s">
        <v>225</v>
      </c>
      <c r="F1904" s="7">
        <v>158</v>
      </c>
      <c r="G1904" s="7">
        <v>157</v>
      </c>
      <c r="H1904" s="7">
        <v>159</v>
      </c>
      <c r="I1904" s="7">
        <v>160</v>
      </c>
      <c r="J1904" s="7">
        <v>161</v>
      </c>
      <c r="K1904" s="7">
        <v>157</v>
      </c>
      <c r="L1904" s="6">
        <v>3500</v>
      </c>
      <c r="M1904" s="8">
        <v>-3500</v>
      </c>
      <c r="N1904" s="59">
        <f t="shared" si="1216"/>
        <v>-0.63291139240506322</v>
      </c>
    </row>
    <row r="1905" spans="1:14" ht="15.75">
      <c r="A1905" s="4">
        <v>37</v>
      </c>
      <c r="B1905" s="5">
        <v>42779</v>
      </c>
      <c r="C1905" s="6" t="s">
        <v>78</v>
      </c>
      <c r="D1905" s="6" t="s">
        <v>21</v>
      </c>
      <c r="E1905" s="6" t="s">
        <v>197</v>
      </c>
      <c r="F1905" s="7">
        <v>830</v>
      </c>
      <c r="G1905" s="7">
        <v>826</v>
      </c>
      <c r="H1905" s="7">
        <v>832</v>
      </c>
      <c r="I1905" s="7">
        <v>834</v>
      </c>
      <c r="J1905" s="7">
        <v>836</v>
      </c>
      <c r="K1905" s="7">
        <v>836</v>
      </c>
      <c r="L1905" s="6">
        <v>1000</v>
      </c>
      <c r="M1905" s="8">
        <v>6000</v>
      </c>
      <c r="N1905" s="9">
        <f t="shared" si="1216"/>
        <v>0.72289156626506013</v>
      </c>
    </row>
    <row r="1906" spans="1:14" ht="15.75">
      <c r="A1906" s="4">
        <v>38</v>
      </c>
      <c r="B1906" s="5">
        <v>42779</v>
      </c>
      <c r="C1906" s="6" t="s">
        <v>78</v>
      </c>
      <c r="D1906" s="6" t="s">
        <v>47</v>
      </c>
      <c r="E1906" s="6" t="s">
        <v>226</v>
      </c>
      <c r="F1906" s="7">
        <v>743.5</v>
      </c>
      <c r="G1906" s="7">
        <v>746.5</v>
      </c>
      <c r="H1906" s="7">
        <v>742</v>
      </c>
      <c r="I1906" s="7">
        <v>740.5</v>
      </c>
      <c r="J1906" s="7">
        <v>739</v>
      </c>
      <c r="K1906" s="7">
        <v>739</v>
      </c>
      <c r="L1906" s="6">
        <v>1400</v>
      </c>
      <c r="M1906" s="8">
        <v>6300</v>
      </c>
      <c r="N1906" s="9">
        <f t="shared" si="1216"/>
        <v>0.60524546065904505</v>
      </c>
    </row>
    <row r="1907" spans="1:14" ht="15.75">
      <c r="A1907" s="4">
        <v>39</v>
      </c>
      <c r="B1907" s="5">
        <v>42776</v>
      </c>
      <c r="C1907" s="6" t="s">
        <v>78</v>
      </c>
      <c r="D1907" s="6" t="s">
        <v>21</v>
      </c>
      <c r="E1907" s="6" t="s">
        <v>109</v>
      </c>
      <c r="F1907" s="7">
        <v>1025</v>
      </c>
      <c r="G1907" s="7">
        <v>1020</v>
      </c>
      <c r="H1907" s="7">
        <v>1028</v>
      </c>
      <c r="I1907" s="7">
        <v>1031</v>
      </c>
      <c r="J1907" s="7">
        <v>1034</v>
      </c>
      <c r="K1907" s="7">
        <v>1034</v>
      </c>
      <c r="L1907" s="6">
        <v>600</v>
      </c>
      <c r="M1907" s="8">
        <v>5400</v>
      </c>
      <c r="N1907" s="9">
        <f t="shared" si="1216"/>
        <v>0.87804878048780488</v>
      </c>
    </row>
    <row r="1908" spans="1:14" ht="15.75">
      <c r="A1908" s="4">
        <v>40</v>
      </c>
      <c r="B1908" s="5">
        <v>42776</v>
      </c>
      <c r="C1908" s="6" t="s">
        <v>78</v>
      </c>
      <c r="D1908" s="6" t="s">
        <v>21</v>
      </c>
      <c r="E1908" s="6" t="s">
        <v>177</v>
      </c>
      <c r="F1908" s="7">
        <v>187</v>
      </c>
      <c r="G1908" s="7">
        <v>186</v>
      </c>
      <c r="H1908" s="7">
        <v>187.7</v>
      </c>
      <c r="I1908" s="7">
        <v>188.4</v>
      </c>
      <c r="J1908" s="7">
        <v>189</v>
      </c>
      <c r="K1908" s="7">
        <v>189</v>
      </c>
      <c r="L1908" s="6">
        <v>3500</v>
      </c>
      <c r="M1908" s="8">
        <v>7000</v>
      </c>
      <c r="N1908" s="9">
        <f t="shared" si="1216"/>
        <v>1.0695187165775399</v>
      </c>
    </row>
    <row r="1909" spans="1:14" ht="15.75">
      <c r="A1909" s="4">
        <v>41</v>
      </c>
      <c r="B1909" s="5">
        <v>42776</v>
      </c>
      <c r="C1909" s="6" t="s">
        <v>78</v>
      </c>
      <c r="D1909" s="6" t="s">
        <v>21</v>
      </c>
      <c r="E1909" s="6" t="s">
        <v>161</v>
      </c>
      <c r="F1909" s="7">
        <v>311</v>
      </c>
      <c r="G1909" s="7">
        <v>309.5</v>
      </c>
      <c r="H1909" s="7">
        <v>312</v>
      </c>
      <c r="I1909" s="7">
        <v>313</v>
      </c>
      <c r="J1909" s="7">
        <v>314</v>
      </c>
      <c r="K1909" s="7">
        <v>314</v>
      </c>
      <c r="L1909" s="6">
        <v>2500</v>
      </c>
      <c r="M1909" s="8">
        <v>7500</v>
      </c>
      <c r="N1909" s="9">
        <f t="shared" si="1216"/>
        <v>0.96463022508038587</v>
      </c>
    </row>
    <row r="1910" spans="1:14" ht="15.75">
      <c r="A1910" s="4">
        <v>42</v>
      </c>
      <c r="B1910" s="5">
        <v>42775</v>
      </c>
      <c r="C1910" s="6" t="s">
        <v>78</v>
      </c>
      <c r="D1910" s="6" t="s">
        <v>21</v>
      </c>
      <c r="E1910" s="6" t="s">
        <v>202</v>
      </c>
      <c r="F1910" s="7">
        <v>376.6</v>
      </c>
      <c r="G1910" s="7">
        <v>374.5</v>
      </c>
      <c r="H1910" s="7">
        <v>377.5</v>
      </c>
      <c r="I1910" s="7">
        <v>378.5</v>
      </c>
      <c r="J1910" s="7">
        <v>379.5</v>
      </c>
      <c r="K1910" s="7">
        <v>379.5</v>
      </c>
      <c r="L1910" s="6">
        <v>2000</v>
      </c>
      <c r="M1910" s="8">
        <v>5799.99999999995</v>
      </c>
      <c r="N1910" s="9">
        <f t="shared" si="1216"/>
        <v>0.77004779607009433</v>
      </c>
    </row>
    <row r="1911" spans="1:14" ht="15.75">
      <c r="A1911" s="4">
        <v>43</v>
      </c>
      <c r="B1911" s="5">
        <v>42775</v>
      </c>
      <c r="C1911" s="6" t="s">
        <v>78</v>
      </c>
      <c r="D1911" s="6" t="s">
        <v>21</v>
      </c>
      <c r="E1911" s="6" t="s">
        <v>202</v>
      </c>
      <c r="F1911" s="7">
        <v>376.6</v>
      </c>
      <c r="G1911" s="7">
        <v>374.5</v>
      </c>
      <c r="H1911" s="7">
        <v>377.5</v>
      </c>
      <c r="I1911" s="7">
        <v>378.5</v>
      </c>
      <c r="J1911" s="7">
        <v>379.5</v>
      </c>
      <c r="K1911" s="7">
        <v>379.5</v>
      </c>
      <c r="L1911" s="6">
        <v>2000</v>
      </c>
      <c r="M1911" s="8">
        <v>5799.99999999995</v>
      </c>
      <c r="N1911" s="9">
        <f t="shared" si="1216"/>
        <v>0.77004779607009433</v>
      </c>
    </row>
    <row r="1912" spans="1:14" ht="15.75">
      <c r="A1912" s="4">
        <v>44</v>
      </c>
      <c r="B1912" s="5">
        <v>42775</v>
      </c>
      <c r="C1912" s="6" t="s">
        <v>78</v>
      </c>
      <c r="D1912" s="6" t="s">
        <v>21</v>
      </c>
      <c r="E1912" s="6" t="s">
        <v>93</v>
      </c>
      <c r="F1912" s="7">
        <v>741</v>
      </c>
      <c r="G1912" s="7">
        <v>737</v>
      </c>
      <c r="H1912" s="7">
        <v>743</v>
      </c>
      <c r="I1912" s="7">
        <v>745</v>
      </c>
      <c r="J1912" s="7">
        <v>747</v>
      </c>
      <c r="K1912" s="7">
        <v>743</v>
      </c>
      <c r="L1912" s="6">
        <v>1200</v>
      </c>
      <c r="M1912" s="8">
        <v>1200</v>
      </c>
      <c r="N1912" s="9">
        <f t="shared" si="1216"/>
        <v>0.1349527665317139</v>
      </c>
    </row>
    <row r="1913" spans="1:14" ht="15.75">
      <c r="A1913" s="4">
        <v>45</v>
      </c>
      <c r="B1913" s="5">
        <v>42774</v>
      </c>
      <c r="C1913" s="6" t="s">
        <v>78</v>
      </c>
      <c r="D1913" s="6" t="s">
        <v>21</v>
      </c>
      <c r="E1913" s="6" t="s">
        <v>202</v>
      </c>
      <c r="F1913" s="7">
        <v>376.6</v>
      </c>
      <c r="G1913" s="7">
        <v>374.5</v>
      </c>
      <c r="H1913" s="7">
        <v>377.5</v>
      </c>
      <c r="I1913" s="7">
        <v>378.5</v>
      </c>
      <c r="J1913" s="7">
        <v>379.5</v>
      </c>
      <c r="K1913" s="7">
        <v>379.5</v>
      </c>
      <c r="L1913" s="6">
        <v>2000</v>
      </c>
      <c r="M1913" s="8">
        <v>5799.99999999995</v>
      </c>
      <c r="N1913" s="9">
        <f t="shared" si="1216"/>
        <v>0.77004779607009433</v>
      </c>
    </row>
    <row r="1914" spans="1:14" ht="15.75">
      <c r="A1914" s="4">
        <v>46</v>
      </c>
      <c r="B1914" s="5">
        <v>42774</v>
      </c>
      <c r="C1914" s="6" t="s">
        <v>78</v>
      </c>
      <c r="D1914" s="6" t="s">
        <v>21</v>
      </c>
      <c r="E1914" s="6" t="s">
        <v>212</v>
      </c>
      <c r="F1914" s="7">
        <v>922.5</v>
      </c>
      <c r="G1914" s="7">
        <v>919</v>
      </c>
      <c r="H1914" s="7">
        <v>924.5</v>
      </c>
      <c r="I1914" s="7">
        <v>926.5</v>
      </c>
      <c r="J1914" s="7">
        <v>928.5</v>
      </c>
      <c r="K1914" s="7">
        <v>928.5</v>
      </c>
      <c r="L1914" s="6">
        <v>1100</v>
      </c>
      <c r="M1914" s="8">
        <v>6600</v>
      </c>
      <c r="N1914" s="9">
        <f t="shared" si="1216"/>
        <v>0.65040650406504064</v>
      </c>
    </row>
    <row r="1915" spans="1:14" ht="15.75">
      <c r="A1915" s="4">
        <v>47</v>
      </c>
      <c r="B1915" s="5">
        <v>42774</v>
      </c>
      <c r="C1915" s="6" t="s">
        <v>78</v>
      </c>
      <c r="D1915" s="6" t="s">
        <v>21</v>
      </c>
      <c r="E1915" s="6" t="s">
        <v>227</v>
      </c>
      <c r="F1915" s="7">
        <v>159</v>
      </c>
      <c r="G1915" s="7">
        <v>158.4</v>
      </c>
      <c r="H1915" s="7">
        <v>159.30000000000001</v>
      </c>
      <c r="I1915" s="7">
        <v>159.6</v>
      </c>
      <c r="J1915" s="7">
        <v>159.9</v>
      </c>
      <c r="K1915" s="7">
        <v>159.9</v>
      </c>
      <c r="L1915" s="6">
        <v>7000</v>
      </c>
      <c r="M1915" s="8">
        <v>6300.00000000004</v>
      </c>
      <c r="N1915" s="9">
        <f t="shared" si="1216"/>
        <v>0.56603773584906014</v>
      </c>
    </row>
    <row r="1916" spans="1:14" ht="15.75">
      <c r="A1916" s="4">
        <v>48</v>
      </c>
      <c r="B1916" s="5">
        <v>42773</v>
      </c>
      <c r="C1916" s="6" t="s">
        <v>78</v>
      </c>
      <c r="D1916" s="6" t="s">
        <v>21</v>
      </c>
      <c r="E1916" s="6" t="s">
        <v>22</v>
      </c>
      <c r="F1916" s="7">
        <v>704</v>
      </c>
      <c r="G1916" s="7">
        <v>702</v>
      </c>
      <c r="H1916" s="7">
        <v>706</v>
      </c>
      <c r="I1916" s="7">
        <v>708</v>
      </c>
      <c r="J1916" s="7">
        <v>710</v>
      </c>
      <c r="K1916" s="7">
        <v>710</v>
      </c>
      <c r="L1916" s="6">
        <v>1200</v>
      </c>
      <c r="M1916" s="8">
        <v>7200</v>
      </c>
      <c r="N1916" s="9">
        <f t="shared" si="1216"/>
        <v>0.85227272727272729</v>
      </c>
    </row>
    <row r="1917" spans="1:14" ht="15.75">
      <c r="A1917" s="4">
        <v>49</v>
      </c>
      <c r="B1917" s="5">
        <v>42773</v>
      </c>
      <c r="C1917" s="6" t="s">
        <v>78</v>
      </c>
      <c r="D1917" s="6" t="s">
        <v>21</v>
      </c>
      <c r="E1917" s="6" t="s">
        <v>160</v>
      </c>
      <c r="F1917" s="7">
        <v>312</v>
      </c>
      <c r="G1917" s="7">
        <v>310</v>
      </c>
      <c r="H1917" s="7">
        <v>313</v>
      </c>
      <c r="I1917" s="7">
        <v>314</v>
      </c>
      <c r="J1917" s="7">
        <v>315</v>
      </c>
      <c r="K1917" s="7">
        <v>315</v>
      </c>
      <c r="L1917" s="6">
        <v>3000</v>
      </c>
      <c r="M1917" s="8">
        <v>9000</v>
      </c>
      <c r="N1917" s="9">
        <f t="shared" si="1216"/>
        <v>0.96153846153846145</v>
      </c>
    </row>
    <row r="1918" spans="1:14" ht="15.75">
      <c r="A1918" s="4">
        <v>50</v>
      </c>
      <c r="B1918" s="5">
        <v>42773</v>
      </c>
      <c r="C1918" s="6" t="s">
        <v>78</v>
      </c>
      <c r="D1918" s="6" t="s">
        <v>21</v>
      </c>
      <c r="E1918" s="6" t="s">
        <v>64</v>
      </c>
      <c r="F1918" s="7">
        <v>148.1</v>
      </c>
      <c r="G1918" s="7">
        <v>147.6</v>
      </c>
      <c r="H1918" s="7">
        <v>148.6</v>
      </c>
      <c r="I1918" s="7">
        <v>149.1</v>
      </c>
      <c r="J1918" s="7">
        <v>149.6</v>
      </c>
      <c r="K1918" s="7">
        <v>149.6</v>
      </c>
      <c r="L1918" s="6">
        <v>5000</v>
      </c>
      <c r="M1918" s="8">
        <v>7500</v>
      </c>
      <c r="N1918" s="9">
        <f t="shared" si="1216"/>
        <v>1.0128291694800811</v>
      </c>
    </row>
    <row r="1919" spans="1:14" ht="15.75">
      <c r="A1919" s="4">
        <v>51</v>
      </c>
      <c r="B1919" s="5">
        <v>42773</v>
      </c>
      <c r="C1919" s="6" t="s">
        <v>78</v>
      </c>
      <c r="D1919" s="6" t="s">
        <v>21</v>
      </c>
      <c r="E1919" s="6" t="s">
        <v>228</v>
      </c>
      <c r="F1919" s="7">
        <v>808.55</v>
      </c>
      <c r="G1919" s="7">
        <v>802.5</v>
      </c>
      <c r="H1919" s="7">
        <v>811.5</v>
      </c>
      <c r="I1919" s="7">
        <v>814.5</v>
      </c>
      <c r="J1919" s="7">
        <v>817.5</v>
      </c>
      <c r="K1919" s="7">
        <v>817.5</v>
      </c>
      <c r="L1919" s="6">
        <v>800</v>
      </c>
      <c r="M1919" s="8">
        <v>7160.00000000004</v>
      </c>
      <c r="N1919" s="9">
        <f t="shared" si="1216"/>
        <v>1.106919794694212</v>
      </c>
    </row>
    <row r="1920" spans="1:14" ht="15.75">
      <c r="A1920" s="4">
        <v>52</v>
      </c>
      <c r="B1920" s="5">
        <v>42773</v>
      </c>
      <c r="C1920" s="6" t="s">
        <v>78</v>
      </c>
      <c r="D1920" s="6" t="s">
        <v>47</v>
      </c>
      <c r="E1920" s="6" t="s">
        <v>174</v>
      </c>
      <c r="F1920" s="7">
        <v>196.75</v>
      </c>
      <c r="G1920" s="7">
        <v>198</v>
      </c>
      <c r="H1920" s="7">
        <v>196.1</v>
      </c>
      <c r="I1920" s="7">
        <v>195.5</v>
      </c>
      <c r="J1920" s="7">
        <v>194.9</v>
      </c>
      <c r="K1920" s="7">
        <v>194.9</v>
      </c>
      <c r="L1920" s="6">
        <v>3750</v>
      </c>
      <c r="M1920" s="8">
        <v>6937.49999999998</v>
      </c>
      <c r="N1920" s="9">
        <f t="shared" si="1216"/>
        <v>0.94027954256670632</v>
      </c>
    </row>
    <row r="1921" spans="1:14" ht="15.75">
      <c r="A1921" s="4">
        <v>53</v>
      </c>
      <c r="B1921" s="5">
        <v>42772</v>
      </c>
      <c r="C1921" s="6" t="s">
        <v>78</v>
      </c>
      <c r="D1921" s="6" t="s">
        <v>47</v>
      </c>
      <c r="E1921" s="6" t="s">
        <v>174</v>
      </c>
      <c r="F1921" s="7">
        <v>197.6</v>
      </c>
      <c r="G1921" s="7">
        <v>198.4</v>
      </c>
      <c r="H1921" s="7">
        <v>197</v>
      </c>
      <c r="I1921" s="7">
        <v>196.6</v>
      </c>
      <c r="J1921" s="7">
        <v>195</v>
      </c>
      <c r="K1921" s="7">
        <v>197.2</v>
      </c>
      <c r="L1921" s="6">
        <v>3750</v>
      </c>
      <c r="M1921" s="8">
        <v>1500.00000000002</v>
      </c>
      <c r="N1921" s="9">
        <f t="shared" si="1216"/>
        <v>0.20242914979757357</v>
      </c>
    </row>
    <row r="1922" spans="1:14" ht="15.75">
      <c r="A1922" s="4">
        <v>54</v>
      </c>
      <c r="B1922" s="5">
        <v>42772</v>
      </c>
      <c r="C1922" s="6" t="s">
        <v>78</v>
      </c>
      <c r="D1922" s="6" t="s">
        <v>21</v>
      </c>
      <c r="E1922" s="6" t="s">
        <v>120</v>
      </c>
      <c r="F1922" s="7">
        <v>289</v>
      </c>
      <c r="G1922" s="7">
        <v>287</v>
      </c>
      <c r="H1922" s="7">
        <v>290</v>
      </c>
      <c r="I1922" s="7">
        <v>291</v>
      </c>
      <c r="J1922" s="7">
        <v>292</v>
      </c>
      <c r="K1922" s="7">
        <v>292</v>
      </c>
      <c r="L1922" s="6">
        <v>2500</v>
      </c>
      <c r="M1922" s="8">
        <v>7500</v>
      </c>
      <c r="N1922" s="9">
        <f t="shared" si="1216"/>
        <v>1.0380622837370241</v>
      </c>
    </row>
    <row r="1923" spans="1:14" ht="15.75">
      <c r="A1923" s="4">
        <v>55</v>
      </c>
      <c r="B1923" s="5">
        <v>42769</v>
      </c>
      <c r="C1923" s="6" t="s">
        <v>78</v>
      </c>
      <c r="D1923" s="6" t="s">
        <v>21</v>
      </c>
      <c r="E1923" s="6" t="s">
        <v>128</v>
      </c>
      <c r="F1923" s="7">
        <v>91.5</v>
      </c>
      <c r="G1923" s="7">
        <v>91</v>
      </c>
      <c r="H1923" s="7">
        <v>91.9</v>
      </c>
      <c r="I1923" s="7">
        <v>92.3</v>
      </c>
      <c r="J1923" s="7">
        <v>92.7</v>
      </c>
      <c r="K1923" s="7">
        <v>92.7</v>
      </c>
      <c r="L1923" s="6">
        <v>7125</v>
      </c>
      <c r="M1923" s="54">
        <v>8550.00000000002</v>
      </c>
      <c r="N1923" s="9">
        <f t="shared" si="1216"/>
        <v>1.3114754098360686</v>
      </c>
    </row>
    <row r="1924" spans="1:14" ht="15.75">
      <c r="A1924" s="4">
        <v>56</v>
      </c>
      <c r="B1924" s="5">
        <v>42769</v>
      </c>
      <c r="C1924" s="6" t="s">
        <v>78</v>
      </c>
      <c r="D1924" s="6" t="s">
        <v>21</v>
      </c>
      <c r="E1924" s="6" t="s">
        <v>229</v>
      </c>
      <c r="F1924" s="7">
        <v>976</v>
      </c>
      <c r="G1924" s="7">
        <v>972</v>
      </c>
      <c r="H1924" s="7">
        <v>978</v>
      </c>
      <c r="I1924" s="7">
        <v>980</v>
      </c>
      <c r="J1924" s="7">
        <v>982</v>
      </c>
      <c r="K1924" s="7">
        <v>982</v>
      </c>
      <c r="L1924" s="6">
        <v>1100</v>
      </c>
      <c r="M1924" s="54">
        <v>6600</v>
      </c>
      <c r="N1924" s="9">
        <f t="shared" si="1216"/>
        <v>0.61475409836065575</v>
      </c>
    </row>
    <row r="1925" spans="1:14" ht="15.75">
      <c r="A1925" s="4">
        <v>57</v>
      </c>
      <c r="B1925" s="5">
        <v>42768</v>
      </c>
      <c r="C1925" s="6" t="s">
        <v>78</v>
      </c>
      <c r="D1925" s="6" t="s">
        <v>21</v>
      </c>
      <c r="E1925" s="6" t="s">
        <v>193</v>
      </c>
      <c r="F1925" s="7">
        <v>315.64999999999998</v>
      </c>
      <c r="G1925" s="7">
        <v>314.3</v>
      </c>
      <c r="H1925" s="7">
        <v>316.8</v>
      </c>
      <c r="I1925" s="7">
        <v>317.8</v>
      </c>
      <c r="J1925" s="7">
        <v>318.8</v>
      </c>
      <c r="K1925" s="7">
        <v>318.8</v>
      </c>
      <c r="L1925" s="6">
        <v>1700</v>
      </c>
      <c r="M1925" s="54">
        <v>5355.00000000006</v>
      </c>
      <c r="N1925" s="9">
        <f t="shared" si="1216"/>
        <v>0.99794075716776032</v>
      </c>
    </row>
    <row r="1926" spans="1:14" ht="15.75">
      <c r="A1926" s="4">
        <v>58</v>
      </c>
      <c r="B1926" s="5">
        <v>42768</v>
      </c>
      <c r="C1926" s="6" t="s">
        <v>78</v>
      </c>
      <c r="D1926" s="6" t="s">
        <v>21</v>
      </c>
      <c r="E1926" s="6" t="s">
        <v>226</v>
      </c>
      <c r="F1926" s="7">
        <v>767.3</v>
      </c>
      <c r="G1926" s="7">
        <v>665</v>
      </c>
      <c r="H1926" s="7">
        <v>769</v>
      </c>
      <c r="I1926" s="7">
        <v>771</v>
      </c>
      <c r="J1926" s="7">
        <v>773</v>
      </c>
      <c r="K1926" s="7">
        <v>773</v>
      </c>
      <c r="L1926" s="6">
        <v>1400</v>
      </c>
      <c r="M1926" s="54">
        <v>7980.00000000006</v>
      </c>
      <c r="N1926" s="9">
        <f t="shared" si="1216"/>
        <v>0.74286459012120987</v>
      </c>
    </row>
    <row r="1927" spans="1:14" ht="15.75">
      <c r="A1927" s="4">
        <v>59</v>
      </c>
      <c r="B1927" s="5">
        <v>42768</v>
      </c>
      <c r="C1927" s="6" t="s">
        <v>78</v>
      </c>
      <c r="D1927" s="6" t="s">
        <v>21</v>
      </c>
      <c r="E1927" s="6" t="s">
        <v>50</v>
      </c>
      <c r="F1927" s="7">
        <v>163</v>
      </c>
      <c r="G1927" s="7">
        <v>162</v>
      </c>
      <c r="H1927" s="7">
        <v>163.69999999999999</v>
      </c>
      <c r="I1927" s="7">
        <v>164.4</v>
      </c>
      <c r="J1927" s="7">
        <v>165.2</v>
      </c>
      <c r="K1927" s="7">
        <v>164.4</v>
      </c>
      <c r="L1927" s="6">
        <v>3500</v>
      </c>
      <c r="M1927" s="54">
        <v>4900.00000000002</v>
      </c>
      <c r="N1927" s="9">
        <f t="shared" si="1216"/>
        <v>0.85889570552147598</v>
      </c>
    </row>
    <row r="1928" spans="1:14" ht="15.75">
      <c r="A1928" s="4">
        <v>60</v>
      </c>
      <c r="B1928" s="5">
        <v>42767</v>
      </c>
      <c r="C1928" s="6" t="s">
        <v>78</v>
      </c>
      <c r="D1928" s="6" t="s">
        <v>21</v>
      </c>
      <c r="E1928" s="6" t="s">
        <v>193</v>
      </c>
      <c r="F1928" s="7">
        <v>315.64999999999998</v>
      </c>
      <c r="G1928" s="7">
        <v>314.3</v>
      </c>
      <c r="H1928" s="7">
        <v>316.8</v>
      </c>
      <c r="I1928" s="7">
        <v>317.8</v>
      </c>
      <c r="J1928" s="7">
        <v>318.8</v>
      </c>
      <c r="K1928" s="7">
        <v>318.8</v>
      </c>
      <c r="L1928" s="6">
        <v>1700</v>
      </c>
      <c r="M1928" s="54">
        <v>5355.00000000006</v>
      </c>
      <c r="N1928" s="9">
        <f t="shared" si="1216"/>
        <v>0.99794075716776032</v>
      </c>
    </row>
    <row r="1929" spans="1:14" ht="15.75">
      <c r="A1929" s="4">
        <v>61</v>
      </c>
      <c r="B1929" s="5">
        <v>42767</v>
      </c>
      <c r="C1929" s="6" t="s">
        <v>78</v>
      </c>
      <c r="D1929" s="6" t="s">
        <v>21</v>
      </c>
      <c r="E1929" s="6" t="s">
        <v>53</v>
      </c>
      <c r="F1929" s="7">
        <v>136</v>
      </c>
      <c r="G1929" s="7">
        <v>135.4</v>
      </c>
      <c r="H1929" s="7">
        <v>136.5</v>
      </c>
      <c r="I1929" s="7">
        <v>137</v>
      </c>
      <c r="J1929" s="7">
        <v>137.5</v>
      </c>
      <c r="K1929" s="7">
        <v>137.5</v>
      </c>
      <c r="L1929" s="6">
        <v>7000</v>
      </c>
      <c r="M1929" s="54">
        <v>10500</v>
      </c>
      <c r="N1929" s="9">
        <f t="shared" si="1216"/>
        <v>1.1029411764705881</v>
      </c>
    </row>
    <row r="1930" spans="1:14" ht="15.75">
      <c r="A1930" s="4">
        <v>62</v>
      </c>
      <c r="B1930" s="5">
        <v>42767</v>
      </c>
      <c r="C1930" s="6" t="s">
        <v>78</v>
      </c>
      <c r="D1930" s="6" t="s">
        <v>21</v>
      </c>
      <c r="E1930" s="6" t="s">
        <v>52</v>
      </c>
      <c r="F1930" s="7">
        <v>266.5</v>
      </c>
      <c r="G1930" s="7">
        <v>265.5</v>
      </c>
      <c r="H1930" s="7">
        <v>267.5</v>
      </c>
      <c r="I1930" s="7">
        <v>268.89999999999998</v>
      </c>
      <c r="J1930" s="7">
        <v>269.5</v>
      </c>
      <c r="K1930" s="7">
        <v>269.5</v>
      </c>
      <c r="L1930" s="6">
        <v>3000</v>
      </c>
      <c r="M1930" s="54">
        <v>9000</v>
      </c>
      <c r="N1930" s="9">
        <f t="shared" ref="N1930:N1931" si="1217">M1930/(L1930)/F1930%</f>
        <v>1.125703564727955</v>
      </c>
    </row>
    <row r="1931" spans="1:14" ht="15.75">
      <c r="A1931" s="4">
        <v>63</v>
      </c>
      <c r="B1931" s="5">
        <v>42767</v>
      </c>
      <c r="C1931" s="6" t="s">
        <v>78</v>
      </c>
      <c r="D1931" s="6" t="s">
        <v>47</v>
      </c>
      <c r="E1931" s="6" t="s">
        <v>215</v>
      </c>
      <c r="F1931" s="7">
        <v>626</v>
      </c>
      <c r="G1931" s="7">
        <v>632</v>
      </c>
      <c r="H1931" s="7">
        <v>623</v>
      </c>
      <c r="I1931" s="7">
        <v>620</v>
      </c>
      <c r="J1931" s="7">
        <v>617</v>
      </c>
      <c r="K1931" s="7">
        <v>623</v>
      </c>
      <c r="L1931" s="6">
        <v>700</v>
      </c>
      <c r="M1931" s="54">
        <v>2100</v>
      </c>
      <c r="N1931" s="9">
        <f t="shared" si="1217"/>
        <v>0.47923322683706071</v>
      </c>
    </row>
    <row r="1933" spans="1:14" ht="15.75">
      <c r="A1933" s="10" t="s">
        <v>24</v>
      </c>
      <c r="B1933" s="11"/>
      <c r="C1933" s="11"/>
      <c r="D1933" s="12"/>
      <c r="E1933" s="13"/>
      <c r="F1933" s="14"/>
      <c r="G1933" s="14"/>
      <c r="H1933" s="15"/>
      <c r="I1933" s="14"/>
      <c r="J1933" s="14"/>
      <c r="K1933" s="14"/>
      <c r="L1933" s="16"/>
      <c r="M1933" s="17"/>
      <c r="N1933" s="1"/>
    </row>
    <row r="1934" spans="1:14" ht="15.75">
      <c r="A1934" s="10" t="s">
        <v>25</v>
      </c>
      <c r="B1934" s="19"/>
      <c r="C1934" s="11"/>
      <c r="D1934" s="12"/>
      <c r="E1934" s="13"/>
      <c r="F1934" s="14"/>
      <c r="G1934" s="14"/>
      <c r="H1934" s="15"/>
      <c r="I1934" s="14"/>
      <c r="J1934" s="14"/>
      <c r="K1934" s="14"/>
      <c r="L1934" s="16"/>
      <c r="M1934" s="17"/>
      <c r="N1934" s="1"/>
    </row>
    <row r="1935" spans="1:14" ht="15.75">
      <c r="A1935" s="10" t="s">
        <v>25</v>
      </c>
      <c r="B1935" s="19"/>
      <c r="C1935" s="19"/>
      <c r="D1935" s="20"/>
      <c r="E1935" s="21"/>
      <c r="F1935" s="22"/>
      <c r="G1935" s="22"/>
      <c r="H1935" s="23"/>
      <c r="I1935" s="22"/>
      <c r="J1935" s="22"/>
      <c r="K1935" s="22"/>
      <c r="L1935" s="22"/>
      <c r="M1935" s="17"/>
      <c r="N1935" s="17"/>
    </row>
    <row r="1936" spans="1:14" ht="16.5" thickBot="1">
      <c r="A1936" s="20"/>
      <c r="B1936" s="19"/>
      <c r="C1936" s="19"/>
      <c r="D1936" s="22"/>
      <c r="E1936" s="22"/>
      <c r="F1936" s="22"/>
      <c r="G1936" s="24"/>
      <c r="H1936" s="25"/>
      <c r="I1936" s="26" t="s">
        <v>26</v>
      </c>
      <c r="J1936" s="26"/>
      <c r="K1936" s="27"/>
      <c r="L1936" s="27"/>
      <c r="M1936" s="17"/>
      <c r="N1936" s="17"/>
    </row>
    <row r="1937" spans="1:14" ht="15.75">
      <c r="A1937" s="20"/>
      <c r="B1937" s="19"/>
      <c r="C1937" s="19"/>
      <c r="D1937" s="137" t="s">
        <v>27</v>
      </c>
      <c r="E1937" s="137"/>
      <c r="F1937" s="28">
        <v>63</v>
      </c>
      <c r="G1937" s="29">
        <f>G1938+G1939+G1940+G1941+G1942+G1943</f>
        <v>100</v>
      </c>
      <c r="H1937" s="22">
        <v>63</v>
      </c>
      <c r="I1937" s="30">
        <f>H1938/H1937%</f>
        <v>93.650793650793645</v>
      </c>
      <c r="J1937" s="30"/>
      <c r="K1937" s="30"/>
      <c r="L1937" s="31"/>
      <c r="M1937" s="17"/>
      <c r="N1937" s="1"/>
    </row>
    <row r="1938" spans="1:14" ht="15.75">
      <c r="A1938" s="20"/>
      <c r="B1938" s="19"/>
      <c r="C1938" s="19"/>
      <c r="D1938" s="132" t="s">
        <v>28</v>
      </c>
      <c r="E1938" s="132"/>
      <c r="F1938" s="32">
        <v>59</v>
      </c>
      <c r="G1938" s="33">
        <f>(F1938/F1937)*100</f>
        <v>93.650793650793645</v>
      </c>
      <c r="H1938" s="22">
        <v>59</v>
      </c>
      <c r="I1938" s="27"/>
      <c r="J1938" s="27"/>
      <c r="K1938" s="22"/>
      <c r="L1938" s="27"/>
      <c r="M1938" s="1"/>
      <c r="N1938" s="22" t="s">
        <v>29</v>
      </c>
    </row>
    <row r="1939" spans="1:14" ht="15.75">
      <c r="A1939" s="34"/>
      <c r="B1939" s="19"/>
      <c r="C1939" s="19"/>
      <c r="D1939" s="132" t="s">
        <v>30</v>
      </c>
      <c r="E1939" s="132"/>
      <c r="F1939" s="32">
        <v>0</v>
      </c>
      <c r="G1939" s="33">
        <f>(F1939/F1937)*100</f>
        <v>0</v>
      </c>
      <c r="H1939" s="35"/>
      <c r="I1939" s="22"/>
      <c r="J1939" s="22"/>
      <c r="K1939" s="22"/>
      <c r="L1939" s="27"/>
      <c r="M1939" s="17"/>
      <c r="N1939" s="20"/>
    </row>
    <row r="1940" spans="1:14" ht="15.75">
      <c r="A1940" s="34"/>
      <c r="B1940" s="19"/>
      <c r="C1940" s="19"/>
      <c r="D1940" s="132" t="s">
        <v>31</v>
      </c>
      <c r="E1940" s="132"/>
      <c r="F1940" s="32">
        <v>0</v>
      </c>
      <c r="G1940" s="33">
        <f>(F1940/F1937)*100</f>
        <v>0</v>
      </c>
      <c r="H1940" s="35"/>
      <c r="I1940" s="22"/>
      <c r="J1940" s="22"/>
      <c r="K1940" s="22"/>
      <c r="L1940" s="27"/>
      <c r="M1940" s="17"/>
      <c r="N1940" s="17"/>
    </row>
    <row r="1941" spans="1:14" ht="15.75">
      <c r="A1941" s="34"/>
      <c r="B1941" s="19"/>
      <c r="C1941" s="19"/>
      <c r="D1941" s="132" t="s">
        <v>32</v>
      </c>
      <c r="E1941" s="132"/>
      <c r="F1941" s="32">
        <v>4</v>
      </c>
      <c r="G1941" s="33">
        <f>(F1941/F1937)*100</f>
        <v>6.3492063492063489</v>
      </c>
      <c r="H1941" s="35"/>
      <c r="I1941" s="22" t="s">
        <v>33</v>
      </c>
      <c r="J1941" s="22"/>
      <c r="K1941" s="27"/>
      <c r="L1941" s="27"/>
      <c r="M1941" s="17"/>
      <c r="N1941" s="17"/>
    </row>
    <row r="1942" spans="1:14" ht="15.75">
      <c r="A1942" s="34"/>
      <c r="B1942" s="19"/>
      <c r="C1942" s="19"/>
      <c r="D1942" s="132" t="s">
        <v>34</v>
      </c>
      <c r="E1942" s="132"/>
      <c r="F1942" s="32">
        <v>0</v>
      </c>
      <c r="G1942" s="33">
        <f>(F1942/F1937)*100</f>
        <v>0</v>
      </c>
      <c r="H1942" s="35"/>
      <c r="I1942" s="22"/>
      <c r="J1942" s="22"/>
      <c r="K1942" s="27"/>
      <c r="L1942" s="27"/>
      <c r="M1942" s="17"/>
      <c r="N1942" s="17"/>
    </row>
    <row r="1943" spans="1:14" ht="16.5" thickBot="1">
      <c r="A1943" s="34"/>
      <c r="B1943" s="19"/>
      <c r="C1943" s="19"/>
      <c r="D1943" s="133" t="s">
        <v>35</v>
      </c>
      <c r="E1943" s="133"/>
      <c r="F1943" s="36"/>
      <c r="G1943" s="37">
        <f>(F1943/F1937)*100</f>
        <v>0</v>
      </c>
      <c r="H1943" s="35"/>
      <c r="I1943" s="22"/>
      <c r="J1943" s="22"/>
      <c r="K1943" s="31"/>
      <c r="L1943" s="31"/>
      <c r="M1943" s="1"/>
      <c r="N1943" s="17"/>
    </row>
    <row r="1944" spans="1:14" ht="15.75">
      <c r="A1944" s="39" t="s">
        <v>36</v>
      </c>
      <c r="B1944" s="11"/>
      <c r="C1944" s="11"/>
      <c r="D1944" s="12"/>
      <c r="E1944" s="12"/>
      <c r="F1944" s="14"/>
      <c r="G1944" s="14"/>
      <c r="H1944" s="15"/>
      <c r="I1944" s="40"/>
      <c r="J1944" s="40"/>
      <c r="K1944" s="40"/>
      <c r="L1944" s="14"/>
      <c r="M1944" s="17"/>
      <c r="N1944" s="38"/>
    </row>
    <row r="1945" spans="1:14" ht="15.75">
      <c r="A1945" s="13" t="s">
        <v>37</v>
      </c>
      <c r="B1945" s="11"/>
      <c r="C1945" s="11"/>
      <c r="D1945" s="41"/>
      <c r="E1945" s="42"/>
      <c r="F1945" s="12"/>
      <c r="G1945" s="40"/>
      <c r="H1945" s="15"/>
      <c r="I1945" s="40"/>
      <c r="J1945" s="40"/>
      <c r="K1945" s="40"/>
      <c r="L1945" s="14"/>
      <c r="M1945" s="17"/>
      <c r="N1945" s="20"/>
    </row>
    <row r="1946" spans="1:14" ht="15.75">
      <c r="A1946" s="13" t="s">
        <v>38</v>
      </c>
      <c r="B1946" s="11"/>
      <c r="C1946" s="11"/>
      <c r="D1946" s="12"/>
      <c r="E1946" s="42"/>
      <c r="F1946" s="12"/>
      <c r="G1946" s="40"/>
      <c r="H1946" s="15"/>
      <c r="I1946" s="43"/>
      <c r="J1946" s="43"/>
      <c r="K1946" s="43"/>
      <c r="L1946" s="14"/>
      <c r="M1946" s="17"/>
      <c r="N1946" s="17"/>
    </row>
    <row r="1947" spans="1:14" ht="15.75">
      <c r="A1947" s="13" t="s">
        <v>39</v>
      </c>
      <c r="B1947" s="41"/>
      <c r="C1947" s="11"/>
      <c r="D1947" s="12"/>
      <c r="E1947" s="42"/>
      <c r="F1947" s="12"/>
      <c r="G1947" s="40"/>
      <c r="H1947" s="44"/>
      <c r="I1947" s="43"/>
      <c r="J1947" s="43"/>
      <c r="K1947" s="43"/>
      <c r="L1947" s="14"/>
      <c r="M1947" s="17"/>
      <c r="N1947" s="17"/>
    </row>
    <row r="1948" spans="1:14" ht="15.75">
      <c r="A1948" s="13" t="s">
        <v>40</v>
      </c>
      <c r="B1948" s="34"/>
      <c r="C1948" s="41"/>
      <c r="D1948" s="12"/>
      <c r="E1948" s="45"/>
      <c r="F1948" s="40"/>
      <c r="G1948" s="40"/>
      <c r="H1948" s="44"/>
      <c r="I1948" s="43"/>
      <c r="J1948" s="43"/>
      <c r="K1948" s="43"/>
      <c r="L1948" s="40"/>
      <c r="M1948" s="17"/>
      <c r="N1948" s="17"/>
    </row>
  </sheetData>
  <mergeCells count="579">
    <mergeCell ref="C95:D95"/>
    <mergeCell ref="C96:D96"/>
    <mergeCell ref="C97:D97"/>
    <mergeCell ref="C98:D98"/>
    <mergeCell ref="C99:D99"/>
    <mergeCell ref="C100:D100"/>
    <mergeCell ref="C101:D101"/>
    <mergeCell ref="A37:N39"/>
    <mergeCell ref="A40:N40"/>
    <mergeCell ref="A41:N41"/>
    <mergeCell ref="A42:N42"/>
    <mergeCell ref="A43:N43"/>
    <mergeCell ref="A44:N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A192:N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15:L116"/>
    <mergeCell ref="M115:M116"/>
    <mergeCell ref="N115:N116"/>
    <mergeCell ref="A185:N187"/>
    <mergeCell ref="A188:N188"/>
    <mergeCell ref="A189:N189"/>
    <mergeCell ref="A190:N190"/>
    <mergeCell ref="A191:N191"/>
    <mergeCell ref="C172:D172"/>
    <mergeCell ref="A349:N351"/>
    <mergeCell ref="A352:N352"/>
    <mergeCell ref="A353:N353"/>
    <mergeCell ref="A354:N354"/>
    <mergeCell ref="A355:N355"/>
    <mergeCell ref="A356:N356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L357:L358"/>
    <mergeCell ref="M357:M358"/>
    <mergeCell ref="N357:N358"/>
    <mergeCell ref="A510:N512"/>
    <mergeCell ref="A513:N513"/>
    <mergeCell ref="A514:N514"/>
    <mergeCell ref="A515:N515"/>
    <mergeCell ref="A516:N516"/>
    <mergeCell ref="A517:N517"/>
    <mergeCell ref="L437:L438"/>
    <mergeCell ref="M437:M438"/>
    <mergeCell ref="N437:N438"/>
    <mergeCell ref="C497:D497"/>
    <mergeCell ref="C498:D498"/>
    <mergeCell ref="C499:D499"/>
    <mergeCell ref="C500:D500"/>
    <mergeCell ref="C501:D501"/>
    <mergeCell ref="C502:D502"/>
    <mergeCell ref="C503:D503"/>
    <mergeCell ref="J518:J519"/>
    <mergeCell ref="K518:K519"/>
    <mergeCell ref="L518:L519"/>
    <mergeCell ref="M518:M519"/>
    <mergeCell ref="N518:N519"/>
    <mergeCell ref="A593:N595"/>
    <mergeCell ref="A596:N596"/>
    <mergeCell ref="A597:N597"/>
    <mergeCell ref="A598:N598"/>
    <mergeCell ref="A518:A519"/>
    <mergeCell ref="B518:B519"/>
    <mergeCell ref="C518:C519"/>
    <mergeCell ref="D518:D519"/>
    <mergeCell ref="E518:E519"/>
    <mergeCell ref="F518:F519"/>
    <mergeCell ref="G518:G519"/>
    <mergeCell ref="H518:H519"/>
    <mergeCell ref="I518:I519"/>
    <mergeCell ref="A599:N599"/>
    <mergeCell ref="A600:N600"/>
    <mergeCell ref="C580:D580"/>
    <mergeCell ref="C581:D581"/>
    <mergeCell ref="C582:D582"/>
    <mergeCell ref="C583:D583"/>
    <mergeCell ref="C584:D584"/>
    <mergeCell ref="C585:D585"/>
    <mergeCell ref="C586:D586"/>
    <mergeCell ref="J601:J602"/>
    <mergeCell ref="K601:K602"/>
    <mergeCell ref="L601:L602"/>
    <mergeCell ref="M601:M602"/>
    <mergeCell ref="N601:N602"/>
    <mergeCell ref="A666:N668"/>
    <mergeCell ref="A669:N669"/>
    <mergeCell ref="A670:N670"/>
    <mergeCell ref="A671:N671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601:I602"/>
    <mergeCell ref="A672:N672"/>
    <mergeCell ref="A673:N673"/>
    <mergeCell ref="C653:D653"/>
    <mergeCell ref="C654:D654"/>
    <mergeCell ref="C655:D655"/>
    <mergeCell ref="C656:D656"/>
    <mergeCell ref="C657:D657"/>
    <mergeCell ref="C658:D658"/>
    <mergeCell ref="C659:D659"/>
    <mergeCell ref="A674:A675"/>
    <mergeCell ref="B674:B675"/>
    <mergeCell ref="C674:C675"/>
    <mergeCell ref="D674:D675"/>
    <mergeCell ref="E674:E675"/>
    <mergeCell ref="F674:F675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C824:D824"/>
    <mergeCell ref="C825:D825"/>
    <mergeCell ref="C826:D826"/>
    <mergeCell ref="C737:D737"/>
    <mergeCell ref="C738:D738"/>
    <mergeCell ref="C739:D739"/>
    <mergeCell ref="C740:D740"/>
    <mergeCell ref="C741:D741"/>
    <mergeCell ref="C742:D742"/>
    <mergeCell ref="C743:D743"/>
    <mergeCell ref="I758:I759"/>
    <mergeCell ref="J758:J759"/>
    <mergeCell ref="K758:K759"/>
    <mergeCell ref="L758:L759"/>
    <mergeCell ref="M758:M759"/>
    <mergeCell ref="N758:N759"/>
    <mergeCell ref="C821:D821"/>
    <mergeCell ref="C822:D822"/>
    <mergeCell ref="C823:D823"/>
    <mergeCell ref="C1216:D1216"/>
    <mergeCell ref="C1217:D1217"/>
    <mergeCell ref="C1218:D1218"/>
    <mergeCell ref="A1142:N1144"/>
    <mergeCell ref="A1145:N1145"/>
    <mergeCell ref="A1146:N1146"/>
    <mergeCell ref="A1147:N1147"/>
    <mergeCell ref="A1148:N1148"/>
    <mergeCell ref="A1149:N1149"/>
    <mergeCell ref="A1150:A1151"/>
    <mergeCell ref="B1150:B1151"/>
    <mergeCell ref="C1150:C1151"/>
    <mergeCell ref="D1150:D1151"/>
    <mergeCell ref="E1150:E1151"/>
    <mergeCell ref="F1150:F1151"/>
    <mergeCell ref="G1150:G1151"/>
    <mergeCell ref="H1150:H1151"/>
    <mergeCell ref="I1150:I1151"/>
    <mergeCell ref="J1150:J1151"/>
    <mergeCell ref="K1150:K1151"/>
    <mergeCell ref="L1150:L1151"/>
    <mergeCell ref="M1150:M1151"/>
    <mergeCell ref="N1150:N1151"/>
    <mergeCell ref="A1331:N1333"/>
    <mergeCell ref="A1334:N1334"/>
    <mergeCell ref="A1335:N1335"/>
    <mergeCell ref="A1336:N1336"/>
    <mergeCell ref="A1337:N1337"/>
    <mergeCell ref="A1338:N1338"/>
    <mergeCell ref="A1229:N1231"/>
    <mergeCell ref="A1232:N1232"/>
    <mergeCell ref="A1233:N1233"/>
    <mergeCell ref="A1234:N1234"/>
    <mergeCell ref="A1235:N1235"/>
    <mergeCell ref="A1236:N1236"/>
    <mergeCell ref="A1237:A1238"/>
    <mergeCell ref="B1237:B1238"/>
    <mergeCell ref="C1237:C1238"/>
    <mergeCell ref="D1237:D1238"/>
    <mergeCell ref="E1237:E1238"/>
    <mergeCell ref="F1237:F1238"/>
    <mergeCell ref="G1237:G1238"/>
    <mergeCell ref="H1237:H1238"/>
    <mergeCell ref="I1237:I1238"/>
    <mergeCell ref="N1237:N1238"/>
    <mergeCell ref="A1339:A1340"/>
    <mergeCell ref="B1339:B1340"/>
    <mergeCell ref="C1339:C1340"/>
    <mergeCell ref="D1339:D1340"/>
    <mergeCell ref="E1339:E1340"/>
    <mergeCell ref="F1339:F1340"/>
    <mergeCell ref="G1339:G1340"/>
    <mergeCell ref="H1339:H1340"/>
    <mergeCell ref="I1339:I1340"/>
    <mergeCell ref="J1339:J1340"/>
    <mergeCell ref="K1339:K1340"/>
    <mergeCell ref="L1339:L1340"/>
    <mergeCell ref="M1339:M1340"/>
    <mergeCell ref="N1339:N1340"/>
    <mergeCell ref="C1408:D1408"/>
    <mergeCell ref="C1409:D1409"/>
    <mergeCell ref="C1410:D1410"/>
    <mergeCell ref="C1411:D1411"/>
    <mergeCell ref="C1412:D1412"/>
    <mergeCell ref="C1413:D1413"/>
    <mergeCell ref="C1414:D1414"/>
    <mergeCell ref="A1421:N1423"/>
    <mergeCell ref="A1424:N1424"/>
    <mergeCell ref="A1425:N1425"/>
    <mergeCell ref="A1426:N1426"/>
    <mergeCell ref="A1428:N1428"/>
    <mergeCell ref="A1429:N1429"/>
    <mergeCell ref="A1430:A1431"/>
    <mergeCell ref="B1430:B1431"/>
    <mergeCell ref="C1430:C1431"/>
    <mergeCell ref="D1430:D1431"/>
    <mergeCell ref="E1430:E1431"/>
    <mergeCell ref="F1430:F1431"/>
    <mergeCell ref="G1430:G1431"/>
    <mergeCell ref="H1430:H1431"/>
    <mergeCell ref="I1430:I1431"/>
    <mergeCell ref="J1430:J1431"/>
    <mergeCell ref="K1430:K1431"/>
    <mergeCell ref="L1430:L1431"/>
    <mergeCell ref="M1430:M1431"/>
    <mergeCell ref="N1430:N1431"/>
    <mergeCell ref="C1498:D1498"/>
    <mergeCell ref="C1499:D1499"/>
    <mergeCell ref="C1500:D1500"/>
    <mergeCell ref="C1501:D1501"/>
    <mergeCell ref="C1502:D1502"/>
    <mergeCell ref="C1503:D1503"/>
    <mergeCell ref="C1504:D1504"/>
    <mergeCell ref="A1511:N1513"/>
    <mergeCell ref="A1514:N1514"/>
    <mergeCell ref="A1515:N1515"/>
    <mergeCell ref="A1516:N1516"/>
    <mergeCell ref="A1518:N1518"/>
    <mergeCell ref="A1519:N1519"/>
    <mergeCell ref="A1520:A1521"/>
    <mergeCell ref="B1520:B1521"/>
    <mergeCell ref="C1520:C1521"/>
    <mergeCell ref="D1520:D1521"/>
    <mergeCell ref="E1520:E1521"/>
    <mergeCell ref="F1520:F1521"/>
    <mergeCell ref="G1520:G1521"/>
    <mergeCell ref="H1520:H1521"/>
    <mergeCell ref="I1520:I1521"/>
    <mergeCell ref="J1520:J1521"/>
    <mergeCell ref="K1520:K1521"/>
    <mergeCell ref="L1520:L1521"/>
    <mergeCell ref="M1520:M1521"/>
    <mergeCell ref="N1520:N1521"/>
    <mergeCell ref="C1587:D1587"/>
    <mergeCell ref="C1588:D1588"/>
    <mergeCell ref="C1589:D1589"/>
    <mergeCell ref="C1590:D1590"/>
    <mergeCell ref="C1591:D1591"/>
    <mergeCell ref="C1592:D1592"/>
    <mergeCell ref="C1593:D1593"/>
    <mergeCell ref="A1600:N1602"/>
    <mergeCell ref="A1603:N1603"/>
    <mergeCell ref="A1604:N1604"/>
    <mergeCell ref="A1605:N1605"/>
    <mergeCell ref="A1607:N1607"/>
    <mergeCell ref="A1608:N1608"/>
    <mergeCell ref="A1609:A1610"/>
    <mergeCell ref="B1609:B1610"/>
    <mergeCell ref="C1609:C1610"/>
    <mergeCell ref="D1609:D1610"/>
    <mergeCell ref="E1609:E1610"/>
    <mergeCell ref="F1609:F1610"/>
    <mergeCell ref="G1609:G1610"/>
    <mergeCell ref="H1609:H1610"/>
    <mergeCell ref="I1609:I1610"/>
    <mergeCell ref="J1609:J1610"/>
    <mergeCell ref="K1609:K1610"/>
    <mergeCell ref="L1609:L1610"/>
    <mergeCell ref="M1609:M1610"/>
    <mergeCell ref="N1609:N1610"/>
    <mergeCell ref="C1674:D1674"/>
    <mergeCell ref="C1675:D1675"/>
    <mergeCell ref="C1676:D1676"/>
    <mergeCell ref="C1677:D1677"/>
    <mergeCell ref="C1678:D1678"/>
    <mergeCell ref="C1679:D1679"/>
    <mergeCell ref="C1680:D1680"/>
    <mergeCell ref="A1687:N1689"/>
    <mergeCell ref="A1690:N1690"/>
    <mergeCell ref="A1691:N1691"/>
    <mergeCell ref="A1692:N1692"/>
    <mergeCell ref="A1694:N1694"/>
    <mergeCell ref="A1695:N1695"/>
    <mergeCell ref="C1746:D1746"/>
    <mergeCell ref="C1747:D1747"/>
    <mergeCell ref="C1748:D1748"/>
    <mergeCell ref="C1749:D1749"/>
    <mergeCell ref="C1750:D1750"/>
    <mergeCell ref="C1751:D1751"/>
    <mergeCell ref="C1752:D1752"/>
    <mergeCell ref="A1759:N1761"/>
    <mergeCell ref="A1762:N1762"/>
    <mergeCell ref="A1763:N1763"/>
    <mergeCell ref="A1764:N1764"/>
    <mergeCell ref="A1766:N1766"/>
    <mergeCell ref="A1767:N1767"/>
    <mergeCell ref="C1845:D1845"/>
    <mergeCell ref="C1846:D1846"/>
    <mergeCell ref="C1847:D1847"/>
    <mergeCell ref="C1848:D1848"/>
    <mergeCell ref="C1849:D1849"/>
    <mergeCell ref="C1850:D1850"/>
    <mergeCell ref="C1851:D1851"/>
    <mergeCell ref="A1858:N1860"/>
    <mergeCell ref="A1861:N1861"/>
    <mergeCell ref="A1862:N1862"/>
    <mergeCell ref="D1943:E1943"/>
    <mergeCell ref="A1863:N1863"/>
    <mergeCell ref="A1865:N1865"/>
    <mergeCell ref="A1866:N1866"/>
    <mergeCell ref="D1937:E1937"/>
    <mergeCell ref="D1938:E1938"/>
    <mergeCell ref="D1939:E1939"/>
    <mergeCell ref="D1940:E1940"/>
    <mergeCell ref="D1941:E1941"/>
    <mergeCell ref="D1942:E1942"/>
    <mergeCell ref="C1219:D1219"/>
    <mergeCell ref="C1220:D1220"/>
    <mergeCell ref="C1221:D1221"/>
    <mergeCell ref="J1237:J1238"/>
    <mergeCell ref="K1237:K1238"/>
    <mergeCell ref="C1323:D1323"/>
    <mergeCell ref="C1324:D1324"/>
    <mergeCell ref="L1237:L1238"/>
    <mergeCell ref="M1237:M1238"/>
    <mergeCell ref="C1318:D1318"/>
    <mergeCell ref="C1319:D1319"/>
    <mergeCell ref="C1320:D1320"/>
    <mergeCell ref="C1321:D1321"/>
    <mergeCell ref="C1322:D1322"/>
    <mergeCell ref="C1222:D1222"/>
    <mergeCell ref="C1134:D1134"/>
    <mergeCell ref="A1037:N1039"/>
    <mergeCell ref="A1040:N1040"/>
    <mergeCell ref="A1041:N1041"/>
    <mergeCell ref="A1042:N1042"/>
    <mergeCell ref="A1043:N1043"/>
    <mergeCell ref="A1044:N1044"/>
    <mergeCell ref="A1045:A1046"/>
    <mergeCell ref="B1045:B1046"/>
    <mergeCell ref="C1045:C1046"/>
    <mergeCell ref="D1045:D1046"/>
    <mergeCell ref="E1045:E1046"/>
    <mergeCell ref="F1045:F1046"/>
    <mergeCell ref="G1045:G1046"/>
    <mergeCell ref="H1045:H1046"/>
    <mergeCell ref="I1045:I1046"/>
    <mergeCell ref="J1045:J1046"/>
    <mergeCell ref="K1045:K1046"/>
    <mergeCell ref="L1045:L1046"/>
    <mergeCell ref="M1045:M1046"/>
    <mergeCell ref="N1045:N1046"/>
    <mergeCell ref="C1128:D1128"/>
    <mergeCell ref="C1129:D1129"/>
    <mergeCell ref="C1130:D1130"/>
    <mergeCell ref="J951:J952"/>
    <mergeCell ref="K951:K952"/>
    <mergeCell ref="L951:L952"/>
    <mergeCell ref="M951:M952"/>
    <mergeCell ref="N951:N952"/>
    <mergeCell ref="C1131:D1131"/>
    <mergeCell ref="C1132:D1132"/>
    <mergeCell ref="C1133:D1133"/>
    <mergeCell ref="C1024:D1024"/>
    <mergeCell ref="C1025:D1025"/>
    <mergeCell ref="C1026:D1026"/>
    <mergeCell ref="C1027:D1027"/>
    <mergeCell ref="C1028:D1028"/>
    <mergeCell ref="C1029:D1029"/>
    <mergeCell ref="C1030:D1030"/>
    <mergeCell ref="A951:A952"/>
    <mergeCell ref="B951:B952"/>
    <mergeCell ref="C951:C952"/>
    <mergeCell ref="D951:D952"/>
    <mergeCell ref="E951:E952"/>
    <mergeCell ref="F951:F952"/>
    <mergeCell ref="G951:G952"/>
    <mergeCell ref="H951:H952"/>
    <mergeCell ref="I951:I952"/>
    <mergeCell ref="A949:N949"/>
    <mergeCell ref="A950:N950"/>
    <mergeCell ref="C930:D930"/>
    <mergeCell ref="C931:D931"/>
    <mergeCell ref="C932:D932"/>
    <mergeCell ref="C933:D933"/>
    <mergeCell ref="C934:D934"/>
    <mergeCell ref="C935:D935"/>
    <mergeCell ref="C936:D936"/>
    <mergeCell ref="J842:J843"/>
    <mergeCell ref="K842:K843"/>
    <mergeCell ref="L842:L843"/>
    <mergeCell ref="M842:M843"/>
    <mergeCell ref="N842:N843"/>
    <mergeCell ref="A943:N945"/>
    <mergeCell ref="A946:N946"/>
    <mergeCell ref="A947:N947"/>
    <mergeCell ref="A948:N948"/>
    <mergeCell ref="A842:A843"/>
    <mergeCell ref="B842:B843"/>
    <mergeCell ref="C842:C843"/>
    <mergeCell ref="D842:D843"/>
    <mergeCell ref="E842:E843"/>
    <mergeCell ref="F842:F843"/>
    <mergeCell ref="G842:G843"/>
    <mergeCell ref="H842:H843"/>
    <mergeCell ref="I842:I843"/>
    <mergeCell ref="A834:N836"/>
    <mergeCell ref="A837:N837"/>
    <mergeCell ref="A838:N838"/>
    <mergeCell ref="A839:N839"/>
    <mergeCell ref="A840:N840"/>
    <mergeCell ref="A841:N841"/>
    <mergeCell ref="C827:D827"/>
    <mergeCell ref="A750:N752"/>
    <mergeCell ref="A753:N753"/>
    <mergeCell ref="A754:N754"/>
    <mergeCell ref="A755:N755"/>
    <mergeCell ref="A756:N756"/>
    <mergeCell ref="A757:N757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A429:N431"/>
    <mergeCell ref="A432:N432"/>
    <mergeCell ref="A433:N433"/>
    <mergeCell ref="A434:N434"/>
    <mergeCell ref="A435:N435"/>
    <mergeCell ref="C416:D416"/>
    <mergeCell ref="J357:J358"/>
    <mergeCell ref="K357:K358"/>
    <mergeCell ref="C417:D417"/>
    <mergeCell ref="C418:D418"/>
    <mergeCell ref="C419:D419"/>
    <mergeCell ref="C420:D420"/>
    <mergeCell ref="C421:D421"/>
    <mergeCell ref="C422:D422"/>
    <mergeCell ref="A436:N436"/>
    <mergeCell ref="A437:A438"/>
    <mergeCell ref="B437:B438"/>
    <mergeCell ref="C437:C438"/>
    <mergeCell ref="D437:D438"/>
    <mergeCell ref="E437:E438"/>
    <mergeCell ref="F437:F438"/>
    <mergeCell ref="G437:G438"/>
    <mergeCell ref="H437:H438"/>
    <mergeCell ref="I437:I438"/>
    <mergeCell ref="J437:J438"/>
    <mergeCell ref="K437:K438"/>
    <mergeCell ref="C342:D342"/>
    <mergeCell ref="A259:N261"/>
    <mergeCell ref="A262:N262"/>
    <mergeCell ref="A263:N263"/>
    <mergeCell ref="A264:N264"/>
    <mergeCell ref="A265:N265"/>
    <mergeCell ref="A266:N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C336:D336"/>
    <mergeCell ref="C337:D337"/>
    <mergeCell ref="C338:D338"/>
    <mergeCell ref="J115:J116"/>
    <mergeCell ref="K115:K116"/>
    <mergeCell ref="C339:D339"/>
    <mergeCell ref="C340:D340"/>
    <mergeCell ref="C341:D341"/>
    <mergeCell ref="L193:L194"/>
    <mergeCell ref="M193:M194"/>
    <mergeCell ref="N193:N194"/>
    <mergeCell ref="C246:D246"/>
    <mergeCell ref="C247:D247"/>
    <mergeCell ref="C248:D248"/>
    <mergeCell ref="C249:D249"/>
    <mergeCell ref="C250:D250"/>
    <mergeCell ref="C251:D251"/>
    <mergeCell ref="C252:D252"/>
    <mergeCell ref="L10:L11"/>
    <mergeCell ref="M10:M11"/>
    <mergeCell ref="N10:N11"/>
    <mergeCell ref="C173:D173"/>
    <mergeCell ref="C174:D174"/>
    <mergeCell ref="C175:D175"/>
    <mergeCell ref="C176:D176"/>
    <mergeCell ref="C177:D177"/>
    <mergeCell ref="C178:D178"/>
    <mergeCell ref="A107:N109"/>
    <mergeCell ref="A110:N110"/>
    <mergeCell ref="A111:N111"/>
    <mergeCell ref="A112:N112"/>
    <mergeCell ref="A113:N113"/>
    <mergeCell ref="A114:N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C25:D25"/>
    <mergeCell ref="C26:D26"/>
    <mergeCell ref="C27:D27"/>
    <mergeCell ref="C28:D28"/>
    <mergeCell ref="C29:D29"/>
    <mergeCell ref="C30:D30"/>
    <mergeCell ref="C31:D31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1869:N1872 N1874:N1884 N1886 N1888:N1903 N1905:N1931 N1839 N1770:N1771 N1773:N1781 N1783:N1787 N1790 N1792:N1800 N1802:N1814 N1816:N1817 N1819:N1820 N1822:N1826 N1828:N1836 N1715:N1718 N1698:N1705 N1707 N1709:N1710 N1720:N1740 N1712:N1713 N1660:N1667 N1611:N1612 N1614:N1626 N1628 N1632:N1637 N1639:N1641 N1644:N1646 N1649:N1650 N1652:N1658 N1580:N1581 N1523 N1525:N1526 N1529:N1530 N1532:N1537 N1539 N1549 N1552:N1554 N1541:N1547 N1556:N1557 N1560:N1567 N1569:N1572 N1575:N1578 N1491:N1492 N1432:N1440 N1442:N1444 N1446:N1448 N1450:N1456 N1461:N1466 N1459 N1468:N1473 N1475:N1485 N1487:N1489 N1384:N1403 N1341:N1344 N1346:N1348 N1350:N1351 N1353:N1357 N1359 N1361:N1382 N1314 N1239:N1312 N1212 N1152:N1210 N1124 N1047:N1122 N1020 N953:N1018 N926 N817 N844:N924 N760:N815 N676:N731 N603:N649 N520:N576 N359:N412 N439:N493 N269:N332 N195:N241 N117:N168 N47:N91 N12:N21">
    <cfRule type="cellIs" dxfId="9" priority="1875" operator="lessThan">
      <formula>0</formula>
    </cfRule>
    <cfRule type="cellIs" dxfId="8" priority="1876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3"/>
  <sheetViews>
    <sheetView workbookViewId="0">
      <selection activeCell="O23" sqref="O23"/>
    </sheetView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3.5" customHeight="1" thickBot="1"/>
    <row r="2" spans="1:14" ht="13.5" customHeight="1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3.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3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3.5" customHeight="1">
      <c r="A5" s="123" t="s">
        <v>389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3.5" customHeight="1">
      <c r="A6" s="123" t="s">
        <v>390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3.5" customHeight="1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3.5" customHeight="1">
      <c r="A8" s="125" t="s">
        <v>401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3.5" customHeight="1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3.5" customHeight="1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 ht="13.5" customHeight="1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3.5" customHeight="1">
      <c r="A12" s="67">
        <v>1</v>
      </c>
      <c r="B12" s="70">
        <v>43440</v>
      </c>
      <c r="C12" s="68" t="s">
        <v>255</v>
      </c>
      <c r="D12" s="67" t="s">
        <v>47</v>
      </c>
      <c r="E12" s="67" t="s">
        <v>388</v>
      </c>
      <c r="F12" s="67">
        <v>730</v>
      </c>
      <c r="G12" s="67">
        <v>746</v>
      </c>
      <c r="H12" s="67">
        <v>720</v>
      </c>
      <c r="I12" s="67">
        <v>710</v>
      </c>
      <c r="J12" s="67">
        <v>700</v>
      </c>
      <c r="K12" s="67">
        <v>746</v>
      </c>
      <c r="L12" s="67">
        <v>500</v>
      </c>
      <c r="M12" s="8">
        <f t="shared" ref="M12:M14" si="0">IF(D12="BUY",(K12-F12)*(L12),(F12-K12)*(L12))</f>
        <v>-8000</v>
      </c>
      <c r="N12" s="9">
        <f t="shared" ref="N12:N14" si="1">M12/(L12)/F12%</f>
        <v>-2.1917808219178081</v>
      </c>
    </row>
    <row r="13" spans="1:14" ht="13.5" customHeight="1">
      <c r="A13" s="67">
        <v>2</v>
      </c>
      <c r="B13" s="70">
        <v>43439</v>
      </c>
      <c r="C13" s="68" t="s">
        <v>255</v>
      </c>
      <c r="D13" s="67" t="s">
        <v>21</v>
      </c>
      <c r="E13" s="67" t="s">
        <v>49</v>
      </c>
      <c r="F13" s="67">
        <v>2100</v>
      </c>
      <c r="G13" s="67">
        <v>2066</v>
      </c>
      <c r="H13" s="67">
        <v>2120</v>
      </c>
      <c r="I13" s="67">
        <v>2140</v>
      </c>
      <c r="J13" s="67">
        <v>2160</v>
      </c>
      <c r="K13" s="67">
        <v>2120</v>
      </c>
      <c r="L13" s="67">
        <v>250</v>
      </c>
      <c r="M13" s="8">
        <f t="shared" si="0"/>
        <v>5000</v>
      </c>
      <c r="N13" s="9">
        <f t="shared" si="1"/>
        <v>0.95238095238095233</v>
      </c>
    </row>
    <row r="14" spans="1:14" ht="13.5" customHeight="1">
      <c r="A14" s="67">
        <v>3</v>
      </c>
      <c r="B14" s="70">
        <v>43438</v>
      </c>
      <c r="C14" s="68" t="s">
        <v>255</v>
      </c>
      <c r="D14" s="67" t="s">
        <v>21</v>
      </c>
      <c r="E14" s="67" t="s">
        <v>301</v>
      </c>
      <c r="F14" s="67">
        <v>333</v>
      </c>
      <c r="G14" s="67">
        <v>327</v>
      </c>
      <c r="H14" s="67">
        <v>336</v>
      </c>
      <c r="I14" s="67">
        <v>339</v>
      </c>
      <c r="J14" s="67">
        <v>342</v>
      </c>
      <c r="K14" s="67">
        <v>327</v>
      </c>
      <c r="L14" s="67">
        <v>1500</v>
      </c>
      <c r="M14" s="8">
        <f t="shared" si="0"/>
        <v>-9000</v>
      </c>
      <c r="N14" s="9">
        <f t="shared" si="1"/>
        <v>-1.8018018018018018</v>
      </c>
    </row>
    <row r="15" spans="1:14" ht="13.5" customHeight="1">
      <c r="A15" s="67">
        <v>4</v>
      </c>
      <c r="B15" s="70">
        <v>43437</v>
      </c>
      <c r="C15" s="68" t="s">
        <v>255</v>
      </c>
      <c r="D15" s="67" t="s">
        <v>21</v>
      </c>
      <c r="E15" s="67" t="s">
        <v>53</v>
      </c>
      <c r="F15" s="67">
        <v>71</v>
      </c>
      <c r="G15" s="67">
        <v>69</v>
      </c>
      <c r="H15" s="67">
        <v>72</v>
      </c>
      <c r="I15" s="67">
        <v>73</v>
      </c>
      <c r="J15" s="67">
        <v>74</v>
      </c>
      <c r="K15" s="67">
        <v>72</v>
      </c>
      <c r="L15" s="67">
        <v>5500</v>
      </c>
      <c r="M15" s="8">
        <f t="shared" ref="M15" si="2">IF(D15="BUY",(K15-F15)*(L15),(F15-K15)*(L15))</f>
        <v>5500</v>
      </c>
      <c r="N15" s="9">
        <f t="shared" ref="N15" si="3">M15/(L15)/F15%</f>
        <v>1.4084507042253522</v>
      </c>
    </row>
    <row r="16" spans="1:14" ht="13.5" customHeight="1">
      <c r="A16" s="10" t="s">
        <v>24</v>
      </c>
      <c r="B16" s="11"/>
      <c r="C16" s="12"/>
      <c r="D16" s="13"/>
      <c r="E16" s="14"/>
      <c r="F16" s="14"/>
      <c r="G16" s="15"/>
      <c r="H16" s="14"/>
      <c r="I16" s="14"/>
      <c r="J16" s="14"/>
      <c r="K16" s="16"/>
      <c r="N16" s="61"/>
    </row>
    <row r="17" spans="1:14" ht="15.75">
      <c r="A17" s="10" t="s">
        <v>25</v>
      </c>
      <c r="B17" s="19"/>
      <c r="C17" s="12"/>
      <c r="D17" s="13"/>
      <c r="E17" s="14"/>
      <c r="F17" s="14"/>
      <c r="G17" s="15"/>
      <c r="H17" s="14"/>
      <c r="I17" s="14"/>
      <c r="J17" s="14"/>
      <c r="K17" s="16"/>
    </row>
    <row r="18" spans="1:14" ht="15.75">
      <c r="A18" s="10" t="s">
        <v>25</v>
      </c>
      <c r="B18" s="19"/>
      <c r="C18" s="20"/>
      <c r="D18" s="21"/>
      <c r="E18" s="22"/>
      <c r="F18" s="22"/>
      <c r="G18" s="23"/>
      <c r="H18" s="22"/>
      <c r="I18" s="22"/>
      <c r="J18" s="22"/>
      <c r="L18" s="17"/>
      <c r="M18" s="1"/>
    </row>
    <row r="19" spans="1:14" ht="16.5" thickBot="1">
      <c r="A19" s="20"/>
      <c r="B19" s="19"/>
      <c r="C19" s="22"/>
      <c r="D19" s="22"/>
      <c r="E19" s="22"/>
      <c r="F19" s="24"/>
      <c r="G19" s="25"/>
      <c r="H19" s="26" t="s">
        <v>26</v>
      </c>
      <c r="I19" s="26"/>
      <c r="J19" s="27"/>
      <c r="K19" s="27"/>
      <c r="M19" s="1"/>
    </row>
    <row r="20" spans="1:14" ht="15.75">
      <c r="A20" s="20"/>
      <c r="B20" s="19"/>
      <c r="C20" s="119" t="s">
        <v>27</v>
      </c>
      <c r="D20" s="119"/>
      <c r="E20" s="28">
        <v>4</v>
      </c>
      <c r="F20" s="29">
        <f>F21+F22+F23+F24+F25+F26</f>
        <v>100</v>
      </c>
      <c r="G20" s="22">
        <v>4</v>
      </c>
      <c r="H20" s="30">
        <f>G21/G20%</f>
        <v>50</v>
      </c>
      <c r="I20" s="30"/>
      <c r="J20" s="30"/>
      <c r="K20" s="31"/>
      <c r="M20" s="17"/>
    </row>
    <row r="21" spans="1:14" ht="15.75">
      <c r="A21" s="20"/>
      <c r="B21" s="19"/>
      <c r="C21" s="120" t="s">
        <v>28</v>
      </c>
      <c r="D21" s="120"/>
      <c r="E21" s="32">
        <v>2</v>
      </c>
      <c r="F21" s="33">
        <f>(E21/E20)*100</f>
        <v>50</v>
      </c>
      <c r="G21" s="22">
        <v>2</v>
      </c>
      <c r="H21" s="27"/>
      <c r="I21" s="27"/>
      <c r="J21" s="22"/>
      <c r="K21" s="27"/>
    </row>
    <row r="22" spans="1:14" ht="15.75">
      <c r="A22" s="34"/>
      <c r="B22" s="19"/>
      <c r="C22" s="120" t="s">
        <v>30</v>
      </c>
      <c r="D22" s="120"/>
      <c r="E22" s="32">
        <v>0</v>
      </c>
      <c r="F22" s="33">
        <f>(E22/E20)*100</f>
        <v>0</v>
      </c>
      <c r="G22" s="35"/>
      <c r="H22" s="22"/>
      <c r="I22" s="22"/>
      <c r="K22" s="27"/>
      <c r="M22" s="1"/>
    </row>
    <row r="23" spans="1:14" ht="15.75">
      <c r="A23" s="34"/>
      <c r="B23" s="19"/>
      <c r="C23" s="120" t="s">
        <v>31</v>
      </c>
      <c r="D23" s="120"/>
      <c r="E23" s="32">
        <v>0</v>
      </c>
      <c r="F23" s="33">
        <f>(E23/E20)*100</f>
        <v>0</v>
      </c>
      <c r="G23" s="35"/>
      <c r="H23" s="22"/>
      <c r="I23" s="22"/>
    </row>
    <row r="24" spans="1:14" ht="15.75">
      <c r="A24" s="34"/>
      <c r="B24" s="19"/>
      <c r="C24" s="120" t="s">
        <v>32</v>
      </c>
      <c r="D24" s="120"/>
      <c r="E24" s="32">
        <v>2</v>
      </c>
      <c r="F24" s="33">
        <f>(E24/E20)*100</f>
        <v>50</v>
      </c>
      <c r="G24" s="35"/>
      <c r="H24" s="22" t="s">
        <v>33</v>
      </c>
      <c r="I24" s="22"/>
      <c r="J24" s="27"/>
      <c r="K24" s="27"/>
      <c r="L24" s="17"/>
      <c r="M24" s="22" t="s">
        <v>29</v>
      </c>
    </row>
    <row r="25" spans="1:14" ht="15.75">
      <c r="A25" s="34"/>
      <c r="B25" s="19"/>
      <c r="C25" s="120" t="s">
        <v>34</v>
      </c>
      <c r="D25" s="120"/>
      <c r="E25" s="32">
        <v>0</v>
      </c>
      <c r="F25" s="33">
        <f>(E25/E20)*100</f>
        <v>0</v>
      </c>
      <c r="G25" s="35"/>
      <c r="H25" s="22"/>
      <c r="I25" s="22"/>
      <c r="M25" s="17"/>
      <c r="N25" s="17"/>
    </row>
    <row r="26" spans="1:14" ht="16.5" thickBot="1">
      <c r="A26" s="34"/>
      <c r="B26" s="19"/>
      <c r="C26" s="121" t="s">
        <v>35</v>
      </c>
      <c r="D26" s="121"/>
      <c r="E26" s="36"/>
      <c r="F26" s="37">
        <f>(E26/E20)*100</f>
        <v>0</v>
      </c>
      <c r="G26" s="35"/>
      <c r="H26" s="22"/>
      <c r="I26" s="22"/>
      <c r="L26" s="17"/>
      <c r="N26" s="17"/>
    </row>
    <row r="27" spans="1:14" ht="15.75">
      <c r="A27" s="39" t="s">
        <v>36</v>
      </c>
      <c r="B27" s="11"/>
      <c r="C27" s="12"/>
      <c r="D27" s="12"/>
      <c r="E27" s="14"/>
      <c r="F27" s="14"/>
      <c r="G27" s="15"/>
      <c r="H27" s="40"/>
      <c r="I27" s="40"/>
      <c r="J27" s="40"/>
      <c r="K27" s="22"/>
      <c r="L27" s="27"/>
    </row>
    <row r="28" spans="1:14" ht="15.75">
      <c r="A28" s="13" t="s">
        <v>37</v>
      </c>
      <c r="B28" s="11"/>
      <c r="C28" s="41"/>
      <c r="D28" s="42"/>
      <c r="E28" s="12"/>
      <c r="F28" s="40"/>
      <c r="G28" s="15"/>
      <c r="H28" s="40"/>
      <c r="I28" s="40"/>
      <c r="J28" s="40"/>
      <c r="K28" s="22"/>
      <c r="M28" s="17"/>
      <c r="N28" s="38"/>
    </row>
    <row r="29" spans="1:14" ht="15.75">
      <c r="A29" s="13" t="s">
        <v>38</v>
      </c>
      <c r="B29" s="11"/>
      <c r="C29" s="12"/>
      <c r="D29" s="42"/>
      <c r="E29" s="12"/>
      <c r="F29" s="40"/>
      <c r="G29" s="15"/>
      <c r="H29" s="43"/>
      <c r="I29" s="43"/>
      <c r="J29" s="43"/>
      <c r="K29" s="14"/>
      <c r="M29" s="17"/>
    </row>
    <row r="30" spans="1:14" ht="15.75">
      <c r="A30" s="13" t="s">
        <v>39</v>
      </c>
      <c r="B30" s="41"/>
      <c r="C30" s="12"/>
      <c r="D30" s="42"/>
      <c r="E30" s="12"/>
      <c r="F30" s="40"/>
      <c r="G30" s="44"/>
      <c r="H30" s="43"/>
      <c r="I30" s="43"/>
      <c r="J30" s="43"/>
      <c r="K30" s="14"/>
      <c r="L30" s="17"/>
    </row>
    <row r="31" spans="1:14" ht="16.5" thickBot="1">
      <c r="A31" s="13" t="s">
        <v>40</v>
      </c>
      <c r="B31" s="34"/>
      <c r="C31" s="12"/>
      <c r="D31" s="45"/>
      <c r="E31" s="40"/>
      <c r="F31" s="40"/>
      <c r="G31" s="44"/>
      <c r="H31" s="43"/>
      <c r="I31" s="43"/>
      <c r="J31" s="43"/>
      <c r="K31" s="40"/>
      <c r="L31" s="17"/>
      <c r="M31" s="17"/>
      <c r="N31" s="17"/>
    </row>
    <row r="32" spans="1:14" ht="15.75" thickBot="1">
      <c r="A32" s="122" t="s">
        <v>0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4" ht="15.75" thickBo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</row>
    <row r="34" spans="1:14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14" ht="15.75">
      <c r="A35" s="123" t="s">
        <v>389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6" spans="1:14" ht="15.75">
      <c r="A36" s="123" t="s">
        <v>390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1:14" ht="16.5" thickBot="1">
      <c r="A37" s="124" t="s">
        <v>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1:14" ht="15.75">
      <c r="A38" s="125" t="s">
        <v>393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1:14" ht="15.75">
      <c r="A39" s="125" t="s">
        <v>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>
      <c r="A40" s="126" t="s">
        <v>6</v>
      </c>
      <c r="B40" s="127" t="s">
        <v>7</v>
      </c>
      <c r="C40" s="127" t="s">
        <v>8</v>
      </c>
      <c r="D40" s="126" t="s">
        <v>9</v>
      </c>
      <c r="E40" s="126" t="s">
        <v>10</v>
      </c>
      <c r="F40" s="127" t="s">
        <v>11</v>
      </c>
      <c r="G40" s="127" t="s">
        <v>12</v>
      </c>
      <c r="H40" s="128" t="s">
        <v>13</v>
      </c>
      <c r="I40" s="128" t="s">
        <v>14</v>
      </c>
      <c r="J40" s="128" t="s">
        <v>15</v>
      </c>
      <c r="K40" s="129" t="s">
        <v>16</v>
      </c>
      <c r="L40" s="127" t="s">
        <v>17</v>
      </c>
      <c r="M40" s="127" t="s">
        <v>18</v>
      </c>
      <c r="N40" s="127" t="s">
        <v>19</v>
      </c>
    </row>
    <row r="41" spans="1:14">
      <c r="A41" s="126"/>
      <c r="B41" s="127"/>
      <c r="C41" s="127"/>
      <c r="D41" s="126"/>
      <c r="E41" s="126"/>
      <c r="F41" s="127"/>
      <c r="G41" s="127"/>
      <c r="H41" s="127"/>
      <c r="I41" s="127"/>
      <c r="J41" s="127"/>
      <c r="K41" s="130"/>
      <c r="L41" s="127"/>
      <c r="M41" s="127"/>
      <c r="N41" s="127"/>
    </row>
    <row r="42" spans="1:14" ht="15.75">
      <c r="A42" s="67">
        <v>1</v>
      </c>
      <c r="B42" s="70">
        <v>43434</v>
      </c>
      <c r="C42" s="68" t="s">
        <v>255</v>
      </c>
      <c r="D42" s="67" t="s">
        <v>21</v>
      </c>
      <c r="E42" s="67" t="s">
        <v>353</v>
      </c>
      <c r="F42" s="67">
        <v>233</v>
      </c>
      <c r="G42" s="67">
        <v>225</v>
      </c>
      <c r="H42" s="67">
        <v>237</v>
      </c>
      <c r="I42" s="67">
        <v>241</v>
      </c>
      <c r="J42" s="67">
        <v>245</v>
      </c>
      <c r="K42" s="67">
        <v>237</v>
      </c>
      <c r="L42" s="67">
        <v>1500</v>
      </c>
      <c r="M42" s="8">
        <f t="shared" ref="M42:M44" si="4">IF(D42="BUY",(K42-F42)*(L42),(F42-K42)*(L42))</f>
        <v>6000</v>
      </c>
      <c r="N42" s="9">
        <f t="shared" ref="N42:N44" si="5">M42/(L42)/F42%</f>
        <v>1.7167381974248928</v>
      </c>
    </row>
    <row r="43" spans="1:14" ht="15.75">
      <c r="A43" s="67">
        <v>2</v>
      </c>
      <c r="B43" s="70">
        <v>43433</v>
      </c>
      <c r="C43" s="68" t="s">
        <v>255</v>
      </c>
      <c r="D43" s="67" t="s">
        <v>21</v>
      </c>
      <c r="E43" s="67" t="s">
        <v>235</v>
      </c>
      <c r="F43" s="67">
        <v>145</v>
      </c>
      <c r="G43" s="67">
        <v>142</v>
      </c>
      <c r="H43" s="67">
        <v>146.30000000000001</v>
      </c>
      <c r="I43" s="67">
        <v>147.6</v>
      </c>
      <c r="J43" s="67">
        <v>149</v>
      </c>
      <c r="K43" s="67">
        <v>146.30000000000001</v>
      </c>
      <c r="L43" s="67">
        <v>4500</v>
      </c>
      <c r="M43" s="8">
        <f t="shared" si="4"/>
        <v>5850.0000000000509</v>
      </c>
      <c r="N43" s="9">
        <f t="shared" si="5"/>
        <v>0.89655172413793893</v>
      </c>
    </row>
    <row r="44" spans="1:14" ht="15.75">
      <c r="A44" s="67">
        <v>3</v>
      </c>
      <c r="B44" s="70">
        <v>43432</v>
      </c>
      <c r="C44" s="68" t="s">
        <v>255</v>
      </c>
      <c r="D44" s="67" t="s">
        <v>21</v>
      </c>
      <c r="E44" s="67" t="s">
        <v>241</v>
      </c>
      <c r="F44" s="67">
        <v>111</v>
      </c>
      <c r="G44" s="67">
        <v>108</v>
      </c>
      <c r="H44" s="67">
        <v>112.5</v>
      </c>
      <c r="I44" s="67">
        <v>114</v>
      </c>
      <c r="J44" s="67">
        <v>115.5</v>
      </c>
      <c r="K44" s="67">
        <v>108</v>
      </c>
      <c r="L44" s="67">
        <v>4000</v>
      </c>
      <c r="M44" s="8">
        <f t="shared" si="4"/>
        <v>-12000</v>
      </c>
      <c r="N44" s="9">
        <f t="shared" si="5"/>
        <v>-2.7027027027027026</v>
      </c>
    </row>
    <row r="45" spans="1:14" ht="15.75">
      <c r="A45" s="67">
        <v>4</v>
      </c>
      <c r="B45" s="70">
        <v>43431</v>
      </c>
      <c r="C45" s="68" t="s">
        <v>255</v>
      </c>
      <c r="D45" s="67" t="s">
        <v>21</v>
      </c>
      <c r="E45" s="67" t="s">
        <v>52</v>
      </c>
      <c r="F45" s="67">
        <v>289.5</v>
      </c>
      <c r="G45" s="67">
        <v>285</v>
      </c>
      <c r="H45" s="67">
        <v>291.5</v>
      </c>
      <c r="I45" s="67">
        <v>293.5</v>
      </c>
      <c r="J45" s="67">
        <v>295.5</v>
      </c>
      <c r="K45" s="67">
        <v>291.5</v>
      </c>
      <c r="L45" s="67">
        <v>3000</v>
      </c>
      <c r="M45" s="8">
        <f t="shared" ref="M45" si="6">IF(D45="BUY",(K45-F45)*(L45),(F45-K45)*(L45))</f>
        <v>6000</v>
      </c>
      <c r="N45" s="9">
        <f t="shared" ref="N45" si="7">M45/(L45)/F45%</f>
        <v>0.69084628670120896</v>
      </c>
    </row>
    <row r="46" spans="1:14" ht="15.75">
      <c r="A46" s="67">
        <v>5</v>
      </c>
      <c r="B46" s="70">
        <v>43430</v>
      </c>
      <c r="C46" s="68" t="s">
        <v>255</v>
      </c>
      <c r="D46" s="67" t="s">
        <v>47</v>
      </c>
      <c r="E46" s="67" t="s">
        <v>65</v>
      </c>
      <c r="F46" s="67">
        <v>193</v>
      </c>
      <c r="G46" s="67">
        <v>198</v>
      </c>
      <c r="H46" s="67">
        <v>190</v>
      </c>
      <c r="I46" s="67">
        <v>187</v>
      </c>
      <c r="J46" s="67">
        <v>184</v>
      </c>
      <c r="K46" s="67">
        <v>190.5</v>
      </c>
      <c r="L46" s="67">
        <v>1750</v>
      </c>
      <c r="M46" s="8">
        <f t="shared" ref="M46" si="8">IF(D46="BUY",(K46-F46)*(L46),(F46-K46)*(L46))</f>
        <v>4375</v>
      </c>
      <c r="N46" s="9">
        <f t="shared" ref="N46" si="9">M46/(L46)/F46%</f>
        <v>1.2953367875647668</v>
      </c>
    </row>
    <row r="47" spans="1:14" ht="15.75">
      <c r="A47" s="67">
        <v>6</v>
      </c>
      <c r="B47" s="70">
        <v>43426</v>
      </c>
      <c r="C47" s="68" t="s">
        <v>255</v>
      </c>
      <c r="D47" s="67" t="s">
        <v>21</v>
      </c>
      <c r="E47" s="67" t="s">
        <v>399</v>
      </c>
      <c r="F47" s="67">
        <v>38</v>
      </c>
      <c r="G47" s="67">
        <v>37</v>
      </c>
      <c r="H47" s="67">
        <v>38.5</v>
      </c>
      <c r="I47" s="67">
        <v>39</v>
      </c>
      <c r="J47" s="67">
        <v>39.5</v>
      </c>
      <c r="K47" s="67">
        <v>39.5</v>
      </c>
      <c r="L47" s="67">
        <v>11000</v>
      </c>
      <c r="M47" s="8">
        <f t="shared" ref="M47" si="10">IF(D47="BUY",(K47-F47)*(L47),(F47-K47)*(L47))</f>
        <v>16500</v>
      </c>
      <c r="N47" s="9">
        <f t="shared" ref="N47" si="11">M47/(L47)/F47%</f>
        <v>3.9473684210526314</v>
      </c>
    </row>
    <row r="48" spans="1:14" ht="15.75">
      <c r="A48" s="67">
        <v>7</v>
      </c>
      <c r="B48" s="70">
        <v>43425</v>
      </c>
      <c r="C48" s="68" t="s">
        <v>255</v>
      </c>
      <c r="D48" s="67" t="s">
        <v>21</v>
      </c>
      <c r="E48" s="67" t="s">
        <v>241</v>
      </c>
      <c r="F48" s="67">
        <v>110.5</v>
      </c>
      <c r="G48" s="67">
        <v>107.5</v>
      </c>
      <c r="H48" s="67">
        <v>112</v>
      </c>
      <c r="I48" s="67">
        <v>113.5</v>
      </c>
      <c r="J48" s="67">
        <v>115</v>
      </c>
      <c r="K48" s="67">
        <v>107.5</v>
      </c>
      <c r="L48" s="67">
        <v>4000</v>
      </c>
      <c r="M48" s="8">
        <f t="shared" ref="M48:M49" si="12">IF(D48="BUY",(K48-F48)*(L48),(F48-K48)*(L48))</f>
        <v>-12000</v>
      </c>
      <c r="N48" s="9">
        <f t="shared" ref="N48:N49" si="13">M48/(L48)/F48%</f>
        <v>-2.7149321266968327</v>
      </c>
    </row>
    <row r="49" spans="1:14" ht="15.75">
      <c r="A49" s="67">
        <v>8</v>
      </c>
      <c r="B49" s="70">
        <v>43425</v>
      </c>
      <c r="C49" s="68" t="s">
        <v>255</v>
      </c>
      <c r="D49" s="67" t="s">
        <v>21</v>
      </c>
      <c r="E49" s="67" t="s">
        <v>396</v>
      </c>
      <c r="F49" s="67">
        <v>44</v>
      </c>
      <c r="G49" s="67">
        <v>42.5</v>
      </c>
      <c r="H49" s="67">
        <v>44.7</v>
      </c>
      <c r="I49" s="67">
        <v>45.4</v>
      </c>
      <c r="J49" s="67">
        <v>46</v>
      </c>
      <c r="K49" s="67">
        <v>44.7</v>
      </c>
      <c r="L49" s="67">
        <v>7000</v>
      </c>
      <c r="M49" s="8">
        <f t="shared" si="12"/>
        <v>4900.00000000002</v>
      </c>
      <c r="N49" s="9">
        <f t="shared" si="13"/>
        <v>1.5909090909090973</v>
      </c>
    </row>
    <row r="50" spans="1:14" ht="15.75">
      <c r="A50" s="67">
        <v>9</v>
      </c>
      <c r="B50" s="70">
        <v>43423</v>
      </c>
      <c r="C50" s="68" t="s">
        <v>255</v>
      </c>
      <c r="D50" s="67" t="s">
        <v>21</v>
      </c>
      <c r="E50" s="67" t="s">
        <v>65</v>
      </c>
      <c r="F50" s="67">
        <v>211</v>
      </c>
      <c r="G50" s="67">
        <v>206</v>
      </c>
      <c r="H50" s="67">
        <v>214</v>
      </c>
      <c r="I50" s="67">
        <v>217</v>
      </c>
      <c r="J50" s="67">
        <v>220</v>
      </c>
      <c r="K50" s="67">
        <v>206</v>
      </c>
      <c r="L50" s="67">
        <v>1750</v>
      </c>
      <c r="M50" s="8">
        <f t="shared" ref="M50" si="14">IF(D50="BUY",(K50-F50)*(L50),(F50-K50)*(L50))</f>
        <v>-8750</v>
      </c>
      <c r="N50" s="9">
        <f t="shared" ref="N50" si="15">M50/(L50)/F50%</f>
        <v>-2.3696682464454977</v>
      </c>
    </row>
    <row r="51" spans="1:14" ht="15.75">
      <c r="A51" s="67">
        <v>10</v>
      </c>
      <c r="B51" s="70">
        <v>43420</v>
      </c>
      <c r="C51" s="68" t="s">
        <v>255</v>
      </c>
      <c r="D51" s="67" t="s">
        <v>21</v>
      </c>
      <c r="E51" s="67" t="s">
        <v>396</v>
      </c>
      <c r="F51" s="67">
        <v>39</v>
      </c>
      <c r="G51" s="67">
        <v>37.5</v>
      </c>
      <c r="H51" s="67">
        <v>39.799999999999997</v>
      </c>
      <c r="I51" s="67">
        <v>40.6</v>
      </c>
      <c r="J51" s="67">
        <v>41.4</v>
      </c>
      <c r="K51" s="67">
        <v>41.4</v>
      </c>
      <c r="L51" s="67">
        <v>7000</v>
      </c>
      <c r="M51" s="8">
        <f t="shared" ref="M51" si="16">IF(D51="BUY",(K51-F51)*(L51),(F51-K51)*(L51))</f>
        <v>16799.999999999989</v>
      </c>
      <c r="N51" s="9">
        <f t="shared" ref="N51" si="17">M51/(L51)/F51%</f>
        <v>6.1538461538461497</v>
      </c>
    </row>
    <row r="52" spans="1:14" ht="15.75">
      <c r="A52" s="67">
        <v>11</v>
      </c>
      <c r="B52" s="70">
        <v>43419</v>
      </c>
      <c r="C52" s="68" t="s">
        <v>255</v>
      </c>
      <c r="D52" s="67" t="s">
        <v>21</v>
      </c>
      <c r="E52" s="67" t="s">
        <v>66</v>
      </c>
      <c r="F52" s="67">
        <v>106.5</v>
      </c>
      <c r="G52" s="67">
        <v>105</v>
      </c>
      <c r="H52" s="67">
        <v>107.3</v>
      </c>
      <c r="I52" s="67">
        <v>108</v>
      </c>
      <c r="J52" s="67">
        <v>108.8</v>
      </c>
      <c r="K52" s="67">
        <v>108</v>
      </c>
      <c r="L52" s="67">
        <v>6000</v>
      </c>
      <c r="M52" s="8">
        <f t="shared" ref="M52" si="18">IF(D52="BUY",(K52-F52)*(L52),(F52-K52)*(L52))</f>
        <v>9000</v>
      </c>
      <c r="N52" s="9">
        <f t="shared" ref="N52" si="19">M52/(L52)/F52%</f>
        <v>1.4084507042253522</v>
      </c>
    </row>
    <row r="53" spans="1:14" ht="15.75">
      <c r="A53" s="67">
        <v>12</v>
      </c>
      <c r="B53" s="70">
        <v>43419</v>
      </c>
      <c r="C53" s="68" t="s">
        <v>255</v>
      </c>
      <c r="D53" s="67" t="s">
        <v>21</v>
      </c>
      <c r="E53" s="67" t="s">
        <v>120</v>
      </c>
      <c r="F53" s="67">
        <v>372</v>
      </c>
      <c r="G53" s="67">
        <v>368</v>
      </c>
      <c r="H53" s="67">
        <v>374</v>
      </c>
      <c r="I53" s="67">
        <v>376</v>
      </c>
      <c r="J53" s="67">
        <v>378</v>
      </c>
      <c r="K53" s="67">
        <v>374</v>
      </c>
      <c r="L53" s="67">
        <v>2750</v>
      </c>
      <c r="M53" s="8">
        <f t="shared" ref="M53" si="20">IF(D53="BUY",(K53-F53)*(L53),(F53-K53)*(L53))</f>
        <v>5500</v>
      </c>
      <c r="N53" s="9">
        <f t="shared" ref="N53" si="21">M53/(L53)/F53%</f>
        <v>0.5376344086021505</v>
      </c>
    </row>
    <row r="54" spans="1:14" ht="15.75">
      <c r="A54" s="67">
        <v>13</v>
      </c>
      <c r="B54" s="70">
        <v>43417</v>
      </c>
      <c r="C54" s="68" t="s">
        <v>255</v>
      </c>
      <c r="D54" s="67" t="s">
        <v>21</v>
      </c>
      <c r="E54" s="67" t="s">
        <v>395</v>
      </c>
      <c r="F54" s="67">
        <v>1104</v>
      </c>
      <c r="G54" s="67">
        <v>1090</v>
      </c>
      <c r="H54" s="67">
        <v>1112</v>
      </c>
      <c r="I54" s="67">
        <v>1120</v>
      </c>
      <c r="J54" s="67">
        <v>1128</v>
      </c>
      <c r="K54" s="67">
        <v>1112</v>
      </c>
      <c r="L54" s="67">
        <v>1000</v>
      </c>
      <c r="M54" s="8">
        <f t="shared" ref="M54" si="22">IF(D54="BUY",(K54-F54)*(L54),(F54-K54)*(L54))</f>
        <v>8000</v>
      </c>
      <c r="N54" s="9">
        <f t="shared" ref="N54" si="23">M54/(L54)/F54%</f>
        <v>0.7246376811594204</v>
      </c>
    </row>
    <row r="55" spans="1:14" ht="15.75">
      <c r="A55" s="67">
        <v>14</v>
      </c>
      <c r="B55" s="70">
        <v>43410</v>
      </c>
      <c r="C55" s="68" t="s">
        <v>255</v>
      </c>
      <c r="D55" s="67" t="s">
        <v>21</v>
      </c>
      <c r="E55" s="67" t="s">
        <v>314</v>
      </c>
      <c r="F55" s="67">
        <v>663.5</v>
      </c>
      <c r="G55" s="67">
        <v>655</v>
      </c>
      <c r="H55" s="67">
        <v>668</v>
      </c>
      <c r="I55" s="67">
        <v>672.5</v>
      </c>
      <c r="J55" s="67">
        <v>677</v>
      </c>
      <c r="K55" s="67">
        <v>677</v>
      </c>
      <c r="L55" s="67">
        <v>1000</v>
      </c>
      <c r="M55" s="8">
        <f t="shared" ref="M55" si="24">IF(D55="BUY",(K55-F55)*(L55),(F55-K55)*(L55))</f>
        <v>13500</v>
      </c>
      <c r="N55" s="9">
        <f t="shared" ref="N55" si="25">M55/(L55)/F55%</f>
        <v>2.0346646571213265</v>
      </c>
    </row>
    <row r="56" spans="1:14" ht="15.75">
      <c r="A56" s="67">
        <v>15</v>
      </c>
      <c r="B56" s="70">
        <v>43405</v>
      </c>
      <c r="C56" s="68" t="s">
        <v>255</v>
      </c>
      <c r="D56" s="67" t="s">
        <v>21</v>
      </c>
      <c r="E56" s="67" t="s">
        <v>241</v>
      </c>
      <c r="F56" s="67">
        <v>121.5</v>
      </c>
      <c r="G56" s="67">
        <v>118.5</v>
      </c>
      <c r="H56" s="67">
        <v>123</v>
      </c>
      <c r="I56" s="67">
        <v>124.5</v>
      </c>
      <c r="J56" s="67">
        <v>126</v>
      </c>
      <c r="K56" s="67">
        <v>123</v>
      </c>
      <c r="L56" s="67">
        <v>4000</v>
      </c>
      <c r="M56" s="8">
        <f t="shared" ref="M56:M57" si="26">IF(D56="BUY",(K56-F56)*(L56),(F56-K56)*(L56))</f>
        <v>6000</v>
      </c>
      <c r="N56" s="9">
        <f t="shared" ref="N56:N57" si="27">M56/(L56)/F56%</f>
        <v>1.2345679012345678</v>
      </c>
    </row>
    <row r="57" spans="1:14" ht="15.75">
      <c r="A57" s="67">
        <v>16</v>
      </c>
      <c r="B57" s="70">
        <v>43405</v>
      </c>
      <c r="C57" s="68" t="s">
        <v>255</v>
      </c>
      <c r="D57" s="67" t="s">
        <v>21</v>
      </c>
      <c r="E57" s="67" t="s">
        <v>57</v>
      </c>
      <c r="F57" s="67">
        <v>597</v>
      </c>
      <c r="G57" s="67">
        <v>589</v>
      </c>
      <c r="H57" s="67">
        <v>601</v>
      </c>
      <c r="I57" s="67">
        <v>605</v>
      </c>
      <c r="J57" s="67">
        <v>609</v>
      </c>
      <c r="K57" s="67">
        <v>609</v>
      </c>
      <c r="L57" s="67">
        <v>1200</v>
      </c>
      <c r="M57" s="8">
        <f t="shared" si="26"/>
        <v>14400</v>
      </c>
      <c r="N57" s="9">
        <f t="shared" si="27"/>
        <v>2.0100502512562817</v>
      </c>
    </row>
    <row r="58" spans="1:14">
      <c r="A58" s="10" t="s">
        <v>24</v>
      </c>
      <c r="B58" s="11"/>
      <c r="C58" s="12"/>
      <c r="D58" s="13"/>
      <c r="E58" s="14"/>
      <c r="F58" s="14"/>
      <c r="G58" s="15"/>
      <c r="H58" s="14"/>
      <c r="I58" s="14"/>
      <c r="J58" s="14"/>
      <c r="K58" s="16"/>
      <c r="N58" s="61"/>
    </row>
    <row r="59" spans="1:14" ht="15.75">
      <c r="A59" s="10" t="s">
        <v>25</v>
      </c>
      <c r="B59" s="19"/>
      <c r="C59" s="12"/>
      <c r="D59" s="13"/>
      <c r="E59" s="14"/>
      <c r="F59" s="14"/>
      <c r="G59" s="15"/>
      <c r="H59" s="14"/>
      <c r="I59" s="14"/>
      <c r="J59" s="14"/>
      <c r="K59" s="16"/>
    </row>
    <row r="60" spans="1:14" ht="15.75">
      <c r="A60" s="10" t="s">
        <v>25</v>
      </c>
      <c r="B60" s="19"/>
      <c r="C60" s="20"/>
      <c r="D60" s="21"/>
      <c r="E60" s="22"/>
      <c r="F60" s="22"/>
      <c r="G60" s="23"/>
      <c r="H60" s="22"/>
      <c r="I60" s="22"/>
      <c r="J60" s="22"/>
      <c r="L60" s="17"/>
      <c r="M60" s="1"/>
    </row>
    <row r="61" spans="1:14" ht="16.5" thickBot="1">
      <c r="A61" s="20"/>
      <c r="B61" s="19"/>
      <c r="C61" s="22"/>
      <c r="D61" s="22"/>
      <c r="E61" s="22"/>
      <c r="F61" s="24"/>
      <c r="G61" s="25"/>
      <c r="H61" s="26" t="s">
        <v>26</v>
      </c>
      <c r="I61" s="26"/>
      <c r="J61" s="27"/>
      <c r="K61" s="27"/>
      <c r="L61" s="17"/>
      <c r="M61" s="1"/>
    </row>
    <row r="62" spans="1:14" ht="15.75">
      <c r="A62" s="20"/>
      <c r="B62" s="19"/>
      <c r="C62" s="119" t="s">
        <v>27</v>
      </c>
      <c r="D62" s="119"/>
      <c r="E62" s="28">
        <v>16</v>
      </c>
      <c r="F62" s="29">
        <f>F63+F64+F65+F66+F67+F68</f>
        <v>100</v>
      </c>
      <c r="G62" s="22">
        <v>16</v>
      </c>
      <c r="H62" s="30">
        <f>G63/G62%</f>
        <v>81.25</v>
      </c>
      <c r="I62" s="30"/>
      <c r="J62" s="30"/>
      <c r="K62" s="31"/>
    </row>
    <row r="63" spans="1:14" ht="15.75">
      <c r="A63" s="20"/>
      <c r="B63" s="19"/>
      <c r="C63" s="120" t="s">
        <v>28</v>
      </c>
      <c r="D63" s="120"/>
      <c r="E63" s="32">
        <v>13</v>
      </c>
      <c r="F63" s="33">
        <f>(E63/E62)*100</f>
        <v>81.25</v>
      </c>
      <c r="G63" s="22">
        <v>13</v>
      </c>
      <c r="H63" s="27"/>
      <c r="I63" s="27"/>
      <c r="J63" s="22"/>
      <c r="K63" s="27"/>
    </row>
    <row r="64" spans="1:14" ht="15.75">
      <c r="A64" s="34"/>
      <c r="B64" s="19"/>
      <c r="C64" s="120" t="s">
        <v>30</v>
      </c>
      <c r="D64" s="120"/>
      <c r="E64" s="32">
        <v>0</v>
      </c>
      <c r="F64" s="33">
        <f>(E64/E62)*100</f>
        <v>0</v>
      </c>
      <c r="G64" s="35"/>
      <c r="H64" s="22"/>
      <c r="I64" s="22"/>
      <c r="K64" s="27"/>
      <c r="M64" s="1"/>
    </row>
    <row r="65" spans="1:14" ht="15.75">
      <c r="A65" s="34"/>
      <c r="B65" s="19"/>
      <c r="C65" s="120" t="s">
        <v>31</v>
      </c>
      <c r="D65" s="120"/>
      <c r="E65" s="32">
        <v>0</v>
      </c>
      <c r="F65" s="33">
        <f>(E65/E62)*100</f>
        <v>0</v>
      </c>
      <c r="G65" s="35"/>
      <c r="H65" s="22"/>
      <c r="I65" s="22"/>
    </row>
    <row r="66" spans="1:14" ht="15.75">
      <c r="A66" s="34"/>
      <c r="B66" s="19"/>
      <c r="C66" s="120" t="s">
        <v>32</v>
      </c>
      <c r="D66" s="120"/>
      <c r="E66" s="32">
        <v>3</v>
      </c>
      <c r="F66" s="33">
        <f>(E66/E62)*100</f>
        <v>18.75</v>
      </c>
      <c r="G66" s="35"/>
      <c r="H66" s="22" t="s">
        <v>33</v>
      </c>
      <c r="I66" s="22"/>
      <c r="J66" s="27"/>
      <c r="K66" s="27"/>
      <c r="L66" s="17"/>
      <c r="M66" s="22" t="s">
        <v>29</v>
      </c>
    </row>
    <row r="67" spans="1:14" ht="15.75">
      <c r="A67" s="34"/>
      <c r="B67" s="19"/>
      <c r="C67" s="120" t="s">
        <v>34</v>
      </c>
      <c r="D67" s="120"/>
      <c r="E67" s="32">
        <v>0</v>
      </c>
      <c r="F67" s="33">
        <f>(E67/E62)*100</f>
        <v>0</v>
      </c>
      <c r="G67" s="35"/>
      <c r="H67" s="22"/>
      <c r="I67" s="22"/>
      <c r="M67" s="17"/>
      <c r="N67" s="17"/>
    </row>
    <row r="68" spans="1:14" ht="16.5" thickBot="1">
      <c r="A68" s="34"/>
      <c r="B68" s="19"/>
      <c r="C68" s="121" t="s">
        <v>35</v>
      </c>
      <c r="D68" s="121"/>
      <c r="E68" s="36"/>
      <c r="F68" s="37">
        <f>(E68/E62)*100</f>
        <v>0</v>
      </c>
      <c r="G68" s="35"/>
      <c r="H68" s="22"/>
      <c r="I68" s="22"/>
      <c r="L68" s="17"/>
      <c r="N68" s="17"/>
    </row>
    <row r="69" spans="1:14" ht="15.75">
      <c r="A69" s="39" t="s">
        <v>36</v>
      </c>
      <c r="B69" s="11"/>
      <c r="C69" s="12"/>
      <c r="D69" s="12"/>
      <c r="E69" s="14"/>
      <c r="F69" s="14"/>
      <c r="G69" s="15"/>
      <c r="H69" s="40"/>
      <c r="I69" s="40"/>
      <c r="J69" s="40"/>
      <c r="K69" s="22"/>
      <c r="L69" s="27"/>
      <c r="N69" s="38"/>
    </row>
    <row r="70" spans="1:14" ht="15.75">
      <c r="A70" s="13" t="s">
        <v>37</v>
      </c>
      <c r="B70" s="11"/>
      <c r="C70" s="41"/>
      <c r="D70" s="42"/>
      <c r="E70" s="12"/>
      <c r="F70" s="40"/>
      <c r="G70" s="15"/>
      <c r="H70" s="40"/>
      <c r="I70" s="40"/>
      <c r="J70" s="40"/>
      <c r="K70" s="22"/>
      <c r="M70" s="17"/>
    </row>
    <row r="71" spans="1:14" ht="15.75">
      <c r="A71" s="13" t="s">
        <v>38</v>
      </c>
      <c r="B71" s="11"/>
      <c r="C71" s="12"/>
      <c r="D71" s="42"/>
      <c r="E71" s="12"/>
      <c r="F71" s="40"/>
      <c r="G71" s="15"/>
      <c r="H71" s="43"/>
      <c r="I71" s="43"/>
      <c r="J71" s="43"/>
      <c r="K71" s="14"/>
      <c r="M71" s="17"/>
      <c r="N71" s="20"/>
    </row>
    <row r="72" spans="1:14" ht="15.75">
      <c r="A72" s="13" t="s">
        <v>39</v>
      </c>
      <c r="B72" s="41"/>
      <c r="C72" s="12"/>
      <c r="D72" s="42"/>
      <c r="E72" s="12"/>
      <c r="F72" s="40"/>
      <c r="G72" s="44"/>
      <c r="H72" s="43"/>
      <c r="I72" s="43"/>
      <c r="J72" s="43"/>
      <c r="K72" s="14"/>
      <c r="L72" s="17"/>
      <c r="M72" s="17"/>
    </row>
    <row r="73" spans="1:14" ht="16.5" thickBot="1">
      <c r="A73" s="13" t="s">
        <v>40</v>
      </c>
      <c r="B73" s="34"/>
      <c r="C73" s="12"/>
      <c r="D73" s="45"/>
      <c r="E73" s="40"/>
      <c r="F73" s="40"/>
      <c r="G73" s="44"/>
      <c r="H73" s="43"/>
      <c r="I73" s="43"/>
      <c r="J73" s="43"/>
      <c r="K73" s="40"/>
      <c r="L73" s="17"/>
      <c r="M73" s="17"/>
      <c r="N73" s="17"/>
    </row>
    <row r="74" spans="1:14" ht="15.75" customHeight="1" thickBot="1">
      <c r="A74" s="122" t="s">
        <v>0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spans="1:14" ht="15.75" customHeight="1" thickBo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6" spans="1:14" ht="1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15.75">
      <c r="A77" s="123" t="s">
        <v>389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</row>
    <row r="78" spans="1:14" ht="15.75">
      <c r="A78" s="123" t="s">
        <v>390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</row>
    <row r="79" spans="1:14" ht="16.5" thickBot="1">
      <c r="A79" s="124" t="s">
        <v>3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</row>
    <row r="80" spans="1:14" ht="15.75">
      <c r="A80" s="125" t="s">
        <v>383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1:14" ht="15.75">
      <c r="A81" s="125" t="s">
        <v>5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1:14" ht="15" customHeight="1">
      <c r="A82" s="126" t="s">
        <v>6</v>
      </c>
      <c r="B82" s="127" t="s">
        <v>7</v>
      </c>
      <c r="C82" s="127" t="s">
        <v>8</v>
      </c>
      <c r="D82" s="126" t="s">
        <v>9</v>
      </c>
      <c r="E82" s="126" t="s">
        <v>10</v>
      </c>
      <c r="F82" s="127" t="s">
        <v>11</v>
      </c>
      <c r="G82" s="127" t="s">
        <v>12</v>
      </c>
      <c r="H82" s="128" t="s">
        <v>13</v>
      </c>
      <c r="I82" s="128" t="s">
        <v>14</v>
      </c>
      <c r="J82" s="128" t="s">
        <v>15</v>
      </c>
      <c r="K82" s="129" t="s">
        <v>16</v>
      </c>
      <c r="L82" s="127" t="s">
        <v>17</v>
      </c>
      <c r="M82" s="127" t="s">
        <v>18</v>
      </c>
      <c r="N82" s="127" t="s">
        <v>19</v>
      </c>
    </row>
    <row r="83" spans="1:14" ht="15" customHeight="1">
      <c r="A83" s="126"/>
      <c r="B83" s="127"/>
      <c r="C83" s="127"/>
      <c r="D83" s="126"/>
      <c r="E83" s="126"/>
      <c r="F83" s="127"/>
      <c r="G83" s="127"/>
      <c r="H83" s="127"/>
      <c r="I83" s="127"/>
      <c r="J83" s="127"/>
      <c r="K83" s="130"/>
      <c r="L83" s="127"/>
      <c r="M83" s="127"/>
      <c r="N83" s="127"/>
    </row>
    <row r="84" spans="1:14" ht="15.75">
      <c r="A84" s="67">
        <v>1</v>
      </c>
      <c r="B84" s="70">
        <v>43404</v>
      </c>
      <c r="C84" s="68" t="s">
        <v>255</v>
      </c>
      <c r="D84" s="67" t="s">
        <v>21</v>
      </c>
      <c r="E84" s="67" t="s">
        <v>233</v>
      </c>
      <c r="F84" s="67">
        <v>1040</v>
      </c>
      <c r="G84" s="67">
        <v>1025</v>
      </c>
      <c r="H84" s="67">
        <v>1048</v>
      </c>
      <c r="I84" s="67">
        <v>1056</v>
      </c>
      <c r="J84" s="67">
        <v>1064</v>
      </c>
      <c r="K84" s="67">
        <v>1048</v>
      </c>
      <c r="L84" s="67">
        <v>700</v>
      </c>
      <c r="M84" s="8">
        <f t="shared" ref="M84:M91" si="28">IF(D84="BUY",(K84-F84)*(L84),(F84-K84)*(L84))</f>
        <v>5600</v>
      </c>
      <c r="N84" s="9">
        <f t="shared" ref="N84:N91" si="29">M84/(L84)/F84%</f>
        <v>0.76923076923076916</v>
      </c>
    </row>
    <row r="85" spans="1:14" ht="15.75">
      <c r="A85" s="67">
        <v>2</v>
      </c>
      <c r="B85" s="70">
        <v>43403</v>
      </c>
      <c r="C85" s="68" t="s">
        <v>255</v>
      </c>
      <c r="D85" s="67" t="s">
        <v>21</v>
      </c>
      <c r="E85" s="67" t="s">
        <v>52</v>
      </c>
      <c r="F85" s="67">
        <v>277.5</v>
      </c>
      <c r="G85" s="67">
        <v>274</v>
      </c>
      <c r="H85" s="67">
        <v>279.5</v>
      </c>
      <c r="I85" s="67">
        <v>281.5</v>
      </c>
      <c r="J85" s="67">
        <v>283.5</v>
      </c>
      <c r="K85" s="67">
        <v>279.5</v>
      </c>
      <c r="L85" s="67">
        <v>3000</v>
      </c>
      <c r="M85" s="8">
        <f t="shared" ref="M85" si="30">IF(D85="BUY",(K85-F85)*(L85),(F85-K85)*(L85))</f>
        <v>6000</v>
      </c>
      <c r="N85" s="9">
        <f t="shared" ref="N85" si="31">M85/(L85)/F85%</f>
        <v>0.7207207207207208</v>
      </c>
    </row>
    <row r="86" spans="1:14" ht="15.75">
      <c r="A86" s="67">
        <v>3</v>
      </c>
      <c r="B86" s="70">
        <v>43402</v>
      </c>
      <c r="C86" s="68" t="s">
        <v>255</v>
      </c>
      <c r="D86" s="67" t="s">
        <v>21</v>
      </c>
      <c r="E86" s="67" t="s">
        <v>53</v>
      </c>
      <c r="F86" s="67">
        <v>68.5</v>
      </c>
      <c r="G86" s="67">
        <v>66.5</v>
      </c>
      <c r="H86" s="67">
        <v>69.5</v>
      </c>
      <c r="I86" s="67">
        <v>70.5</v>
      </c>
      <c r="J86" s="67">
        <v>71.5</v>
      </c>
      <c r="K86" s="67">
        <v>71.5</v>
      </c>
      <c r="L86" s="67">
        <v>5500</v>
      </c>
      <c r="M86" s="8">
        <f t="shared" ref="M86" si="32">IF(D86="BUY",(K86-F86)*(L86),(F86-K86)*(L86))</f>
        <v>16500</v>
      </c>
      <c r="N86" s="9">
        <f t="shared" ref="N86" si="33">M86/(L86)/F86%</f>
        <v>4.3795620437956204</v>
      </c>
    </row>
    <row r="87" spans="1:14" ht="15.75">
      <c r="A87" s="67">
        <v>4</v>
      </c>
      <c r="B87" s="70">
        <v>43398</v>
      </c>
      <c r="C87" s="68" t="s">
        <v>255</v>
      </c>
      <c r="D87" s="67" t="s">
        <v>21</v>
      </c>
      <c r="E87" s="67" t="s">
        <v>71</v>
      </c>
      <c r="F87" s="67">
        <v>2350</v>
      </c>
      <c r="G87" s="67">
        <v>2315</v>
      </c>
      <c r="H87" s="67">
        <v>2370</v>
      </c>
      <c r="I87" s="67">
        <v>2390</v>
      </c>
      <c r="J87" s="67">
        <v>2410</v>
      </c>
      <c r="K87" s="67">
        <v>2370</v>
      </c>
      <c r="L87" s="67">
        <v>250</v>
      </c>
      <c r="M87" s="8">
        <f t="shared" ref="M87" si="34">IF(D87="BUY",(K87-F87)*(L87),(F87-K87)*(L87))</f>
        <v>5000</v>
      </c>
      <c r="N87" s="9">
        <f t="shared" ref="N87" si="35">M87/(L87)/F87%</f>
        <v>0.85106382978723405</v>
      </c>
    </row>
    <row r="88" spans="1:14" ht="15.75">
      <c r="A88" s="67">
        <v>5</v>
      </c>
      <c r="B88" s="70">
        <v>43398</v>
      </c>
      <c r="C88" s="68" t="s">
        <v>255</v>
      </c>
      <c r="D88" s="67" t="s">
        <v>21</v>
      </c>
      <c r="E88" s="67" t="s">
        <v>71</v>
      </c>
      <c r="F88" s="67">
        <v>2338</v>
      </c>
      <c r="G88" s="67">
        <v>2318</v>
      </c>
      <c r="H88" s="67">
        <v>2348</v>
      </c>
      <c r="I88" s="67">
        <v>2358</v>
      </c>
      <c r="J88" s="67">
        <v>2368</v>
      </c>
      <c r="K88" s="67">
        <v>2348</v>
      </c>
      <c r="L88" s="67">
        <v>500</v>
      </c>
      <c r="M88" s="8">
        <f t="shared" ref="M88" si="36">IF(D88="BUY",(K88-F88)*(L88),(F88-K88)*(L88))</f>
        <v>5000</v>
      </c>
      <c r="N88" s="9">
        <f t="shared" ref="N88" si="37">M88/(L88)/F88%</f>
        <v>0.42771599657827203</v>
      </c>
    </row>
    <row r="89" spans="1:14" ht="15.75">
      <c r="A89" s="67">
        <v>6</v>
      </c>
      <c r="B89" s="70">
        <v>43397</v>
      </c>
      <c r="C89" s="68" t="s">
        <v>255</v>
      </c>
      <c r="D89" s="67" t="s">
        <v>21</v>
      </c>
      <c r="E89" s="67" t="s">
        <v>123</v>
      </c>
      <c r="F89" s="67">
        <v>81.7</v>
      </c>
      <c r="G89" s="67">
        <v>79.900000000000006</v>
      </c>
      <c r="H89" s="67">
        <v>82.7</v>
      </c>
      <c r="I89" s="67">
        <v>83.7</v>
      </c>
      <c r="J89" s="67">
        <v>84.7</v>
      </c>
      <c r="K89" s="67">
        <v>82.7</v>
      </c>
      <c r="L89" s="67">
        <v>5500</v>
      </c>
      <c r="M89" s="8">
        <f t="shared" ref="M89" si="38">IF(D89="BUY",(K89-F89)*(L89),(F89-K89)*(L89))</f>
        <v>5500</v>
      </c>
      <c r="N89" s="9">
        <f t="shared" ref="N89" si="39">M89/(L89)/F89%</f>
        <v>1.2239902080783354</v>
      </c>
    </row>
    <row r="90" spans="1:14" ht="15.75">
      <c r="A90" s="67">
        <v>7</v>
      </c>
      <c r="B90" s="70">
        <v>43396</v>
      </c>
      <c r="C90" s="68" t="s">
        <v>255</v>
      </c>
      <c r="D90" s="67" t="s">
        <v>47</v>
      </c>
      <c r="E90" s="67" t="s">
        <v>50</v>
      </c>
      <c r="F90" s="67">
        <v>83.5</v>
      </c>
      <c r="G90" s="67">
        <v>86.5</v>
      </c>
      <c r="H90" s="67">
        <v>82</v>
      </c>
      <c r="I90" s="67">
        <v>80.5</v>
      </c>
      <c r="J90" s="67">
        <v>79</v>
      </c>
      <c r="K90" s="67">
        <v>80.5</v>
      </c>
      <c r="L90" s="67">
        <v>3500</v>
      </c>
      <c r="M90" s="8">
        <f t="shared" si="28"/>
        <v>10500</v>
      </c>
      <c r="N90" s="9">
        <f t="shared" si="29"/>
        <v>3.5928143712574854</v>
      </c>
    </row>
    <row r="91" spans="1:14" ht="15.75">
      <c r="A91" s="67">
        <v>8</v>
      </c>
      <c r="B91" s="70">
        <v>43392</v>
      </c>
      <c r="C91" s="68" t="s">
        <v>255</v>
      </c>
      <c r="D91" s="67" t="s">
        <v>21</v>
      </c>
      <c r="E91" s="67" t="s">
        <v>365</v>
      </c>
      <c r="F91" s="67">
        <v>1250</v>
      </c>
      <c r="G91" s="67">
        <v>1232</v>
      </c>
      <c r="H91" s="67">
        <v>1260</v>
      </c>
      <c r="I91" s="67">
        <v>1270</v>
      </c>
      <c r="J91" s="67">
        <v>1280</v>
      </c>
      <c r="K91" s="67">
        <v>1270</v>
      </c>
      <c r="L91" s="67">
        <v>500</v>
      </c>
      <c r="M91" s="8">
        <f t="shared" si="28"/>
        <v>10000</v>
      </c>
      <c r="N91" s="9">
        <f t="shared" si="29"/>
        <v>1.6</v>
      </c>
    </row>
    <row r="92" spans="1:14" ht="15.75">
      <c r="A92" s="67">
        <v>9</v>
      </c>
      <c r="B92" s="70">
        <v>43392</v>
      </c>
      <c r="C92" s="68" t="s">
        <v>255</v>
      </c>
      <c r="D92" s="67" t="s">
        <v>47</v>
      </c>
      <c r="E92" s="67" t="s">
        <v>253</v>
      </c>
      <c r="F92" s="67">
        <v>634</v>
      </c>
      <c r="G92" s="67">
        <v>644</v>
      </c>
      <c r="H92" s="67">
        <v>629</v>
      </c>
      <c r="I92" s="67">
        <v>624</v>
      </c>
      <c r="J92" s="67">
        <v>629</v>
      </c>
      <c r="K92" s="67">
        <v>624</v>
      </c>
      <c r="L92" s="67">
        <v>1000</v>
      </c>
      <c r="M92" s="8">
        <f t="shared" ref="M92:M93" si="40">IF(D92="BUY",(K92-F92)*(L92),(F92-K92)*(L92))</f>
        <v>10000</v>
      </c>
      <c r="N92" s="9">
        <f t="shared" ref="N92:N93" si="41">M92/(L92)/F92%</f>
        <v>1.5772870662460567</v>
      </c>
    </row>
    <row r="93" spans="1:14" ht="15.75">
      <c r="A93" s="67">
        <v>10</v>
      </c>
      <c r="B93" s="70">
        <v>43390</v>
      </c>
      <c r="C93" s="68" t="s">
        <v>255</v>
      </c>
      <c r="D93" s="67" t="s">
        <v>21</v>
      </c>
      <c r="E93" s="67" t="s">
        <v>326</v>
      </c>
      <c r="F93" s="67">
        <v>163</v>
      </c>
      <c r="G93" s="67">
        <v>160</v>
      </c>
      <c r="H93" s="67">
        <v>164.5</v>
      </c>
      <c r="I93" s="67">
        <v>166</v>
      </c>
      <c r="J93" s="67">
        <v>167.5</v>
      </c>
      <c r="K93" s="67">
        <v>160</v>
      </c>
      <c r="L93" s="67">
        <v>4000</v>
      </c>
      <c r="M93" s="8">
        <f t="shared" si="40"/>
        <v>-12000</v>
      </c>
      <c r="N93" s="9">
        <f t="shared" si="41"/>
        <v>-1.8404907975460123</v>
      </c>
    </row>
    <row r="94" spans="1:14" ht="15.75">
      <c r="A94" s="67">
        <v>11</v>
      </c>
      <c r="B94" s="70">
        <v>43389</v>
      </c>
      <c r="C94" s="68" t="s">
        <v>255</v>
      </c>
      <c r="D94" s="67" t="s">
        <v>21</v>
      </c>
      <c r="E94" s="67" t="s">
        <v>123</v>
      </c>
      <c r="F94" s="67">
        <v>79</v>
      </c>
      <c r="G94" s="67">
        <v>77</v>
      </c>
      <c r="H94" s="67">
        <v>80</v>
      </c>
      <c r="I94" s="67">
        <v>81</v>
      </c>
      <c r="J94" s="67">
        <v>82</v>
      </c>
      <c r="K94" s="67">
        <v>82</v>
      </c>
      <c r="L94" s="67">
        <v>5500</v>
      </c>
      <c r="M94" s="8">
        <f t="shared" ref="M94" si="42">IF(D94="BUY",(K94-F94)*(L94),(F94-K94)*(L94))</f>
        <v>16500</v>
      </c>
      <c r="N94" s="9">
        <f t="shared" ref="N94" si="43">M94/(L94)/F94%</f>
        <v>3.7974683544303796</v>
      </c>
    </row>
    <row r="95" spans="1:14" ht="15.75">
      <c r="A95" s="67">
        <v>12</v>
      </c>
      <c r="B95" s="70">
        <v>43388</v>
      </c>
      <c r="C95" s="68" t="s">
        <v>255</v>
      </c>
      <c r="D95" s="67" t="s">
        <v>21</v>
      </c>
      <c r="E95" s="67" t="s">
        <v>49</v>
      </c>
      <c r="F95" s="67">
        <v>2000</v>
      </c>
      <c r="G95" s="67">
        <v>1983</v>
      </c>
      <c r="H95" s="67">
        <v>2010</v>
      </c>
      <c r="I95" s="67">
        <v>2020</v>
      </c>
      <c r="J95" s="67">
        <v>2030</v>
      </c>
      <c r="K95" s="67">
        <v>2010</v>
      </c>
      <c r="L95" s="67">
        <v>500</v>
      </c>
      <c r="M95" s="8">
        <f t="shared" ref="M95" si="44">IF(D95="BUY",(K95-F95)*(L95),(F95-K95)*(L95))</f>
        <v>5000</v>
      </c>
      <c r="N95" s="9">
        <f t="shared" ref="N95" si="45">M95/(L95)/F95%</f>
        <v>0.5</v>
      </c>
    </row>
    <row r="96" spans="1:14" ht="15.75">
      <c r="A96" s="67">
        <v>13</v>
      </c>
      <c r="B96" s="70">
        <v>43383</v>
      </c>
      <c r="C96" s="68" t="s">
        <v>255</v>
      </c>
      <c r="D96" s="67" t="s">
        <v>21</v>
      </c>
      <c r="E96" s="67" t="s">
        <v>386</v>
      </c>
      <c r="F96" s="67">
        <v>1168</v>
      </c>
      <c r="G96" s="67">
        <v>1154</v>
      </c>
      <c r="H96" s="67">
        <v>1176</v>
      </c>
      <c r="I96" s="67">
        <v>1184</v>
      </c>
      <c r="J96" s="67">
        <v>1192</v>
      </c>
      <c r="K96" s="67">
        <v>1192</v>
      </c>
      <c r="L96" s="67">
        <v>750</v>
      </c>
      <c r="M96" s="8">
        <f t="shared" ref="M96" si="46">IF(D96="BUY",(K96-F96)*(L96),(F96-K96)*(L96))</f>
        <v>18000</v>
      </c>
      <c r="N96" s="9">
        <f t="shared" ref="N96" si="47">M96/(L96)/F96%</f>
        <v>2.0547945205479454</v>
      </c>
    </row>
    <row r="97" spans="1:14" ht="15.75">
      <c r="A97" s="67">
        <v>14</v>
      </c>
      <c r="B97" s="70">
        <v>43382</v>
      </c>
      <c r="C97" s="68" t="s">
        <v>255</v>
      </c>
      <c r="D97" s="67" t="s">
        <v>47</v>
      </c>
      <c r="E97" s="67" t="s">
        <v>51</v>
      </c>
      <c r="F97" s="67">
        <v>95</v>
      </c>
      <c r="G97" s="67">
        <v>98</v>
      </c>
      <c r="H97" s="67">
        <v>93.5</v>
      </c>
      <c r="I97" s="67">
        <v>92</v>
      </c>
      <c r="J97" s="67">
        <v>90.5</v>
      </c>
      <c r="K97" s="67">
        <v>93.5</v>
      </c>
      <c r="L97" s="67">
        <v>4000</v>
      </c>
      <c r="M97" s="8">
        <f t="shared" ref="M97" si="48">IF(D97="BUY",(K97-F97)*(L97),(F97-K97)*(L97))</f>
        <v>6000</v>
      </c>
      <c r="N97" s="9">
        <f t="shared" ref="N97" si="49">M97/(L97)/F97%</f>
        <v>1.5789473684210527</v>
      </c>
    </row>
    <row r="98" spans="1:14" ht="15.75">
      <c r="A98" s="67">
        <v>15</v>
      </c>
      <c r="B98" s="70">
        <v>43376</v>
      </c>
      <c r="C98" s="68" t="s">
        <v>255</v>
      </c>
      <c r="D98" s="67" t="s">
        <v>21</v>
      </c>
      <c r="E98" s="67" t="s">
        <v>112</v>
      </c>
      <c r="F98" s="67">
        <v>937</v>
      </c>
      <c r="G98" s="67">
        <v>919</v>
      </c>
      <c r="H98" s="67">
        <v>947</v>
      </c>
      <c r="I98" s="67">
        <v>957</v>
      </c>
      <c r="J98" s="67">
        <v>967</v>
      </c>
      <c r="K98" s="67">
        <v>967</v>
      </c>
      <c r="L98" s="67">
        <v>500</v>
      </c>
      <c r="M98" s="8">
        <f t="shared" ref="M98" si="50">IF(D98="BUY",(K98-F98)*(L98),(F98-K98)*(L98))</f>
        <v>15000</v>
      </c>
      <c r="N98" s="9">
        <f t="shared" ref="N98" si="51">M98/(L98)/F98%</f>
        <v>3.2017075773746</v>
      </c>
    </row>
    <row r="99" spans="1:14">
      <c r="A99" s="10" t="s">
        <v>24</v>
      </c>
      <c r="B99" s="11"/>
      <c r="C99" s="12"/>
      <c r="D99" s="13"/>
      <c r="E99" s="14"/>
      <c r="F99" s="14"/>
      <c r="G99" s="15"/>
      <c r="H99" s="14"/>
      <c r="I99" s="14"/>
      <c r="J99" s="14"/>
      <c r="K99" s="16"/>
      <c r="N99" s="61"/>
    </row>
    <row r="100" spans="1:14" ht="15.75">
      <c r="A100" s="10" t="s">
        <v>25</v>
      </c>
      <c r="B100" s="19"/>
      <c r="C100" s="12"/>
      <c r="D100" s="13"/>
      <c r="E100" s="14"/>
      <c r="F100" s="14"/>
      <c r="G100" s="15"/>
      <c r="H100" s="14"/>
      <c r="I100" s="14"/>
      <c r="J100" s="14"/>
      <c r="K100" s="16"/>
    </row>
    <row r="101" spans="1:14" ht="15.75">
      <c r="A101" s="10" t="s">
        <v>25</v>
      </c>
      <c r="B101" s="19"/>
      <c r="C101" s="20"/>
      <c r="D101" s="21"/>
      <c r="E101" s="22"/>
      <c r="F101" s="22"/>
      <c r="G101" s="23"/>
      <c r="H101" s="22"/>
      <c r="I101" s="22"/>
      <c r="J101" s="22"/>
      <c r="L101" s="17"/>
      <c r="M101" s="1"/>
    </row>
    <row r="102" spans="1:14" ht="16.5" thickBot="1">
      <c r="A102" s="20"/>
      <c r="B102" s="19"/>
      <c r="C102" s="22"/>
      <c r="D102" s="22"/>
      <c r="E102" s="22"/>
      <c r="F102" s="24"/>
      <c r="G102" s="25"/>
      <c r="H102" s="26" t="s">
        <v>26</v>
      </c>
      <c r="I102" s="26"/>
      <c r="J102" s="27"/>
      <c r="K102" s="27"/>
      <c r="L102" s="17"/>
      <c r="M102" s="1"/>
    </row>
    <row r="103" spans="1:14" ht="15.75">
      <c r="A103" s="20"/>
      <c r="B103" s="19"/>
      <c r="C103" s="119" t="s">
        <v>27</v>
      </c>
      <c r="D103" s="119"/>
      <c r="E103" s="28">
        <v>15</v>
      </c>
      <c r="F103" s="29">
        <f>F104+F105+F106+F107+F108+F109</f>
        <v>100</v>
      </c>
      <c r="G103" s="22">
        <v>15</v>
      </c>
      <c r="H103" s="30">
        <f>G104/G103%</f>
        <v>93.333333333333343</v>
      </c>
      <c r="I103" s="30"/>
      <c r="J103" s="30"/>
      <c r="K103" s="31"/>
    </row>
    <row r="104" spans="1:14" ht="15.75">
      <c r="A104" s="20"/>
      <c r="B104" s="19"/>
      <c r="C104" s="120" t="s">
        <v>28</v>
      </c>
      <c r="D104" s="120"/>
      <c r="E104" s="32">
        <v>14</v>
      </c>
      <c r="F104" s="33">
        <f>(E104/E103)*100</f>
        <v>93.333333333333329</v>
      </c>
      <c r="G104" s="22">
        <v>14</v>
      </c>
      <c r="H104" s="27"/>
      <c r="I104" s="27"/>
      <c r="J104" s="22"/>
      <c r="K104" s="27"/>
      <c r="M104" s="1"/>
    </row>
    <row r="105" spans="1:14" ht="15.75">
      <c r="A105" s="34"/>
      <c r="B105" s="19"/>
      <c r="C105" s="120" t="s">
        <v>30</v>
      </c>
      <c r="D105" s="120"/>
      <c r="E105" s="32">
        <v>0</v>
      </c>
      <c r="F105" s="33">
        <f>(E105/E103)*100</f>
        <v>0</v>
      </c>
      <c r="G105" s="35"/>
      <c r="H105" s="22"/>
      <c r="I105" s="22"/>
      <c r="K105" s="27"/>
    </row>
    <row r="106" spans="1:14" ht="15.75">
      <c r="A106" s="34"/>
      <c r="B106" s="19"/>
      <c r="C106" s="120" t="s">
        <v>31</v>
      </c>
      <c r="D106" s="120"/>
      <c r="E106" s="32">
        <v>0</v>
      </c>
      <c r="F106" s="33">
        <f>(E106/E103)*100</f>
        <v>0</v>
      </c>
      <c r="G106" s="35"/>
      <c r="H106" s="22"/>
      <c r="I106" s="22"/>
    </row>
    <row r="107" spans="1:14" ht="15.75">
      <c r="A107" s="34"/>
      <c r="B107" s="19"/>
      <c r="C107" s="120" t="s">
        <v>32</v>
      </c>
      <c r="D107" s="120"/>
      <c r="E107" s="32">
        <v>1</v>
      </c>
      <c r="F107" s="33">
        <f>(E107/E103)*100</f>
        <v>6.666666666666667</v>
      </c>
      <c r="G107" s="35"/>
      <c r="H107" s="22" t="s">
        <v>33</v>
      </c>
      <c r="I107" s="22"/>
      <c r="J107" s="27"/>
      <c r="K107" s="27"/>
      <c r="L107" s="17"/>
      <c r="M107" s="22" t="s">
        <v>29</v>
      </c>
    </row>
    <row r="108" spans="1:14" ht="15.75">
      <c r="A108" s="34"/>
      <c r="B108" s="19"/>
      <c r="C108" s="120" t="s">
        <v>34</v>
      </c>
      <c r="D108" s="120"/>
      <c r="E108" s="32">
        <v>0</v>
      </c>
      <c r="F108" s="33">
        <f>(E108/E103)*100</f>
        <v>0</v>
      </c>
      <c r="G108" s="35"/>
      <c r="H108" s="22"/>
      <c r="I108" s="22"/>
      <c r="M108" s="17"/>
      <c r="N108" s="17"/>
    </row>
    <row r="109" spans="1:14" ht="16.5" thickBot="1">
      <c r="A109" s="34"/>
      <c r="B109" s="19"/>
      <c r="C109" s="121" t="s">
        <v>35</v>
      </c>
      <c r="D109" s="121"/>
      <c r="E109" s="36"/>
      <c r="F109" s="37">
        <f>(E109/E103)*100</f>
        <v>0</v>
      </c>
      <c r="G109" s="35"/>
      <c r="H109" s="22"/>
      <c r="I109" s="22"/>
      <c r="L109" s="17"/>
      <c r="N109" s="17"/>
    </row>
    <row r="110" spans="1:14" ht="15.75">
      <c r="A110" s="39" t="s">
        <v>36</v>
      </c>
      <c r="B110" s="11"/>
      <c r="C110" s="12"/>
      <c r="D110" s="12"/>
      <c r="E110" s="14"/>
      <c r="F110" s="14"/>
      <c r="G110" s="15"/>
      <c r="H110" s="40"/>
      <c r="I110" s="40"/>
      <c r="J110" s="40"/>
      <c r="K110" s="22"/>
      <c r="L110" s="27"/>
      <c r="M110" s="17"/>
      <c r="N110" s="38"/>
    </row>
    <row r="111" spans="1:14" ht="15.75">
      <c r="A111" s="13" t="s">
        <v>37</v>
      </c>
      <c r="B111" s="11"/>
      <c r="C111" s="41"/>
      <c r="D111" s="42"/>
      <c r="E111" s="12"/>
      <c r="F111" s="40"/>
      <c r="G111" s="15"/>
      <c r="H111" s="40"/>
      <c r="I111" s="40"/>
      <c r="J111" s="40"/>
      <c r="K111" s="22"/>
      <c r="M111" s="27"/>
    </row>
    <row r="112" spans="1:14" ht="15.75">
      <c r="A112" s="13" t="s">
        <v>38</v>
      </c>
      <c r="B112" s="11"/>
      <c r="C112" s="12"/>
      <c r="D112" s="42"/>
      <c r="E112" s="12"/>
      <c r="F112" s="40"/>
      <c r="G112" s="15"/>
      <c r="H112" s="43"/>
      <c r="I112" s="43"/>
      <c r="J112" s="43"/>
      <c r="K112" s="14"/>
      <c r="M112" s="17"/>
      <c r="N112" s="20"/>
    </row>
    <row r="113" spans="1:14" ht="15.75">
      <c r="A113" s="13" t="s">
        <v>39</v>
      </c>
      <c r="B113" s="41"/>
      <c r="C113" s="12"/>
      <c r="D113" s="42"/>
      <c r="E113" s="12"/>
      <c r="F113" s="40"/>
      <c r="G113" s="44"/>
      <c r="H113" s="43"/>
      <c r="I113" s="43"/>
      <c r="J113" s="43"/>
      <c r="K113" s="14"/>
      <c r="L113" s="17"/>
      <c r="M113" s="17"/>
    </row>
    <row r="114" spans="1:14" ht="16.5" thickBot="1">
      <c r="A114" s="13" t="s">
        <v>40</v>
      </c>
      <c r="B114" s="34"/>
      <c r="C114" s="12"/>
      <c r="D114" s="45"/>
      <c r="E114" s="40"/>
      <c r="F114" s="40"/>
      <c r="G114" s="44"/>
      <c r="H114" s="43"/>
      <c r="I114" s="43"/>
      <c r="J114" s="43"/>
      <c r="K114" s="40"/>
      <c r="L114" s="17"/>
      <c r="M114" s="17"/>
      <c r="N114" s="17"/>
    </row>
    <row r="115" spans="1:14" ht="15.75" customHeight="1" thickBot="1">
      <c r="A115" s="122" t="s">
        <v>0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</row>
    <row r="116" spans="1:14" ht="15.75" customHeight="1" thickBo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</row>
    <row r="117" spans="1:14" ht="15" customHeight="1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</row>
    <row r="118" spans="1:14" ht="15.75">
      <c r="A118" s="123" t="s">
        <v>389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</row>
    <row r="119" spans="1:14" ht="15.75">
      <c r="A119" s="123" t="s">
        <v>390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</row>
    <row r="120" spans="1:14" ht="16.5" thickBot="1">
      <c r="A120" s="124" t="s">
        <v>3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</row>
    <row r="121" spans="1:14" ht="15.75">
      <c r="A121" s="125" t="s">
        <v>378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1:14" ht="15.75">
      <c r="A122" s="125" t="s">
        <v>5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1:14">
      <c r="A123" s="126" t="s">
        <v>6</v>
      </c>
      <c r="B123" s="127" t="s">
        <v>7</v>
      </c>
      <c r="C123" s="127" t="s">
        <v>8</v>
      </c>
      <c r="D123" s="126" t="s">
        <v>9</v>
      </c>
      <c r="E123" s="126" t="s">
        <v>10</v>
      </c>
      <c r="F123" s="127" t="s">
        <v>11</v>
      </c>
      <c r="G123" s="127" t="s">
        <v>12</v>
      </c>
      <c r="H123" s="128" t="s">
        <v>13</v>
      </c>
      <c r="I123" s="128" t="s">
        <v>14</v>
      </c>
      <c r="J123" s="128" t="s">
        <v>15</v>
      </c>
      <c r="K123" s="129" t="s">
        <v>16</v>
      </c>
      <c r="L123" s="127" t="s">
        <v>17</v>
      </c>
      <c r="M123" s="127" t="s">
        <v>18</v>
      </c>
      <c r="N123" s="127" t="s">
        <v>19</v>
      </c>
    </row>
    <row r="124" spans="1:14">
      <c r="A124" s="126"/>
      <c r="B124" s="127"/>
      <c r="C124" s="127"/>
      <c r="D124" s="126"/>
      <c r="E124" s="126"/>
      <c r="F124" s="127"/>
      <c r="G124" s="127"/>
      <c r="H124" s="127"/>
      <c r="I124" s="127"/>
      <c r="J124" s="127"/>
      <c r="K124" s="130"/>
      <c r="L124" s="127"/>
      <c r="M124" s="127"/>
      <c r="N124" s="127"/>
    </row>
    <row r="125" spans="1:14" ht="15.75">
      <c r="A125" s="67">
        <v>1</v>
      </c>
      <c r="B125" s="70">
        <v>43371</v>
      </c>
      <c r="C125" s="68" t="s">
        <v>255</v>
      </c>
      <c r="D125" s="67" t="s">
        <v>21</v>
      </c>
      <c r="E125" s="67" t="s">
        <v>57</v>
      </c>
      <c r="F125" s="67">
        <v>612</v>
      </c>
      <c r="G125" s="67">
        <v>603</v>
      </c>
      <c r="H125" s="67">
        <v>618</v>
      </c>
      <c r="I125" s="67">
        <v>624</v>
      </c>
      <c r="J125" s="67">
        <v>630</v>
      </c>
      <c r="K125" s="67">
        <v>618</v>
      </c>
      <c r="L125" s="67">
        <v>1200</v>
      </c>
      <c r="M125" s="8">
        <f t="shared" ref="M125:M128" si="52">IF(D125="BUY",(K125-F125)*(L125),(F125-K125)*(L125))</f>
        <v>7200</v>
      </c>
      <c r="N125" s="9">
        <f t="shared" ref="N125:N128" si="53">M125/(L125)/F125%</f>
        <v>0.98039215686274506</v>
      </c>
    </row>
    <row r="126" spans="1:14" ht="15.75">
      <c r="A126" s="67">
        <v>2</v>
      </c>
      <c r="B126" s="70">
        <v>43370</v>
      </c>
      <c r="C126" s="68" t="s">
        <v>255</v>
      </c>
      <c r="D126" s="67" t="s">
        <v>47</v>
      </c>
      <c r="E126" s="67" t="s">
        <v>124</v>
      </c>
      <c r="F126" s="67">
        <v>208</v>
      </c>
      <c r="G126" s="67">
        <v>214</v>
      </c>
      <c r="H126" s="67">
        <v>205</v>
      </c>
      <c r="I126" s="67">
        <v>202</v>
      </c>
      <c r="J126" s="67">
        <v>199</v>
      </c>
      <c r="K126" s="67">
        <v>199</v>
      </c>
      <c r="L126" s="67">
        <v>1750</v>
      </c>
      <c r="M126" s="8">
        <f t="shared" ref="M126" si="54">IF(D126="BUY",(K126-F126)*(L126),(F126-K126)*(L126))</f>
        <v>15750</v>
      </c>
      <c r="N126" s="9">
        <f t="shared" si="53"/>
        <v>4.3269230769230766</v>
      </c>
    </row>
    <row r="127" spans="1:14" ht="15.75">
      <c r="A127" s="67">
        <v>3</v>
      </c>
      <c r="B127" s="70">
        <v>43361</v>
      </c>
      <c r="C127" s="68" t="s">
        <v>255</v>
      </c>
      <c r="D127" s="67" t="s">
        <v>47</v>
      </c>
      <c r="E127" s="67" t="s">
        <v>353</v>
      </c>
      <c r="F127" s="67">
        <v>358</v>
      </c>
      <c r="G127" s="67">
        <v>364</v>
      </c>
      <c r="H127" s="67">
        <v>355</v>
      </c>
      <c r="I127" s="67">
        <v>352</v>
      </c>
      <c r="J127" s="67">
        <v>349</v>
      </c>
      <c r="K127" s="67">
        <v>355</v>
      </c>
      <c r="L127" s="67">
        <v>1500</v>
      </c>
      <c r="M127" s="8">
        <f t="shared" si="52"/>
        <v>4500</v>
      </c>
      <c r="N127" s="9">
        <f t="shared" si="53"/>
        <v>0.83798882681564246</v>
      </c>
    </row>
    <row r="128" spans="1:14" ht="15.75">
      <c r="A128" s="67">
        <v>4</v>
      </c>
      <c r="B128" s="70">
        <v>43357</v>
      </c>
      <c r="C128" s="68" t="s">
        <v>255</v>
      </c>
      <c r="D128" s="67" t="s">
        <v>21</v>
      </c>
      <c r="E128" s="67" t="s">
        <v>49</v>
      </c>
      <c r="F128" s="67">
        <v>2037</v>
      </c>
      <c r="G128" s="67">
        <v>2019</v>
      </c>
      <c r="H128" s="67">
        <v>2047</v>
      </c>
      <c r="I128" s="67">
        <v>2057</v>
      </c>
      <c r="J128" s="67">
        <v>2067</v>
      </c>
      <c r="K128" s="67">
        <v>2019</v>
      </c>
      <c r="L128" s="67">
        <v>500</v>
      </c>
      <c r="M128" s="8">
        <f t="shared" si="52"/>
        <v>-9000</v>
      </c>
      <c r="N128" s="9">
        <f t="shared" si="53"/>
        <v>-0.88365243004418259</v>
      </c>
    </row>
    <row r="129" spans="1:14" ht="15.75">
      <c r="A129" s="67">
        <v>5</v>
      </c>
      <c r="B129" s="70">
        <v>43350</v>
      </c>
      <c r="C129" s="68" t="s">
        <v>255</v>
      </c>
      <c r="D129" s="67" t="s">
        <v>21</v>
      </c>
      <c r="E129" s="67" t="s">
        <v>379</v>
      </c>
      <c r="F129" s="67">
        <v>394</v>
      </c>
      <c r="G129" s="67">
        <v>389</v>
      </c>
      <c r="H129" s="67">
        <v>396.5</v>
      </c>
      <c r="I129" s="67">
        <v>399</v>
      </c>
      <c r="J129" s="67">
        <v>402.5</v>
      </c>
      <c r="K129" s="67">
        <v>399</v>
      </c>
      <c r="L129" s="67">
        <v>2000</v>
      </c>
      <c r="M129" s="8">
        <f t="shared" ref="M129" si="55">IF(D129="BUY",(K129-F129)*(L129),(F129-K129)*(L129))</f>
        <v>10000</v>
      </c>
      <c r="N129" s="9">
        <f t="shared" ref="N129:N131" si="56">M129/(L129)/F129%</f>
        <v>1.2690355329949239</v>
      </c>
    </row>
    <row r="130" spans="1:14" ht="15.75">
      <c r="A130" s="67">
        <v>6</v>
      </c>
      <c r="B130" s="70">
        <v>43349</v>
      </c>
      <c r="C130" s="68" t="s">
        <v>255</v>
      </c>
      <c r="D130" s="67" t="s">
        <v>21</v>
      </c>
      <c r="E130" s="67" t="s">
        <v>248</v>
      </c>
      <c r="F130" s="67">
        <v>655</v>
      </c>
      <c r="G130" s="67">
        <v>644</v>
      </c>
      <c r="H130" s="67">
        <v>661</v>
      </c>
      <c r="I130" s="67">
        <v>667</v>
      </c>
      <c r="J130" s="67">
        <v>673</v>
      </c>
      <c r="K130" s="67">
        <v>661</v>
      </c>
      <c r="L130" s="67">
        <v>900</v>
      </c>
      <c r="M130" s="8">
        <f t="shared" ref="M130:M131" si="57">IF(D130="BUY",(K130-F130)*(L130),(F130-K130)*(L130))</f>
        <v>5400</v>
      </c>
      <c r="N130" s="9">
        <f t="shared" si="56"/>
        <v>0.91603053435114501</v>
      </c>
    </row>
    <row r="131" spans="1:14" ht="15.75">
      <c r="A131" s="67">
        <v>7</v>
      </c>
      <c r="B131" s="70">
        <v>43348</v>
      </c>
      <c r="C131" s="68" t="s">
        <v>255</v>
      </c>
      <c r="D131" s="67" t="s">
        <v>21</v>
      </c>
      <c r="E131" s="67" t="s">
        <v>365</v>
      </c>
      <c r="F131" s="67">
        <v>1438</v>
      </c>
      <c r="G131" s="67">
        <v>1422</v>
      </c>
      <c r="H131" s="67">
        <v>1448</v>
      </c>
      <c r="I131" s="67">
        <v>1458</v>
      </c>
      <c r="J131" s="67">
        <v>1468</v>
      </c>
      <c r="K131" s="67">
        <v>1448</v>
      </c>
      <c r="L131" s="67">
        <v>500</v>
      </c>
      <c r="M131" s="8">
        <f t="shared" si="57"/>
        <v>5000</v>
      </c>
      <c r="N131" s="9">
        <f t="shared" si="56"/>
        <v>0.69541029207232263</v>
      </c>
    </row>
    <row r="132" spans="1:14">
      <c r="A132" s="10" t="s">
        <v>24</v>
      </c>
      <c r="B132" s="11"/>
      <c r="C132" s="12"/>
      <c r="D132" s="13"/>
      <c r="E132" s="14"/>
      <c r="F132" s="14"/>
      <c r="G132" s="15"/>
      <c r="H132" s="14"/>
      <c r="I132" s="14"/>
      <c r="J132" s="14"/>
      <c r="K132" s="16"/>
      <c r="N132" s="61"/>
    </row>
    <row r="133" spans="1:14" ht="15.75">
      <c r="A133" s="10" t="s">
        <v>25</v>
      </c>
      <c r="B133" s="19"/>
      <c r="C133" s="12"/>
      <c r="D133" s="13"/>
      <c r="E133" s="14"/>
      <c r="F133" s="14"/>
      <c r="G133" s="15"/>
      <c r="H133" s="14"/>
      <c r="I133" s="14"/>
      <c r="J133" s="14"/>
      <c r="K133" s="16"/>
    </row>
    <row r="134" spans="1:14" ht="15.75">
      <c r="A134" s="10" t="s">
        <v>25</v>
      </c>
      <c r="B134" s="19"/>
      <c r="C134" s="20"/>
      <c r="D134" s="21"/>
      <c r="E134" s="22"/>
      <c r="F134" s="22"/>
      <c r="G134" s="23"/>
      <c r="H134" s="22"/>
      <c r="I134" s="22"/>
      <c r="J134" s="22"/>
      <c r="L134" s="17"/>
      <c r="M134" s="1"/>
    </row>
    <row r="135" spans="1:14" ht="16.5" thickBot="1">
      <c r="A135" s="20"/>
      <c r="B135" s="19"/>
      <c r="C135" s="22"/>
      <c r="D135" s="22"/>
      <c r="E135" s="22"/>
      <c r="F135" s="24"/>
      <c r="G135" s="25"/>
      <c r="H135" s="26" t="s">
        <v>26</v>
      </c>
      <c r="I135" s="26"/>
      <c r="J135" s="27"/>
      <c r="K135" s="27"/>
      <c r="L135" s="17"/>
      <c r="M135" s="1"/>
    </row>
    <row r="136" spans="1:14" ht="15.75">
      <c r="A136" s="20"/>
      <c r="B136" s="19"/>
      <c r="C136" s="119" t="s">
        <v>27</v>
      </c>
      <c r="D136" s="119"/>
      <c r="E136" s="28">
        <v>7</v>
      </c>
      <c r="F136" s="29">
        <f>F137+F138+F139+F140+F141+F142</f>
        <v>100</v>
      </c>
      <c r="G136" s="22">
        <v>7</v>
      </c>
      <c r="H136" s="30">
        <f>G137/G136%</f>
        <v>85.714285714285708</v>
      </c>
      <c r="I136" s="30"/>
      <c r="J136" s="30"/>
      <c r="K136" s="31"/>
    </row>
    <row r="137" spans="1:14" ht="15.75">
      <c r="A137" s="20"/>
      <c r="B137" s="19"/>
      <c r="C137" s="120" t="s">
        <v>28</v>
      </c>
      <c r="D137" s="120"/>
      <c r="E137" s="32">
        <v>6</v>
      </c>
      <c r="F137" s="33">
        <f>(E137/E136)*100</f>
        <v>85.714285714285708</v>
      </c>
      <c r="G137" s="22">
        <v>6</v>
      </c>
      <c r="H137" s="27"/>
      <c r="I137" s="27"/>
      <c r="J137" s="22"/>
      <c r="K137" s="27"/>
      <c r="M137" s="1"/>
      <c r="N137" s="1"/>
    </row>
    <row r="138" spans="1:14" ht="15.75">
      <c r="A138" s="34"/>
      <c r="B138" s="19"/>
      <c r="C138" s="120" t="s">
        <v>30</v>
      </c>
      <c r="D138" s="120"/>
      <c r="E138" s="32">
        <v>0</v>
      </c>
      <c r="F138" s="33">
        <f>(E138/E136)*100</f>
        <v>0</v>
      </c>
      <c r="G138" s="35"/>
      <c r="H138" s="22"/>
      <c r="I138" s="22"/>
      <c r="K138" s="27"/>
    </row>
    <row r="139" spans="1:14" ht="15.75">
      <c r="A139" s="34"/>
      <c r="B139" s="19"/>
      <c r="C139" s="120" t="s">
        <v>31</v>
      </c>
      <c r="D139" s="120"/>
      <c r="E139" s="32">
        <v>0</v>
      </c>
      <c r="F139" s="33">
        <f>(E139/E136)*100</f>
        <v>0</v>
      </c>
      <c r="G139" s="35"/>
      <c r="H139" s="22"/>
      <c r="I139" s="22"/>
      <c r="L139" s="17"/>
    </row>
    <row r="140" spans="1:14" ht="15.75">
      <c r="A140" s="34"/>
      <c r="B140" s="19"/>
      <c r="C140" s="120" t="s">
        <v>32</v>
      </c>
      <c r="D140" s="120"/>
      <c r="E140" s="32">
        <v>1</v>
      </c>
      <c r="F140" s="33">
        <f>(E140/E136)*100</f>
        <v>14.285714285714285</v>
      </c>
      <c r="G140" s="35"/>
      <c r="H140" s="22" t="s">
        <v>33</v>
      </c>
      <c r="I140" s="22"/>
      <c r="J140" s="27"/>
      <c r="K140" s="27"/>
      <c r="L140" s="1"/>
      <c r="M140" s="22" t="s">
        <v>29</v>
      </c>
    </row>
    <row r="141" spans="1:14" ht="15.75">
      <c r="A141" s="34"/>
      <c r="B141" s="19"/>
      <c r="C141" s="120" t="s">
        <v>34</v>
      </c>
      <c r="D141" s="120"/>
      <c r="E141" s="32">
        <v>0</v>
      </c>
      <c r="F141" s="33">
        <f>(E141/E136)*100</f>
        <v>0</v>
      </c>
      <c r="G141" s="35"/>
      <c r="H141" s="22"/>
      <c r="I141" s="22"/>
      <c r="M141" s="17"/>
      <c r="N141" s="17"/>
    </row>
    <row r="142" spans="1:14" ht="16.5" thickBot="1">
      <c r="A142" s="34"/>
      <c r="B142" s="19"/>
      <c r="C142" s="121" t="s">
        <v>35</v>
      </c>
      <c r="D142" s="121"/>
      <c r="E142" s="36"/>
      <c r="F142" s="37">
        <f>(E142/E136)*100</f>
        <v>0</v>
      </c>
      <c r="G142" s="35"/>
      <c r="H142" s="22"/>
      <c r="I142" s="22"/>
      <c r="L142" s="17"/>
      <c r="N142" s="17"/>
    </row>
    <row r="143" spans="1:14" ht="15.75">
      <c r="A143" s="39" t="s">
        <v>36</v>
      </c>
      <c r="B143" s="11"/>
      <c r="C143" s="12"/>
      <c r="D143" s="12"/>
      <c r="E143" s="14"/>
      <c r="F143" s="14"/>
      <c r="G143" s="15"/>
      <c r="H143" s="40"/>
      <c r="I143" s="40"/>
      <c r="J143" s="40"/>
      <c r="K143" s="22"/>
      <c r="L143" s="27"/>
      <c r="M143" s="17"/>
      <c r="N143" s="38"/>
    </row>
    <row r="144" spans="1:14" ht="15.75">
      <c r="A144" s="13" t="s">
        <v>37</v>
      </c>
      <c r="B144" s="11"/>
      <c r="C144" s="41"/>
      <c r="D144" s="42"/>
      <c r="E144" s="12"/>
      <c r="F144" s="40"/>
      <c r="G144" s="15"/>
      <c r="H144" s="40"/>
      <c r="I144" s="40"/>
      <c r="J144" s="40"/>
      <c r="K144" s="22"/>
      <c r="M144" s="27"/>
      <c r="N144" s="20"/>
    </row>
    <row r="145" spans="1:14" ht="15.75">
      <c r="A145" s="13" t="s">
        <v>38</v>
      </c>
      <c r="B145" s="11"/>
      <c r="C145" s="12"/>
      <c r="D145" s="42"/>
      <c r="E145" s="12"/>
      <c r="F145" s="40"/>
      <c r="G145" s="15"/>
      <c r="H145" s="43"/>
      <c r="I145" s="43"/>
      <c r="J145" s="43"/>
      <c r="K145" s="14"/>
      <c r="M145" s="17"/>
    </row>
    <row r="146" spans="1:14" ht="15.75">
      <c r="A146" s="13" t="s">
        <v>39</v>
      </c>
      <c r="B146" s="41"/>
      <c r="C146" s="12"/>
      <c r="D146" s="42"/>
      <c r="E146" s="12"/>
      <c r="F146" s="40"/>
      <c r="G146" s="44"/>
      <c r="H146" s="43"/>
      <c r="I146" s="43"/>
      <c r="J146" s="43"/>
      <c r="K146" s="14"/>
      <c r="L146" s="17"/>
      <c r="M146" s="17"/>
      <c r="N146" s="17"/>
    </row>
    <row r="147" spans="1:14" ht="15.75">
      <c r="A147" s="13" t="s">
        <v>40</v>
      </c>
      <c r="B147" s="34"/>
      <c r="C147" s="12"/>
      <c r="D147" s="45"/>
      <c r="E147" s="40"/>
      <c r="F147" s="40"/>
      <c r="G147" s="44"/>
      <c r="H147" s="43"/>
      <c r="I147" s="43"/>
      <c r="J147" s="43"/>
      <c r="K147" s="40"/>
      <c r="L147" s="17"/>
      <c r="M147" s="17"/>
      <c r="N147" s="17"/>
    </row>
    <row r="148" spans="1:14" ht="15.75" thickBot="1"/>
    <row r="149" spans="1:14" ht="15.75" thickBot="1">
      <c r="A149" s="122" t="s">
        <v>0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</row>
    <row r="150" spans="1:14" ht="15.75" thickBot="1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</row>
    <row r="151" spans="1:14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</row>
    <row r="152" spans="1:14" ht="15.75">
      <c r="A152" s="131" t="s">
        <v>1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</row>
    <row r="153" spans="1:14" ht="15.75">
      <c r="A153" s="131" t="s">
        <v>2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</row>
    <row r="154" spans="1:14" ht="16.5" thickBot="1">
      <c r="A154" s="124" t="s">
        <v>3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</row>
    <row r="155" spans="1:14" ht="15.75">
      <c r="A155" s="125" t="s">
        <v>371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1:14" ht="15.75">
      <c r="A156" s="125" t="s">
        <v>5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1:14">
      <c r="A157" s="126" t="s">
        <v>6</v>
      </c>
      <c r="B157" s="127" t="s">
        <v>7</v>
      </c>
      <c r="C157" s="127" t="s">
        <v>8</v>
      </c>
      <c r="D157" s="126" t="s">
        <v>9</v>
      </c>
      <c r="E157" s="126" t="s">
        <v>10</v>
      </c>
      <c r="F157" s="127" t="s">
        <v>11</v>
      </c>
      <c r="G157" s="127" t="s">
        <v>12</v>
      </c>
      <c r="H157" s="128" t="s">
        <v>13</v>
      </c>
      <c r="I157" s="128" t="s">
        <v>14</v>
      </c>
      <c r="J157" s="128" t="s">
        <v>15</v>
      </c>
      <c r="K157" s="129" t="s">
        <v>16</v>
      </c>
      <c r="L157" s="127" t="s">
        <v>17</v>
      </c>
      <c r="M157" s="127" t="s">
        <v>18</v>
      </c>
      <c r="N157" s="127" t="s">
        <v>19</v>
      </c>
    </row>
    <row r="158" spans="1:14">
      <c r="A158" s="126"/>
      <c r="B158" s="127"/>
      <c r="C158" s="127"/>
      <c r="D158" s="126"/>
      <c r="E158" s="126"/>
      <c r="F158" s="127"/>
      <c r="G158" s="127"/>
      <c r="H158" s="127"/>
      <c r="I158" s="127"/>
      <c r="J158" s="127"/>
      <c r="K158" s="130"/>
      <c r="L158" s="127"/>
      <c r="M158" s="127"/>
      <c r="N158" s="127"/>
    </row>
    <row r="159" spans="1:14" ht="15.75">
      <c r="A159" s="67">
        <v>1</v>
      </c>
      <c r="B159" s="70">
        <v>43342</v>
      </c>
      <c r="C159" s="68" t="s">
        <v>255</v>
      </c>
      <c r="D159" s="67" t="s">
        <v>21</v>
      </c>
      <c r="E159" s="67" t="s">
        <v>353</v>
      </c>
      <c r="F159" s="67">
        <v>473</v>
      </c>
      <c r="G159" s="67">
        <v>466</v>
      </c>
      <c r="H159" s="67">
        <v>477</v>
      </c>
      <c r="I159" s="67">
        <v>481</v>
      </c>
      <c r="J159" s="67">
        <v>485</v>
      </c>
      <c r="K159" s="67">
        <v>466</v>
      </c>
      <c r="L159" s="67">
        <v>1500</v>
      </c>
      <c r="M159" s="8">
        <f t="shared" ref="M159:M160" si="58">IF(D159="BUY",(K159-F159)*(L159),(F159-K159)*(L159))</f>
        <v>-10500</v>
      </c>
      <c r="N159" s="9">
        <f t="shared" ref="N159:N160" si="59">M159/(L159)/F159%</f>
        <v>-1.4799154334038054</v>
      </c>
    </row>
    <row r="160" spans="1:14" ht="15.75">
      <c r="A160" s="67">
        <v>1</v>
      </c>
      <c r="B160" s="70">
        <v>43341</v>
      </c>
      <c r="C160" s="68" t="s">
        <v>255</v>
      </c>
      <c r="D160" s="67" t="s">
        <v>21</v>
      </c>
      <c r="E160" s="67" t="s">
        <v>124</v>
      </c>
      <c r="F160" s="67">
        <v>379</v>
      </c>
      <c r="G160" s="67">
        <v>374</v>
      </c>
      <c r="H160" s="67">
        <v>382</v>
      </c>
      <c r="I160" s="67">
        <v>385</v>
      </c>
      <c r="J160" s="67">
        <v>388</v>
      </c>
      <c r="K160" s="67">
        <v>374</v>
      </c>
      <c r="L160" s="67">
        <v>1750</v>
      </c>
      <c r="M160" s="8">
        <f t="shared" si="58"/>
        <v>-8750</v>
      </c>
      <c r="N160" s="9">
        <f t="shared" si="59"/>
        <v>-1.3192612137203166</v>
      </c>
    </row>
    <row r="161" spans="1:14" ht="15.75">
      <c r="A161" s="67">
        <v>2</v>
      </c>
      <c r="B161" s="70">
        <v>43340</v>
      </c>
      <c r="C161" s="68" t="s">
        <v>255</v>
      </c>
      <c r="D161" s="67" t="s">
        <v>21</v>
      </c>
      <c r="E161" s="67" t="s">
        <v>65</v>
      </c>
      <c r="F161" s="67">
        <v>232</v>
      </c>
      <c r="G161" s="67">
        <v>227</v>
      </c>
      <c r="H161" s="67">
        <v>235</v>
      </c>
      <c r="I161" s="67">
        <v>238</v>
      </c>
      <c r="J161" s="67">
        <v>241</v>
      </c>
      <c r="K161" s="67">
        <v>235</v>
      </c>
      <c r="L161" s="67">
        <v>1750</v>
      </c>
      <c r="M161" s="8">
        <f t="shared" ref="M161" si="60">IF(D161="BUY",(K161-F161)*(L161),(F161-K161)*(L161))</f>
        <v>5250</v>
      </c>
      <c r="N161" s="9">
        <f t="shared" ref="N161" si="61">M161/(L161)/F161%</f>
        <v>1.2931034482758621</v>
      </c>
    </row>
    <row r="162" spans="1:14" ht="15.75">
      <c r="A162" s="67">
        <v>3</v>
      </c>
      <c r="B162" s="70">
        <v>43339</v>
      </c>
      <c r="C162" s="68" t="s">
        <v>255</v>
      </c>
      <c r="D162" s="67" t="s">
        <v>21</v>
      </c>
      <c r="E162" s="67" t="s">
        <v>130</v>
      </c>
      <c r="F162" s="67">
        <v>218</v>
      </c>
      <c r="G162" s="67">
        <v>214</v>
      </c>
      <c r="H162" s="67">
        <v>220</v>
      </c>
      <c r="I162" s="67">
        <v>222</v>
      </c>
      <c r="J162" s="67">
        <v>224</v>
      </c>
      <c r="K162" s="67">
        <v>214</v>
      </c>
      <c r="L162" s="67">
        <v>2500</v>
      </c>
      <c r="M162" s="8">
        <f t="shared" ref="M162" si="62">IF(D162="BUY",(K162-F162)*(L162),(F162-K162)*(L162))</f>
        <v>-10000</v>
      </c>
      <c r="N162" s="9">
        <f t="shared" ref="N162" si="63">M162/(L162)/F162%</f>
        <v>-1.8348623853211008</v>
      </c>
    </row>
    <row r="163" spans="1:14" ht="15.75">
      <c r="A163" s="67">
        <v>4</v>
      </c>
      <c r="B163" s="70">
        <v>43335</v>
      </c>
      <c r="C163" s="68" t="s">
        <v>255</v>
      </c>
      <c r="D163" s="67" t="s">
        <v>21</v>
      </c>
      <c r="E163" s="67" t="s">
        <v>50</v>
      </c>
      <c r="F163" s="67">
        <v>120</v>
      </c>
      <c r="G163" s="67">
        <v>117</v>
      </c>
      <c r="H163" s="67">
        <v>122</v>
      </c>
      <c r="I163" s="67">
        <v>124</v>
      </c>
      <c r="J163" s="67">
        <v>126</v>
      </c>
      <c r="K163" s="67">
        <v>122</v>
      </c>
      <c r="L163" s="67">
        <v>3500</v>
      </c>
      <c r="M163" s="8">
        <f t="shared" ref="M163" si="64">IF(D163="BUY",(K163-F163)*(L163),(F163-K163)*(L163))</f>
        <v>7000</v>
      </c>
      <c r="N163" s="9">
        <f t="shared" ref="N163" si="65">M163/(L163)/F163%</f>
        <v>1.6666666666666667</v>
      </c>
    </row>
    <row r="164" spans="1:14" ht="15.75">
      <c r="A164" s="67">
        <v>5</v>
      </c>
      <c r="B164" s="70">
        <v>43333</v>
      </c>
      <c r="C164" s="68" t="s">
        <v>255</v>
      </c>
      <c r="D164" s="67" t="s">
        <v>21</v>
      </c>
      <c r="E164" s="67" t="s">
        <v>272</v>
      </c>
      <c r="F164" s="67">
        <v>1353</v>
      </c>
      <c r="G164" s="67">
        <v>1338</v>
      </c>
      <c r="H164" s="67">
        <v>1361</v>
      </c>
      <c r="I164" s="67">
        <v>1369</v>
      </c>
      <c r="J164" s="67">
        <v>1387</v>
      </c>
      <c r="K164" s="67">
        <v>1387</v>
      </c>
      <c r="L164" s="67">
        <v>750</v>
      </c>
      <c r="M164" s="8">
        <f t="shared" ref="M164" si="66">IF(D164="BUY",(K164-F164)*(L164),(F164-K164)*(L164))</f>
        <v>25500</v>
      </c>
      <c r="N164" s="9">
        <f t="shared" ref="N164" si="67">M164/(L164)/F164%</f>
        <v>2.5129342202512936</v>
      </c>
    </row>
    <row r="165" spans="1:14" ht="15.75">
      <c r="A165" s="67">
        <v>6</v>
      </c>
      <c r="B165" s="70">
        <v>43332</v>
      </c>
      <c r="C165" s="68" t="s">
        <v>255</v>
      </c>
      <c r="D165" s="67" t="s">
        <v>21</v>
      </c>
      <c r="E165" s="67" t="s">
        <v>50</v>
      </c>
      <c r="F165" s="67">
        <v>119</v>
      </c>
      <c r="G165" s="67">
        <v>115</v>
      </c>
      <c r="H165" s="67">
        <v>121</v>
      </c>
      <c r="I165" s="67">
        <v>123</v>
      </c>
      <c r="J165" s="67">
        <v>125</v>
      </c>
      <c r="K165" s="67">
        <v>123</v>
      </c>
      <c r="L165" s="67">
        <v>3500</v>
      </c>
      <c r="M165" s="8">
        <f t="shared" ref="M165:M166" si="68">IF(D165="BUY",(K165-F165)*(L165),(F165-K165)*(L165))</f>
        <v>14000</v>
      </c>
      <c r="N165" s="9">
        <f t="shared" ref="N165:N166" si="69">M165/(L165)/F165%</f>
        <v>3.3613445378151261</v>
      </c>
    </row>
    <row r="166" spans="1:14" ht="15.75">
      <c r="A166" s="67">
        <v>7</v>
      </c>
      <c r="B166" s="70">
        <v>43329</v>
      </c>
      <c r="C166" s="68" t="s">
        <v>255</v>
      </c>
      <c r="D166" s="67" t="s">
        <v>21</v>
      </c>
      <c r="E166" s="67" t="s">
        <v>115</v>
      </c>
      <c r="F166" s="67">
        <v>257.5</v>
      </c>
      <c r="G166" s="67">
        <v>252</v>
      </c>
      <c r="H166" s="67">
        <v>261</v>
      </c>
      <c r="I166" s="67">
        <v>264</v>
      </c>
      <c r="J166" s="67">
        <v>267</v>
      </c>
      <c r="K166" s="67">
        <v>261</v>
      </c>
      <c r="L166" s="67">
        <v>1500</v>
      </c>
      <c r="M166" s="8">
        <f t="shared" si="68"/>
        <v>5250</v>
      </c>
      <c r="N166" s="9">
        <f t="shared" si="69"/>
        <v>1.3592233009708736</v>
      </c>
    </row>
    <row r="167" spans="1:14" ht="15.75">
      <c r="A167" s="67">
        <v>8</v>
      </c>
      <c r="B167" s="70">
        <v>43326</v>
      </c>
      <c r="C167" s="68" t="s">
        <v>255</v>
      </c>
      <c r="D167" s="67" t="s">
        <v>21</v>
      </c>
      <c r="E167" s="67" t="s">
        <v>116</v>
      </c>
      <c r="F167" s="67">
        <v>1013</v>
      </c>
      <c r="G167" s="67">
        <v>1005</v>
      </c>
      <c r="H167" s="67">
        <v>1017</v>
      </c>
      <c r="I167" s="67">
        <v>1021</v>
      </c>
      <c r="J167" s="67">
        <v>1025</v>
      </c>
      <c r="K167" s="67">
        <v>1021</v>
      </c>
      <c r="L167" s="67">
        <v>1200</v>
      </c>
      <c r="M167" s="8">
        <f t="shared" ref="M167" si="70">IF(D167="BUY",(K167-F167)*(L167),(F167-K167)*(L167))</f>
        <v>9600</v>
      </c>
      <c r="N167" s="9">
        <f t="shared" ref="N167" si="71">M167/(L167)/F167%</f>
        <v>0.78973346495557739</v>
      </c>
    </row>
    <row r="168" spans="1:14" ht="15.75">
      <c r="A168" s="67">
        <v>9</v>
      </c>
      <c r="B168" s="70">
        <v>43322</v>
      </c>
      <c r="C168" s="68" t="s">
        <v>255</v>
      </c>
      <c r="D168" s="67" t="s">
        <v>21</v>
      </c>
      <c r="E168" s="67" t="s">
        <v>114</v>
      </c>
      <c r="F168" s="67">
        <v>3335</v>
      </c>
      <c r="G168" s="67">
        <v>3295</v>
      </c>
      <c r="H168" s="67">
        <v>3360</v>
      </c>
      <c r="I168" s="67">
        <v>3385</v>
      </c>
      <c r="J168" s="67">
        <v>3410</v>
      </c>
      <c r="K168" s="67">
        <v>3295</v>
      </c>
      <c r="L168" s="67">
        <v>200</v>
      </c>
      <c r="M168" s="8">
        <f t="shared" ref="M168" si="72">IF(D168="BUY",(K168-F168)*(L168),(F168-K168)*(L168))</f>
        <v>-8000</v>
      </c>
      <c r="N168" s="9">
        <f t="shared" ref="N168" si="73">M168/(L168)/F168%</f>
        <v>-1.199400299850075</v>
      </c>
    </row>
    <row r="169" spans="1:14" ht="15.75">
      <c r="A169" s="67">
        <v>10</v>
      </c>
      <c r="B169" s="70">
        <v>43321</v>
      </c>
      <c r="C169" s="68" t="s">
        <v>255</v>
      </c>
      <c r="D169" s="67" t="s">
        <v>21</v>
      </c>
      <c r="E169" s="67" t="s">
        <v>353</v>
      </c>
      <c r="F169" s="67">
        <v>448</v>
      </c>
      <c r="G169" s="67">
        <v>440</v>
      </c>
      <c r="H169" s="67">
        <v>452</v>
      </c>
      <c r="I169" s="67">
        <v>456</v>
      </c>
      <c r="J169" s="67">
        <v>460</v>
      </c>
      <c r="K169" s="67">
        <v>440</v>
      </c>
      <c r="L169" s="67">
        <v>1500</v>
      </c>
      <c r="M169" s="8">
        <f t="shared" ref="M169:M170" si="74">IF(D169="BUY",(K169-F169)*(L169),(F169-K169)*(L169))</f>
        <v>-12000</v>
      </c>
      <c r="N169" s="9">
        <f t="shared" ref="N169:N170" si="75">M169/(L169)/F169%</f>
        <v>-1.7857142857142856</v>
      </c>
    </row>
    <row r="170" spans="1:14" ht="15.75">
      <c r="A170" s="67">
        <v>11</v>
      </c>
      <c r="B170" s="70">
        <v>43318</v>
      </c>
      <c r="C170" s="68" t="s">
        <v>255</v>
      </c>
      <c r="D170" s="67" t="s">
        <v>21</v>
      </c>
      <c r="E170" s="67" t="s">
        <v>57</v>
      </c>
      <c r="F170" s="67">
        <v>602.5</v>
      </c>
      <c r="G170" s="67">
        <v>594.5</v>
      </c>
      <c r="H170" s="67">
        <v>607</v>
      </c>
      <c r="I170" s="67">
        <v>611</v>
      </c>
      <c r="J170" s="67">
        <v>615</v>
      </c>
      <c r="K170" s="67">
        <v>594.5</v>
      </c>
      <c r="L170" s="67">
        <v>1200</v>
      </c>
      <c r="M170" s="8">
        <f t="shared" si="74"/>
        <v>-9600</v>
      </c>
      <c r="N170" s="9">
        <f t="shared" si="75"/>
        <v>-1.3278008298755186</v>
      </c>
    </row>
    <row r="171" spans="1:14" ht="15.75">
      <c r="A171" s="67">
        <v>12</v>
      </c>
      <c r="B171" s="70">
        <v>43315</v>
      </c>
      <c r="C171" s="68" t="s">
        <v>255</v>
      </c>
      <c r="D171" s="67" t="s">
        <v>21</v>
      </c>
      <c r="E171" s="67" t="s">
        <v>297</v>
      </c>
      <c r="F171" s="67">
        <v>890</v>
      </c>
      <c r="G171" s="67">
        <v>876</v>
      </c>
      <c r="H171" s="67">
        <v>898</v>
      </c>
      <c r="I171" s="67">
        <v>906</v>
      </c>
      <c r="J171" s="67">
        <v>914</v>
      </c>
      <c r="K171" s="67">
        <v>897.3</v>
      </c>
      <c r="L171" s="67">
        <v>700</v>
      </c>
      <c r="M171" s="8">
        <f t="shared" ref="M171" si="76">IF(D171="BUY",(K171-F171)*(L171),(F171-K171)*(L171))</f>
        <v>5109.9999999999682</v>
      </c>
      <c r="N171" s="9">
        <f t="shared" ref="N171" si="77">M171/(L171)/F171%</f>
        <v>0.82022471910111849</v>
      </c>
    </row>
    <row r="172" spans="1:14" ht="15.75">
      <c r="A172" s="67">
        <v>13</v>
      </c>
      <c r="B172" s="70">
        <v>43314</v>
      </c>
      <c r="C172" s="68" t="s">
        <v>255</v>
      </c>
      <c r="D172" s="67" t="s">
        <v>21</v>
      </c>
      <c r="E172" s="67" t="s">
        <v>351</v>
      </c>
      <c r="F172" s="67">
        <v>95</v>
      </c>
      <c r="G172" s="67">
        <v>93.6</v>
      </c>
      <c r="H172" s="67">
        <v>95.7</v>
      </c>
      <c r="I172" s="67">
        <v>96.4</v>
      </c>
      <c r="J172" s="67">
        <v>97</v>
      </c>
      <c r="K172" s="67">
        <v>96.4</v>
      </c>
      <c r="L172" s="67">
        <v>8000</v>
      </c>
      <c r="M172" s="8">
        <f t="shared" ref="M172" si="78">IF(D172="BUY",(K172-F172)*(L172),(F172-K172)*(L172))</f>
        <v>11200.000000000045</v>
      </c>
      <c r="N172" s="9">
        <f t="shared" ref="N172" si="79">M172/(L172)/F172%</f>
        <v>1.4736842105263219</v>
      </c>
    </row>
    <row r="173" spans="1:14" ht="15.75">
      <c r="A173" s="67">
        <v>14</v>
      </c>
      <c r="B173" s="70">
        <v>43313</v>
      </c>
      <c r="C173" s="68" t="s">
        <v>255</v>
      </c>
      <c r="D173" s="67" t="s">
        <v>21</v>
      </c>
      <c r="E173" s="67" t="s">
        <v>241</v>
      </c>
      <c r="F173" s="67">
        <v>119</v>
      </c>
      <c r="G173" s="67">
        <v>116</v>
      </c>
      <c r="H173" s="67">
        <v>120.5</v>
      </c>
      <c r="I173" s="67">
        <v>122</v>
      </c>
      <c r="J173" s="67">
        <v>123.5</v>
      </c>
      <c r="K173" s="67">
        <v>120.5</v>
      </c>
      <c r="L173" s="67">
        <v>4000</v>
      </c>
      <c r="M173" s="8">
        <f t="shared" ref="M173" si="80">IF(D173="BUY",(K173-F173)*(L173),(F173-K173)*(L173))</f>
        <v>6000</v>
      </c>
      <c r="N173" s="9">
        <f t="shared" ref="N173" si="81">M173/(L173)/F173%</f>
        <v>1.2605042016806722</v>
      </c>
    </row>
    <row r="174" spans="1:14">
      <c r="A174" s="10" t="s">
        <v>24</v>
      </c>
      <c r="B174" s="11"/>
      <c r="C174" s="12"/>
      <c r="D174" s="13"/>
      <c r="E174" s="14"/>
      <c r="F174" s="14"/>
      <c r="G174" s="15"/>
      <c r="H174" s="14"/>
      <c r="I174" s="14"/>
      <c r="J174" s="14"/>
      <c r="K174" s="16"/>
      <c r="N174" s="61"/>
    </row>
    <row r="175" spans="1:14" ht="15.75">
      <c r="A175" s="10" t="s">
        <v>25</v>
      </c>
      <c r="B175" s="19"/>
      <c r="C175" s="12"/>
      <c r="D175" s="13"/>
      <c r="E175" s="14"/>
      <c r="F175" s="14"/>
      <c r="G175" s="15"/>
      <c r="H175" s="14"/>
      <c r="I175" s="14"/>
      <c r="J175" s="14"/>
      <c r="K175" s="16"/>
    </row>
    <row r="176" spans="1:14" ht="15.75">
      <c r="A176" s="10" t="s">
        <v>25</v>
      </c>
      <c r="B176" s="19"/>
      <c r="C176" s="20"/>
      <c r="D176" s="21"/>
      <c r="E176" s="22"/>
      <c r="F176" s="22"/>
      <c r="G176" s="23"/>
      <c r="H176" s="22"/>
      <c r="I176" s="22"/>
      <c r="J176" s="22"/>
      <c r="L176" s="17"/>
      <c r="M176" s="1"/>
    </row>
    <row r="177" spans="1:14" ht="16.5" thickBot="1">
      <c r="A177" s="20"/>
      <c r="B177" s="19"/>
      <c r="C177" s="22"/>
      <c r="D177" s="22"/>
      <c r="E177" s="22"/>
      <c r="F177" s="24"/>
      <c r="G177" s="25"/>
      <c r="H177" s="26" t="s">
        <v>26</v>
      </c>
      <c r="I177" s="26"/>
      <c r="J177" s="27"/>
      <c r="K177" s="27"/>
      <c r="L177" s="17"/>
      <c r="N177" s="1"/>
    </row>
    <row r="178" spans="1:14" ht="15.75">
      <c r="A178" s="20"/>
      <c r="B178" s="19"/>
      <c r="C178" s="119" t="s">
        <v>27</v>
      </c>
      <c r="D178" s="119"/>
      <c r="E178" s="28">
        <v>14</v>
      </c>
      <c r="F178" s="29">
        <f>F179+F180+F181+F182+F183+F184</f>
        <v>100</v>
      </c>
      <c r="G178" s="22">
        <v>14</v>
      </c>
      <c r="H178" s="30">
        <f>G179/G178%</f>
        <v>57.142857142857139</v>
      </c>
      <c r="I178" s="30"/>
      <c r="J178" s="30"/>
      <c r="K178" s="31"/>
    </row>
    <row r="179" spans="1:14" ht="15.75">
      <c r="A179" s="20"/>
      <c r="B179" s="19"/>
      <c r="C179" s="120" t="s">
        <v>28</v>
      </c>
      <c r="D179" s="120"/>
      <c r="E179" s="32">
        <v>8</v>
      </c>
      <c r="F179" s="33">
        <f>(E179/E178)*100</f>
        <v>57.142857142857139</v>
      </c>
      <c r="G179" s="22">
        <v>8</v>
      </c>
      <c r="H179" s="27"/>
      <c r="I179" s="27"/>
      <c r="J179" s="22"/>
      <c r="K179" s="27"/>
      <c r="M179" s="1"/>
    </row>
    <row r="180" spans="1:14" ht="15.75">
      <c r="A180" s="34"/>
      <c r="B180" s="19"/>
      <c r="C180" s="120" t="s">
        <v>30</v>
      </c>
      <c r="D180" s="120"/>
      <c r="E180" s="32">
        <v>0</v>
      </c>
      <c r="F180" s="33">
        <f>(E180/E178)*100</f>
        <v>0</v>
      </c>
      <c r="G180" s="35"/>
      <c r="H180" s="22"/>
      <c r="I180" s="22"/>
      <c r="J180" s="22"/>
      <c r="K180" s="27"/>
    </row>
    <row r="181" spans="1:14" ht="15.75">
      <c r="A181" s="34"/>
      <c r="B181" s="19"/>
      <c r="C181" s="120" t="s">
        <v>31</v>
      </c>
      <c r="D181" s="120"/>
      <c r="E181" s="32">
        <v>0</v>
      </c>
      <c r="F181" s="33">
        <f>(E181/E178)*100</f>
        <v>0</v>
      </c>
      <c r="G181" s="35"/>
      <c r="H181" s="22"/>
      <c r="I181" s="22"/>
      <c r="J181" s="22"/>
      <c r="K181" s="27"/>
      <c r="L181" s="17"/>
    </row>
    <row r="182" spans="1:14" ht="15.75">
      <c r="A182" s="34"/>
      <c r="B182" s="19"/>
      <c r="C182" s="120" t="s">
        <v>32</v>
      </c>
      <c r="D182" s="120"/>
      <c r="E182" s="32">
        <v>6</v>
      </c>
      <c r="F182" s="33">
        <f>(E182/E178)*100</f>
        <v>42.857142857142854</v>
      </c>
      <c r="G182" s="35"/>
      <c r="H182" s="22" t="s">
        <v>33</v>
      </c>
      <c r="I182" s="22"/>
      <c r="J182" s="27"/>
      <c r="K182" s="27"/>
      <c r="L182" s="1"/>
      <c r="M182" s="22" t="s">
        <v>29</v>
      </c>
    </row>
    <row r="183" spans="1:14" ht="15.75">
      <c r="A183" s="34"/>
      <c r="B183" s="19"/>
      <c r="C183" s="120" t="s">
        <v>34</v>
      </c>
      <c r="D183" s="120"/>
      <c r="E183" s="32">
        <v>0</v>
      </c>
      <c r="F183" s="33">
        <f>(E183/E178)*100</f>
        <v>0</v>
      </c>
      <c r="G183" s="35"/>
      <c r="H183" s="22"/>
      <c r="I183" s="22"/>
      <c r="J183" s="27"/>
      <c r="M183" s="17"/>
      <c r="N183" s="17"/>
    </row>
    <row r="184" spans="1:14" ht="16.5" thickBot="1">
      <c r="A184" s="34"/>
      <c r="B184" s="19"/>
      <c r="C184" s="121" t="s">
        <v>35</v>
      </c>
      <c r="D184" s="121"/>
      <c r="E184" s="36"/>
      <c r="F184" s="37">
        <f>(E184/E178)*100</f>
        <v>0</v>
      </c>
      <c r="G184" s="35"/>
      <c r="H184" s="22"/>
      <c r="I184" s="22"/>
      <c r="J184" s="31"/>
      <c r="K184" s="27"/>
      <c r="L184" s="17"/>
      <c r="N184" s="17"/>
    </row>
    <row r="185" spans="1:14" ht="15.75">
      <c r="A185" s="39" t="s">
        <v>36</v>
      </c>
      <c r="B185" s="11"/>
      <c r="C185" s="12"/>
      <c r="D185" s="12"/>
      <c r="E185" s="14"/>
      <c r="F185" s="14"/>
      <c r="G185" s="15"/>
      <c r="H185" s="40"/>
      <c r="I185" s="40"/>
      <c r="J185" s="40"/>
      <c r="L185" s="1"/>
      <c r="M185" s="17"/>
      <c r="N185" s="38"/>
    </row>
    <row r="186" spans="1:14" ht="15.75">
      <c r="A186" s="13" t="s">
        <v>37</v>
      </c>
      <c r="B186" s="11"/>
      <c r="C186" s="41"/>
      <c r="D186" s="42"/>
      <c r="E186" s="12"/>
      <c r="F186" s="40"/>
      <c r="G186" s="15"/>
      <c r="H186" s="40"/>
      <c r="I186" s="40"/>
      <c r="J186" s="40"/>
      <c r="K186" s="14"/>
      <c r="L186" s="17"/>
      <c r="M186" s="38"/>
      <c r="N186" s="20"/>
    </row>
    <row r="187" spans="1:14" ht="15.75">
      <c r="A187" s="13" t="s">
        <v>38</v>
      </c>
      <c r="B187" s="11"/>
      <c r="C187" s="12"/>
      <c r="D187" s="42"/>
      <c r="E187" s="12"/>
      <c r="F187" s="40"/>
      <c r="G187" s="15"/>
      <c r="H187" s="43"/>
      <c r="I187" s="43"/>
      <c r="J187" s="43"/>
      <c r="K187" s="14"/>
      <c r="L187" s="17"/>
      <c r="M187" s="20"/>
    </row>
    <row r="188" spans="1:14" ht="15.75">
      <c r="A188" s="13" t="s">
        <v>39</v>
      </c>
      <c r="B188" s="41"/>
      <c r="C188" s="12"/>
      <c r="D188" s="42"/>
      <c r="E188" s="12"/>
      <c r="F188" s="40"/>
      <c r="G188" s="44"/>
      <c r="H188" s="43"/>
      <c r="I188" s="43"/>
      <c r="J188" s="43"/>
      <c r="K188" s="14"/>
      <c r="L188" s="17"/>
      <c r="M188" s="17"/>
      <c r="N188" s="17"/>
    </row>
    <row r="189" spans="1:14" ht="15.75">
      <c r="A189" s="13" t="s">
        <v>40</v>
      </c>
      <c r="B189" s="34"/>
      <c r="C189" s="12"/>
      <c r="D189" s="45"/>
      <c r="E189" s="40"/>
      <c r="F189" s="40"/>
      <c r="G189" s="44"/>
      <c r="H189" s="43"/>
      <c r="I189" s="43"/>
      <c r="J189" s="43"/>
      <c r="K189" s="40"/>
      <c r="L189" s="17"/>
      <c r="M189" s="17"/>
      <c r="N189" s="17"/>
    </row>
    <row r="190" spans="1:14" ht="15.75" thickBot="1"/>
    <row r="191" spans="1:14" ht="15.75" thickBot="1">
      <c r="A191" s="122" t="s">
        <v>0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</row>
    <row r="192" spans="1:14" ht="15.75" thickBot="1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</row>
    <row r="193" spans="1:14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</row>
    <row r="194" spans="1:14" ht="15.75">
      <c r="A194" s="131" t="s">
        <v>1</v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</row>
    <row r="195" spans="1:14" ht="15.75">
      <c r="A195" s="131" t="s">
        <v>2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</row>
    <row r="196" spans="1:14" ht="16.5" thickBot="1">
      <c r="A196" s="124" t="s">
        <v>3</v>
      </c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</row>
    <row r="197" spans="1:14" ht="15.75">
      <c r="A197" s="125" t="s">
        <v>359</v>
      </c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1:14" ht="15.75">
      <c r="A198" s="125" t="s">
        <v>5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1:14">
      <c r="A199" s="126" t="s">
        <v>6</v>
      </c>
      <c r="B199" s="127" t="s">
        <v>7</v>
      </c>
      <c r="C199" s="127" t="s">
        <v>8</v>
      </c>
      <c r="D199" s="126" t="s">
        <v>9</v>
      </c>
      <c r="E199" s="126" t="s">
        <v>10</v>
      </c>
      <c r="F199" s="127" t="s">
        <v>11</v>
      </c>
      <c r="G199" s="127" t="s">
        <v>12</v>
      </c>
      <c r="H199" s="128" t="s">
        <v>13</v>
      </c>
      <c r="I199" s="128" t="s">
        <v>14</v>
      </c>
      <c r="J199" s="128" t="s">
        <v>15</v>
      </c>
      <c r="K199" s="129" t="s">
        <v>16</v>
      </c>
      <c r="L199" s="127" t="s">
        <v>17</v>
      </c>
      <c r="M199" s="127" t="s">
        <v>18</v>
      </c>
      <c r="N199" s="127" t="s">
        <v>19</v>
      </c>
    </row>
    <row r="200" spans="1:14">
      <c r="A200" s="126"/>
      <c r="B200" s="127"/>
      <c r="C200" s="127"/>
      <c r="D200" s="126"/>
      <c r="E200" s="126"/>
      <c r="F200" s="127"/>
      <c r="G200" s="127"/>
      <c r="H200" s="127"/>
      <c r="I200" s="127"/>
      <c r="J200" s="127"/>
      <c r="K200" s="130"/>
      <c r="L200" s="127"/>
      <c r="M200" s="127"/>
      <c r="N200" s="127"/>
    </row>
    <row r="201" spans="1:14" ht="15.75">
      <c r="A201" s="67">
        <v>1</v>
      </c>
      <c r="B201" s="70">
        <v>43311</v>
      </c>
      <c r="C201" s="68" t="s">
        <v>255</v>
      </c>
      <c r="D201" s="67" t="s">
        <v>21</v>
      </c>
      <c r="E201" s="67" t="s">
        <v>365</v>
      </c>
      <c r="F201" s="67">
        <v>1440</v>
      </c>
      <c r="G201" s="67">
        <v>1420</v>
      </c>
      <c r="H201" s="67">
        <v>1450</v>
      </c>
      <c r="I201" s="67">
        <v>1460</v>
      </c>
      <c r="J201" s="67">
        <v>1470</v>
      </c>
      <c r="K201" s="67">
        <v>1420</v>
      </c>
      <c r="L201" s="67">
        <v>500</v>
      </c>
      <c r="M201" s="8">
        <f t="shared" ref="M201:M203" si="82">IF(D201="BUY",(K201-F201)*(L201),(F201-K201)*(L201))</f>
        <v>-10000</v>
      </c>
      <c r="N201" s="9">
        <f t="shared" ref="N201:N203" si="83">M201/(L201)/F201%</f>
        <v>-1.3888888888888888</v>
      </c>
    </row>
    <row r="202" spans="1:14" ht="15.75">
      <c r="A202" s="67">
        <v>2</v>
      </c>
      <c r="B202" s="70">
        <v>43308</v>
      </c>
      <c r="C202" s="68" t="s">
        <v>255</v>
      </c>
      <c r="D202" s="67" t="s">
        <v>21</v>
      </c>
      <c r="E202" s="67" t="s">
        <v>369</v>
      </c>
      <c r="F202" s="67">
        <v>422</v>
      </c>
      <c r="G202" s="67">
        <v>416.5</v>
      </c>
      <c r="H202" s="67">
        <v>425.5</v>
      </c>
      <c r="I202" s="67">
        <v>429</v>
      </c>
      <c r="J202" s="67">
        <v>432.5</v>
      </c>
      <c r="K202" s="67">
        <v>416.5</v>
      </c>
      <c r="L202" s="67">
        <v>1500</v>
      </c>
      <c r="M202" s="8">
        <f t="shared" si="82"/>
        <v>-8250</v>
      </c>
      <c r="N202" s="9">
        <f t="shared" si="83"/>
        <v>-1.3033175355450237</v>
      </c>
    </row>
    <row r="203" spans="1:14" ht="15.75">
      <c r="A203" s="67">
        <v>3</v>
      </c>
      <c r="B203" s="70">
        <v>43307</v>
      </c>
      <c r="C203" s="68" t="s">
        <v>255</v>
      </c>
      <c r="D203" s="67" t="s">
        <v>21</v>
      </c>
      <c r="E203" s="67" t="s">
        <v>52</v>
      </c>
      <c r="F203" s="67">
        <v>284</v>
      </c>
      <c r="G203" s="67">
        <v>281</v>
      </c>
      <c r="H203" s="67">
        <v>286</v>
      </c>
      <c r="I203" s="67">
        <v>288</v>
      </c>
      <c r="J203" s="67">
        <v>290</v>
      </c>
      <c r="K203" s="67">
        <v>286</v>
      </c>
      <c r="L203" s="67">
        <v>3000</v>
      </c>
      <c r="M203" s="8">
        <f t="shared" si="82"/>
        <v>6000</v>
      </c>
      <c r="N203" s="9">
        <f t="shared" si="83"/>
        <v>0.70422535211267612</v>
      </c>
    </row>
    <row r="204" spans="1:14" ht="15.75">
      <c r="A204" s="67">
        <v>4</v>
      </c>
      <c r="B204" s="70">
        <v>43306</v>
      </c>
      <c r="C204" s="68" t="s">
        <v>255</v>
      </c>
      <c r="D204" s="67" t="s">
        <v>21</v>
      </c>
      <c r="E204" s="67" t="s">
        <v>93</v>
      </c>
      <c r="F204" s="67">
        <v>633.5</v>
      </c>
      <c r="G204" s="67">
        <v>624.5</v>
      </c>
      <c r="H204" s="67">
        <v>638</v>
      </c>
      <c r="I204" s="67">
        <v>642.5</v>
      </c>
      <c r="J204" s="67">
        <v>647</v>
      </c>
      <c r="K204" s="67">
        <v>642.5</v>
      </c>
      <c r="L204" s="67">
        <v>1200</v>
      </c>
      <c r="M204" s="8">
        <f t="shared" ref="M204" si="84">IF(D204="BUY",(K204-F204)*(L204),(F204-K204)*(L204))</f>
        <v>10800</v>
      </c>
      <c r="N204" s="9">
        <f t="shared" ref="N204" si="85">M204/(L204)/F204%</f>
        <v>1.420678768745067</v>
      </c>
    </row>
    <row r="205" spans="1:14" ht="15.75">
      <c r="A205" s="67">
        <v>5</v>
      </c>
      <c r="B205" s="70">
        <v>43305</v>
      </c>
      <c r="C205" s="68" t="s">
        <v>255</v>
      </c>
      <c r="D205" s="67" t="s">
        <v>21</v>
      </c>
      <c r="E205" s="67" t="s">
        <v>367</v>
      </c>
      <c r="F205" s="67">
        <v>1204</v>
      </c>
      <c r="G205" s="67">
        <v>1187</v>
      </c>
      <c r="H205" s="67">
        <v>1214</v>
      </c>
      <c r="I205" s="67">
        <v>1224</v>
      </c>
      <c r="J205" s="67">
        <v>1234</v>
      </c>
      <c r="K205" s="67">
        <v>1214</v>
      </c>
      <c r="L205" s="67">
        <v>750</v>
      </c>
      <c r="M205" s="8">
        <f t="shared" ref="M205" si="86">IF(D205="BUY",(K205-F205)*(L205),(F205-K205)*(L205))</f>
        <v>7500</v>
      </c>
      <c r="N205" s="9">
        <f t="shared" ref="N205" si="87">M205/(L205)/F205%</f>
        <v>0.83056478405315626</v>
      </c>
    </row>
    <row r="206" spans="1:14" ht="15.75">
      <c r="A206" s="67">
        <v>6</v>
      </c>
      <c r="B206" s="70">
        <v>43304</v>
      </c>
      <c r="C206" s="68" t="s">
        <v>255</v>
      </c>
      <c r="D206" s="67" t="s">
        <v>21</v>
      </c>
      <c r="E206" s="67" t="s">
        <v>93</v>
      </c>
      <c r="F206" s="67">
        <v>614</v>
      </c>
      <c r="G206" s="67">
        <v>604</v>
      </c>
      <c r="H206" s="67">
        <v>618</v>
      </c>
      <c r="I206" s="67">
        <v>622</v>
      </c>
      <c r="J206" s="67">
        <v>626</v>
      </c>
      <c r="K206" s="67">
        <v>626</v>
      </c>
      <c r="L206" s="67">
        <v>1200</v>
      </c>
      <c r="M206" s="8">
        <f t="shared" ref="M206" si="88">IF(D206="BUY",(K206-F206)*(L206),(F206-K206)*(L206))</f>
        <v>14400</v>
      </c>
      <c r="N206" s="9">
        <f t="shared" ref="N206" si="89">M206/(L206)/F206%</f>
        <v>1.954397394136808</v>
      </c>
    </row>
    <row r="207" spans="1:14" ht="15.75">
      <c r="A207" s="67">
        <v>7</v>
      </c>
      <c r="B207" s="70">
        <v>43301</v>
      </c>
      <c r="C207" s="68" t="s">
        <v>255</v>
      </c>
      <c r="D207" s="67" t="s">
        <v>21</v>
      </c>
      <c r="E207" s="67" t="s">
        <v>365</v>
      </c>
      <c r="F207" s="67">
        <v>1480</v>
      </c>
      <c r="G207" s="67">
        <v>1462</v>
      </c>
      <c r="H207" s="67">
        <v>1492</v>
      </c>
      <c r="I207" s="67">
        <v>1504</v>
      </c>
      <c r="J207" s="67">
        <v>1516</v>
      </c>
      <c r="K207" s="67">
        <v>1492</v>
      </c>
      <c r="L207" s="67">
        <v>500</v>
      </c>
      <c r="M207" s="8">
        <f t="shared" ref="M207" si="90">IF(D207="BUY",(K207-F207)*(L207),(F207-K207)*(L207))</f>
        <v>6000</v>
      </c>
      <c r="N207" s="9">
        <f t="shared" ref="N207" si="91">M207/(L207)/F207%</f>
        <v>0.81081081081081074</v>
      </c>
    </row>
    <row r="208" spans="1:14" ht="15.75">
      <c r="A208" s="67">
        <v>8</v>
      </c>
      <c r="B208" s="70">
        <v>43300</v>
      </c>
      <c r="C208" s="68" t="s">
        <v>255</v>
      </c>
      <c r="D208" s="67" t="s">
        <v>21</v>
      </c>
      <c r="E208" s="67" t="s">
        <v>77</v>
      </c>
      <c r="F208" s="67">
        <v>308.5</v>
      </c>
      <c r="G208" s="67">
        <v>305</v>
      </c>
      <c r="H208" s="67">
        <v>310.5</v>
      </c>
      <c r="I208" s="67">
        <v>312.5</v>
      </c>
      <c r="J208" s="67">
        <v>314.5</v>
      </c>
      <c r="K208" s="67">
        <v>305</v>
      </c>
      <c r="L208" s="67">
        <v>3000</v>
      </c>
      <c r="M208" s="8">
        <f t="shared" ref="M208" si="92">IF(D208="BUY",(K208-F208)*(L208),(F208-K208)*(L208))</f>
        <v>-10500</v>
      </c>
      <c r="N208" s="9">
        <f t="shared" ref="N208" si="93">M208/(L208)/F208%</f>
        <v>-1.1345218800648298</v>
      </c>
    </row>
    <row r="209" spans="1:14" ht="15.75">
      <c r="A209" s="67">
        <v>9</v>
      </c>
      <c r="B209" s="70">
        <v>43299</v>
      </c>
      <c r="C209" s="68" t="s">
        <v>255</v>
      </c>
      <c r="D209" s="67" t="s">
        <v>21</v>
      </c>
      <c r="E209" s="67" t="s">
        <v>60</v>
      </c>
      <c r="F209" s="67">
        <v>238</v>
      </c>
      <c r="G209" s="67">
        <v>234</v>
      </c>
      <c r="H209" s="67">
        <v>240.5</v>
      </c>
      <c r="I209" s="67">
        <v>243</v>
      </c>
      <c r="J209" s="67">
        <v>245.5</v>
      </c>
      <c r="K209" s="67">
        <v>234</v>
      </c>
      <c r="L209" s="67">
        <v>2250</v>
      </c>
      <c r="M209" s="8">
        <f t="shared" ref="M209" si="94">IF(D209="BUY",(K209-F209)*(L209),(F209-K209)*(L209))</f>
        <v>-9000</v>
      </c>
      <c r="N209" s="9">
        <f t="shared" ref="N209" si="95">M209/(L209)/F209%</f>
        <v>-1.680672268907563</v>
      </c>
    </row>
    <row r="210" spans="1:14" ht="15.75">
      <c r="A210" s="67">
        <v>10</v>
      </c>
      <c r="B210" s="70">
        <v>43298</v>
      </c>
      <c r="C210" s="68" t="s">
        <v>255</v>
      </c>
      <c r="D210" s="67" t="s">
        <v>21</v>
      </c>
      <c r="E210" s="67" t="s">
        <v>365</v>
      </c>
      <c r="F210" s="67">
        <v>1435</v>
      </c>
      <c r="G210" s="67">
        <v>1418</v>
      </c>
      <c r="H210" s="67">
        <v>1445</v>
      </c>
      <c r="I210" s="67">
        <v>1455</v>
      </c>
      <c r="J210" s="67">
        <v>1465</v>
      </c>
      <c r="K210" s="67">
        <v>1418</v>
      </c>
      <c r="L210" s="67">
        <v>500</v>
      </c>
      <c r="M210" s="8">
        <f t="shared" ref="M210:M212" si="96">IF(D210="BUY",(K210-F210)*(L210),(F210-K210)*(L210))</f>
        <v>-8500</v>
      </c>
      <c r="N210" s="9">
        <f t="shared" ref="N210:N212" si="97">M210/(L210)/F210%</f>
        <v>-1.1846689895470384</v>
      </c>
    </row>
    <row r="211" spans="1:14" ht="15.75">
      <c r="A211" s="67">
        <v>11</v>
      </c>
      <c r="B211" s="70">
        <v>43298</v>
      </c>
      <c r="C211" s="68" t="s">
        <v>255</v>
      </c>
      <c r="D211" s="67" t="s">
        <v>21</v>
      </c>
      <c r="E211" s="67" t="s">
        <v>59</v>
      </c>
      <c r="F211" s="67">
        <v>640</v>
      </c>
      <c r="G211" s="67">
        <v>632</v>
      </c>
      <c r="H211" s="67">
        <v>645</v>
      </c>
      <c r="I211" s="67">
        <v>650</v>
      </c>
      <c r="J211" s="67">
        <v>655</v>
      </c>
      <c r="K211" s="67">
        <v>644.5</v>
      </c>
      <c r="L211" s="67">
        <v>1000</v>
      </c>
      <c r="M211" s="8">
        <f t="shared" si="96"/>
        <v>4500</v>
      </c>
      <c r="N211" s="9">
        <f t="shared" si="97"/>
        <v>0.703125</v>
      </c>
    </row>
    <row r="212" spans="1:14" ht="15.75">
      <c r="A212" s="67">
        <v>12</v>
      </c>
      <c r="B212" s="70">
        <v>43297</v>
      </c>
      <c r="C212" s="68" t="s">
        <v>255</v>
      </c>
      <c r="D212" s="67" t="s">
        <v>21</v>
      </c>
      <c r="E212" s="67" t="s">
        <v>43</v>
      </c>
      <c r="F212" s="67">
        <v>1370</v>
      </c>
      <c r="G212" s="67">
        <v>1355</v>
      </c>
      <c r="H212" s="67">
        <v>1380</v>
      </c>
      <c r="I212" s="67">
        <v>1390</v>
      </c>
      <c r="J212" s="67">
        <v>1400</v>
      </c>
      <c r="K212" s="67">
        <v>1380</v>
      </c>
      <c r="L212" s="67">
        <v>500</v>
      </c>
      <c r="M212" s="8">
        <f t="shared" si="96"/>
        <v>5000</v>
      </c>
      <c r="N212" s="9">
        <f t="shared" si="97"/>
        <v>0.72992700729927007</v>
      </c>
    </row>
    <row r="213" spans="1:14" ht="15.75">
      <c r="A213" s="67">
        <v>13</v>
      </c>
      <c r="B213" s="70">
        <v>43294</v>
      </c>
      <c r="C213" s="68" t="s">
        <v>255</v>
      </c>
      <c r="D213" s="67" t="s">
        <v>21</v>
      </c>
      <c r="E213" s="67" t="s">
        <v>298</v>
      </c>
      <c r="F213" s="67">
        <v>1246</v>
      </c>
      <c r="G213" s="67">
        <v>1229</v>
      </c>
      <c r="H213" s="67">
        <v>1256</v>
      </c>
      <c r="I213" s="67">
        <v>1266</v>
      </c>
      <c r="J213" s="67">
        <v>1276</v>
      </c>
      <c r="K213" s="67">
        <v>1256</v>
      </c>
      <c r="L213" s="67">
        <v>600</v>
      </c>
      <c r="M213" s="8">
        <f t="shared" ref="M213" si="98">IF(D213="BUY",(K213-F213)*(L213),(F213-K213)*(L213))</f>
        <v>6000</v>
      </c>
      <c r="N213" s="9">
        <f t="shared" ref="N213" si="99">M213/(L213)/F213%</f>
        <v>0.80256821829855529</v>
      </c>
    </row>
    <row r="214" spans="1:14" ht="15.75">
      <c r="A214" s="67">
        <v>14</v>
      </c>
      <c r="B214" s="70">
        <v>43293</v>
      </c>
      <c r="C214" s="68" t="s">
        <v>255</v>
      </c>
      <c r="D214" s="67" t="s">
        <v>21</v>
      </c>
      <c r="E214" s="67" t="s">
        <v>276</v>
      </c>
      <c r="F214" s="67">
        <v>295</v>
      </c>
      <c r="G214" s="67">
        <v>292.5</v>
      </c>
      <c r="H214" s="67">
        <v>296.5</v>
      </c>
      <c r="I214" s="67">
        <v>298</v>
      </c>
      <c r="J214" s="67">
        <v>299.5</v>
      </c>
      <c r="K214" s="67">
        <v>299.5</v>
      </c>
      <c r="L214" s="67">
        <v>4500</v>
      </c>
      <c r="M214" s="8">
        <f t="shared" ref="M214" si="100">IF(D214="BUY",(K214-F214)*(L214),(F214-K214)*(L214))</f>
        <v>20250</v>
      </c>
      <c r="N214" s="9">
        <f t="shared" ref="N214" si="101">M214/(L214)/F214%</f>
        <v>1.5254237288135593</v>
      </c>
    </row>
    <row r="215" spans="1:14" ht="15.75">
      <c r="A215" s="67">
        <v>15</v>
      </c>
      <c r="B215" s="70">
        <v>43292</v>
      </c>
      <c r="C215" s="68" t="s">
        <v>255</v>
      </c>
      <c r="D215" s="67" t="s">
        <v>21</v>
      </c>
      <c r="E215" s="67" t="s">
        <v>271</v>
      </c>
      <c r="F215" s="67">
        <v>1942</v>
      </c>
      <c r="G215" s="67">
        <v>1925</v>
      </c>
      <c r="H215" s="67">
        <v>1952</v>
      </c>
      <c r="I215" s="67">
        <v>1962</v>
      </c>
      <c r="J215" s="67">
        <v>1972</v>
      </c>
      <c r="K215" s="67">
        <v>1992</v>
      </c>
      <c r="L215" s="67">
        <v>500</v>
      </c>
      <c r="M215" s="8">
        <f t="shared" ref="M215" si="102">IF(D215="BUY",(K215-F215)*(L215),(F215-K215)*(L215))</f>
        <v>25000</v>
      </c>
      <c r="N215" s="9">
        <f t="shared" ref="N215" si="103">M215/(L215)/F215%</f>
        <v>2.5746652935118433</v>
      </c>
    </row>
    <row r="216" spans="1:14" ht="15.75">
      <c r="A216" s="67">
        <v>16</v>
      </c>
      <c r="B216" s="70">
        <v>43290</v>
      </c>
      <c r="C216" s="68" t="s">
        <v>255</v>
      </c>
      <c r="D216" s="67" t="s">
        <v>21</v>
      </c>
      <c r="E216" s="67" t="s">
        <v>52</v>
      </c>
      <c r="F216" s="67">
        <v>263</v>
      </c>
      <c r="G216" s="67">
        <v>259.5</v>
      </c>
      <c r="H216" s="67">
        <v>265</v>
      </c>
      <c r="I216" s="67">
        <v>267</v>
      </c>
      <c r="J216" s="67">
        <v>269</v>
      </c>
      <c r="K216" s="67">
        <v>267</v>
      </c>
      <c r="L216" s="67">
        <v>3000</v>
      </c>
      <c r="M216" s="8">
        <f t="shared" ref="M216" si="104">IF(D216="BUY",(K216-F216)*(L216),(F216-K216)*(L216))</f>
        <v>12000</v>
      </c>
      <c r="N216" s="9">
        <f t="shared" ref="N216" si="105">M216/(L216)/F216%</f>
        <v>1.5209125475285172</v>
      </c>
    </row>
    <row r="217" spans="1:14" ht="15.75">
      <c r="A217" s="67">
        <v>17</v>
      </c>
      <c r="B217" s="70">
        <v>43287</v>
      </c>
      <c r="C217" s="68" t="s">
        <v>255</v>
      </c>
      <c r="D217" s="67" t="s">
        <v>21</v>
      </c>
      <c r="E217" s="67" t="s">
        <v>51</v>
      </c>
      <c r="F217" s="67">
        <v>116</v>
      </c>
      <c r="G217" s="67">
        <v>114</v>
      </c>
      <c r="H217" s="67">
        <v>117</v>
      </c>
      <c r="I217" s="67">
        <v>118</v>
      </c>
      <c r="J217" s="67">
        <v>119</v>
      </c>
      <c r="K217" s="67">
        <v>116.95</v>
      </c>
      <c r="L217" s="67">
        <v>4000</v>
      </c>
      <c r="M217" s="8">
        <f t="shared" ref="M217" si="106">IF(D217="BUY",(K217-F217)*(L217),(F217-K217)*(L217))</f>
        <v>3800.0000000000114</v>
      </c>
      <c r="N217" s="9">
        <f t="shared" ref="N217" si="107">M217/(L217)/F217%</f>
        <v>0.81896551724138178</v>
      </c>
    </row>
    <row r="218" spans="1:14" ht="15.75">
      <c r="A218" s="67">
        <v>18</v>
      </c>
      <c r="B218" s="70">
        <v>43286</v>
      </c>
      <c r="C218" s="68" t="s">
        <v>255</v>
      </c>
      <c r="D218" s="67" t="s">
        <v>21</v>
      </c>
      <c r="E218" s="67" t="s">
        <v>260</v>
      </c>
      <c r="F218" s="67">
        <v>2326</v>
      </c>
      <c r="G218" s="67">
        <v>9185</v>
      </c>
      <c r="H218" s="67">
        <v>2400</v>
      </c>
      <c r="I218" s="67">
        <v>2470</v>
      </c>
      <c r="J218" s="67">
        <v>2540</v>
      </c>
      <c r="K218" s="67">
        <v>2400</v>
      </c>
      <c r="L218" s="67">
        <v>75</v>
      </c>
      <c r="M218" s="8">
        <f t="shared" ref="M218" si="108">IF(D218="BUY",(K218-F218)*(L218),(F218-K218)*(L218))</f>
        <v>5550</v>
      </c>
      <c r="N218" s="9">
        <f t="shared" ref="N218" si="109">M218/(L218)/F218%</f>
        <v>3.1814273430782456</v>
      </c>
    </row>
    <row r="219" spans="1:14" ht="15.75">
      <c r="A219" s="67">
        <v>19</v>
      </c>
      <c r="B219" s="70">
        <v>43284</v>
      </c>
      <c r="C219" s="68" t="s">
        <v>255</v>
      </c>
      <c r="D219" s="67" t="s">
        <v>21</v>
      </c>
      <c r="E219" s="67" t="s">
        <v>167</v>
      </c>
      <c r="F219" s="67">
        <v>555</v>
      </c>
      <c r="G219" s="67">
        <v>549</v>
      </c>
      <c r="H219" s="67">
        <v>559</v>
      </c>
      <c r="I219" s="67">
        <v>563</v>
      </c>
      <c r="J219" s="67">
        <v>567</v>
      </c>
      <c r="K219" s="67">
        <v>567</v>
      </c>
      <c r="L219" s="67">
        <v>1400</v>
      </c>
      <c r="M219" s="8">
        <f t="shared" ref="M219" si="110">IF(D219="BUY",(K219-F219)*(L219),(F219-K219)*(L219))</f>
        <v>16800</v>
      </c>
      <c r="N219" s="9">
        <f t="shared" ref="N219" si="111">M219/(L219)/F219%</f>
        <v>2.1621621621621623</v>
      </c>
    </row>
    <row r="220" spans="1:14">
      <c r="A220" s="10" t="s">
        <v>24</v>
      </c>
      <c r="B220" s="11"/>
      <c r="C220" s="12"/>
      <c r="D220" s="13"/>
      <c r="E220" s="14"/>
      <c r="F220" s="14"/>
      <c r="G220" s="15"/>
      <c r="H220" s="14"/>
      <c r="I220" s="14"/>
      <c r="J220" s="14"/>
      <c r="K220" s="16"/>
      <c r="N220" s="61"/>
    </row>
    <row r="221" spans="1:14" ht="15.75">
      <c r="A221" s="10" t="s">
        <v>25</v>
      </c>
      <c r="B221" s="19"/>
      <c r="C221" s="12"/>
      <c r="D221" s="13"/>
      <c r="E221" s="14"/>
      <c r="F221" s="14"/>
      <c r="G221" s="15"/>
      <c r="H221" s="14"/>
      <c r="I221" s="14"/>
      <c r="J221" s="14"/>
      <c r="K221" s="16"/>
    </row>
    <row r="222" spans="1:14" ht="15.75">
      <c r="A222" s="10" t="s">
        <v>25</v>
      </c>
      <c r="B222" s="19"/>
      <c r="C222" s="20"/>
      <c r="D222" s="21"/>
      <c r="E222" s="22"/>
      <c r="F222" s="22"/>
      <c r="G222" s="23"/>
      <c r="H222" s="22"/>
      <c r="I222" s="22"/>
      <c r="J222" s="22"/>
      <c r="L222" s="17"/>
      <c r="M222" s="1"/>
      <c r="N222" s="1"/>
    </row>
    <row r="223" spans="1:14" ht="16.5" thickBot="1">
      <c r="A223" s="20"/>
      <c r="B223" s="19"/>
      <c r="C223" s="22"/>
      <c r="D223" s="22"/>
      <c r="E223" s="22"/>
      <c r="F223" s="24"/>
      <c r="G223" s="25"/>
      <c r="H223" s="26" t="s">
        <v>26</v>
      </c>
      <c r="I223" s="26"/>
      <c r="J223" s="27"/>
      <c r="K223" s="27"/>
      <c r="L223" s="17"/>
      <c r="N223" s="17"/>
    </row>
    <row r="224" spans="1:14" ht="15.75">
      <c r="A224" s="20"/>
      <c r="B224" s="19"/>
      <c r="C224" s="119" t="s">
        <v>27</v>
      </c>
      <c r="D224" s="119"/>
      <c r="E224" s="28">
        <v>19</v>
      </c>
      <c r="F224" s="29">
        <f>F225+F226+F227+F228+F229+F230</f>
        <v>99.999999999999986</v>
      </c>
      <c r="G224" s="22">
        <v>19</v>
      </c>
      <c r="H224" s="30">
        <f>G225/G224%</f>
        <v>73.684210526315795</v>
      </c>
      <c r="I224" s="30"/>
      <c r="J224" s="30"/>
      <c r="K224" s="31"/>
      <c r="L224" s="17"/>
      <c r="M224" s="1"/>
      <c r="N224" s="17"/>
    </row>
    <row r="225" spans="1:14" ht="15.75">
      <c r="A225" s="20"/>
      <c r="B225" s="19"/>
      <c r="C225" s="120" t="s">
        <v>28</v>
      </c>
      <c r="D225" s="120"/>
      <c r="E225" s="32">
        <v>14</v>
      </c>
      <c r="F225" s="33">
        <f>(E225/E224)*100</f>
        <v>73.68421052631578</v>
      </c>
      <c r="G225" s="22">
        <v>14</v>
      </c>
      <c r="H225" s="27"/>
      <c r="I225" s="27"/>
      <c r="J225" s="22"/>
      <c r="K225" s="27"/>
      <c r="L225" s="1"/>
    </row>
    <row r="226" spans="1:14" ht="15.75">
      <c r="A226" s="34"/>
      <c r="B226" s="19"/>
      <c r="C226" s="120" t="s">
        <v>30</v>
      </c>
      <c r="D226" s="120"/>
      <c r="E226" s="32">
        <v>0</v>
      </c>
      <c r="F226" s="33">
        <f>(E226/E224)*100</f>
        <v>0</v>
      </c>
      <c r="G226" s="35"/>
      <c r="H226" s="22"/>
      <c r="I226" s="22"/>
      <c r="J226" s="22"/>
      <c r="K226" s="27"/>
      <c r="L226" s="17"/>
    </row>
    <row r="227" spans="1:14" ht="15.75">
      <c r="A227" s="34"/>
      <c r="B227" s="19"/>
      <c r="C227" s="120" t="s">
        <v>31</v>
      </c>
      <c r="D227" s="120"/>
      <c r="E227" s="32">
        <v>0</v>
      </c>
      <c r="F227" s="33">
        <f>(E227/E224)*100</f>
        <v>0</v>
      </c>
      <c r="G227" s="35"/>
      <c r="H227" s="22"/>
      <c r="I227" s="22"/>
      <c r="J227" s="22"/>
      <c r="K227" s="27"/>
      <c r="L227" s="17"/>
    </row>
    <row r="228" spans="1:14" ht="15.75">
      <c r="A228" s="34"/>
      <c r="B228" s="19"/>
      <c r="C228" s="120" t="s">
        <v>32</v>
      </c>
      <c r="D228" s="120"/>
      <c r="E228" s="32">
        <v>5</v>
      </c>
      <c r="F228" s="33">
        <f>(E228/E224)*100</f>
        <v>26.315789473684209</v>
      </c>
      <c r="G228" s="35"/>
      <c r="H228" s="22" t="s">
        <v>33</v>
      </c>
      <c r="I228" s="22"/>
      <c r="J228" s="27"/>
      <c r="K228" s="27"/>
      <c r="L228" s="17"/>
      <c r="M228" s="22" t="s">
        <v>29</v>
      </c>
    </row>
    <row r="229" spans="1:14" ht="15.75">
      <c r="A229" s="34"/>
      <c r="B229" s="19"/>
      <c r="C229" s="120" t="s">
        <v>34</v>
      </c>
      <c r="D229" s="120"/>
      <c r="E229" s="32">
        <v>0</v>
      </c>
      <c r="F229" s="33">
        <f>(E229/E224)*100</f>
        <v>0</v>
      </c>
      <c r="G229" s="35"/>
      <c r="H229" s="22"/>
      <c r="I229" s="22"/>
      <c r="J229" s="27"/>
      <c r="M229" s="17"/>
      <c r="N229" s="17"/>
    </row>
    <row r="230" spans="1:14" ht="16.5" thickBot="1">
      <c r="A230" s="34"/>
      <c r="B230" s="19"/>
      <c r="C230" s="121" t="s">
        <v>35</v>
      </c>
      <c r="D230" s="121"/>
      <c r="E230" s="36"/>
      <c r="F230" s="37">
        <f>(E230/E224)*100</f>
        <v>0</v>
      </c>
      <c r="G230" s="35"/>
      <c r="H230" s="22"/>
      <c r="I230" s="22"/>
      <c r="J230" s="31"/>
      <c r="K230" s="27"/>
      <c r="L230" s="17"/>
      <c r="N230" s="17"/>
    </row>
    <row r="231" spans="1:14" ht="15.75">
      <c r="A231" s="39" t="s">
        <v>36</v>
      </c>
      <c r="B231" s="11"/>
      <c r="C231" s="12"/>
      <c r="D231" s="12"/>
      <c r="E231" s="14"/>
      <c r="F231" s="14"/>
      <c r="G231" s="15"/>
      <c r="H231" s="40"/>
      <c r="I231" s="40"/>
      <c r="J231" s="40"/>
      <c r="L231" s="1"/>
      <c r="M231" s="17"/>
      <c r="N231" s="38"/>
    </row>
    <row r="232" spans="1:14" ht="15.75">
      <c r="A232" s="13" t="s">
        <v>37</v>
      </c>
      <c r="B232" s="11"/>
      <c r="C232" s="41"/>
      <c r="D232" s="42"/>
      <c r="E232" s="12"/>
      <c r="F232" s="40"/>
      <c r="G232" s="15"/>
      <c r="H232" s="40"/>
      <c r="I232" s="40"/>
      <c r="J232" s="40"/>
      <c r="K232" s="14"/>
      <c r="L232" s="17"/>
      <c r="M232" s="38"/>
      <c r="N232" s="20"/>
    </row>
    <row r="233" spans="1:14" ht="15.75">
      <c r="A233" s="13" t="s">
        <v>38</v>
      </c>
      <c r="B233" s="11"/>
      <c r="C233" s="12"/>
      <c r="D233" s="42"/>
      <c r="E233" s="12"/>
      <c r="F233" s="40"/>
      <c r="G233" s="15"/>
      <c r="H233" s="43"/>
      <c r="I233" s="43"/>
      <c r="J233" s="43"/>
      <c r="K233" s="14"/>
      <c r="L233" s="17"/>
      <c r="M233" s="20"/>
    </row>
    <row r="234" spans="1:14" ht="15.75">
      <c r="A234" s="13" t="s">
        <v>39</v>
      </c>
      <c r="B234" s="41"/>
      <c r="C234" s="12"/>
      <c r="D234" s="42"/>
      <c r="E234" s="12"/>
      <c r="F234" s="40"/>
      <c r="G234" s="44"/>
      <c r="H234" s="43"/>
      <c r="I234" s="43"/>
      <c r="J234" s="43"/>
      <c r="K234" s="14"/>
      <c r="L234" s="17"/>
      <c r="M234" s="17"/>
      <c r="N234" s="17"/>
    </row>
    <row r="235" spans="1:14" ht="15.75">
      <c r="A235" s="13" t="s">
        <v>40</v>
      </c>
      <c r="B235" s="34"/>
      <c r="C235" s="12"/>
      <c r="D235" s="45"/>
      <c r="E235" s="40"/>
      <c r="F235" s="40"/>
      <c r="G235" s="44"/>
      <c r="H235" s="43"/>
      <c r="I235" s="43"/>
      <c r="J235" s="43"/>
      <c r="K235" s="40"/>
      <c r="L235" s="17"/>
      <c r="M235" s="17"/>
      <c r="N235" s="17"/>
    </row>
    <row r="236" spans="1:14" ht="15.75" thickBot="1"/>
    <row r="237" spans="1:14" ht="15.75" thickBot="1">
      <c r="A237" s="122" t="s">
        <v>0</v>
      </c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</row>
    <row r="238" spans="1:14" ht="15.75" thickBot="1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</row>
    <row r="239" spans="1:14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</row>
    <row r="240" spans="1:14" ht="15.75">
      <c r="A240" s="131" t="s">
        <v>1</v>
      </c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</row>
    <row r="241" spans="1:14" ht="15.75">
      <c r="A241" s="131" t="s">
        <v>2</v>
      </c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</row>
    <row r="242" spans="1:14" ht="16.5" thickBot="1">
      <c r="A242" s="124" t="s">
        <v>3</v>
      </c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</row>
    <row r="243" spans="1:14" ht="15.75">
      <c r="A243" s="125" t="s">
        <v>355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1:14" ht="15.75">
      <c r="A244" s="125" t="s">
        <v>5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1:14">
      <c r="A245" s="126" t="s">
        <v>6</v>
      </c>
      <c r="B245" s="127" t="s">
        <v>7</v>
      </c>
      <c r="C245" s="127" t="s">
        <v>8</v>
      </c>
      <c r="D245" s="126" t="s">
        <v>9</v>
      </c>
      <c r="E245" s="126" t="s">
        <v>10</v>
      </c>
      <c r="F245" s="127" t="s">
        <v>11</v>
      </c>
      <c r="G245" s="127" t="s">
        <v>12</v>
      </c>
      <c r="H245" s="128" t="s">
        <v>13</v>
      </c>
      <c r="I245" s="128" t="s">
        <v>14</v>
      </c>
      <c r="J245" s="128" t="s">
        <v>15</v>
      </c>
      <c r="K245" s="129" t="s">
        <v>16</v>
      </c>
      <c r="L245" s="127" t="s">
        <v>17</v>
      </c>
      <c r="M245" s="127" t="s">
        <v>18</v>
      </c>
      <c r="N245" s="127" t="s">
        <v>19</v>
      </c>
    </row>
    <row r="246" spans="1:14" ht="16.5" customHeight="1">
      <c r="A246" s="126"/>
      <c r="B246" s="127"/>
      <c r="C246" s="127"/>
      <c r="D246" s="126"/>
      <c r="E246" s="126"/>
      <c r="F246" s="127"/>
      <c r="G246" s="127"/>
      <c r="H246" s="127"/>
      <c r="I246" s="127"/>
      <c r="J246" s="127"/>
      <c r="K246" s="130"/>
      <c r="L246" s="127"/>
      <c r="M246" s="127"/>
      <c r="N246" s="127"/>
    </row>
    <row r="247" spans="1:14" ht="15.75">
      <c r="A247" s="67">
        <v>1</v>
      </c>
      <c r="B247" s="70">
        <v>43280</v>
      </c>
      <c r="C247" s="68" t="s">
        <v>255</v>
      </c>
      <c r="D247" s="67" t="s">
        <v>21</v>
      </c>
      <c r="E247" s="67" t="s">
        <v>302</v>
      </c>
      <c r="F247" s="67">
        <v>207</v>
      </c>
      <c r="G247" s="67">
        <v>203</v>
      </c>
      <c r="H247" s="67">
        <v>209</v>
      </c>
      <c r="I247" s="67">
        <v>2011</v>
      </c>
      <c r="J247" s="67">
        <v>213</v>
      </c>
      <c r="K247" s="67">
        <v>203</v>
      </c>
      <c r="L247" s="67">
        <v>2500</v>
      </c>
      <c r="M247" s="8">
        <f t="shared" ref="M247:M248" si="112">IF(D247="BUY",(K247-F247)*(L247),(F247-K247)*(L247))</f>
        <v>-10000</v>
      </c>
      <c r="N247" s="9">
        <f t="shared" ref="N247:N248" si="113">M247/(L247)/F247%</f>
        <v>-1.9323671497584543</v>
      </c>
    </row>
    <row r="248" spans="1:14" ht="15.75">
      <c r="A248" s="67">
        <v>2</v>
      </c>
      <c r="B248" s="70">
        <v>43277</v>
      </c>
      <c r="C248" s="68" t="s">
        <v>255</v>
      </c>
      <c r="D248" s="67" t="s">
        <v>21</v>
      </c>
      <c r="E248" s="67" t="s">
        <v>271</v>
      </c>
      <c r="F248" s="67">
        <v>1840</v>
      </c>
      <c r="G248" s="67">
        <v>1822</v>
      </c>
      <c r="H248" s="67">
        <v>1850</v>
      </c>
      <c r="I248" s="67">
        <v>1860</v>
      </c>
      <c r="J248" s="67">
        <v>1870</v>
      </c>
      <c r="K248" s="67">
        <v>1860</v>
      </c>
      <c r="L248" s="67">
        <v>500</v>
      </c>
      <c r="M248" s="8">
        <f t="shared" si="112"/>
        <v>10000</v>
      </c>
      <c r="N248" s="9">
        <f t="shared" si="113"/>
        <v>1.0869565217391306</v>
      </c>
    </row>
    <row r="249" spans="1:14" ht="15.75">
      <c r="A249" s="67">
        <v>3</v>
      </c>
      <c r="B249" s="70">
        <v>43273</v>
      </c>
      <c r="C249" s="68" t="s">
        <v>255</v>
      </c>
      <c r="D249" s="67" t="s">
        <v>21</v>
      </c>
      <c r="E249" s="67" t="s">
        <v>241</v>
      </c>
      <c r="F249" s="67">
        <v>135.5</v>
      </c>
      <c r="G249" s="67">
        <v>133.5</v>
      </c>
      <c r="H249" s="67">
        <v>136.5</v>
      </c>
      <c r="I249" s="67">
        <v>137.5</v>
      </c>
      <c r="J249" s="67">
        <v>138.5</v>
      </c>
      <c r="K249" s="67">
        <v>136.5</v>
      </c>
      <c r="L249" s="67">
        <v>7000</v>
      </c>
      <c r="M249" s="8">
        <f t="shared" ref="M249" si="114">IF(D249="BUY",(K249-F249)*(L249),(F249-K249)*(L249))</f>
        <v>7000</v>
      </c>
      <c r="N249" s="9">
        <f t="shared" ref="N249" si="115">M249/(L249)/F249%</f>
        <v>0.73800738007380073</v>
      </c>
    </row>
    <row r="250" spans="1:14" ht="15.75">
      <c r="A250" s="67">
        <v>4</v>
      </c>
      <c r="B250" s="70">
        <v>43272</v>
      </c>
      <c r="C250" s="68" t="s">
        <v>255</v>
      </c>
      <c r="D250" s="67" t="s">
        <v>21</v>
      </c>
      <c r="E250" s="67" t="s">
        <v>64</v>
      </c>
      <c r="F250" s="67">
        <v>76.5</v>
      </c>
      <c r="G250" s="67">
        <v>75</v>
      </c>
      <c r="H250" s="67">
        <v>77.5</v>
      </c>
      <c r="I250" s="67">
        <v>78.5</v>
      </c>
      <c r="J250" s="67">
        <v>79.5</v>
      </c>
      <c r="K250" s="67">
        <v>75</v>
      </c>
      <c r="L250" s="67">
        <v>7000</v>
      </c>
      <c r="M250" s="8">
        <f t="shared" ref="M250" si="116">IF(D250="BUY",(K250-F250)*(L250),(F250-K250)*(L250))</f>
        <v>-10500</v>
      </c>
      <c r="N250" s="9">
        <f t="shared" ref="N250" si="117">M250/(L250)/F250%</f>
        <v>-1.9607843137254901</v>
      </c>
    </row>
    <row r="251" spans="1:14" ht="15.75">
      <c r="A251" s="67">
        <v>5</v>
      </c>
      <c r="B251" s="70">
        <v>43271</v>
      </c>
      <c r="C251" s="68" t="s">
        <v>255</v>
      </c>
      <c r="D251" s="67" t="s">
        <v>21</v>
      </c>
      <c r="E251" s="67" t="s">
        <v>353</v>
      </c>
      <c r="F251" s="67">
        <v>414</v>
      </c>
      <c r="G251" s="67">
        <v>400</v>
      </c>
      <c r="H251" s="67">
        <v>422</v>
      </c>
      <c r="I251" s="67">
        <v>430</v>
      </c>
      <c r="J251" s="67">
        <v>438</v>
      </c>
      <c r="K251" s="67">
        <v>422</v>
      </c>
      <c r="L251" s="67">
        <v>750</v>
      </c>
      <c r="M251" s="8">
        <f t="shared" ref="M251" si="118">IF(D251="BUY",(K251-F251)*(L251),(F251-K251)*(L251))</f>
        <v>6000</v>
      </c>
      <c r="N251" s="9">
        <f t="shared" ref="N251" si="119">M251/(L251)/F251%</f>
        <v>1.9323671497584543</v>
      </c>
    </row>
    <row r="252" spans="1:14" ht="15.75">
      <c r="A252" s="67">
        <v>6</v>
      </c>
      <c r="B252" s="70">
        <v>43270</v>
      </c>
      <c r="C252" s="68" t="s">
        <v>255</v>
      </c>
      <c r="D252" s="67" t="s">
        <v>47</v>
      </c>
      <c r="E252" s="67" t="s">
        <v>241</v>
      </c>
      <c r="F252" s="67">
        <v>137</v>
      </c>
      <c r="G252" s="67">
        <v>138.30000000000001</v>
      </c>
      <c r="H252" s="67">
        <v>136.30000000000001</v>
      </c>
      <c r="I252" s="67">
        <v>135.6</v>
      </c>
      <c r="J252" s="67">
        <v>135</v>
      </c>
      <c r="K252" s="67">
        <v>136.30000000000001</v>
      </c>
      <c r="L252" s="67">
        <v>7000</v>
      </c>
      <c r="M252" s="8">
        <f t="shared" ref="M252" si="120">IF(D252="BUY",(K252-F252)*(L252),(F252-K252)*(L252))</f>
        <v>4899.99999999992</v>
      </c>
      <c r="N252" s="9">
        <f t="shared" ref="N252" si="121">M252/(L252)/F252%</f>
        <v>0.51094890510948066</v>
      </c>
    </row>
    <row r="253" spans="1:14" ht="15.75">
      <c r="A253" s="67">
        <v>7</v>
      </c>
      <c r="B253" s="70">
        <v>43269</v>
      </c>
      <c r="C253" s="68" t="s">
        <v>255</v>
      </c>
      <c r="D253" s="67" t="s">
        <v>21</v>
      </c>
      <c r="E253" s="67" t="s">
        <v>120</v>
      </c>
      <c r="F253" s="67">
        <v>293.5</v>
      </c>
      <c r="G253" s="67">
        <v>288.5</v>
      </c>
      <c r="H253" s="67">
        <v>295.5</v>
      </c>
      <c r="I253" s="67">
        <v>297.5</v>
      </c>
      <c r="J253" s="67">
        <v>299.5</v>
      </c>
      <c r="K253" s="67">
        <v>288.5</v>
      </c>
      <c r="L253" s="67">
        <v>2750</v>
      </c>
      <c r="M253" s="8">
        <f t="shared" ref="M253" si="122">IF(D253="BUY",(K253-F253)*(L253),(F253-K253)*(L253))</f>
        <v>-13750</v>
      </c>
      <c r="N253" s="9">
        <f t="shared" ref="N253" si="123">M253/(L253)/F253%</f>
        <v>-1.7035775127768313</v>
      </c>
    </row>
    <row r="254" spans="1:14" ht="15.75">
      <c r="A254" s="67">
        <v>8</v>
      </c>
      <c r="B254" s="70">
        <v>43265</v>
      </c>
      <c r="C254" s="68" t="s">
        <v>255</v>
      </c>
      <c r="D254" s="67" t="s">
        <v>21</v>
      </c>
      <c r="E254" s="67" t="s">
        <v>347</v>
      </c>
      <c r="F254" s="67">
        <v>557</v>
      </c>
      <c r="G254" s="67">
        <v>549</v>
      </c>
      <c r="H254" s="67">
        <v>562</v>
      </c>
      <c r="I254" s="67">
        <v>557</v>
      </c>
      <c r="J254" s="67">
        <v>572</v>
      </c>
      <c r="K254" s="67">
        <v>562</v>
      </c>
      <c r="L254" s="67">
        <v>1100</v>
      </c>
      <c r="M254" s="8">
        <f t="shared" ref="M254" si="124">IF(D254="BUY",(K254-F254)*(L254),(F254-K254)*(L254))</f>
        <v>5500</v>
      </c>
      <c r="N254" s="9">
        <f t="shared" ref="N254" si="125">M254/(L254)/F254%</f>
        <v>0.89766606822262118</v>
      </c>
    </row>
    <row r="255" spans="1:14" ht="15.75">
      <c r="A255" s="67">
        <v>9</v>
      </c>
      <c r="B255" s="70">
        <v>43264</v>
      </c>
      <c r="C255" s="68" t="s">
        <v>255</v>
      </c>
      <c r="D255" s="67" t="s">
        <v>21</v>
      </c>
      <c r="E255" s="67" t="s">
        <v>67</v>
      </c>
      <c r="F255" s="67">
        <v>244</v>
      </c>
      <c r="G255" s="67">
        <v>241</v>
      </c>
      <c r="H255" s="67">
        <v>245.5</v>
      </c>
      <c r="I255" s="67">
        <v>247</v>
      </c>
      <c r="J255" s="67">
        <v>248.5</v>
      </c>
      <c r="K255" s="67">
        <v>245.5</v>
      </c>
      <c r="L255" s="67">
        <v>3500</v>
      </c>
      <c r="M255" s="8">
        <f t="shared" ref="M255" si="126">IF(D255="BUY",(K255-F255)*(L255),(F255-K255)*(L255))</f>
        <v>5250</v>
      </c>
      <c r="N255" s="9">
        <f t="shared" ref="N255" si="127">M255/(L255)/F255%</f>
        <v>0.61475409836065575</v>
      </c>
    </row>
    <row r="256" spans="1:14" ht="15.75">
      <c r="A256" s="67">
        <v>10</v>
      </c>
      <c r="B256" s="70">
        <v>43263</v>
      </c>
      <c r="C256" s="68" t="s">
        <v>255</v>
      </c>
      <c r="D256" s="67" t="s">
        <v>21</v>
      </c>
      <c r="E256" s="67" t="s">
        <v>87</v>
      </c>
      <c r="F256" s="67">
        <v>271</v>
      </c>
      <c r="G256" s="67">
        <v>266</v>
      </c>
      <c r="H256" s="67">
        <v>274</v>
      </c>
      <c r="I256" s="67">
        <v>277</v>
      </c>
      <c r="J256" s="67">
        <v>280</v>
      </c>
      <c r="K256" s="67">
        <v>273</v>
      </c>
      <c r="L256" s="67">
        <v>2400</v>
      </c>
      <c r="M256" s="8">
        <f t="shared" ref="M256" si="128">IF(D256="BUY",(K256-F256)*(L256),(F256-K256)*(L256))</f>
        <v>4800</v>
      </c>
      <c r="N256" s="9">
        <f t="shared" ref="N256" si="129">M256/(L256)/F256%</f>
        <v>0.73800738007380073</v>
      </c>
    </row>
    <row r="257" spans="1:14" ht="15.75">
      <c r="A257" s="67">
        <v>11</v>
      </c>
      <c r="B257" s="70">
        <v>43258</v>
      </c>
      <c r="C257" s="68" t="s">
        <v>255</v>
      </c>
      <c r="D257" s="67" t="s">
        <v>21</v>
      </c>
      <c r="E257" s="67" t="s">
        <v>353</v>
      </c>
      <c r="F257" s="67">
        <v>422</v>
      </c>
      <c r="G257" s="67">
        <v>408</v>
      </c>
      <c r="H257" s="67">
        <v>430</v>
      </c>
      <c r="I257" s="67">
        <v>437</v>
      </c>
      <c r="J257" s="67">
        <v>444</v>
      </c>
      <c r="K257" s="67">
        <v>430</v>
      </c>
      <c r="L257" s="67">
        <v>750</v>
      </c>
      <c r="M257" s="8">
        <f t="shared" ref="M257" si="130">IF(D257="BUY",(K257-F257)*(L257),(F257-K257)*(L257))</f>
        <v>6000</v>
      </c>
      <c r="N257" s="9">
        <f t="shared" ref="N257" si="131">M257/(L257)/F257%</f>
        <v>1.8957345971563981</v>
      </c>
    </row>
    <row r="258" spans="1:14" ht="15.75">
      <c r="A258" s="67">
        <v>12</v>
      </c>
      <c r="B258" s="70">
        <v>43258</v>
      </c>
      <c r="C258" s="68" t="s">
        <v>255</v>
      </c>
      <c r="D258" s="67" t="s">
        <v>21</v>
      </c>
      <c r="E258" s="67" t="s">
        <v>57</v>
      </c>
      <c r="F258" s="67">
        <v>547</v>
      </c>
      <c r="G258" s="67">
        <v>540</v>
      </c>
      <c r="H258" s="67">
        <v>551</v>
      </c>
      <c r="I258" s="67">
        <v>555</v>
      </c>
      <c r="J258" s="67">
        <v>559</v>
      </c>
      <c r="K258" s="67">
        <v>551</v>
      </c>
      <c r="L258" s="67">
        <v>1200</v>
      </c>
      <c r="M258" s="8">
        <f t="shared" ref="M258" si="132">IF(D258="BUY",(K258-F258)*(L258),(F258-K258)*(L258))</f>
        <v>4800</v>
      </c>
      <c r="N258" s="9">
        <f t="shared" ref="N258" si="133">M258/(L258)/F258%</f>
        <v>0.73126142595978061</v>
      </c>
    </row>
    <row r="259" spans="1:14" ht="15.75">
      <c r="A259" s="67">
        <v>13</v>
      </c>
      <c r="B259" s="70">
        <v>43257</v>
      </c>
      <c r="C259" s="68" t="s">
        <v>255</v>
      </c>
      <c r="D259" s="67" t="s">
        <v>21</v>
      </c>
      <c r="E259" s="67" t="s">
        <v>53</v>
      </c>
      <c r="F259" s="67">
        <v>85</v>
      </c>
      <c r="G259" s="67">
        <v>83</v>
      </c>
      <c r="H259" s="67">
        <v>86</v>
      </c>
      <c r="I259" s="67">
        <v>87</v>
      </c>
      <c r="J259" s="67">
        <v>88</v>
      </c>
      <c r="K259" s="67">
        <v>86</v>
      </c>
      <c r="L259" s="67">
        <v>3500</v>
      </c>
      <c r="M259" s="8">
        <f t="shared" ref="M259" si="134">IF(D259="BUY",(K259-F259)*(L259),(F259-K259)*(L259))</f>
        <v>3500</v>
      </c>
      <c r="N259" s="9">
        <f t="shared" ref="N259" si="135">M259/(L259)/F259%</f>
        <v>1.1764705882352942</v>
      </c>
    </row>
    <row r="260" spans="1:14" ht="15.75">
      <c r="A260" s="67">
        <v>14</v>
      </c>
      <c r="B260" s="70">
        <v>43256</v>
      </c>
      <c r="C260" s="68" t="s">
        <v>255</v>
      </c>
      <c r="D260" s="67" t="s">
        <v>47</v>
      </c>
      <c r="E260" s="67" t="s">
        <v>353</v>
      </c>
      <c r="F260" s="67">
        <v>392.5</v>
      </c>
      <c r="G260" s="67">
        <v>408</v>
      </c>
      <c r="H260" s="67">
        <v>384</v>
      </c>
      <c r="I260" s="67">
        <v>376</v>
      </c>
      <c r="J260" s="67">
        <v>368</v>
      </c>
      <c r="K260" s="67">
        <v>384</v>
      </c>
      <c r="L260" s="67">
        <v>750</v>
      </c>
      <c r="M260" s="8">
        <f t="shared" ref="M260" si="136">IF(D260="BUY",(K260-F260)*(L260),(F260-K260)*(L260))</f>
        <v>6375</v>
      </c>
      <c r="N260" s="9">
        <f t="shared" ref="N260" si="137">M260/(L260)/F260%</f>
        <v>2.1656050955414012</v>
      </c>
    </row>
    <row r="261" spans="1:14" ht="15.75">
      <c r="A261" s="67">
        <v>15</v>
      </c>
      <c r="B261" s="70">
        <v>43255</v>
      </c>
      <c r="C261" s="68" t="s">
        <v>255</v>
      </c>
      <c r="D261" s="67" t="s">
        <v>47</v>
      </c>
      <c r="E261" s="67" t="s">
        <v>49</v>
      </c>
      <c r="F261" s="67">
        <v>2033</v>
      </c>
      <c r="G261" s="67">
        <v>2050</v>
      </c>
      <c r="H261" s="67">
        <v>2023</v>
      </c>
      <c r="I261" s="67">
        <v>2013</v>
      </c>
      <c r="J261" s="67">
        <v>2003</v>
      </c>
      <c r="K261" s="67">
        <v>2023</v>
      </c>
      <c r="L261" s="67">
        <v>500</v>
      </c>
      <c r="M261" s="8">
        <f t="shared" ref="M261" si="138">IF(D261="BUY",(K261-F261)*(L261),(F261-K261)*(L261))</f>
        <v>5000</v>
      </c>
      <c r="N261" s="9">
        <f t="shared" ref="N261" si="139">M261/(L261)/F261%</f>
        <v>0.4918839153959666</v>
      </c>
    </row>
    <row r="262" spans="1:14" ht="15.75">
      <c r="A262" s="67">
        <v>16</v>
      </c>
      <c r="B262" s="70">
        <v>43252</v>
      </c>
      <c r="C262" s="68" t="s">
        <v>255</v>
      </c>
      <c r="D262" s="67" t="s">
        <v>47</v>
      </c>
      <c r="E262" s="67" t="s">
        <v>126</v>
      </c>
      <c r="F262" s="67">
        <v>566</v>
      </c>
      <c r="G262" s="67">
        <v>575</v>
      </c>
      <c r="H262" s="67">
        <v>561</v>
      </c>
      <c r="I262" s="67">
        <v>556</v>
      </c>
      <c r="J262" s="67">
        <v>551</v>
      </c>
      <c r="K262" s="67">
        <v>561</v>
      </c>
      <c r="L262" s="67">
        <v>1060</v>
      </c>
      <c r="M262" s="8">
        <f t="shared" ref="M262" si="140">IF(D262="BUY",(K262-F262)*(L262),(F262-K262)*(L262))</f>
        <v>5300</v>
      </c>
      <c r="N262" s="9">
        <f t="shared" ref="N262" si="141">M262/(L262)/F262%</f>
        <v>0.88339222614840984</v>
      </c>
    </row>
    <row r="263" spans="1:14">
      <c r="A263" s="10" t="s">
        <v>24</v>
      </c>
      <c r="B263" s="11"/>
      <c r="C263" s="12"/>
      <c r="D263" s="13"/>
      <c r="E263" s="14"/>
      <c r="F263" s="14"/>
      <c r="G263" s="15"/>
      <c r="H263" s="14"/>
      <c r="I263" s="14"/>
      <c r="J263" s="14"/>
      <c r="K263" s="16"/>
      <c r="N263" s="61"/>
    </row>
    <row r="264" spans="1:14" ht="15.75">
      <c r="A264" s="10" t="s">
        <v>25</v>
      </c>
      <c r="B264" s="19"/>
      <c r="C264" s="12"/>
      <c r="D264" s="13"/>
      <c r="E264" s="14"/>
      <c r="F264" s="14"/>
      <c r="G264" s="15"/>
      <c r="H264" s="14"/>
      <c r="I264" s="14"/>
      <c r="J264" s="14"/>
      <c r="K264" s="16"/>
    </row>
    <row r="265" spans="1:14" ht="15.75">
      <c r="A265" s="10" t="s">
        <v>25</v>
      </c>
      <c r="B265" s="19"/>
      <c r="C265" s="20"/>
      <c r="D265" s="21"/>
      <c r="E265" s="22"/>
      <c r="F265" s="22"/>
      <c r="G265" s="23"/>
      <c r="H265" s="22"/>
      <c r="I265" s="22"/>
      <c r="J265" s="22"/>
      <c r="L265" s="17"/>
      <c r="M265" s="1"/>
      <c r="N265" s="1"/>
    </row>
    <row r="266" spans="1:14" ht="16.5" thickBot="1">
      <c r="A266" s="20"/>
      <c r="B266" s="19"/>
      <c r="C266" s="22"/>
      <c r="D266" s="22"/>
      <c r="E266" s="22"/>
      <c r="F266" s="24"/>
      <c r="G266" s="25"/>
      <c r="H266" s="26" t="s">
        <v>26</v>
      </c>
      <c r="I266" s="26"/>
      <c r="J266" s="27"/>
      <c r="K266" s="27"/>
      <c r="L266" s="17"/>
      <c r="N266" s="17"/>
    </row>
    <row r="267" spans="1:14" ht="15.75">
      <c r="A267" s="20"/>
      <c r="B267" s="19"/>
      <c r="C267" s="119" t="s">
        <v>27</v>
      </c>
      <c r="D267" s="119"/>
      <c r="E267" s="28">
        <v>16</v>
      </c>
      <c r="F267" s="29">
        <f>F268+F269+F270+F271+F272+F273</f>
        <v>100</v>
      </c>
      <c r="G267" s="22">
        <v>16</v>
      </c>
      <c r="H267" s="30">
        <f>G268/G267%</f>
        <v>81.25</v>
      </c>
      <c r="I267" s="30"/>
      <c r="J267" s="30"/>
      <c r="K267" s="31"/>
      <c r="L267" s="17"/>
      <c r="M267" s="1"/>
      <c r="N267" s="17"/>
    </row>
    <row r="268" spans="1:14" ht="15.75">
      <c r="A268" s="20"/>
      <c r="B268" s="19"/>
      <c r="C268" s="120" t="s">
        <v>28</v>
      </c>
      <c r="D268" s="120"/>
      <c r="E268" s="32">
        <v>13</v>
      </c>
      <c r="F268" s="33">
        <f>(E268/E267)*100</f>
        <v>81.25</v>
      </c>
      <c r="G268" s="22">
        <v>13</v>
      </c>
      <c r="H268" s="27"/>
      <c r="I268" s="27"/>
      <c r="J268" s="22"/>
      <c r="K268" s="27"/>
      <c r="L268" s="1"/>
    </row>
    <row r="269" spans="1:14" ht="15.75">
      <c r="A269" s="34"/>
      <c r="B269" s="19"/>
      <c r="C269" s="120" t="s">
        <v>30</v>
      </c>
      <c r="D269" s="120"/>
      <c r="E269" s="32">
        <v>0</v>
      </c>
      <c r="F269" s="33">
        <f>(E269/E267)*100</f>
        <v>0</v>
      </c>
      <c r="G269" s="35"/>
      <c r="H269" s="22"/>
      <c r="I269" s="22"/>
      <c r="J269" s="22"/>
      <c r="K269" s="27"/>
      <c r="L269" s="17"/>
      <c r="N269" s="17"/>
    </row>
    <row r="270" spans="1:14" ht="15.75">
      <c r="A270" s="34"/>
      <c r="B270" s="19"/>
      <c r="C270" s="120" t="s">
        <v>31</v>
      </c>
      <c r="D270" s="120"/>
      <c r="E270" s="32">
        <v>0</v>
      </c>
      <c r="F270" s="33">
        <f>(E270/E267)*100</f>
        <v>0</v>
      </c>
      <c r="G270" s="35"/>
      <c r="H270" s="22"/>
      <c r="I270" s="22"/>
      <c r="J270" s="22"/>
      <c r="K270" s="27"/>
      <c r="L270" s="17"/>
      <c r="M270" s="22" t="s">
        <v>29</v>
      </c>
    </row>
    <row r="271" spans="1:14" ht="15.75">
      <c r="A271" s="34"/>
      <c r="B271" s="19"/>
      <c r="C271" s="120" t="s">
        <v>32</v>
      </c>
      <c r="D271" s="120"/>
      <c r="E271" s="32">
        <v>3</v>
      </c>
      <c r="F271" s="33">
        <f>(E271/E267)*100</f>
        <v>18.75</v>
      </c>
      <c r="G271" s="35"/>
      <c r="H271" s="22" t="s">
        <v>33</v>
      </c>
      <c r="I271" s="22"/>
      <c r="J271" s="27"/>
      <c r="K271" s="27"/>
      <c r="L271" s="17"/>
      <c r="M271" s="20"/>
    </row>
    <row r="272" spans="1:14" ht="15.75">
      <c r="A272" s="34"/>
      <c r="B272" s="19"/>
      <c r="C272" s="120" t="s">
        <v>34</v>
      </c>
      <c r="D272" s="120"/>
      <c r="E272" s="32">
        <v>0</v>
      </c>
      <c r="F272" s="33">
        <f>(E272/E267)*100</f>
        <v>0</v>
      </c>
      <c r="G272" s="35"/>
      <c r="H272" s="22"/>
      <c r="I272" s="22"/>
      <c r="J272" s="27"/>
      <c r="M272" s="17"/>
      <c r="N272" s="17"/>
    </row>
    <row r="273" spans="1:14" ht="16.5" thickBot="1">
      <c r="A273" s="34"/>
      <c r="B273" s="19"/>
      <c r="C273" s="121" t="s">
        <v>35</v>
      </c>
      <c r="D273" s="121"/>
      <c r="E273" s="36"/>
      <c r="F273" s="37">
        <f>(E273/E267)*100</f>
        <v>0</v>
      </c>
      <c r="G273" s="35"/>
      <c r="H273" s="22"/>
      <c r="I273" s="22"/>
      <c r="J273" s="31"/>
      <c r="K273" s="27"/>
      <c r="L273" s="17"/>
      <c r="N273" s="17"/>
    </row>
    <row r="274" spans="1:14" ht="15.75">
      <c r="A274" s="39" t="s">
        <v>36</v>
      </c>
      <c r="B274" s="11"/>
      <c r="C274" s="12"/>
      <c r="D274" s="12"/>
      <c r="E274" s="14"/>
      <c r="F274" s="14"/>
      <c r="G274" s="15"/>
      <c r="H274" s="40"/>
      <c r="I274" s="40"/>
      <c r="J274" s="40"/>
      <c r="L274" s="1"/>
      <c r="M274" s="17"/>
      <c r="N274" s="38"/>
    </row>
    <row r="275" spans="1:14" ht="15.75">
      <c r="A275" s="13" t="s">
        <v>37</v>
      </c>
      <c r="B275" s="11"/>
      <c r="C275" s="41"/>
      <c r="D275" s="42"/>
      <c r="E275" s="12"/>
      <c r="F275" s="40"/>
      <c r="G275" s="15"/>
      <c r="H275" s="40"/>
      <c r="I275" s="40"/>
      <c r="J275" s="40"/>
      <c r="K275" s="14"/>
      <c r="L275" s="17"/>
      <c r="M275" s="38"/>
      <c r="N275" s="20"/>
    </row>
    <row r="276" spans="1:14" ht="15.75">
      <c r="A276" s="13" t="s">
        <v>38</v>
      </c>
      <c r="B276" s="11"/>
      <c r="C276" s="12"/>
      <c r="D276" s="42"/>
      <c r="E276" s="12"/>
      <c r="F276" s="40"/>
      <c r="G276" s="15"/>
      <c r="H276" s="43"/>
      <c r="I276" s="43"/>
      <c r="J276" s="43"/>
      <c r="K276" s="14"/>
      <c r="L276" s="17"/>
      <c r="M276" s="20"/>
    </row>
    <row r="277" spans="1:14" ht="15.75">
      <c r="A277" s="13" t="s">
        <v>39</v>
      </c>
      <c r="B277" s="41"/>
      <c r="C277" s="12"/>
      <c r="D277" s="42"/>
      <c r="E277" s="12"/>
      <c r="F277" s="40"/>
      <c r="G277" s="44"/>
      <c r="H277" s="43"/>
      <c r="I277" s="43"/>
      <c r="J277" s="43"/>
      <c r="K277" s="14"/>
      <c r="L277" s="17"/>
      <c r="M277" s="17"/>
      <c r="N277" s="17"/>
    </row>
    <row r="278" spans="1:14" ht="15.75">
      <c r="A278" s="13" t="s">
        <v>40</v>
      </c>
      <c r="B278" s="34"/>
      <c r="C278" s="12"/>
      <c r="D278" s="45"/>
      <c r="E278" s="40"/>
      <c r="F278" s="40"/>
      <c r="G278" s="44"/>
      <c r="H278" s="43"/>
      <c r="I278" s="43"/>
      <c r="J278" s="43"/>
      <c r="K278" s="40"/>
      <c r="L278" s="17"/>
      <c r="M278" s="17"/>
      <c r="N278" s="17"/>
    </row>
    <row r="279" spans="1:14" ht="15.75" thickBot="1"/>
    <row r="280" spans="1:14" ht="15.75" thickBot="1">
      <c r="A280" s="122" t="s">
        <v>0</v>
      </c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</row>
    <row r="281" spans="1:14" ht="15.75" thickBot="1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</row>
    <row r="282" spans="1:14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</row>
    <row r="283" spans="1:14" ht="15.75">
      <c r="A283" s="131" t="s">
        <v>1</v>
      </c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</row>
    <row r="284" spans="1:14" ht="15.75">
      <c r="A284" s="131" t="s">
        <v>2</v>
      </c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</row>
    <row r="285" spans="1:14" ht="16.5" thickBot="1">
      <c r="A285" s="124" t="s">
        <v>3</v>
      </c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</row>
    <row r="286" spans="1:14" ht="15.75">
      <c r="A286" s="125" t="s">
        <v>346</v>
      </c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</row>
    <row r="287" spans="1:14" ht="15.75">
      <c r="A287" s="125" t="s">
        <v>5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</row>
    <row r="288" spans="1:14">
      <c r="A288" s="126" t="s">
        <v>6</v>
      </c>
      <c r="B288" s="127" t="s">
        <v>7</v>
      </c>
      <c r="C288" s="127" t="s">
        <v>8</v>
      </c>
      <c r="D288" s="126" t="s">
        <v>9</v>
      </c>
      <c r="E288" s="126" t="s">
        <v>10</v>
      </c>
      <c r="F288" s="127" t="s">
        <v>11</v>
      </c>
      <c r="G288" s="127" t="s">
        <v>12</v>
      </c>
      <c r="H288" s="128" t="s">
        <v>13</v>
      </c>
      <c r="I288" s="128" t="s">
        <v>14</v>
      </c>
      <c r="J288" s="128" t="s">
        <v>15</v>
      </c>
      <c r="K288" s="129" t="s">
        <v>16</v>
      </c>
      <c r="L288" s="127" t="s">
        <v>17</v>
      </c>
      <c r="M288" s="127" t="s">
        <v>18</v>
      </c>
      <c r="N288" s="127" t="s">
        <v>19</v>
      </c>
    </row>
    <row r="289" spans="1:14">
      <c r="A289" s="126"/>
      <c r="B289" s="127"/>
      <c r="C289" s="127"/>
      <c r="D289" s="126"/>
      <c r="E289" s="126"/>
      <c r="F289" s="127"/>
      <c r="G289" s="127"/>
      <c r="H289" s="127"/>
      <c r="I289" s="127"/>
      <c r="J289" s="127"/>
      <c r="K289" s="130"/>
      <c r="L289" s="127"/>
      <c r="M289" s="127"/>
      <c r="N289" s="127"/>
    </row>
    <row r="290" spans="1:14" ht="15.75">
      <c r="A290" s="67">
        <v>1</v>
      </c>
      <c r="B290" s="70">
        <v>43251</v>
      </c>
      <c r="C290" s="68" t="s">
        <v>255</v>
      </c>
      <c r="D290" s="67" t="s">
        <v>21</v>
      </c>
      <c r="E290" s="67" t="s">
        <v>174</v>
      </c>
      <c r="F290" s="67">
        <v>180</v>
      </c>
      <c r="G290" s="67">
        <v>177</v>
      </c>
      <c r="H290" s="67">
        <v>181.5</v>
      </c>
      <c r="I290" s="67">
        <v>183</v>
      </c>
      <c r="J290" s="67">
        <v>184.5</v>
      </c>
      <c r="K290" s="67">
        <v>177</v>
      </c>
      <c r="L290" s="67">
        <v>3750</v>
      </c>
      <c r="M290" s="8">
        <f t="shared" ref="M290:M293" si="142">IF(D290="BUY",(K290-F290)*(L290),(F290-K290)*(L290))</f>
        <v>-11250</v>
      </c>
      <c r="N290" s="9">
        <f t="shared" ref="N290:N293" si="143">M290/(L290)/F290%</f>
        <v>-1.6666666666666665</v>
      </c>
    </row>
    <row r="291" spans="1:14" ht="15.75">
      <c r="A291" s="67">
        <v>2</v>
      </c>
      <c r="B291" s="70">
        <v>43250</v>
      </c>
      <c r="C291" s="68" t="s">
        <v>255</v>
      </c>
      <c r="D291" s="67" t="s">
        <v>21</v>
      </c>
      <c r="E291" s="67" t="s">
        <v>60</v>
      </c>
      <c r="F291" s="67">
        <v>262.5</v>
      </c>
      <c r="G291" s="67">
        <v>658</v>
      </c>
      <c r="H291" s="67">
        <v>265</v>
      </c>
      <c r="I291" s="67">
        <v>267.5</v>
      </c>
      <c r="J291" s="67">
        <v>270</v>
      </c>
      <c r="K291" s="67">
        <v>265</v>
      </c>
      <c r="L291" s="67">
        <v>2250</v>
      </c>
      <c r="M291" s="8">
        <f t="shared" ref="M291" si="144">IF(D291="BUY",(K291-F291)*(L291),(F291-K291)*(L291))</f>
        <v>5625</v>
      </c>
      <c r="N291" s="9">
        <f t="shared" ref="N291" si="145">M291/(L291)/F291%</f>
        <v>0.95238095238095233</v>
      </c>
    </row>
    <row r="292" spans="1:14" ht="15.75">
      <c r="A292" s="67">
        <v>3</v>
      </c>
      <c r="B292" s="70">
        <v>43249</v>
      </c>
      <c r="C292" s="68" t="s">
        <v>255</v>
      </c>
      <c r="D292" s="67" t="s">
        <v>21</v>
      </c>
      <c r="E292" s="67" t="s">
        <v>65</v>
      </c>
      <c r="F292" s="67">
        <v>252</v>
      </c>
      <c r="G292" s="67">
        <v>247</v>
      </c>
      <c r="H292" s="67">
        <v>255</v>
      </c>
      <c r="I292" s="67">
        <v>258</v>
      </c>
      <c r="J292" s="67">
        <v>261</v>
      </c>
      <c r="K292" s="67">
        <v>247</v>
      </c>
      <c r="L292" s="67">
        <v>1750</v>
      </c>
      <c r="M292" s="8">
        <f t="shared" si="142"/>
        <v>-8750</v>
      </c>
      <c r="N292" s="9">
        <f t="shared" si="143"/>
        <v>-1.9841269841269842</v>
      </c>
    </row>
    <row r="293" spans="1:14" ht="15.75">
      <c r="A293" s="67">
        <v>4</v>
      </c>
      <c r="B293" s="70">
        <v>43248</v>
      </c>
      <c r="C293" s="68" t="s">
        <v>255</v>
      </c>
      <c r="D293" s="67" t="s">
        <v>21</v>
      </c>
      <c r="E293" s="67" t="s">
        <v>353</v>
      </c>
      <c r="F293" s="67">
        <v>409</v>
      </c>
      <c r="G293" s="67">
        <v>395</v>
      </c>
      <c r="H293" s="67">
        <v>416</v>
      </c>
      <c r="I293" s="67">
        <v>423</v>
      </c>
      <c r="J293" s="67">
        <v>430</v>
      </c>
      <c r="K293" s="67">
        <v>416</v>
      </c>
      <c r="L293" s="67">
        <v>750</v>
      </c>
      <c r="M293" s="8">
        <f t="shared" si="142"/>
        <v>5250</v>
      </c>
      <c r="N293" s="9">
        <f t="shared" si="143"/>
        <v>1.7114914425427874</v>
      </c>
    </row>
    <row r="294" spans="1:14" ht="15.75">
      <c r="A294" s="67">
        <v>5</v>
      </c>
      <c r="B294" s="70">
        <v>43248</v>
      </c>
      <c r="C294" s="68" t="s">
        <v>255</v>
      </c>
      <c r="D294" s="67" t="s">
        <v>21</v>
      </c>
      <c r="E294" s="67" t="s">
        <v>130</v>
      </c>
      <c r="F294" s="67">
        <v>205.5</v>
      </c>
      <c r="G294" s="67">
        <v>202</v>
      </c>
      <c r="H294" s="67">
        <v>207.5</v>
      </c>
      <c r="I294" s="67">
        <v>209.5</v>
      </c>
      <c r="J294" s="67">
        <v>211.5</v>
      </c>
      <c r="K294" s="67">
        <v>207.5</v>
      </c>
      <c r="L294" s="67">
        <v>2500</v>
      </c>
      <c r="M294" s="8">
        <f t="shared" ref="M294" si="146">IF(D294="BUY",(K294-F294)*(L294),(F294-K294)*(L294))</f>
        <v>5000</v>
      </c>
      <c r="N294" s="9">
        <f t="shared" ref="N294" si="147">M294/(L294)/F294%</f>
        <v>0.97323600973236002</v>
      </c>
    </row>
    <row r="295" spans="1:14" ht="15.75">
      <c r="A295" s="67">
        <v>6</v>
      </c>
      <c r="B295" s="70">
        <v>43245</v>
      </c>
      <c r="C295" s="68" t="s">
        <v>255</v>
      </c>
      <c r="D295" s="67" t="s">
        <v>21</v>
      </c>
      <c r="E295" s="67" t="s">
        <v>352</v>
      </c>
      <c r="F295" s="67">
        <v>337.5</v>
      </c>
      <c r="G295" s="67">
        <v>332</v>
      </c>
      <c r="H295" s="67">
        <v>341</v>
      </c>
      <c r="I295" s="67">
        <v>344</v>
      </c>
      <c r="J295" s="67">
        <v>347</v>
      </c>
      <c r="K295" s="67">
        <v>341</v>
      </c>
      <c r="L295" s="67">
        <v>1750</v>
      </c>
      <c r="M295" s="8">
        <f t="shared" ref="M295" si="148">IF(D295="BUY",(K295-F295)*(L295),(F295-K295)*(L295))</f>
        <v>6125</v>
      </c>
      <c r="N295" s="9">
        <f t="shared" ref="N295" si="149">M295/(L295)/F295%</f>
        <v>1.037037037037037</v>
      </c>
    </row>
    <row r="296" spans="1:14" ht="15.75">
      <c r="A296" s="67">
        <v>7</v>
      </c>
      <c r="B296" s="70">
        <v>43244</v>
      </c>
      <c r="C296" s="68" t="s">
        <v>255</v>
      </c>
      <c r="D296" s="67" t="s">
        <v>21</v>
      </c>
      <c r="E296" s="67" t="s">
        <v>351</v>
      </c>
      <c r="F296" s="67">
        <v>108</v>
      </c>
      <c r="G296" s="67">
        <v>106.5</v>
      </c>
      <c r="H296" s="67">
        <v>108.7</v>
      </c>
      <c r="I296" s="67">
        <v>109.4</v>
      </c>
      <c r="J296" s="67">
        <v>110.1</v>
      </c>
      <c r="K296" s="67">
        <v>110.1</v>
      </c>
      <c r="L296" s="67">
        <v>8000</v>
      </c>
      <c r="M296" s="8">
        <f t="shared" ref="M296" si="150">IF(D296="BUY",(K296-F296)*(L296),(F296-K296)*(L296))</f>
        <v>16799.999999999956</v>
      </c>
      <c r="N296" s="9">
        <f t="shared" ref="N296" si="151">M296/(L296)/F296%</f>
        <v>1.9444444444444395</v>
      </c>
    </row>
    <row r="297" spans="1:14" ht="15.75">
      <c r="A297" s="67">
        <v>8</v>
      </c>
      <c r="B297" s="70">
        <v>43243</v>
      </c>
      <c r="C297" s="68" t="s">
        <v>255</v>
      </c>
      <c r="D297" s="67" t="s">
        <v>21</v>
      </c>
      <c r="E297" s="67" t="s">
        <v>93</v>
      </c>
      <c r="F297" s="67">
        <v>692</v>
      </c>
      <c r="G297" s="67">
        <v>685</v>
      </c>
      <c r="H297" s="67">
        <v>696</v>
      </c>
      <c r="I297" s="67">
        <v>700</v>
      </c>
      <c r="J297" s="67">
        <v>704</v>
      </c>
      <c r="K297" s="67">
        <v>696</v>
      </c>
      <c r="L297" s="67">
        <v>1200</v>
      </c>
      <c r="M297" s="8">
        <f t="shared" ref="M297" si="152">IF(D297="BUY",(K297-F297)*(L297),(F297-K297)*(L297))</f>
        <v>4800</v>
      </c>
      <c r="N297" s="9">
        <f t="shared" ref="N297" si="153">M297/(L297)/F297%</f>
        <v>0.5780346820809249</v>
      </c>
    </row>
    <row r="298" spans="1:14" ht="15.75">
      <c r="A298" s="67">
        <v>9</v>
      </c>
      <c r="B298" s="70">
        <v>43242</v>
      </c>
      <c r="C298" s="68" t="s">
        <v>255</v>
      </c>
      <c r="D298" s="67" t="s">
        <v>21</v>
      </c>
      <c r="E298" s="67" t="s">
        <v>115</v>
      </c>
      <c r="F298" s="67">
        <v>313</v>
      </c>
      <c r="G298" s="67">
        <v>306</v>
      </c>
      <c r="H298" s="67">
        <v>317</v>
      </c>
      <c r="I298" s="67">
        <v>321</v>
      </c>
      <c r="J298" s="67">
        <v>325</v>
      </c>
      <c r="K298" s="67">
        <v>317</v>
      </c>
      <c r="L298" s="67">
        <v>1500</v>
      </c>
      <c r="M298" s="8">
        <f t="shared" ref="M298" si="154">IF(D298="BUY",(K298-F298)*(L298),(F298-K298)*(L298))</f>
        <v>6000</v>
      </c>
      <c r="N298" s="9">
        <f t="shared" ref="N298" si="155">M298/(L298)/F298%</f>
        <v>1.2779552715654952</v>
      </c>
    </row>
    <row r="299" spans="1:14" ht="15.75">
      <c r="A299" s="67">
        <v>10</v>
      </c>
      <c r="B299" s="70">
        <v>43242</v>
      </c>
      <c r="C299" s="68" t="s">
        <v>255</v>
      </c>
      <c r="D299" s="67" t="s">
        <v>21</v>
      </c>
      <c r="E299" s="67" t="s">
        <v>115</v>
      </c>
      <c r="F299" s="67">
        <v>313</v>
      </c>
      <c r="G299" s="67">
        <v>306</v>
      </c>
      <c r="H299" s="67">
        <v>317</v>
      </c>
      <c r="I299" s="67">
        <v>321</v>
      </c>
      <c r="J299" s="67">
        <v>325</v>
      </c>
      <c r="K299" s="67">
        <v>317</v>
      </c>
      <c r="L299" s="67">
        <v>1500</v>
      </c>
      <c r="M299" s="8">
        <f t="shared" ref="M299" si="156">IF(D299="BUY",(K299-F299)*(L299),(F299-K299)*(L299))</f>
        <v>6000</v>
      </c>
      <c r="N299" s="9">
        <f t="shared" ref="N299" si="157">M299/(L299)/F299%</f>
        <v>1.2779552715654952</v>
      </c>
    </row>
    <row r="300" spans="1:14" ht="15.75">
      <c r="A300" s="67">
        <v>11</v>
      </c>
      <c r="B300" s="70">
        <v>43242</v>
      </c>
      <c r="C300" s="68" t="s">
        <v>255</v>
      </c>
      <c r="D300" s="67" t="s">
        <v>21</v>
      </c>
      <c r="E300" s="67" t="s">
        <v>71</v>
      </c>
      <c r="F300" s="67">
        <v>2164</v>
      </c>
      <c r="G300" s="67">
        <v>2146</v>
      </c>
      <c r="H300" s="67">
        <v>2174</v>
      </c>
      <c r="I300" s="67">
        <v>2184</v>
      </c>
      <c r="J300" s="67">
        <v>2194</v>
      </c>
      <c r="K300" s="67">
        <v>2174</v>
      </c>
      <c r="L300" s="67">
        <v>500</v>
      </c>
      <c r="M300" s="8">
        <f t="shared" ref="M300" si="158">IF(D300="BUY",(K300-F300)*(L300),(F300-K300)*(L300))</f>
        <v>5000</v>
      </c>
      <c r="N300" s="9">
        <f t="shared" ref="N300" si="159">M300/(L300)/F300%</f>
        <v>0.46210720887245837</v>
      </c>
    </row>
    <row r="301" spans="1:14" ht="15.75">
      <c r="A301" s="67">
        <v>12</v>
      </c>
      <c r="B301" s="70">
        <v>43241</v>
      </c>
      <c r="C301" s="68" t="s">
        <v>255</v>
      </c>
      <c r="D301" s="67" t="s">
        <v>21</v>
      </c>
      <c r="E301" s="67" t="s">
        <v>53</v>
      </c>
      <c r="F301" s="67">
        <v>78.5</v>
      </c>
      <c r="G301" s="67">
        <v>76</v>
      </c>
      <c r="H301" s="67">
        <v>80</v>
      </c>
      <c r="I301" s="67">
        <v>81.5</v>
      </c>
      <c r="J301" s="67">
        <v>83</v>
      </c>
      <c r="K301" s="67">
        <v>80</v>
      </c>
      <c r="L301" s="67">
        <v>3500</v>
      </c>
      <c r="M301" s="8">
        <f t="shared" ref="M301" si="160">IF(D301="BUY",(K301-F301)*(L301),(F301-K301)*(L301))</f>
        <v>5250</v>
      </c>
      <c r="N301" s="9">
        <f t="shared" ref="N301" si="161">M301/(L301)/F301%</f>
        <v>1.910828025477707</v>
      </c>
    </row>
    <row r="302" spans="1:14" ht="15.75">
      <c r="A302" s="67">
        <v>13</v>
      </c>
      <c r="B302" s="70">
        <v>43237</v>
      </c>
      <c r="C302" s="68" t="s">
        <v>255</v>
      </c>
      <c r="D302" s="67" t="s">
        <v>21</v>
      </c>
      <c r="E302" s="67" t="s">
        <v>302</v>
      </c>
      <c r="F302" s="67">
        <v>218.5</v>
      </c>
      <c r="G302" s="67">
        <v>215</v>
      </c>
      <c r="H302" s="67">
        <v>220.5</v>
      </c>
      <c r="I302" s="67">
        <v>222.5</v>
      </c>
      <c r="J302" s="67">
        <v>224.5</v>
      </c>
      <c r="K302" s="67">
        <v>215</v>
      </c>
      <c r="L302" s="67">
        <v>2500</v>
      </c>
      <c r="M302" s="8">
        <f t="shared" ref="M302:M304" si="162">IF(D302="BUY",(K302-F302)*(L302),(F302-K302)*(L302))</f>
        <v>-8750</v>
      </c>
      <c r="N302" s="9">
        <f t="shared" ref="N302:N304" si="163">M302/(L302)/F302%</f>
        <v>-1.6018306636155606</v>
      </c>
    </row>
    <row r="303" spans="1:14" ht="15.75">
      <c r="A303" s="67">
        <v>14</v>
      </c>
      <c r="B303" s="70">
        <v>43236</v>
      </c>
      <c r="C303" s="68" t="s">
        <v>255</v>
      </c>
      <c r="D303" s="67" t="s">
        <v>21</v>
      </c>
      <c r="E303" s="67" t="s">
        <v>130</v>
      </c>
      <c r="F303" s="67">
        <v>208</v>
      </c>
      <c r="G303" s="67">
        <v>204.5</v>
      </c>
      <c r="H303" s="67">
        <v>210</v>
      </c>
      <c r="I303" s="67">
        <v>212</v>
      </c>
      <c r="J303" s="67">
        <v>214</v>
      </c>
      <c r="K303" s="67">
        <v>204.5</v>
      </c>
      <c r="L303" s="67">
        <v>2500</v>
      </c>
      <c r="M303" s="8">
        <f t="shared" si="162"/>
        <v>-8750</v>
      </c>
      <c r="N303" s="9">
        <f t="shared" si="163"/>
        <v>-1.6826923076923077</v>
      </c>
    </row>
    <row r="304" spans="1:14" ht="15.75">
      <c r="A304" s="67">
        <v>15</v>
      </c>
      <c r="B304" s="69">
        <v>129</v>
      </c>
      <c r="C304" s="68" t="s">
        <v>255</v>
      </c>
      <c r="D304" s="67" t="s">
        <v>21</v>
      </c>
      <c r="E304" s="67" t="s">
        <v>209</v>
      </c>
      <c r="F304" s="67">
        <v>309</v>
      </c>
      <c r="G304" s="67">
        <v>302</v>
      </c>
      <c r="H304" s="67">
        <v>313</v>
      </c>
      <c r="I304" s="67">
        <v>317</v>
      </c>
      <c r="J304" s="67">
        <v>321</v>
      </c>
      <c r="K304" s="67">
        <v>302</v>
      </c>
      <c r="L304" s="67">
        <v>1575</v>
      </c>
      <c r="M304" s="8">
        <f t="shared" si="162"/>
        <v>-11025</v>
      </c>
      <c r="N304" s="9">
        <f t="shared" si="163"/>
        <v>-2.2653721682847898</v>
      </c>
    </row>
    <row r="305" spans="1:14" ht="15.75">
      <c r="A305" s="67">
        <v>16</v>
      </c>
      <c r="B305" s="69">
        <v>123</v>
      </c>
      <c r="C305" s="68" t="s">
        <v>255</v>
      </c>
      <c r="D305" s="67" t="s">
        <v>21</v>
      </c>
      <c r="E305" s="67" t="s">
        <v>347</v>
      </c>
      <c r="F305" s="67">
        <v>532.5</v>
      </c>
      <c r="G305" s="67">
        <v>523</v>
      </c>
      <c r="H305" s="67">
        <v>538</v>
      </c>
      <c r="I305" s="67">
        <v>543</v>
      </c>
      <c r="J305" s="67">
        <v>548</v>
      </c>
      <c r="K305" s="67">
        <v>538</v>
      </c>
      <c r="L305" s="67">
        <v>1100</v>
      </c>
      <c r="M305" s="8">
        <f t="shared" ref="M305" si="164">IF(D305="BUY",(K305-F305)*(L305),(F305-K305)*(L305))</f>
        <v>6050</v>
      </c>
      <c r="N305" s="9">
        <f t="shared" ref="N305" si="165">M305/(L305)/F305%</f>
        <v>1.0328638497652582</v>
      </c>
    </row>
    <row r="306" spans="1:14" ht="15.75">
      <c r="A306" s="67">
        <v>17</v>
      </c>
      <c r="B306" s="69">
        <v>123</v>
      </c>
      <c r="C306" s="68" t="s">
        <v>255</v>
      </c>
      <c r="D306" s="67" t="s">
        <v>21</v>
      </c>
      <c r="E306" s="67" t="s">
        <v>49</v>
      </c>
      <c r="F306" s="67">
        <v>1970</v>
      </c>
      <c r="G306" s="67">
        <v>1950</v>
      </c>
      <c r="H306" s="67">
        <v>1980</v>
      </c>
      <c r="I306" s="67">
        <v>1990</v>
      </c>
      <c r="J306" s="67">
        <v>2000</v>
      </c>
      <c r="K306" s="67">
        <v>1979.6</v>
      </c>
      <c r="L306" s="67">
        <v>500</v>
      </c>
      <c r="M306" s="8">
        <f t="shared" ref="M306" si="166">IF(D306="BUY",(K306-F306)*(L306),(F306-K306)*(L306))</f>
        <v>4799.9999999999545</v>
      </c>
      <c r="N306" s="9">
        <f t="shared" ref="N306" si="167">M306/(L306)/F306%</f>
        <v>0.48730964467004617</v>
      </c>
    </row>
    <row r="308" spans="1:14">
      <c r="A308" s="10" t="s">
        <v>24</v>
      </c>
      <c r="B308" s="11"/>
      <c r="C308" s="12"/>
      <c r="D308" s="13"/>
      <c r="E308" s="14"/>
      <c r="F308" s="14"/>
      <c r="G308" s="15"/>
      <c r="H308" s="14"/>
      <c r="I308" s="14"/>
      <c r="J308" s="14"/>
      <c r="K308" s="16"/>
      <c r="N308" s="61"/>
    </row>
    <row r="309" spans="1:14" ht="15.75">
      <c r="A309" s="10" t="s">
        <v>25</v>
      </c>
      <c r="B309" s="19"/>
      <c r="C309" s="12"/>
      <c r="D309" s="13"/>
      <c r="E309" s="14"/>
      <c r="F309" s="14"/>
      <c r="G309" s="15"/>
      <c r="H309" s="14"/>
      <c r="I309" s="14"/>
      <c r="J309" s="14"/>
      <c r="K309" s="16"/>
    </row>
    <row r="310" spans="1:14" ht="15.75">
      <c r="A310" s="10" t="s">
        <v>25</v>
      </c>
      <c r="B310" s="19"/>
      <c r="C310" s="20"/>
      <c r="D310" s="21"/>
      <c r="E310" s="22"/>
      <c r="F310" s="22"/>
      <c r="G310" s="23"/>
      <c r="H310" s="22"/>
      <c r="I310" s="22"/>
      <c r="J310" s="22"/>
      <c r="L310" s="17"/>
      <c r="M310" s="1"/>
      <c r="N310" s="1"/>
    </row>
    <row r="311" spans="1:14" ht="16.5" thickBot="1">
      <c r="A311" s="20"/>
      <c r="B311" s="19"/>
      <c r="C311" s="22"/>
      <c r="D311" s="22"/>
      <c r="E311" s="22"/>
      <c r="F311" s="24"/>
      <c r="G311" s="25"/>
      <c r="H311" s="26" t="s">
        <v>26</v>
      </c>
      <c r="I311" s="26"/>
      <c r="J311" s="27"/>
      <c r="K311" s="27"/>
      <c r="L311" s="17"/>
      <c r="N311" s="17"/>
    </row>
    <row r="312" spans="1:14" ht="15.75">
      <c r="A312" s="20"/>
      <c r="B312" s="19"/>
      <c r="C312" s="119" t="s">
        <v>27</v>
      </c>
      <c r="D312" s="119"/>
      <c r="E312" s="28">
        <v>17</v>
      </c>
      <c r="F312" s="29">
        <f>F313+F314+F315+F316+F317+F318</f>
        <v>100</v>
      </c>
      <c r="G312" s="22">
        <v>17</v>
      </c>
      <c r="H312" s="30">
        <f>G313/G312%</f>
        <v>70.588235294117638</v>
      </c>
      <c r="I312" s="30"/>
      <c r="J312" s="30"/>
      <c r="K312" s="31"/>
      <c r="L312" s="17"/>
      <c r="M312" s="1"/>
      <c r="N312" s="1"/>
    </row>
    <row r="313" spans="1:14" ht="15.75">
      <c r="A313" s="20"/>
      <c r="B313" s="19"/>
      <c r="C313" s="120" t="s">
        <v>28</v>
      </c>
      <c r="D313" s="120"/>
      <c r="E313" s="32">
        <v>12</v>
      </c>
      <c r="F313" s="33">
        <f>(E313/E312)*100</f>
        <v>70.588235294117652</v>
      </c>
      <c r="G313" s="22">
        <v>12</v>
      </c>
      <c r="H313" s="27"/>
      <c r="I313" s="27"/>
      <c r="J313" s="22"/>
      <c r="K313" s="27"/>
      <c r="L313" s="1"/>
      <c r="N313" s="22"/>
    </row>
    <row r="314" spans="1:14" ht="15.75">
      <c r="A314" s="34"/>
      <c r="B314" s="19"/>
      <c r="C314" s="120" t="s">
        <v>30</v>
      </c>
      <c r="D314" s="120"/>
      <c r="E314" s="32">
        <v>0</v>
      </c>
      <c r="F314" s="33">
        <f>(E314/E312)*100</f>
        <v>0</v>
      </c>
      <c r="G314" s="35"/>
      <c r="H314" s="22"/>
      <c r="I314" s="22"/>
      <c r="J314" s="22"/>
      <c r="K314" s="27"/>
      <c r="L314" s="17"/>
      <c r="N314" s="17"/>
    </row>
    <row r="315" spans="1:14" ht="15.75">
      <c r="A315" s="34"/>
      <c r="B315" s="19"/>
      <c r="C315" s="120" t="s">
        <v>31</v>
      </c>
      <c r="D315" s="120"/>
      <c r="E315" s="32">
        <v>0</v>
      </c>
      <c r="F315" s="33">
        <f>(E315/E312)*100</f>
        <v>0</v>
      </c>
      <c r="G315" s="35"/>
      <c r="H315" s="22"/>
      <c r="I315" s="22"/>
      <c r="J315" s="22"/>
      <c r="K315" s="27"/>
      <c r="L315" s="17"/>
      <c r="M315" s="22" t="s">
        <v>29</v>
      </c>
    </row>
    <row r="316" spans="1:14" ht="15.75">
      <c r="A316" s="34"/>
      <c r="B316" s="19"/>
      <c r="C316" s="120" t="s">
        <v>32</v>
      </c>
      <c r="D316" s="120"/>
      <c r="E316" s="32">
        <v>5</v>
      </c>
      <c r="F316" s="33">
        <f>(E316/E312)*100</f>
        <v>29.411764705882355</v>
      </c>
      <c r="G316" s="35"/>
      <c r="H316" s="22" t="s">
        <v>33</v>
      </c>
      <c r="I316" s="22"/>
      <c r="J316" s="27"/>
      <c r="K316" s="27"/>
      <c r="L316" s="17"/>
      <c r="M316" s="20"/>
      <c r="N316" s="17"/>
    </row>
    <row r="317" spans="1:14" ht="15.75">
      <c r="A317" s="34"/>
      <c r="B317" s="19"/>
      <c r="C317" s="120" t="s">
        <v>34</v>
      </c>
      <c r="D317" s="120"/>
      <c r="E317" s="32">
        <v>0</v>
      </c>
      <c r="F317" s="33">
        <f>(E317/E312)*100</f>
        <v>0</v>
      </c>
      <c r="G317" s="35"/>
      <c r="H317" s="22"/>
      <c r="I317" s="22"/>
      <c r="J317" s="27"/>
      <c r="K317" s="27"/>
      <c r="L317" s="17"/>
      <c r="M317" s="17"/>
      <c r="N317" s="17"/>
    </row>
    <row r="318" spans="1:14" ht="16.5" thickBot="1">
      <c r="A318" s="34"/>
      <c r="B318" s="19"/>
      <c r="C318" s="121" t="s">
        <v>35</v>
      </c>
      <c r="D318" s="121"/>
      <c r="E318" s="36"/>
      <c r="F318" s="37">
        <f>(E318/E312)*100</f>
        <v>0</v>
      </c>
      <c r="G318" s="35"/>
      <c r="H318" s="22"/>
      <c r="I318" s="22"/>
      <c r="J318" s="31"/>
      <c r="L318" s="1"/>
      <c r="N318" s="17"/>
    </row>
    <row r="319" spans="1:14" ht="15.75">
      <c r="A319" s="39" t="s">
        <v>36</v>
      </c>
      <c r="B319" s="11"/>
      <c r="C319" s="12"/>
      <c r="D319" s="12"/>
      <c r="E319" s="14"/>
      <c r="F319" s="14"/>
      <c r="G319" s="15"/>
      <c r="H319" s="40"/>
      <c r="I319" s="40"/>
      <c r="J319" s="40"/>
      <c r="K319" s="31"/>
      <c r="L319" s="17"/>
      <c r="M319" s="17"/>
      <c r="N319" s="38"/>
    </row>
    <row r="320" spans="1:14" ht="15.75">
      <c r="A320" s="13" t="s">
        <v>37</v>
      </c>
      <c r="B320" s="11"/>
      <c r="C320" s="41"/>
      <c r="D320" s="42"/>
      <c r="E320" s="12"/>
      <c r="F320" s="40"/>
      <c r="G320" s="15"/>
      <c r="H320" s="40"/>
      <c r="I320" s="40"/>
      <c r="J320" s="40"/>
      <c r="K320" s="14"/>
      <c r="L320" s="17"/>
      <c r="M320" s="38"/>
      <c r="N320" s="20"/>
    </row>
    <row r="321" spans="1:14" ht="15.75">
      <c r="A321" s="13" t="s">
        <v>38</v>
      </c>
      <c r="B321" s="11"/>
      <c r="C321" s="12"/>
      <c r="D321" s="42"/>
      <c r="E321" s="12"/>
      <c r="F321" s="40"/>
      <c r="G321" s="15"/>
      <c r="H321" s="43"/>
      <c r="I321" s="43"/>
      <c r="J321" s="43"/>
      <c r="K321" s="14"/>
      <c r="L321" s="17"/>
      <c r="M321" s="20"/>
      <c r="N321" s="17"/>
    </row>
    <row r="322" spans="1:14" ht="15.75">
      <c r="A322" s="13" t="s">
        <v>39</v>
      </c>
      <c r="B322" s="41"/>
      <c r="C322" s="12"/>
      <c r="D322" s="42"/>
      <c r="E322" s="12"/>
      <c r="F322" s="40"/>
      <c r="G322" s="44"/>
      <c r="H322" s="43"/>
      <c r="I322" s="43"/>
      <c r="J322" s="43"/>
      <c r="K322" s="14"/>
      <c r="L322" s="17"/>
      <c r="M322" s="17"/>
      <c r="N322" s="17"/>
    </row>
    <row r="323" spans="1:14" ht="16.5" thickBot="1">
      <c r="A323" s="13" t="s">
        <v>40</v>
      </c>
      <c r="B323" s="34"/>
      <c r="C323" s="12"/>
      <c r="D323" s="45"/>
      <c r="E323" s="40"/>
      <c r="F323" s="40"/>
      <c r="G323" s="44"/>
      <c r="H323" s="43"/>
      <c r="I323" s="43"/>
      <c r="J323" s="43"/>
      <c r="K323" s="40"/>
      <c r="L323" s="17"/>
      <c r="M323" s="17"/>
      <c r="N323" s="17"/>
    </row>
    <row r="324" spans="1:14" ht="15.75" thickBot="1">
      <c r="A324" s="122" t="s">
        <v>0</v>
      </c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</row>
    <row r="325" spans="1:14" ht="15.75" thickBot="1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</row>
    <row r="326" spans="1:14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</row>
    <row r="327" spans="1:14" ht="15.75">
      <c r="A327" s="131" t="s">
        <v>1</v>
      </c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</row>
    <row r="328" spans="1:14" ht="15.75">
      <c r="A328" s="131" t="s">
        <v>2</v>
      </c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</row>
    <row r="329" spans="1:14" ht="16.5" thickBot="1">
      <c r="A329" s="124" t="s">
        <v>3</v>
      </c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</row>
    <row r="331" spans="1:14" ht="15.75">
      <c r="A331" s="125" t="s">
        <v>337</v>
      </c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</row>
    <row r="332" spans="1:14" ht="15.75">
      <c r="A332" s="125" t="s">
        <v>5</v>
      </c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</row>
    <row r="333" spans="1:14">
      <c r="A333" s="126" t="s">
        <v>6</v>
      </c>
      <c r="B333" s="127" t="s">
        <v>7</v>
      </c>
      <c r="C333" s="127" t="s">
        <v>8</v>
      </c>
      <c r="D333" s="126" t="s">
        <v>9</v>
      </c>
      <c r="E333" s="126" t="s">
        <v>10</v>
      </c>
      <c r="F333" s="127" t="s">
        <v>11</v>
      </c>
      <c r="G333" s="127" t="s">
        <v>12</v>
      </c>
      <c r="H333" s="128" t="s">
        <v>13</v>
      </c>
      <c r="I333" s="128" t="s">
        <v>14</v>
      </c>
      <c r="J333" s="128" t="s">
        <v>15</v>
      </c>
      <c r="K333" s="129" t="s">
        <v>16</v>
      </c>
      <c r="L333" s="127" t="s">
        <v>17</v>
      </c>
      <c r="M333" s="127" t="s">
        <v>18</v>
      </c>
      <c r="N333" s="127" t="s">
        <v>19</v>
      </c>
    </row>
    <row r="334" spans="1:14">
      <c r="A334" s="126"/>
      <c r="B334" s="127"/>
      <c r="C334" s="127"/>
      <c r="D334" s="126"/>
      <c r="E334" s="126"/>
      <c r="F334" s="127"/>
      <c r="G334" s="127"/>
      <c r="H334" s="127"/>
      <c r="I334" s="127"/>
      <c r="J334" s="127"/>
      <c r="K334" s="130"/>
      <c r="L334" s="127"/>
      <c r="M334" s="127"/>
      <c r="N334" s="127"/>
    </row>
    <row r="335" spans="1:14" s="55" customFormat="1" ht="15.75">
      <c r="A335" s="67">
        <v>1</v>
      </c>
      <c r="B335" s="69">
        <v>24</v>
      </c>
      <c r="C335" s="68" t="s">
        <v>255</v>
      </c>
      <c r="D335" s="67" t="s">
        <v>21</v>
      </c>
      <c r="E335" s="67" t="s">
        <v>77</v>
      </c>
      <c r="F335" s="67">
        <v>331</v>
      </c>
      <c r="G335" s="67">
        <v>326</v>
      </c>
      <c r="H335" s="67">
        <v>333</v>
      </c>
      <c r="I335" s="67">
        <v>335</v>
      </c>
      <c r="J335" s="67">
        <v>337</v>
      </c>
      <c r="K335" s="67">
        <v>333</v>
      </c>
      <c r="L335" s="67">
        <v>3000</v>
      </c>
      <c r="M335" s="8">
        <f t="shared" ref="M335" si="168">IF(D335="BUY",(K335-F335)*(L335),(F335-K335)*(L335))</f>
        <v>6000</v>
      </c>
      <c r="N335" s="9">
        <f t="shared" ref="N335" si="169">M335/(L335)/F335%</f>
        <v>0.60422960725075525</v>
      </c>
    </row>
    <row r="336" spans="1:14" s="55" customFormat="1" ht="15.75">
      <c r="A336" s="67">
        <v>2</v>
      </c>
      <c r="B336" s="69">
        <v>26</v>
      </c>
      <c r="C336" s="68" t="s">
        <v>255</v>
      </c>
      <c r="D336" s="67" t="s">
        <v>21</v>
      </c>
      <c r="E336" s="67" t="s">
        <v>124</v>
      </c>
      <c r="F336" s="67">
        <v>335</v>
      </c>
      <c r="G336" s="67">
        <v>330</v>
      </c>
      <c r="H336" s="67">
        <v>337.5</v>
      </c>
      <c r="I336" s="67">
        <v>340</v>
      </c>
      <c r="J336" s="67">
        <v>342.5</v>
      </c>
      <c r="K336" s="67">
        <v>342.5</v>
      </c>
      <c r="L336" s="67">
        <v>1250</v>
      </c>
      <c r="M336" s="8">
        <f t="shared" ref="M336:M338" si="170">IF(D336="BUY",(K336-F336)*(L336),(F336-K336)*(L336))</f>
        <v>9375</v>
      </c>
      <c r="N336" s="9">
        <f t="shared" ref="N336:N338" si="171">M336/(L336)/F336%</f>
        <v>2.2388059701492535</v>
      </c>
    </row>
    <row r="337" spans="1:14" s="55" customFormat="1" ht="15.75">
      <c r="A337" s="67">
        <v>3</v>
      </c>
      <c r="B337" s="69">
        <v>24</v>
      </c>
      <c r="C337" s="68" t="s">
        <v>255</v>
      </c>
      <c r="D337" s="67" t="s">
        <v>21</v>
      </c>
      <c r="E337" s="67" t="s">
        <v>248</v>
      </c>
      <c r="F337" s="67">
        <v>658</v>
      </c>
      <c r="G337" s="67">
        <v>648</v>
      </c>
      <c r="H337" s="67">
        <v>663</v>
      </c>
      <c r="I337" s="67">
        <v>668</v>
      </c>
      <c r="J337" s="67">
        <v>672</v>
      </c>
      <c r="K337" s="67">
        <v>663</v>
      </c>
      <c r="L337" s="67">
        <v>1800</v>
      </c>
      <c r="M337" s="8">
        <f t="shared" si="170"/>
        <v>9000</v>
      </c>
      <c r="N337" s="9">
        <f t="shared" si="171"/>
        <v>0.75987841945288748</v>
      </c>
    </row>
    <row r="338" spans="1:14" s="55" customFormat="1" ht="15.75">
      <c r="A338" s="67">
        <v>4</v>
      </c>
      <c r="B338" s="69">
        <v>43213</v>
      </c>
      <c r="C338" s="68" t="s">
        <v>255</v>
      </c>
      <c r="D338" s="67" t="s">
        <v>21</v>
      </c>
      <c r="E338" s="67" t="s">
        <v>271</v>
      </c>
      <c r="F338" s="67">
        <v>3547</v>
      </c>
      <c r="G338" s="67">
        <v>3517</v>
      </c>
      <c r="H338" s="67">
        <v>3567</v>
      </c>
      <c r="I338" s="67">
        <v>3587</v>
      </c>
      <c r="J338" s="67">
        <v>3607</v>
      </c>
      <c r="K338" s="67">
        <v>3517</v>
      </c>
      <c r="L338" s="67">
        <v>250</v>
      </c>
      <c r="M338" s="8">
        <f t="shared" si="170"/>
        <v>-7500</v>
      </c>
      <c r="N338" s="9">
        <f t="shared" si="171"/>
        <v>-0.84578517056667613</v>
      </c>
    </row>
    <row r="339" spans="1:14" s="55" customFormat="1" ht="15.75">
      <c r="A339" s="67">
        <v>5</v>
      </c>
      <c r="B339" s="69">
        <v>43210</v>
      </c>
      <c r="C339" s="68" t="s">
        <v>255</v>
      </c>
      <c r="D339" s="67" t="s">
        <v>21</v>
      </c>
      <c r="E339" s="67" t="s">
        <v>272</v>
      </c>
      <c r="F339" s="67">
        <v>965</v>
      </c>
      <c r="G339" s="67">
        <v>955</v>
      </c>
      <c r="H339" s="67">
        <v>970</v>
      </c>
      <c r="I339" s="67">
        <v>975</v>
      </c>
      <c r="J339" s="67">
        <v>980</v>
      </c>
      <c r="K339" s="67">
        <v>980</v>
      </c>
      <c r="L339" s="67">
        <v>1500</v>
      </c>
      <c r="M339" s="8">
        <f t="shared" ref="M339:M341" si="172">IF(D339="BUY",(K339-F339)*(L339),(F339-K339)*(L339))</f>
        <v>22500</v>
      </c>
      <c r="N339" s="9">
        <f t="shared" ref="N339:N341" si="173">M339/(L339)/F339%</f>
        <v>1.5544041450777202</v>
      </c>
    </row>
    <row r="340" spans="1:14" s="55" customFormat="1" ht="15.75">
      <c r="A340" s="67">
        <v>6</v>
      </c>
      <c r="B340" s="69">
        <v>43209</v>
      </c>
      <c r="C340" s="68" t="s">
        <v>255</v>
      </c>
      <c r="D340" s="67" t="s">
        <v>21</v>
      </c>
      <c r="E340" s="67" t="s">
        <v>343</v>
      </c>
      <c r="F340" s="67">
        <v>319</v>
      </c>
      <c r="G340" s="67">
        <v>314</v>
      </c>
      <c r="H340" s="67">
        <v>322</v>
      </c>
      <c r="I340" s="67">
        <v>325</v>
      </c>
      <c r="J340" s="67">
        <v>328</v>
      </c>
      <c r="K340" s="67">
        <v>328</v>
      </c>
      <c r="L340" s="67">
        <v>3000</v>
      </c>
      <c r="M340" s="8">
        <f t="shared" si="172"/>
        <v>27000</v>
      </c>
      <c r="N340" s="9">
        <f t="shared" si="173"/>
        <v>2.8213166144200628</v>
      </c>
    </row>
    <row r="341" spans="1:14" s="55" customFormat="1" ht="15.75">
      <c r="A341" s="67">
        <v>7</v>
      </c>
      <c r="B341" s="69">
        <v>43208</v>
      </c>
      <c r="C341" s="68" t="s">
        <v>255</v>
      </c>
      <c r="D341" s="67" t="s">
        <v>21</v>
      </c>
      <c r="E341" s="67" t="s">
        <v>342</v>
      </c>
      <c r="F341" s="67">
        <v>294</v>
      </c>
      <c r="G341" s="67">
        <v>290</v>
      </c>
      <c r="H341" s="67">
        <v>296</v>
      </c>
      <c r="I341" s="67">
        <v>298</v>
      </c>
      <c r="J341" s="67">
        <v>300</v>
      </c>
      <c r="K341" s="67">
        <v>300</v>
      </c>
      <c r="L341" s="67">
        <v>1750</v>
      </c>
      <c r="M341" s="8">
        <f t="shared" si="172"/>
        <v>10500</v>
      </c>
      <c r="N341" s="9">
        <f t="shared" si="173"/>
        <v>2.0408163265306123</v>
      </c>
    </row>
    <row r="342" spans="1:14" ht="15.75">
      <c r="A342" s="67">
        <v>8</v>
      </c>
      <c r="B342" s="63">
        <v>43202</v>
      </c>
      <c r="C342" s="6" t="s">
        <v>255</v>
      </c>
      <c r="D342" s="56" t="s">
        <v>21</v>
      </c>
      <c r="E342" s="56" t="s">
        <v>126</v>
      </c>
      <c r="F342" s="57">
        <v>605</v>
      </c>
      <c r="G342" s="57">
        <v>597</v>
      </c>
      <c r="H342" s="57">
        <v>610</v>
      </c>
      <c r="I342" s="57">
        <v>615</v>
      </c>
      <c r="J342" s="56">
        <v>620</v>
      </c>
      <c r="K342" s="56">
        <v>597</v>
      </c>
      <c r="L342" s="57">
        <v>1061</v>
      </c>
      <c r="M342" s="8">
        <f>IF(D342="BUY",(K342-F342)*(L342),(F342-K342)*(L342))</f>
        <v>-8488</v>
      </c>
      <c r="N342" s="9">
        <f>M342/(L342)/F342%</f>
        <v>-1.3223140495867769</v>
      </c>
    </row>
    <row r="343" spans="1:14" ht="15.75">
      <c r="A343" s="67">
        <v>9</v>
      </c>
      <c r="B343" s="63">
        <v>43202</v>
      </c>
      <c r="C343" s="6" t="s">
        <v>255</v>
      </c>
      <c r="D343" s="56" t="s">
        <v>21</v>
      </c>
      <c r="E343" s="56" t="s">
        <v>43</v>
      </c>
      <c r="F343" s="57">
        <v>1155</v>
      </c>
      <c r="G343" s="57">
        <v>1142</v>
      </c>
      <c r="H343" s="57">
        <v>1163</v>
      </c>
      <c r="I343" s="57">
        <v>1171</v>
      </c>
      <c r="J343" s="56">
        <v>1179</v>
      </c>
      <c r="K343" s="56">
        <v>1171</v>
      </c>
      <c r="L343" s="57">
        <v>600</v>
      </c>
      <c r="M343" s="8">
        <f t="shared" ref="M343:M344" si="174">IF(D343="BUY",(K343-F343)*(L343),(F343-K343)*(L343))</f>
        <v>9600</v>
      </c>
      <c r="N343" s="9">
        <f t="shared" ref="N343:N344" si="175">M343/(L343)/F343%</f>
        <v>1.3852813852813852</v>
      </c>
    </row>
    <row r="344" spans="1:14" ht="15.75">
      <c r="A344" s="67">
        <v>10</v>
      </c>
      <c r="B344" s="63">
        <v>43201</v>
      </c>
      <c r="C344" s="6" t="s">
        <v>255</v>
      </c>
      <c r="D344" s="56" t="s">
        <v>21</v>
      </c>
      <c r="E344" s="56" t="s">
        <v>65</v>
      </c>
      <c r="F344" s="57">
        <v>295</v>
      </c>
      <c r="G344" s="57">
        <v>289</v>
      </c>
      <c r="H344" s="57">
        <v>298</v>
      </c>
      <c r="I344" s="57">
        <v>301</v>
      </c>
      <c r="J344" s="56">
        <v>304</v>
      </c>
      <c r="K344" s="56">
        <v>298</v>
      </c>
      <c r="L344" s="57">
        <v>1750</v>
      </c>
      <c r="M344" s="8">
        <f t="shared" si="174"/>
        <v>5250</v>
      </c>
      <c r="N344" s="9">
        <f t="shared" si="175"/>
        <v>1.0169491525423728</v>
      </c>
    </row>
    <row r="345" spans="1:14" ht="15.75">
      <c r="A345" s="67">
        <v>11</v>
      </c>
      <c r="B345" s="63">
        <v>43199</v>
      </c>
      <c r="C345" s="6" t="s">
        <v>255</v>
      </c>
      <c r="D345" s="56" t="s">
        <v>21</v>
      </c>
      <c r="E345" s="56" t="s">
        <v>60</v>
      </c>
      <c r="F345" s="57">
        <v>282</v>
      </c>
      <c r="G345" s="57">
        <v>280</v>
      </c>
      <c r="H345" s="57">
        <v>283</v>
      </c>
      <c r="I345" s="57">
        <v>284</v>
      </c>
      <c r="J345" s="56">
        <v>285</v>
      </c>
      <c r="K345" s="56">
        <v>280</v>
      </c>
      <c r="L345" s="57">
        <v>4500</v>
      </c>
      <c r="M345" s="8">
        <f t="shared" ref="M345" si="176">IF(D345="BUY",(K345-F345)*(L345),(F345-K345)*(L345))</f>
        <v>-9000</v>
      </c>
      <c r="N345" s="9">
        <f t="shared" ref="N345" si="177">M345/(L345)/F345%</f>
        <v>-0.70921985815602839</v>
      </c>
    </row>
    <row r="346" spans="1:14" ht="15.75">
      <c r="A346" s="67">
        <v>12</v>
      </c>
      <c r="B346" s="63">
        <v>43196</v>
      </c>
      <c r="C346" s="6" t="s">
        <v>255</v>
      </c>
      <c r="D346" s="56" t="s">
        <v>21</v>
      </c>
      <c r="E346" s="56" t="s">
        <v>126</v>
      </c>
      <c r="F346" s="57">
        <v>585</v>
      </c>
      <c r="G346" s="57">
        <v>577</v>
      </c>
      <c r="H346" s="57">
        <v>590</v>
      </c>
      <c r="I346" s="57">
        <v>595</v>
      </c>
      <c r="J346" s="56">
        <v>600</v>
      </c>
      <c r="K346" s="56">
        <v>590</v>
      </c>
      <c r="L346" s="57">
        <v>1061</v>
      </c>
      <c r="M346" s="8">
        <f t="shared" ref="M346" si="178">IF(D346="BUY",(K346-F346)*(L346),(F346-K346)*(L346))</f>
        <v>5305</v>
      </c>
      <c r="N346" s="9">
        <f t="shared" ref="N346" si="179">M346/(L346)/F346%</f>
        <v>0.85470085470085477</v>
      </c>
    </row>
    <row r="347" spans="1:14" ht="15.75">
      <c r="A347" s="67">
        <v>13</v>
      </c>
      <c r="B347" s="63">
        <v>43195</v>
      </c>
      <c r="C347" s="6" t="s">
        <v>255</v>
      </c>
      <c r="D347" s="56" t="s">
        <v>21</v>
      </c>
      <c r="E347" s="56" t="s">
        <v>115</v>
      </c>
      <c r="F347" s="57">
        <v>271</v>
      </c>
      <c r="G347" s="57">
        <v>266</v>
      </c>
      <c r="H347" s="57">
        <v>274.5</v>
      </c>
      <c r="I347" s="57">
        <v>278</v>
      </c>
      <c r="J347" s="56">
        <v>281.5</v>
      </c>
      <c r="K347" s="56">
        <v>266</v>
      </c>
      <c r="L347" s="57">
        <v>1500</v>
      </c>
      <c r="M347" s="8">
        <f t="shared" ref="M347" si="180">IF(D347="BUY",(K347-F347)*(L347),(F347-K347)*(L347))</f>
        <v>-7500</v>
      </c>
      <c r="N347" s="9">
        <f t="shared" ref="N347" si="181">M347/(L347)/F347%</f>
        <v>-1.8450184501845019</v>
      </c>
    </row>
    <row r="348" spans="1:14" ht="15.75">
      <c r="A348" s="67">
        <v>14</v>
      </c>
      <c r="B348" s="63">
        <v>43194</v>
      </c>
      <c r="C348" s="6" t="s">
        <v>255</v>
      </c>
      <c r="D348" s="56" t="s">
        <v>21</v>
      </c>
      <c r="E348" s="56" t="s">
        <v>70</v>
      </c>
      <c r="F348" s="57">
        <v>452.5</v>
      </c>
      <c r="G348" s="57">
        <v>439</v>
      </c>
      <c r="H348" s="57">
        <v>460</v>
      </c>
      <c r="I348" s="57">
        <v>468</v>
      </c>
      <c r="J348" s="56">
        <v>476</v>
      </c>
      <c r="K348" s="56">
        <v>439</v>
      </c>
      <c r="L348" s="57">
        <v>750</v>
      </c>
      <c r="M348" s="8">
        <f t="shared" ref="M348" si="182">IF(D348="BUY",(K348-F348)*(L348),(F348-K348)*(L348))</f>
        <v>-10125</v>
      </c>
      <c r="N348" s="9">
        <f t="shared" ref="N348" si="183">M348/(L348)/F348%</f>
        <v>-2.9834254143646408</v>
      </c>
    </row>
    <row r="349" spans="1:14" ht="15.75">
      <c r="A349" s="67">
        <v>15</v>
      </c>
      <c r="B349" s="63">
        <v>43192</v>
      </c>
      <c r="C349" s="6" t="s">
        <v>255</v>
      </c>
      <c r="D349" s="56" t="s">
        <v>21</v>
      </c>
      <c r="E349" s="56" t="s">
        <v>50</v>
      </c>
      <c r="F349" s="57">
        <v>148</v>
      </c>
      <c r="G349" s="57">
        <v>145</v>
      </c>
      <c r="H349" s="57">
        <v>249.5</v>
      </c>
      <c r="I349" s="57">
        <v>151</v>
      </c>
      <c r="J349" s="56">
        <v>152.5</v>
      </c>
      <c r="K349" s="56">
        <v>152.5</v>
      </c>
      <c r="L349" s="57">
        <v>3500</v>
      </c>
      <c r="M349" s="8">
        <f t="shared" ref="M349" si="184">IF(D349="BUY",(K349-F349)*(L349),(F349-K349)*(L349))</f>
        <v>15750</v>
      </c>
      <c r="N349" s="9">
        <f t="shared" ref="N349" si="185">M349/(L349)/F349%</f>
        <v>3.0405405405405408</v>
      </c>
    </row>
    <row r="350" spans="1:14">
      <c r="A350" s="10" t="s">
        <v>24</v>
      </c>
      <c r="B350" s="11"/>
      <c r="C350" s="12"/>
      <c r="D350" s="13"/>
      <c r="E350" s="14"/>
      <c r="F350" s="14"/>
      <c r="G350" s="15"/>
      <c r="H350" s="14"/>
      <c r="I350" s="14"/>
      <c r="J350" s="14"/>
      <c r="K350" s="16"/>
      <c r="N350" s="61"/>
    </row>
    <row r="351" spans="1:14" ht="15.75">
      <c r="A351" s="10" t="s">
        <v>25</v>
      </c>
      <c r="B351" s="19"/>
      <c r="C351" s="12"/>
      <c r="D351" s="13"/>
      <c r="E351" s="14"/>
      <c r="F351" s="14"/>
      <c r="G351" s="15"/>
      <c r="H351" s="14"/>
      <c r="I351" s="14"/>
      <c r="J351" s="14"/>
      <c r="K351" s="16"/>
      <c r="L351" s="17"/>
      <c r="M351" s="1"/>
    </row>
    <row r="352" spans="1:14" ht="15.75">
      <c r="A352" s="10" t="s">
        <v>25</v>
      </c>
      <c r="B352" s="19"/>
      <c r="C352" s="20"/>
      <c r="D352" s="21"/>
      <c r="E352" s="22"/>
      <c r="F352" s="22"/>
      <c r="G352" s="23"/>
      <c r="H352" s="22"/>
      <c r="I352" s="22"/>
      <c r="J352" s="22"/>
      <c r="K352" s="27"/>
      <c r="L352" s="17"/>
      <c r="M352" s="17"/>
      <c r="N352" s="1"/>
    </row>
    <row r="353" spans="1:14" ht="16.5" thickBot="1">
      <c r="A353" s="20"/>
      <c r="B353" s="19"/>
      <c r="C353" s="22"/>
      <c r="D353" s="22"/>
      <c r="E353" s="22"/>
      <c r="F353" s="24"/>
      <c r="G353" s="25"/>
      <c r="H353" s="26" t="s">
        <v>26</v>
      </c>
      <c r="I353" s="26"/>
      <c r="J353" s="27"/>
      <c r="L353" s="17"/>
      <c r="N353" s="17"/>
    </row>
    <row r="354" spans="1:14" ht="15.75">
      <c r="A354" s="20"/>
      <c r="B354" s="19"/>
      <c r="C354" s="119" t="s">
        <v>27</v>
      </c>
      <c r="D354" s="119"/>
      <c r="E354" s="28">
        <v>15</v>
      </c>
      <c r="F354" s="29">
        <f>F355+F356+F357+F358+F359+F360</f>
        <v>99.999999999999986</v>
      </c>
      <c r="G354" s="22">
        <v>15</v>
      </c>
      <c r="H354" s="30">
        <f>G355/G354%</f>
        <v>66.666666666666671</v>
      </c>
      <c r="I354" s="30"/>
      <c r="J354" s="30"/>
      <c r="K354" s="31"/>
      <c r="L354" s="17"/>
      <c r="M354" s="1"/>
      <c r="N354" s="1"/>
    </row>
    <row r="355" spans="1:14" ht="15.75">
      <c r="A355" s="20"/>
      <c r="B355" s="19"/>
      <c r="C355" s="120" t="s">
        <v>28</v>
      </c>
      <c r="D355" s="120"/>
      <c r="E355" s="32">
        <v>10</v>
      </c>
      <c r="F355" s="33">
        <f>(E355/E354)*100</f>
        <v>66.666666666666657</v>
      </c>
      <c r="G355" s="22">
        <v>10</v>
      </c>
      <c r="H355" s="27"/>
      <c r="I355" s="27"/>
      <c r="J355" s="22"/>
      <c r="K355" s="27"/>
      <c r="L355" s="1"/>
      <c r="N355" s="22"/>
    </row>
    <row r="356" spans="1:14" ht="15.75">
      <c r="A356" s="34"/>
      <c r="B356" s="19"/>
      <c r="C356" s="120" t="s">
        <v>30</v>
      </c>
      <c r="D356" s="120"/>
      <c r="E356" s="32">
        <v>0</v>
      </c>
      <c r="F356" s="33">
        <f>(E356/E354)*100</f>
        <v>0</v>
      </c>
      <c r="G356" s="35"/>
      <c r="H356" s="22"/>
      <c r="I356" s="22"/>
      <c r="J356" s="22"/>
      <c r="K356" s="27"/>
      <c r="L356" s="17"/>
      <c r="M356" s="22" t="s">
        <v>29</v>
      </c>
      <c r="N356" s="17"/>
    </row>
    <row r="357" spans="1:14" ht="15.75">
      <c r="A357" s="34"/>
      <c r="B357" s="19"/>
      <c r="C357" s="120" t="s">
        <v>31</v>
      </c>
      <c r="D357" s="120"/>
      <c r="E357" s="32">
        <v>0</v>
      </c>
      <c r="F357" s="33">
        <f>(E357/E354)*100</f>
        <v>0</v>
      </c>
      <c r="G357" s="35"/>
      <c r="H357" s="22"/>
      <c r="I357" s="22"/>
      <c r="J357" s="22"/>
      <c r="K357" s="27"/>
      <c r="L357" s="17"/>
      <c r="M357" s="20"/>
    </row>
    <row r="358" spans="1:14" ht="15.75">
      <c r="A358" s="34"/>
      <c r="B358" s="19"/>
      <c r="C358" s="120" t="s">
        <v>32</v>
      </c>
      <c r="D358" s="120"/>
      <c r="E358" s="32">
        <v>5</v>
      </c>
      <c r="F358" s="33">
        <f>(E358/E354)*100</f>
        <v>33.333333333333329</v>
      </c>
      <c r="G358" s="35"/>
      <c r="H358" s="22" t="s">
        <v>33</v>
      </c>
      <c r="I358" s="22"/>
      <c r="J358" s="27"/>
      <c r="K358" s="27"/>
      <c r="L358" s="17"/>
      <c r="M358" s="17"/>
      <c r="N358" s="17"/>
    </row>
    <row r="359" spans="1:14" ht="15.75">
      <c r="A359" s="34"/>
      <c r="B359" s="19"/>
      <c r="C359" s="120" t="s">
        <v>34</v>
      </c>
      <c r="D359" s="120"/>
      <c r="E359" s="32">
        <v>0</v>
      </c>
      <c r="F359" s="33">
        <f>(E359/E354)*100</f>
        <v>0</v>
      </c>
      <c r="G359" s="35"/>
      <c r="H359" s="22"/>
      <c r="I359" s="22"/>
      <c r="J359" s="27"/>
      <c r="K359" s="27"/>
      <c r="L359" s="17"/>
      <c r="M359" s="17"/>
      <c r="N359" s="17"/>
    </row>
    <row r="360" spans="1:14" ht="16.5" thickBot="1">
      <c r="A360" s="34"/>
      <c r="B360" s="19"/>
      <c r="C360" s="121" t="s">
        <v>35</v>
      </c>
      <c r="D360" s="121"/>
      <c r="E360" s="36"/>
      <c r="F360" s="37">
        <f>(E360/E354)*100</f>
        <v>0</v>
      </c>
      <c r="G360" s="35"/>
      <c r="H360" s="22"/>
      <c r="I360" s="22"/>
      <c r="J360" s="31"/>
      <c r="L360" s="1"/>
      <c r="M360" s="17"/>
      <c r="N360" s="17"/>
    </row>
    <row r="361" spans="1:14" ht="15.75">
      <c r="A361" s="39" t="s">
        <v>36</v>
      </c>
      <c r="B361" s="11"/>
      <c r="C361" s="12"/>
      <c r="D361" s="12"/>
      <c r="E361" s="14"/>
      <c r="F361" s="14"/>
      <c r="G361" s="15"/>
      <c r="H361" s="40"/>
      <c r="I361" s="40"/>
      <c r="J361" s="40"/>
      <c r="K361" s="31"/>
      <c r="L361" s="17"/>
      <c r="M361" s="38"/>
      <c r="N361" s="38"/>
    </row>
    <row r="362" spans="1:14" ht="15.75">
      <c r="A362" s="13" t="s">
        <v>37</v>
      </c>
      <c r="B362" s="11"/>
      <c r="C362" s="41"/>
      <c r="D362" s="42"/>
      <c r="E362" s="12"/>
      <c r="F362" s="40"/>
      <c r="G362" s="15"/>
      <c r="H362" s="40"/>
      <c r="I362" s="40"/>
      <c r="J362" s="40"/>
      <c r="K362" s="14"/>
      <c r="L362" s="17"/>
      <c r="M362" s="20"/>
      <c r="N362" s="20"/>
    </row>
    <row r="363" spans="1:14" ht="15.75">
      <c r="A363" s="13" t="s">
        <v>38</v>
      </c>
      <c r="B363" s="11"/>
      <c r="C363" s="12"/>
      <c r="D363" s="42"/>
      <c r="E363" s="12"/>
      <c r="F363" s="40"/>
      <c r="G363" s="15"/>
      <c r="H363" s="43"/>
      <c r="I363" s="43"/>
      <c r="J363" s="43"/>
      <c r="K363" s="14"/>
      <c r="L363" s="17"/>
      <c r="M363" s="17"/>
      <c r="N363" s="17"/>
    </row>
    <row r="364" spans="1:14" ht="15.75">
      <c r="A364" s="13" t="s">
        <v>39</v>
      </c>
      <c r="B364" s="41"/>
      <c r="C364" s="12"/>
      <c r="D364" s="42"/>
      <c r="E364" s="12"/>
      <c r="F364" s="40"/>
      <c r="G364" s="44"/>
      <c r="H364" s="43"/>
      <c r="I364" s="43"/>
      <c r="J364" s="43"/>
      <c r="K364" s="14"/>
      <c r="L364" s="17"/>
      <c r="M364" s="17"/>
      <c r="N364" s="17"/>
    </row>
    <row r="365" spans="1:14" ht="15.75">
      <c r="A365" s="13" t="s">
        <v>40</v>
      </c>
      <c r="B365" s="34"/>
      <c r="C365" s="12"/>
      <c r="D365" s="45"/>
      <c r="E365" s="40"/>
      <c r="F365" s="40"/>
      <c r="G365" s="44"/>
      <c r="H365" s="43"/>
      <c r="I365" s="43"/>
      <c r="J365" s="43"/>
      <c r="K365" s="40"/>
      <c r="L365" s="17"/>
      <c r="M365" s="17"/>
      <c r="N365" s="17"/>
    </row>
    <row r="366" spans="1:14" ht="15.75" thickBot="1"/>
    <row r="367" spans="1:14" ht="15.75" thickBot="1">
      <c r="A367" s="122" t="s">
        <v>0</v>
      </c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</row>
    <row r="368" spans="1:14" ht="15.75" thickBot="1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</row>
    <row r="369" spans="1:14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</row>
    <row r="370" spans="1:14" ht="15.75">
      <c r="A370" s="131" t="s">
        <v>1</v>
      </c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</row>
    <row r="371" spans="1:14" ht="15.75">
      <c r="A371" s="131" t="s">
        <v>2</v>
      </c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</row>
    <row r="372" spans="1:14" ht="16.5" thickBot="1">
      <c r="A372" s="124" t="s">
        <v>3</v>
      </c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</row>
    <row r="374" spans="1:14" ht="15.75">
      <c r="A374" s="125" t="s">
        <v>330</v>
      </c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</row>
    <row r="375" spans="1:14" ht="15.75">
      <c r="A375" s="125" t="s">
        <v>5</v>
      </c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</row>
    <row r="376" spans="1:14">
      <c r="A376" s="126" t="s">
        <v>6</v>
      </c>
      <c r="B376" s="127" t="s">
        <v>7</v>
      </c>
      <c r="C376" s="127" t="s">
        <v>8</v>
      </c>
      <c r="D376" s="126" t="s">
        <v>9</v>
      </c>
      <c r="E376" s="126" t="s">
        <v>10</v>
      </c>
      <c r="F376" s="127" t="s">
        <v>11</v>
      </c>
      <c r="G376" s="127" t="s">
        <v>12</v>
      </c>
      <c r="H376" s="128" t="s">
        <v>13</v>
      </c>
      <c r="I376" s="128" t="s">
        <v>14</v>
      </c>
      <c r="J376" s="128" t="s">
        <v>15</v>
      </c>
      <c r="K376" s="129" t="s">
        <v>16</v>
      </c>
      <c r="L376" s="127" t="s">
        <v>17</v>
      </c>
      <c r="M376" s="127" t="s">
        <v>18</v>
      </c>
      <c r="N376" s="127" t="s">
        <v>19</v>
      </c>
    </row>
    <row r="377" spans="1:14">
      <c r="A377" s="126"/>
      <c r="B377" s="127"/>
      <c r="C377" s="127"/>
      <c r="D377" s="126"/>
      <c r="E377" s="126"/>
      <c r="F377" s="127"/>
      <c r="G377" s="127"/>
      <c r="H377" s="127"/>
      <c r="I377" s="127"/>
      <c r="J377" s="127"/>
      <c r="K377" s="130"/>
      <c r="L377" s="127"/>
      <c r="M377" s="127"/>
      <c r="N377" s="127"/>
    </row>
    <row r="378" spans="1:14" ht="15.75">
      <c r="A378" s="56">
        <v>1</v>
      </c>
      <c r="B378" s="63">
        <v>43187</v>
      </c>
      <c r="C378" s="6" t="s">
        <v>255</v>
      </c>
      <c r="D378" s="56" t="s">
        <v>21</v>
      </c>
      <c r="E378" s="56" t="s">
        <v>260</v>
      </c>
      <c r="F378" s="57">
        <v>9065</v>
      </c>
      <c r="G378" s="57">
        <v>8920</v>
      </c>
      <c r="H378" s="57">
        <v>9150</v>
      </c>
      <c r="I378" s="57">
        <v>9230</v>
      </c>
      <c r="J378" s="56">
        <v>9300</v>
      </c>
      <c r="K378" s="56">
        <v>8920</v>
      </c>
      <c r="L378" s="57">
        <v>75</v>
      </c>
      <c r="M378" s="8">
        <f t="shared" ref="M378:M380" si="186">IF(D378="BUY",(K378-F378)*(L378),(F378-K378)*(L378))</f>
        <v>-10875</v>
      </c>
      <c r="N378" s="9">
        <f t="shared" ref="N378:N380" si="187">M378/(L378)/F378%</f>
        <v>-1.5995587424158852</v>
      </c>
    </row>
    <row r="379" spans="1:14" ht="15.75">
      <c r="A379" s="56">
        <v>2</v>
      </c>
      <c r="B379" s="63">
        <v>43186</v>
      </c>
      <c r="C379" s="6" t="s">
        <v>255</v>
      </c>
      <c r="D379" s="56" t="s">
        <v>21</v>
      </c>
      <c r="E379" s="56" t="s">
        <v>193</v>
      </c>
      <c r="F379" s="57">
        <v>276</v>
      </c>
      <c r="G379" s="57">
        <v>271</v>
      </c>
      <c r="H379" s="57">
        <v>279</v>
      </c>
      <c r="I379" s="57">
        <v>282</v>
      </c>
      <c r="J379" s="56">
        <v>285</v>
      </c>
      <c r="K379" s="56">
        <v>282</v>
      </c>
      <c r="L379" s="57">
        <v>2200</v>
      </c>
      <c r="M379" s="8">
        <f t="shared" ref="M379" si="188">IF(D379="BUY",(K379-F379)*(L379),(F379-K379)*(L379))</f>
        <v>13200</v>
      </c>
      <c r="N379" s="9">
        <f t="shared" ref="N379" si="189">M379/(L379)/F379%</f>
        <v>2.1739130434782612</v>
      </c>
    </row>
    <row r="380" spans="1:14" ht="15.75">
      <c r="A380" s="56">
        <v>3</v>
      </c>
      <c r="B380" s="63">
        <v>43182</v>
      </c>
      <c r="C380" s="6" t="s">
        <v>255</v>
      </c>
      <c r="D380" s="56" t="s">
        <v>21</v>
      </c>
      <c r="E380" s="56" t="s">
        <v>64</v>
      </c>
      <c r="F380" s="57">
        <v>82</v>
      </c>
      <c r="G380" s="57">
        <v>80.5</v>
      </c>
      <c r="H380" s="57">
        <v>82.8</v>
      </c>
      <c r="I380" s="57">
        <v>83.6</v>
      </c>
      <c r="J380" s="56">
        <v>84.4</v>
      </c>
      <c r="K380" s="56">
        <v>82.8</v>
      </c>
      <c r="L380" s="57">
        <v>7500</v>
      </c>
      <c r="M380" s="8">
        <f t="shared" si="186"/>
        <v>5999.9999999999791</v>
      </c>
      <c r="N380" s="9">
        <f t="shared" si="187"/>
        <v>0.97560975609755751</v>
      </c>
    </row>
    <row r="381" spans="1:14" ht="15.75">
      <c r="A381" s="56">
        <v>4</v>
      </c>
      <c r="B381" s="63">
        <v>43182</v>
      </c>
      <c r="C381" s="6" t="s">
        <v>255</v>
      </c>
      <c r="D381" s="56" t="s">
        <v>21</v>
      </c>
      <c r="E381" s="56" t="s">
        <v>70</v>
      </c>
      <c r="F381" s="57">
        <v>407.5</v>
      </c>
      <c r="G381" s="57">
        <v>392</v>
      </c>
      <c r="H381" s="57">
        <v>415</v>
      </c>
      <c r="I381" s="57">
        <v>423</v>
      </c>
      <c r="J381" s="56">
        <v>430</v>
      </c>
      <c r="K381" s="56">
        <v>415</v>
      </c>
      <c r="L381" s="57">
        <v>750</v>
      </c>
      <c r="M381" s="8">
        <f t="shared" ref="M381" si="190">IF(D381="BUY",(K381-F381)*(L381),(F381-K381)*(L381))</f>
        <v>5625</v>
      </c>
      <c r="N381" s="9">
        <f t="shared" ref="N381" si="191">M381/(L381)/F381%</f>
        <v>1.8404907975460121</v>
      </c>
    </row>
    <row r="382" spans="1:14" ht="15.75">
      <c r="A382" s="56">
        <v>5</v>
      </c>
      <c r="B382" s="63">
        <v>43180</v>
      </c>
      <c r="C382" s="6" t="s">
        <v>255</v>
      </c>
      <c r="D382" s="56" t="s">
        <v>47</v>
      </c>
      <c r="E382" s="56" t="s">
        <v>52</v>
      </c>
      <c r="F382" s="57">
        <v>235</v>
      </c>
      <c r="G382" s="57">
        <v>238</v>
      </c>
      <c r="H382" s="57">
        <v>232.5</v>
      </c>
      <c r="I382" s="57">
        <v>230</v>
      </c>
      <c r="J382" s="56">
        <v>228</v>
      </c>
      <c r="K382" s="56">
        <v>232.5</v>
      </c>
      <c r="L382" s="57">
        <v>3000</v>
      </c>
      <c r="M382" s="8">
        <f t="shared" ref="M382" si="192">IF(D382="BUY",(K382-F382)*(L382),(F382-K382)*(L382))</f>
        <v>7500</v>
      </c>
      <c r="N382" s="9">
        <f t="shared" ref="N382:N384" si="193">M382/(L382)/F382%</f>
        <v>1.0638297872340425</v>
      </c>
    </row>
    <row r="383" spans="1:14" ht="15.75">
      <c r="A383" s="56">
        <v>6</v>
      </c>
      <c r="B383" s="63">
        <v>43180</v>
      </c>
      <c r="C383" s="6" t="s">
        <v>255</v>
      </c>
      <c r="D383" s="56" t="s">
        <v>21</v>
      </c>
      <c r="E383" s="56" t="s">
        <v>335</v>
      </c>
      <c r="F383" s="57">
        <v>95</v>
      </c>
      <c r="G383" s="57">
        <v>91</v>
      </c>
      <c r="H383" s="57">
        <v>97</v>
      </c>
      <c r="I383" s="57">
        <v>99</v>
      </c>
      <c r="J383" s="56">
        <v>101</v>
      </c>
      <c r="K383" s="56">
        <v>91</v>
      </c>
      <c r="L383" s="57">
        <v>3500</v>
      </c>
      <c r="M383" s="8">
        <f t="shared" ref="M383" si="194">IF(D383="BUY",(K383-F383)*(L383),(F383-K383)*(L383))</f>
        <v>-14000</v>
      </c>
      <c r="N383" s="9">
        <f t="shared" si="193"/>
        <v>-4.2105263157894735</v>
      </c>
    </row>
    <row r="384" spans="1:14" ht="15.75">
      <c r="A384" s="56">
        <v>7</v>
      </c>
      <c r="B384" s="63">
        <v>43178</v>
      </c>
      <c r="C384" s="6" t="s">
        <v>255</v>
      </c>
      <c r="D384" s="56" t="s">
        <v>47</v>
      </c>
      <c r="E384" s="56" t="s">
        <v>70</v>
      </c>
      <c r="F384" s="57">
        <v>417.5</v>
      </c>
      <c r="G384" s="57">
        <v>430</v>
      </c>
      <c r="H384" s="57">
        <v>409</v>
      </c>
      <c r="I384" s="57">
        <v>401</v>
      </c>
      <c r="J384" s="56">
        <v>394</v>
      </c>
      <c r="K384" s="56">
        <v>430</v>
      </c>
      <c r="L384" s="57">
        <v>750</v>
      </c>
      <c r="M384" s="8">
        <f t="shared" ref="M384" si="195">IF(D384="BUY",(K384-F384)*(L384),(F384-K384)*(L384))</f>
        <v>-9375</v>
      </c>
      <c r="N384" s="9">
        <f t="shared" si="193"/>
        <v>-2.9940119760479043</v>
      </c>
    </row>
    <row r="385" spans="1:14" ht="15.75">
      <c r="A385" s="56">
        <v>8</v>
      </c>
      <c r="B385" s="63">
        <v>43172</v>
      </c>
      <c r="C385" s="6" t="s">
        <v>255</v>
      </c>
      <c r="D385" s="56" t="s">
        <v>21</v>
      </c>
      <c r="E385" s="56" t="s">
        <v>70</v>
      </c>
      <c r="F385" s="57">
        <v>442</v>
      </c>
      <c r="G385" s="57">
        <v>429</v>
      </c>
      <c r="H385" s="57">
        <v>450</v>
      </c>
      <c r="I385" s="57">
        <v>456</v>
      </c>
      <c r="J385" s="56">
        <v>462</v>
      </c>
      <c r="K385" s="56">
        <v>450</v>
      </c>
      <c r="L385" s="57">
        <v>750</v>
      </c>
      <c r="M385" s="8">
        <f t="shared" ref="M385" si="196">IF(D385="BUY",(K385-F385)*(L385),(F385-K385)*(L385))</f>
        <v>6000</v>
      </c>
      <c r="N385" s="9">
        <f t="shared" ref="N385" si="197">M385/(L385)/F385%</f>
        <v>1.8099547511312217</v>
      </c>
    </row>
    <row r="386" spans="1:14" ht="15.75">
      <c r="A386" s="56">
        <v>9</v>
      </c>
      <c r="B386" s="63">
        <v>43171</v>
      </c>
      <c r="C386" s="6" t="s">
        <v>255</v>
      </c>
      <c r="D386" s="56" t="s">
        <v>21</v>
      </c>
      <c r="E386" s="56" t="s">
        <v>96</v>
      </c>
      <c r="F386" s="57">
        <v>507</v>
      </c>
      <c r="G386" s="57">
        <v>501</v>
      </c>
      <c r="H386" s="57">
        <v>510</v>
      </c>
      <c r="I386" s="57">
        <v>513</v>
      </c>
      <c r="J386" s="56">
        <v>516</v>
      </c>
      <c r="K386" s="56">
        <v>516</v>
      </c>
      <c r="L386" s="57">
        <v>1500</v>
      </c>
      <c r="M386" s="8">
        <f t="shared" ref="M386" si="198">IF(D386="BUY",(K386-F386)*(L386),(F386-K386)*(L386))</f>
        <v>13500</v>
      </c>
      <c r="N386" s="9">
        <f t="shared" ref="N386" si="199">M386/(L386)/F386%</f>
        <v>1.7751479289940828</v>
      </c>
    </row>
    <row r="387" spans="1:14" ht="15.75">
      <c r="A387" s="56">
        <v>10</v>
      </c>
      <c r="B387" s="63">
        <v>43166</v>
      </c>
      <c r="C387" s="6" t="s">
        <v>255</v>
      </c>
      <c r="D387" s="56" t="s">
        <v>47</v>
      </c>
      <c r="E387" s="56" t="s">
        <v>120</v>
      </c>
      <c r="F387" s="57">
        <v>290.5</v>
      </c>
      <c r="G387" s="57">
        <v>293.5</v>
      </c>
      <c r="H387" s="57">
        <v>288.5</v>
      </c>
      <c r="I387" s="57">
        <v>286.5</v>
      </c>
      <c r="J387" s="56">
        <v>284.5</v>
      </c>
      <c r="K387" s="56">
        <v>288.5</v>
      </c>
      <c r="L387" s="57">
        <v>2750</v>
      </c>
      <c r="M387" s="8">
        <f t="shared" ref="M387" si="200">IF(D387="BUY",(K387-F387)*(L387),(F387-K387)*(L387))</f>
        <v>5500</v>
      </c>
      <c r="N387" s="9">
        <f t="shared" ref="N387" si="201">M387/(L387)/F387%</f>
        <v>0.6884681583476765</v>
      </c>
    </row>
    <row r="388" spans="1:14" ht="15.75">
      <c r="A388" s="56">
        <v>11</v>
      </c>
      <c r="B388" s="63">
        <v>43164</v>
      </c>
      <c r="C388" s="6" t="s">
        <v>255</v>
      </c>
      <c r="D388" s="56" t="s">
        <v>21</v>
      </c>
      <c r="E388" s="56" t="s">
        <v>241</v>
      </c>
      <c r="F388" s="57">
        <v>143</v>
      </c>
      <c r="G388" s="57">
        <v>141.5</v>
      </c>
      <c r="H388" s="57">
        <v>143.80000000000001</v>
      </c>
      <c r="I388" s="57">
        <v>144.6</v>
      </c>
      <c r="J388" s="56">
        <v>145.4</v>
      </c>
      <c r="K388" s="56">
        <v>143.80000000000001</v>
      </c>
      <c r="L388" s="57">
        <v>7000</v>
      </c>
      <c r="M388" s="8">
        <f t="shared" ref="M388" si="202">IF(D388="BUY",(K388-F388)*(L388),(F388-K388)*(L388))</f>
        <v>5600.00000000008</v>
      </c>
      <c r="N388" s="9">
        <f t="shared" ref="N388" si="203">M388/(L388)/F388%</f>
        <v>0.55944055944056748</v>
      </c>
    </row>
    <row r="389" spans="1:14">
      <c r="A389" s="10" t="s">
        <v>24</v>
      </c>
      <c r="B389" s="11"/>
      <c r="C389" s="12"/>
      <c r="D389" s="13"/>
      <c r="E389" s="14"/>
      <c r="F389" s="14"/>
      <c r="G389" s="15"/>
      <c r="H389" s="14"/>
      <c r="I389" s="14"/>
      <c r="J389" s="14"/>
      <c r="K389" s="16"/>
      <c r="N389" s="61"/>
    </row>
    <row r="390" spans="1:14" ht="15.75">
      <c r="A390" s="10" t="s">
        <v>25</v>
      </c>
      <c r="B390" s="19"/>
      <c r="C390" s="12"/>
      <c r="D390" s="13"/>
      <c r="E390" s="14"/>
      <c r="F390" s="14"/>
      <c r="G390" s="15"/>
      <c r="H390" s="14"/>
      <c r="I390" s="14"/>
      <c r="J390" s="14"/>
      <c r="K390" s="16"/>
      <c r="L390" s="17"/>
      <c r="M390" s="1"/>
    </row>
    <row r="391" spans="1:14" ht="15.75">
      <c r="A391" s="10" t="s">
        <v>25</v>
      </c>
      <c r="B391" s="19"/>
      <c r="C391" s="20"/>
      <c r="D391" s="21"/>
      <c r="E391" s="22"/>
      <c r="F391" s="22"/>
      <c r="G391" s="23"/>
      <c r="H391" s="22"/>
      <c r="I391" s="22"/>
      <c r="J391" s="22"/>
      <c r="K391" s="27"/>
      <c r="L391" s="17"/>
      <c r="M391" s="17"/>
      <c r="N391" s="1"/>
    </row>
    <row r="392" spans="1:14" ht="16.5" thickBot="1">
      <c r="A392" s="20"/>
      <c r="B392" s="19"/>
      <c r="C392" s="22"/>
      <c r="D392" s="22"/>
      <c r="E392" s="22"/>
      <c r="F392" s="24"/>
      <c r="G392" s="25"/>
      <c r="H392" s="26" t="s">
        <v>26</v>
      </c>
      <c r="I392" s="26"/>
      <c r="J392" s="27"/>
      <c r="L392" s="17"/>
      <c r="N392" s="17"/>
    </row>
    <row r="393" spans="1:14" ht="15.75">
      <c r="A393" s="20"/>
      <c r="B393" s="19"/>
      <c r="C393" s="119" t="s">
        <v>27</v>
      </c>
      <c r="D393" s="119"/>
      <c r="E393" s="28">
        <v>11</v>
      </c>
      <c r="F393" s="29">
        <f>F394+F395+F396+F397+F398+F399</f>
        <v>100</v>
      </c>
      <c r="G393" s="22">
        <v>11</v>
      </c>
      <c r="H393" s="30">
        <f>G394/G393%</f>
        <v>72.727272727272734</v>
      </c>
      <c r="I393" s="30"/>
      <c r="J393" s="30"/>
      <c r="K393" s="31"/>
      <c r="L393" s="17"/>
      <c r="M393" s="1"/>
      <c r="N393" s="1"/>
    </row>
    <row r="394" spans="1:14" ht="15.75">
      <c r="A394" s="20"/>
      <c r="B394" s="19"/>
      <c r="C394" s="120" t="s">
        <v>28</v>
      </c>
      <c r="D394" s="120"/>
      <c r="E394" s="32">
        <v>8</v>
      </c>
      <c r="F394" s="33">
        <f>(E394/E393)*100</f>
        <v>72.727272727272734</v>
      </c>
      <c r="G394" s="22">
        <v>8</v>
      </c>
      <c r="H394" s="27"/>
      <c r="I394" s="27"/>
      <c r="J394" s="22"/>
      <c r="K394" s="27"/>
      <c r="L394" s="1"/>
      <c r="N394" s="22"/>
    </row>
    <row r="395" spans="1:14" ht="15.75">
      <c r="A395" s="34"/>
      <c r="B395" s="19"/>
      <c r="C395" s="120" t="s">
        <v>30</v>
      </c>
      <c r="D395" s="120"/>
      <c r="E395" s="32">
        <v>0</v>
      </c>
      <c r="F395" s="33">
        <f>(E395/E393)*100</f>
        <v>0</v>
      </c>
      <c r="G395" s="35"/>
      <c r="H395" s="22"/>
      <c r="I395" s="22"/>
      <c r="J395" s="22"/>
      <c r="K395" s="27"/>
      <c r="L395" s="17"/>
      <c r="M395" s="22" t="s">
        <v>29</v>
      </c>
      <c r="N395" s="17"/>
    </row>
    <row r="396" spans="1:14" ht="15.75">
      <c r="A396" s="34"/>
      <c r="B396" s="19"/>
      <c r="C396" s="120" t="s">
        <v>31</v>
      </c>
      <c r="D396" s="120"/>
      <c r="E396" s="32">
        <v>0</v>
      </c>
      <c r="F396" s="33">
        <f>(E396/E393)*100</f>
        <v>0</v>
      </c>
      <c r="G396" s="35"/>
      <c r="H396" s="22"/>
      <c r="I396" s="22"/>
      <c r="J396" s="22"/>
      <c r="K396" s="27"/>
      <c r="L396" s="17"/>
      <c r="M396" s="20"/>
    </row>
    <row r="397" spans="1:14" ht="15.75">
      <c r="A397" s="34"/>
      <c r="B397" s="19"/>
      <c r="C397" s="120" t="s">
        <v>32</v>
      </c>
      <c r="D397" s="120"/>
      <c r="E397" s="32">
        <v>3</v>
      </c>
      <c r="F397" s="33">
        <f>(E397/E393)*100</f>
        <v>27.27272727272727</v>
      </c>
      <c r="G397" s="35"/>
      <c r="H397" s="22" t="s">
        <v>33</v>
      </c>
      <c r="I397" s="22"/>
      <c r="J397" s="27"/>
      <c r="K397" s="27"/>
      <c r="L397" s="17"/>
      <c r="M397" s="17"/>
      <c r="N397" s="17"/>
    </row>
    <row r="398" spans="1:14" ht="15.75">
      <c r="A398" s="34"/>
      <c r="B398" s="19"/>
      <c r="C398" s="120" t="s">
        <v>34</v>
      </c>
      <c r="D398" s="120"/>
      <c r="E398" s="32">
        <v>0</v>
      </c>
      <c r="F398" s="33">
        <f>(E398/E393)*100</f>
        <v>0</v>
      </c>
      <c r="G398" s="35"/>
      <c r="H398" s="22"/>
      <c r="I398" s="22"/>
      <c r="J398" s="27"/>
      <c r="K398" s="27"/>
      <c r="L398" s="17"/>
      <c r="M398" s="17"/>
      <c r="N398" s="17"/>
    </row>
    <row r="399" spans="1:14" ht="16.5" thickBot="1">
      <c r="A399" s="34"/>
      <c r="B399" s="19"/>
      <c r="C399" s="121" t="s">
        <v>35</v>
      </c>
      <c r="D399" s="121"/>
      <c r="E399" s="36"/>
      <c r="F399" s="37">
        <f>(E399/E393)*100</f>
        <v>0</v>
      </c>
      <c r="G399" s="35"/>
      <c r="H399" s="22"/>
      <c r="I399" s="22"/>
      <c r="J399" s="31"/>
      <c r="K399" s="31"/>
      <c r="L399" s="1"/>
      <c r="M399" s="17"/>
      <c r="N399" s="17"/>
    </row>
    <row r="400" spans="1:14" ht="15.75">
      <c r="A400" s="39" t="s">
        <v>36</v>
      </c>
      <c r="B400" s="11"/>
      <c r="C400" s="12"/>
      <c r="D400" s="12"/>
      <c r="E400" s="14"/>
      <c r="F400" s="14"/>
      <c r="G400" s="15"/>
      <c r="H400" s="40"/>
      <c r="I400" s="40"/>
      <c r="J400" s="40"/>
      <c r="K400" s="14"/>
      <c r="L400" s="17"/>
      <c r="M400" s="38"/>
      <c r="N400" s="38"/>
    </row>
    <row r="401" spans="1:14" ht="15.75">
      <c r="A401" s="13" t="s">
        <v>37</v>
      </c>
      <c r="B401" s="11"/>
      <c r="C401" s="41"/>
      <c r="D401" s="42"/>
      <c r="E401" s="12"/>
      <c r="F401" s="40"/>
      <c r="G401" s="15"/>
      <c r="H401" s="40"/>
      <c r="I401" s="40"/>
      <c r="J401" s="40"/>
      <c r="K401" s="14"/>
      <c r="L401" s="17"/>
      <c r="M401" s="20"/>
      <c r="N401" s="20"/>
    </row>
    <row r="402" spans="1:14" ht="15.75">
      <c r="A402" s="13" t="s">
        <v>38</v>
      </c>
      <c r="B402" s="11"/>
      <c r="C402" s="12"/>
      <c r="D402" s="42"/>
      <c r="E402" s="12"/>
      <c r="F402" s="40"/>
      <c r="G402" s="15"/>
      <c r="H402" s="43"/>
      <c r="I402" s="43"/>
      <c r="J402" s="43"/>
      <c r="K402" s="14"/>
      <c r="L402" s="17"/>
      <c r="M402" s="17"/>
      <c r="N402" s="17"/>
    </row>
    <row r="403" spans="1:14" ht="15.75">
      <c r="A403" s="13" t="s">
        <v>39</v>
      </c>
      <c r="B403" s="41"/>
      <c r="C403" s="12"/>
      <c r="D403" s="42"/>
      <c r="E403" s="12"/>
      <c r="F403" s="40"/>
      <c r="G403" s="44"/>
      <c r="H403" s="43"/>
      <c r="I403" s="43"/>
      <c r="J403" s="43"/>
      <c r="K403" s="14"/>
      <c r="L403" s="17"/>
      <c r="M403" s="17"/>
      <c r="N403" s="17"/>
    </row>
    <row r="404" spans="1:14" ht="15.75">
      <c r="A404" s="13" t="s">
        <v>40</v>
      </c>
      <c r="B404" s="34"/>
      <c r="C404" s="12"/>
      <c r="D404" s="45"/>
      <c r="E404" s="40"/>
      <c r="F404" s="40"/>
      <c r="G404" s="44"/>
      <c r="H404" s="43"/>
      <c r="I404" s="43"/>
      <c r="J404" s="43"/>
      <c r="K404" s="40"/>
      <c r="L404" s="17"/>
      <c r="M404" s="17"/>
      <c r="N404" s="17"/>
    </row>
    <row r="405" spans="1:14" ht="15.75" thickBot="1"/>
    <row r="406" spans="1:14" ht="15.75" thickBot="1">
      <c r="A406" s="122" t="s">
        <v>0</v>
      </c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</row>
    <row r="407" spans="1:14" ht="15.75" thickBot="1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</row>
    <row r="408" spans="1:14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</row>
    <row r="409" spans="1:14" ht="15.75">
      <c r="A409" s="131" t="s">
        <v>1</v>
      </c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</row>
    <row r="410" spans="1:14" ht="15.75">
      <c r="A410" s="131" t="s">
        <v>2</v>
      </c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</row>
    <row r="411" spans="1:14" ht="16.5" thickBot="1">
      <c r="A411" s="124" t="s">
        <v>3</v>
      </c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</row>
    <row r="413" spans="1:14" ht="15.75">
      <c r="A413" s="125" t="s">
        <v>327</v>
      </c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</row>
    <row r="414" spans="1:14" ht="15.75">
      <c r="A414" s="125" t="s">
        <v>5</v>
      </c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</row>
    <row r="415" spans="1:14">
      <c r="A415" s="126" t="s">
        <v>6</v>
      </c>
      <c r="B415" s="127" t="s">
        <v>7</v>
      </c>
      <c r="C415" s="127" t="s">
        <v>8</v>
      </c>
      <c r="D415" s="126" t="s">
        <v>9</v>
      </c>
      <c r="E415" s="126" t="s">
        <v>10</v>
      </c>
      <c r="F415" s="127" t="s">
        <v>11</v>
      </c>
      <c r="G415" s="127" t="s">
        <v>12</v>
      </c>
      <c r="H415" s="128" t="s">
        <v>13</v>
      </c>
      <c r="I415" s="128" t="s">
        <v>14</v>
      </c>
      <c r="J415" s="128" t="s">
        <v>15</v>
      </c>
      <c r="K415" s="129" t="s">
        <v>16</v>
      </c>
      <c r="L415" s="127" t="s">
        <v>17</v>
      </c>
      <c r="M415" s="127" t="s">
        <v>18</v>
      </c>
      <c r="N415" s="127" t="s">
        <v>19</v>
      </c>
    </row>
    <row r="416" spans="1:14">
      <c r="A416" s="126"/>
      <c r="B416" s="127"/>
      <c r="C416" s="127"/>
      <c r="D416" s="126"/>
      <c r="E416" s="126"/>
      <c r="F416" s="127"/>
      <c r="G416" s="127"/>
      <c r="H416" s="127"/>
      <c r="I416" s="127"/>
      <c r="J416" s="127"/>
      <c r="K416" s="130"/>
      <c r="L416" s="127"/>
      <c r="M416" s="127"/>
      <c r="N416" s="127"/>
    </row>
    <row r="417" spans="1:14" ht="17.25" customHeight="1">
      <c r="A417" s="56">
        <v>1</v>
      </c>
      <c r="B417" s="63">
        <v>43159</v>
      </c>
      <c r="C417" s="6" t="s">
        <v>255</v>
      </c>
      <c r="D417" s="56" t="s">
        <v>21</v>
      </c>
      <c r="E417" s="56" t="s">
        <v>43</v>
      </c>
      <c r="F417" s="57">
        <v>1174</v>
      </c>
      <c r="G417" s="57">
        <v>1158</v>
      </c>
      <c r="H417" s="57">
        <v>1184</v>
      </c>
      <c r="I417" s="57">
        <v>1194</v>
      </c>
      <c r="J417" s="56">
        <v>1204</v>
      </c>
      <c r="K417" s="56">
        <v>1184</v>
      </c>
      <c r="L417" s="57">
        <v>600</v>
      </c>
      <c r="M417" s="8">
        <f t="shared" ref="M417:M421" si="204">IF(D417="BUY",(K417-F417)*(L417),(F417-K417)*(L417))</f>
        <v>6000</v>
      </c>
      <c r="N417" s="9">
        <f t="shared" ref="N417:N421" si="205">M417/(L417)/F417%</f>
        <v>0.85178875638841567</v>
      </c>
    </row>
    <row r="418" spans="1:14" ht="17.25" customHeight="1">
      <c r="A418" s="56">
        <v>2</v>
      </c>
      <c r="B418" s="63">
        <v>43159</v>
      </c>
      <c r="C418" s="6" t="s">
        <v>255</v>
      </c>
      <c r="D418" s="56" t="s">
        <v>21</v>
      </c>
      <c r="E418" s="56" t="s">
        <v>116</v>
      </c>
      <c r="F418" s="57">
        <v>816</v>
      </c>
      <c r="G418" s="57">
        <v>805</v>
      </c>
      <c r="H418" s="57">
        <v>822</v>
      </c>
      <c r="I418" s="57">
        <v>828</v>
      </c>
      <c r="J418" s="56">
        <v>834</v>
      </c>
      <c r="K418" s="56">
        <v>821.8</v>
      </c>
      <c r="L418" s="57">
        <v>1200</v>
      </c>
      <c r="M418" s="8">
        <f t="shared" si="204"/>
        <v>6959.9999999999454</v>
      </c>
      <c r="N418" s="9">
        <f t="shared" si="205"/>
        <v>0.71078431372548456</v>
      </c>
    </row>
    <row r="419" spans="1:14" ht="17.25" customHeight="1">
      <c r="A419" s="56">
        <v>3</v>
      </c>
      <c r="B419" s="63">
        <v>43157</v>
      </c>
      <c r="C419" s="6" t="s">
        <v>255</v>
      </c>
      <c r="D419" s="56" t="s">
        <v>21</v>
      </c>
      <c r="E419" s="56" t="s">
        <v>77</v>
      </c>
      <c r="F419" s="57">
        <v>316</v>
      </c>
      <c r="G419" s="57">
        <v>312</v>
      </c>
      <c r="H419" s="57">
        <v>318</v>
      </c>
      <c r="I419" s="57">
        <v>320</v>
      </c>
      <c r="J419" s="56">
        <v>322</v>
      </c>
      <c r="K419" s="56">
        <v>318</v>
      </c>
      <c r="L419" s="57">
        <v>3000</v>
      </c>
      <c r="M419" s="8">
        <f t="shared" ref="M419:M420" si="206">IF(D419="BUY",(K419-F419)*(L419),(F419-K419)*(L419))</f>
        <v>6000</v>
      </c>
      <c r="N419" s="9">
        <f t="shared" ref="N419:N420" si="207">M419/(L419)/F419%</f>
        <v>0.63291139240506322</v>
      </c>
    </row>
    <row r="420" spans="1:14" ht="17.25" customHeight="1">
      <c r="A420" s="56">
        <v>4</v>
      </c>
      <c r="B420" s="63">
        <v>43154</v>
      </c>
      <c r="C420" s="6" t="s">
        <v>255</v>
      </c>
      <c r="D420" s="56" t="s">
        <v>21</v>
      </c>
      <c r="E420" s="56" t="s">
        <v>65</v>
      </c>
      <c r="F420" s="57">
        <v>336</v>
      </c>
      <c r="G420" s="57">
        <v>331</v>
      </c>
      <c r="H420" s="57">
        <v>339</v>
      </c>
      <c r="I420" s="57">
        <v>342</v>
      </c>
      <c r="J420" s="56">
        <v>345</v>
      </c>
      <c r="K420" s="56">
        <v>331</v>
      </c>
      <c r="L420" s="57">
        <v>1750</v>
      </c>
      <c r="M420" s="8">
        <f t="shared" si="206"/>
        <v>-8750</v>
      </c>
      <c r="N420" s="9">
        <f t="shared" si="207"/>
        <v>-1.4880952380952381</v>
      </c>
    </row>
    <row r="421" spans="1:14" ht="17.25" customHeight="1">
      <c r="A421" s="56">
        <v>5</v>
      </c>
      <c r="B421" s="63">
        <v>43152</v>
      </c>
      <c r="C421" s="6" t="s">
        <v>255</v>
      </c>
      <c r="D421" s="56" t="s">
        <v>47</v>
      </c>
      <c r="E421" s="56" t="s">
        <v>74</v>
      </c>
      <c r="F421" s="57">
        <v>1165</v>
      </c>
      <c r="G421" s="57">
        <v>1180</v>
      </c>
      <c r="H421" s="57">
        <v>1150</v>
      </c>
      <c r="I421" s="57">
        <v>1135</v>
      </c>
      <c r="J421" s="56">
        <v>1120</v>
      </c>
      <c r="K421" s="56">
        <v>1151</v>
      </c>
      <c r="L421" s="57">
        <v>550</v>
      </c>
      <c r="M421" s="8">
        <f t="shared" si="204"/>
        <v>7700</v>
      </c>
      <c r="N421" s="9">
        <f t="shared" si="205"/>
        <v>1.2017167381974247</v>
      </c>
    </row>
    <row r="422" spans="1:14" ht="17.25" customHeight="1">
      <c r="A422" s="56">
        <v>6</v>
      </c>
      <c r="B422" s="63">
        <v>43151</v>
      </c>
      <c r="C422" s="6" t="s">
        <v>255</v>
      </c>
      <c r="D422" s="56" t="s">
        <v>47</v>
      </c>
      <c r="E422" s="56" t="s">
        <v>70</v>
      </c>
      <c r="F422" s="57">
        <v>475</v>
      </c>
      <c r="G422" s="57">
        <v>487</v>
      </c>
      <c r="H422" s="57">
        <v>467</v>
      </c>
      <c r="I422" s="57">
        <v>459</v>
      </c>
      <c r="J422" s="56">
        <v>451</v>
      </c>
      <c r="K422" s="56">
        <v>467</v>
      </c>
      <c r="L422" s="57">
        <v>750</v>
      </c>
      <c r="M422" s="8">
        <f t="shared" ref="M422" si="208">IF(D422="BUY",(K422-F422)*(L422),(F422-K422)*(L422))</f>
        <v>6000</v>
      </c>
      <c r="N422" s="9">
        <f t="shared" ref="N422" si="209">M422/(L422)/F422%</f>
        <v>1.6842105263157894</v>
      </c>
    </row>
    <row r="423" spans="1:14" ht="17.25" customHeight="1">
      <c r="A423" s="56">
        <v>7</v>
      </c>
      <c r="B423" s="63">
        <v>43151</v>
      </c>
      <c r="C423" s="6" t="s">
        <v>255</v>
      </c>
      <c r="D423" s="56" t="s">
        <v>47</v>
      </c>
      <c r="E423" s="56" t="s">
        <v>52</v>
      </c>
      <c r="F423" s="57">
        <v>270</v>
      </c>
      <c r="G423" s="57">
        <v>274</v>
      </c>
      <c r="H423" s="57">
        <v>267.5</v>
      </c>
      <c r="I423" s="57">
        <v>265</v>
      </c>
      <c r="J423" s="56">
        <v>262.5</v>
      </c>
      <c r="K423" s="56">
        <v>267.5</v>
      </c>
      <c r="L423" s="57">
        <v>3000</v>
      </c>
      <c r="M423" s="8">
        <f t="shared" ref="M423" si="210">IF(D423="BUY",(K423-F423)*(L423),(F423-K423)*(L423))</f>
        <v>7500</v>
      </c>
      <c r="N423" s="9">
        <f t="shared" ref="N423" si="211">M423/(L423)/F423%</f>
        <v>0.92592592592592582</v>
      </c>
    </row>
    <row r="424" spans="1:14" ht="17.25" customHeight="1">
      <c r="A424" s="56">
        <v>8</v>
      </c>
      <c r="B424" s="63">
        <v>43150</v>
      </c>
      <c r="C424" s="6" t="s">
        <v>255</v>
      </c>
      <c r="D424" s="56" t="s">
        <v>47</v>
      </c>
      <c r="E424" s="56" t="s">
        <v>51</v>
      </c>
      <c r="F424" s="57">
        <v>147.5</v>
      </c>
      <c r="G424" s="57">
        <v>150</v>
      </c>
      <c r="H424" s="57">
        <v>146</v>
      </c>
      <c r="I424" s="57">
        <v>144.5</v>
      </c>
      <c r="J424" s="56">
        <v>143</v>
      </c>
      <c r="K424" s="56">
        <v>143</v>
      </c>
      <c r="L424" s="57">
        <v>4000</v>
      </c>
      <c r="M424" s="8">
        <f t="shared" ref="M424" si="212">IF(D424="BUY",(K424-F424)*(L424),(F424-K424)*(L424))</f>
        <v>18000</v>
      </c>
      <c r="N424" s="9">
        <f t="shared" ref="N424" si="213">M424/(L424)/F424%</f>
        <v>3.0508474576271185</v>
      </c>
    </row>
    <row r="425" spans="1:14" ht="17.25" customHeight="1">
      <c r="A425" s="56">
        <v>9</v>
      </c>
      <c r="B425" s="63">
        <v>43143</v>
      </c>
      <c r="C425" s="6" t="s">
        <v>255</v>
      </c>
      <c r="D425" s="56" t="s">
        <v>47</v>
      </c>
      <c r="E425" s="56" t="s">
        <v>43</v>
      </c>
      <c r="F425" s="57">
        <v>1100</v>
      </c>
      <c r="G425" s="57">
        <v>1118</v>
      </c>
      <c r="H425" s="57">
        <v>1090</v>
      </c>
      <c r="I425" s="57">
        <v>1080</v>
      </c>
      <c r="J425" s="56">
        <v>1070</v>
      </c>
      <c r="K425" s="56">
        <v>1090</v>
      </c>
      <c r="L425" s="57">
        <v>600</v>
      </c>
      <c r="M425" s="8">
        <f t="shared" ref="M425" si="214">IF(D425="BUY",(K425-F425)*(L425),(F425-K425)*(L425))</f>
        <v>6000</v>
      </c>
      <c r="N425" s="9">
        <f t="shared" ref="N425" si="215">M425/(L425)/F425%</f>
        <v>0.90909090909090906</v>
      </c>
    </row>
    <row r="426" spans="1:14" ht="17.25" customHeight="1">
      <c r="A426" s="56">
        <v>10</v>
      </c>
      <c r="B426" s="63">
        <v>43147</v>
      </c>
      <c r="C426" s="6" t="s">
        <v>255</v>
      </c>
      <c r="D426" s="56" t="s">
        <v>47</v>
      </c>
      <c r="E426" s="56" t="s">
        <v>96</v>
      </c>
      <c r="F426" s="57">
        <v>539</v>
      </c>
      <c r="G426" s="57">
        <v>546</v>
      </c>
      <c r="H426" s="57">
        <v>535</v>
      </c>
      <c r="I426" s="57">
        <v>531</v>
      </c>
      <c r="J426" s="56">
        <v>527</v>
      </c>
      <c r="K426" s="56">
        <v>535</v>
      </c>
      <c r="L426" s="57">
        <v>1500</v>
      </c>
      <c r="M426" s="8">
        <f t="shared" ref="M426" si="216">IF(D426="BUY",(K426-F426)*(L426),(F426-K426)*(L426))</f>
        <v>6000</v>
      </c>
      <c r="N426" s="9">
        <f t="shared" ref="N426" si="217">M426/(L426)/F426%</f>
        <v>0.7421150278293136</v>
      </c>
    </row>
    <row r="427" spans="1:14" ht="15.75">
      <c r="A427" s="56">
        <v>11</v>
      </c>
      <c r="B427" s="63">
        <v>43139</v>
      </c>
      <c r="C427" s="6" t="s">
        <v>255</v>
      </c>
      <c r="D427" s="56" t="s">
        <v>21</v>
      </c>
      <c r="E427" s="56" t="s">
        <v>50</v>
      </c>
      <c r="F427" s="57">
        <v>158.5</v>
      </c>
      <c r="G427" s="57">
        <v>155.5</v>
      </c>
      <c r="H427" s="57">
        <v>160</v>
      </c>
      <c r="I427" s="57">
        <v>161.5</v>
      </c>
      <c r="J427" s="56">
        <v>163</v>
      </c>
      <c r="K427" s="56">
        <v>163</v>
      </c>
      <c r="L427" s="57">
        <v>3500</v>
      </c>
      <c r="M427" s="8">
        <f t="shared" ref="M427" si="218">IF(D427="BUY",(K427-F427)*(L427),(F427-K427)*(L427))</f>
        <v>15750</v>
      </c>
      <c r="N427" s="9">
        <f t="shared" ref="N427" si="219">M427/(L427)/F427%</f>
        <v>2.8391167192429023</v>
      </c>
    </row>
    <row r="428" spans="1:14" ht="15.75">
      <c r="A428" s="56">
        <v>12</v>
      </c>
      <c r="B428" s="63">
        <v>43138</v>
      </c>
      <c r="C428" s="6" t="s">
        <v>255</v>
      </c>
      <c r="D428" s="56" t="s">
        <v>47</v>
      </c>
      <c r="E428" s="56" t="s">
        <v>126</v>
      </c>
      <c r="F428" s="57">
        <v>659</v>
      </c>
      <c r="G428" s="57">
        <v>667</v>
      </c>
      <c r="H428" s="57">
        <v>654</v>
      </c>
      <c r="I428" s="57">
        <v>649</v>
      </c>
      <c r="J428" s="56">
        <v>644</v>
      </c>
      <c r="K428" s="56">
        <v>667</v>
      </c>
      <c r="L428" s="57">
        <v>1000</v>
      </c>
      <c r="M428" s="8">
        <f t="shared" ref="M428" si="220">IF(D428="BUY",(K428-F428)*(L428),(F428-K428)*(L428))</f>
        <v>-8000</v>
      </c>
      <c r="N428" s="9">
        <f t="shared" ref="N428" si="221">M428/(L428)/F428%</f>
        <v>-1.2139605462822458</v>
      </c>
    </row>
    <row r="430" spans="1:14" ht="15.75">
      <c r="A430" s="10" t="s">
        <v>24</v>
      </c>
      <c r="B430" s="11"/>
      <c r="C430" s="12"/>
      <c r="D430" s="13"/>
      <c r="E430" s="14"/>
      <c r="F430" s="14"/>
      <c r="G430" s="15"/>
      <c r="H430" s="14"/>
      <c r="I430" s="14"/>
      <c r="J430" s="14"/>
      <c r="K430" s="16"/>
      <c r="L430" s="17"/>
      <c r="M430" s="1"/>
      <c r="N430" s="61"/>
    </row>
    <row r="431" spans="1:14" ht="15.75">
      <c r="A431" s="10" t="s">
        <v>25</v>
      </c>
      <c r="B431" s="19"/>
      <c r="C431" s="12"/>
      <c r="D431" s="13"/>
      <c r="E431" s="14"/>
      <c r="F431" s="14"/>
      <c r="G431" s="15"/>
      <c r="H431" s="14"/>
      <c r="I431" s="14"/>
      <c r="J431" s="14"/>
      <c r="K431" s="16"/>
      <c r="L431" s="17"/>
    </row>
    <row r="432" spans="1:14" ht="15.75">
      <c r="A432" s="10" t="s">
        <v>25</v>
      </c>
      <c r="B432" s="19"/>
      <c r="C432" s="20"/>
      <c r="D432" s="21"/>
      <c r="E432" s="22"/>
      <c r="F432" s="22"/>
      <c r="G432" s="23"/>
      <c r="H432" s="22"/>
      <c r="I432" s="22"/>
      <c r="J432" s="22"/>
      <c r="K432" s="22"/>
      <c r="L432" s="17"/>
      <c r="M432" s="1"/>
      <c r="N432" s="1"/>
    </row>
    <row r="433" spans="1:14" ht="16.5" thickBot="1">
      <c r="A433" s="20"/>
      <c r="B433" s="19"/>
      <c r="C433" s="22"/>
      <c r="D433" s="22"/>
      <c r="E433" s="22"/>
      <c r="F433" s="24"/>
      <c r="G433" s="25"/>
      <c r="H433" s="26" t="s">
        <v>26</v>
      </c>
      <c r="I433" s="26"/>
      <c r="J433" s="27"/>
      <c r="K433" s="27"/>
      <c r="L433" s="17"/>
      <c r="M433" s="17"/>
      <c r="N433" s="17"/>
    </row>
    <row r="434" spans="1:14" ht="15.75">
      <c r="A434" s="20"/>
      <c r="B434" s="19"/>
      <c r="C434" s="119" t="s">
        <v>27</v>
      </c>
      <c r="D434" s="119"/>
      <c r="E434" s="28">
        <v>12</v>
      </c>
      <c r="F434" s="29">
        <f>F435+F436+F437+F438+F439+F440</f>
        <v>100</v>
      </c>
      <c r="G434" s="22">
        <v>12</v>
      </c>
      <c r="H434" s="30">
        <f>G435/G434%</f>
        <v>83.333333333333343</v>
      </c>
      <c r="I434" s="30"/>
      <c r="J434" s="30"/>
      <c r="K434" s="31"/>
      <c r="L434" s="17"/>
      <c r="M434" s="1"/>
      <c r="N434" s="1"/>
    </row>
    <row r="435" spans="1:14" ht="15.75">
      <c r="A435" s="20"/>
      <c r="B435" s="19"/>
      <c r="C435" s="120" t="s">
        <v>28</v>
      </c>
      <c r="D435" s="120"/>
      <c r="E435" s="32">
        <v>10</v>
      </c>
      <c r="F435" s="33">
        <f>(E435/E434)*100</f>
        <v>83.333333333333343</v>
      </c>
      <c r="G435" s="22">
        <v>10</v>
      </c>
      <c r="H435" s="27"/>
      <c r="I435" s="27"/>
      <c r="J435" s="22"/>
      <c r="K435" s="27"/>
      <c r="L435" s="1"/>
      <c r="M435" s="22" t="s">
        <v>29</v>
      </c>
      <c r="N435" s="22"/>
    </row>
    <row r="436" spans="1:14" ht="15.75">
      <c r="A436" s="34"/>
      <c r="B436" s="19"/>
      <c r="C436" s="120" t="s">
        <v>30</v>
      </c>
      <c r="D436" s="120"/>
      <c r="E436" s="32">
        <v>0</v>
      </c>
      <c r="F436" s="33">
        <f>(E436/E434)*100</f>
        <v>0</v>
      </c>
      <c r="G436" s="35"/>
      <c r="H436" s="22"/>
      <c r="I436" s="22"/>
      <c r="J436" s="22"/>
      <c r="K436" s="27"/>
      <c r="L436" s="17"/>
      <c r="M436" s="20"/>
      <c r="N436" s="20"/>
    </row>
    <row r="437" spans="1:14" ht="15.75">
      <c r="A437" s="34"/>
      <c r="B437" s="19"/>
      <c r="C437" s="120" t="s">
        <v>31</v>
      </c>
      <c r="D437" s="120"/>
      <c r="E437" s="32">
        <v>0</v>
      </c>
      <c r="F437" s="33">
        <f>(E437/E434)*100</f>
        <v>0</v>
      </c>
      <c r="G437" s="35"/>
      <c r="H437" s="22"/>
      <c r="I437" s="22"/>
      <c r="J437" s="22"/>
      <c r="K437" s="27"/>
      <c r="L437" s="17"/>
      <c r="M437" s="17"/>
      <c r="N437" s="17"/>
    </row>
    <row r="438" spans="1:14" ht="15.75">
      <c r="A438" s="34"/>
      <c r="B438" s="19"/>
      <c r="C438" s="120" t="s">
        <v>32</v>
      </c>
      <c r="D438" s="120"/>
      <c r="E438" s="32">
        <v>2</v>
      </c>
      <c r="F438" s="33">
        <f>(E438/E434)*100</f>
        <v>16.666666666666664</v>
      </c>
      <c r="G438" s="35"/>
      <c r="H438" s="22" t="s">
        <v>33</v>
      </c>
      <c r="I438" s="22"/>
      <c r="J438" s="27"/>
      <c r="K438" s="27"/>
      <c r="L438" s="17"/>
      <c r="M438" s="17"/>
      <c r="N438" s="17"/>
    </row>
    <row r="439" spans="1:14" ht="15.75">
      <c r="A439" s="34"/>
      <c r="B439" s="19"/>
      <c r="C439" s="120" t="s">
        <v>34</v>
      </c>
      <c r="D439" s="120"/>
      <c r="E439" s="32">
        <v>0</v>
      </c>
      <c r="F439" s="33">
        <f>(E439/E434)*100</f>
        <v>0</v>
      </c>
      <c r="G439" s="35"/>
      <c r="H439" s="22"/>
      <c r="I439" s="22"/>
      <c r="J439" s="27"/>
      <c r="K439" s="27"/>
      <c r="L439" s="17"/>
      <c r="M439" s="17"/>
      <c r="N439" s="17"/>
    </row>
    <row r="440" spans="1:14" ht="16.5" thickBot="1">
      <c r="A440" s="34"/>
      <c r="B440" s="19"/>
      <c r="C440" s="121" t="s">
        <v>35</v>
      </c>
      <c r="D440" s="121"/>
      <c r="E440" s="36"/>
      <c r="F440" s="37">
        <f>(E440/E434)*100</f>
        <v>0</v>
      </c>
      <c r="G440" s="35"/>
      <c r="H440" s="22"/>
      <c r="I440" s="22"/>
      <c r="J440" s="31"/>
      <c r="K440" s="31"/>
      <c r="L440" s="1"/>
      <c r="M440" s="17"/>
      <c r="N440" s="17"/>
    </row>
    <row r="441" spans="1:14" ht="15.75">
      <c r="A441" s="39" t="s">
        <v>36</v>
      </c>
      <c r="B441" s="11"/>
      <c r="C441" s="12"/>
      <c r="D441" s="12"/>
      <c r="E441" s="14"/>
      <c r="F441" s="14"/>
      <c r="G441" s="15"/>
      <c r="H441" s="40"/>
      <c r="I441" s="40"/>
      <c r="J441" s="40"/>
      <c r="K441" s="14"/>
      <c r="L441" s="17"/>
      <c r="M441" s="38"/>
      <c r="N441" s="38"/>
    </row>
    <row r="442" spans="1:14" ht="15.75">
      <c r="A442" s="13" t="s">
        <v>37</v>
      </c>
      <c r="B442" s="11"/>
      <c r="C442" s="41"/>
      <c r="D442" s="42"/>
      <c r="E442" s="12"/>
      <c r="F442" s="40"/>
      <c r="G442" s="15"/>
      <c r="H442" s="40"/>
      <c r="I442" s="40"/>
      <c r="J442" s="40"/>
      <c r="K442" s="14"/>
      <c r="L442" s="17"/>
      <c r="M442" s="20"/>
      <c r="N442" s="20"/>
    </row>
    <row r="443" spans="1:14" ht="15.75">
      <c r="A443" s="13" t="s">
        <v>38</v>
      </c>
      <c r="B443" s="11"/>
      <c r="C443" s="12"/>
      <c r="D443" s="42"/>
      <c r="E443" s="12"/>
      <c r="F443" s="40"/>
      <c r="G443" s="15"/>
      <c r="H443" s="43"/>
      <c r="I443" s="43"/>
      <c r="J443" s="43"/>
      <c r="K443" s="14"/>
      <c r="L443" s="17"/>
      <c r="M443" s="17"/>
      <c r="N443" s="17"/>
    </row>
    <row r="444" spans="1:14" ht="15.75">
      <c r="A444" s="13" t="s">
        <v>39</v>
      </c>
      <c r="B444" s="41"/>
      <c r="C444" s="12"/>
      <c r="D444" s="42"/>
      <c r="E444" s="12"/>
      <c r="F444" s="40"/>
      <c r="G444" s="44"/>
      <c r="H444" s="43"/>
      <c r="I444" s="43"/>
      <c r="J444" s="43"/>
      <c r="K444" s="14"/>
      <c r="L444" s="17"/>
      <c r="M444" s="17"/>
      <c r="N444" s="17"/>
    </row>
    <row r="445" spans="1:14" ht="15.75">
      <c r="A445" s="13" t="s">
        <v>40</v>
      </c>
      <c r="B445" s="34"/>
      <c r="C445" s="12"/>
      <c r="D445" s="45"/>
      <c r="E445" s="40"/>
      <c r="F445" s="40"/>
      <c r="G445" s="44"/>
      <c r="H445" s="43"/>
      <c r="I445" s="43"/>
      <c r="J445" s="43"/>
      <c r="K445" s="40"/>
      <c r="L445" s="17"/>
      <c r="M445" s="17"/>
      <c r="N445" s="17"/>
    </row>
    <row r="446" spans="1:14" ht="15.75" thickBot="1"/>
    <row r="447" spans="1:14" ht="15.75" thickBot="1">
      <c r="A447" s="122" t="s">
        <v>0</v>
      </c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</row>
    <row r="448" spans="1:14" ht="15.75" thickBot="1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</row>
    <row r="449" spans="1:14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</row>
    <row r="450" spans="1:14" ht="15.75">
      <c r="A450" s="131" t="s">
        <v>1</v>
      </c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</row>
    <row r="451" spans="1:14" ht="15.75">
      <c r="A451" s="131" t="s">
        <v>2</v>
      </c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</row>
    <row r="452" spans="1:14" ht="16.5" thickBot="1">
      <c r="A452" s="124" t="s">
        <v>3</v>
      </c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</row>
    <row r="454" spans="1:14" ht="15.75">
      <c r="A454" s="125" t="s">
        <v>316</v>
      </c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</row>
    <row r="455" spans="1:14" ht="15.75">
      <c r="A455" s="125" t="s">
        <v>5</v>
      </c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</row>
    <row r="456" spans="1:14">
      <c r="A456" s="126" t="s">
        <v>6</v>
      </c>
      <c r="B456" s="127" t="s">
        <v>7</v>
      </c>
      <c r="C456" s="127" t="s">
        <v>8</v>
      </c>
      <c r="D456" s="126" t="s">
        <v>9</v>
      </c>
      <c r="E456" s="126" t="s">
        <v>10</v>
      </c>
      <c r="F456" s="127" t="s">
        <v>11</v>
      </c>
      <c r="G456" s="127" t="s">
        <v>12</v>
      </c>
      <c r="H456" s="128" t="s">
        <v>13</v>
      </c>
      <c r="I456" s="128" t="s">
        <v>14</v>
      </c>
      <c r="J456" s="128" t="s">
        <v>15</v>
      </c>
      <c r="K456" s="129" t="s">
        <v>16</v>
      </c>
      <c r="L456" s="127" t="s">
        <v>17</v>
      </c>
      <c r="M456" s="127" t="s">
        <v>18</v>
      </c>
      <c r="N456" s="127" t="s">
        <v>19</v>
      </c>
    </row>
    <row r="457" spans="1:14" ht="15.75" customHeight="1">
      <c r="A457" s="126"/>
      <c r="B457" s="127"/>
      <c r="C457" s="127"/>
      <c r="D457" s="126"/>
      <c r="E457" s="126"/>
      <c r="F457" s="127"/>
      <c r="G457" s="127"/>
      <c r="H457" s="127"/>
      <c r="I457" s="127"/>
      <c r="J457" s="127"/>
      <c r="K457" s="130"/>
      <c r="L457" s="127"/>
      <c r="M457" s="127"/>
      <c r="N457" s="127"/>
    </row>
    <row r="458" spans="1:14" ht="15.75">
      <c r="A458" s="56">
        <v>1</v>
      </c>
      <c r="B458" s="63">
        <v>43131</v>
      </c>
      <c r="C458" s="6" t="s">
        <v>255</v>
      </c>
      <c r="D458" s="56" t="s">
        <v>21</v>
      </c>
      <c r="E458" s="56" t="s">
        <v>317</v>
      </c>
      <c r="F458" s="57">
        <v>274</v>
      </c>
      <c r="G458" s="57">
        <v>272</v>
      </c>
      <c r="H458" s="57">
        <v>275.5</v>
      </c>
      <c r="I458" s="57">
        <v>277</v>
      </c>
      <c r="J458" s="56">
        <v>278.5</v>
      </c>
      <c r="K458" s="56">
        <v>275.5</v>
      </c>
      <c r="L458" s="57">
        <v>4500</v>
      </c>
      <c r="M458" s="8">
        <f t="shared" ref="M458:M460" si="222">IF(D458="BUY",(K458-F458)*(L458),(F458-K458)*(L458))</f>
        <v>6750</v>
      </c>
      <c r="N458" s="9">
        <f t="shared" ref="N458:N460" si="223">M458/(L458)/F458%</f>
        <v>0.54744525547445255</v>
      </c>
    </row>
    <row r="459" spans="1:14" ht="15.75">
      <c r="A459" s="56">
        <v>2</v>
      </c>
      <c r="B459" s="63">
        <v>43130</v>
      </c>
      <c r="C459" s="6" t="s">
        <v>255</v>
      </c>
      <c r="D459" s="56" t="s">
        <v>21</v>
      </c>
      <c r="E459" s="56" t="s">
        <v>260</v>
      </c>
      <c r="F459" s="57">
        <v>9665</v>
      </c>
      <c r="G459" s="57">
        <v>9520</v>
      </c>
      <c r="H459" s="57">
        <v>9750</v>
      </c>
      <c r="I459" s="57">
        <v>9830</v>
      </c>
      <c r="J459" s="56">
        <v>9910</v>
      </c>
      <c r="K459" s="56">
        <v>9520</v>
      </c>
      <c r="L459" s="57">
        <v>75</v>
      </c>
      <c r="M459" s="8">
        <f t="shared" ref="M459" si="224">IF(D459="BUY",(K459-F459)*(L459),(F459-K459)*(L459))</f>
        <v>-10875</v>
      </c>
      <c r="N459" s="9">
        <f t="shared" ref="N459" si="225">M459/(L459)/F459%</f>
        <v>-1.5002586652871184</v>
      </c>
    </row>
    <row r="460" spans="1:14" ht="15.75">
      <c r="A460" s="56">
        <v>3</v>
      </c>
      <c r="B460" s="63">
        <v>43129</v>
      </c>
      <c r="C460" s="6" t="s">
        <v>255</v>
      </c>
      <c r="D460" s="56" t="s">
        <v>21</v>
      </c>
      <c r="E460" s="56" t="s">
        <v>241</v>
      </c>
      <c r="F460" s="57">
        <v>127</v>
      </c>
      <c r="G460" s="57">
        <v>125</v>
      </c>
      <c r="H460" s="57">
        <v>128</v>
      </c>
      <c r="I460" s="57">
        <v>129</v>
      </c>
      <c r="J460" s="56">
        <v>130</v>
      </c>
      <c r="K460" s="56">
        <v>125</v>
      </c>
      <c r="L460" s="57">
        <v>7000</v>
      </c>
      <c r="M460" s="8">
        <f t="shared" si="222"/>
        <v>-14000</v>
      </c>
      <c r="N460" s="9">
        <f t="shared" si="223"/>
        <v>-1.5748031496062991</v>
      </c>
    </row>
    <row r="461" spans="1:14" ht="15.75">
      <c r="A461" s="56">
        <v>4</v>
      </c>
      <c r="B461" s="63">
        <v>43124</v>
      </c>
      <c r="C461" s="6" t="s">
        <v>255</v>
      </c>
      <c r="D461" s="56" t="s">
        <v>47</v>
      </c>
      <c r="E461" s="56" t="s">
        <v>324</v>
      </c>
      <c r="F461" s="57">
        <v>3460</v>
      </c>
      <c r="G461" s="57">
        <v>3505</v>
      </c>
      <c r="H461" s="57">
        <v>3435</v>
      </c>
      <c r="I461" s="57">
        <v>3410</v>
      </c>
      <c r="J461" s="56">
        <v>3385</v>
      </c>
      <c r="K461" s="56">
        <v>3435</v>
      </c>
      <c r="L461" s="57">
        <v>250</v>
      </c>
      <c r="M461" s="8">
        <f t="shared" ref="M461" si="226">IF(D461="BUY",(K461-F461)*(L461),(F461-K461)*(L461))</f>
        <v>6250</v>
      </c>
      <c r="N461" s="9">
        <f t="shared" ref="N461" si="227">M461/(L461)/F461%</f>
        <v>0.72254335260115599</v>
      </c>
    </row>
    <row r="462" spans="1:14" ht="15.75">
      <c r="A462" s="56">
        <v>5</v>
      </c>
      <c r="B462" s="63">
        <v>43122</v>
      </c>
      <c r="C462" s="6" t="s">
        <v>255</v>
      </c>
      <c r="D462" s="56" t="s">
        <v>21</v>
      </c>
      <c r="E462" s="56" t="s">
        <v>269</v>
      </c>
      <c r="F462" s="57">
        <v>563.5</v>
      </c>
      <c r="G462" s="57">
        <v>555</v>
      </c>
      <c r="H462" s="57">
        <v>569</v>
      </c>
      <c r="I462" s="57">
        <v>575</v>
      </c>
      <c r="J462" s="56">
        <v>581</v>
      </c>
      <c r="K462" s="56">
        <v>575</v>
      </c>
      <c r="L462" s="57">
        <v>1100</v>
      </c>
      <c r="M462" s="8">
        <f t="shared" ref="M462" si="228">IF(D462="BUY",(K462-F462)*(L462),(F462-K462)*(L462))</f>
        <v>12650</v>
      </c>
      <c r="N462" s="9">
        <f t="shared" ref="N462" si="229">M462/(L462)/F462%</f>
        <v>2.0408163265306123</v>
      </c>
    </row>
    <row r="463" spans="1:14" ht="15.75">
      <c r="A463" s="56">
        <v>6</v>
      </c>
      <c r="B463" s="63">
        <v>43119</v>
      </c>
      <c r="C463" s="6" t="s">
        <v>255</v>
      </c>
      <c r="D463" s="56" t="s">
        <v>21</v>
      </c>
      <c r="E463" s="56" t="s">
        <v>116</v>
      </c>
      <c r="F463" s="57">
        <v>698</v>
      </c>
      <c r="G463" s="57">
        <v>691</v>
      </c>
      <c r="H463" s="57">
        <v>702</v>
      </c>
      <c r="I463" s="57">
        <v>706</v>
      </c>
      <c r="J463" s="56">
        <v>710</v>
      </c>
      <c r="K463" s="56">
        <v>702</v>
      </c>
      <c r="L463" s="57">
        <v>1200</v>
      </c>
      <c r="M463" s="8">
        <f t="shared" ref="M463" si="230">IF(D463="BUY",(K463-F463)*(L463),(F463-K463)*(L463))</f>
        <v>4800</v>
      </c>
      <c r="N463" s="9">
        <f t="shared" ref="N463" si="231">M463/(L463)/F463%</f>
        <v>0.57306590257879653</v>
      </c>
    </row>
    <row r="464" spans="1:14" ht="15.75">
      <c r="A464" s="56">
        <v>7</v>
      </c>
      <c r="B464" s="63">
        <v>43119</v>
      </c>
      <c r="C464" s="6" t="s">
        <v>255</v>
      </c>
      <c r="D464" s="56" t="s">
        <v>21</v>
      </c>
      <c r="E464" s="56" t="s">
        <v>120</v>
      </c>
      <c r="F464" s="57">
        <v>251.5</v>
      </c>
      <c r="G464" s="57">
        <v>248.5</v>
      </c>
      <c r="H464" s="57">
        <v>253.5</v>
      </c>
      <c r="I464" s="57">
        <v>255</v>
      </c>
      <c r="J464" s="56">
        <v>256.5</v>
      </c>
      <c r="K464" s="56">
        <v>253.5</v>
      </c>
      <c r="L464" s="57">
        <v>2700</v>
      </c>
      <c r="M464" s="8">
        <f t="shared" ref="M464" si="232">IF(D464="BUY",(K464-F464)*(L464),(F464-K464)*(L464))</f>
        <v>5400</v>
      </c>
      <c r="N464" s="9">
        <f t="shared" ref="N464" si="233">M464/(L464)/F464%</f>
        <v>0.79522862823061624</v>
      </c>
    </row>
    <row r="465" spans="1:14" ht="15.75">
      <c r="A465" s="56">
        <v>8</v>
      </c>
      <c r="B465" s="63">
        <v>43118</v>
      </c>
      <c r="C465" s="6" t="s">
        <v>255</v>
      </c>
      <c r="D465" s="56" t="s">
        <v>47</v>
      </c>
      <c r="E465" s="56" t="s">
        <v>52</v>
      </c>
      <c r="F465" s="57">
        <v>304</v>
      </c>
      <c r="G465" s="57">
        <v>308</v>
      </c>
      <c r="H465" s="57">
        <v>302</v>
      </c>
      <c r="I465" s="57">
        <v>300</v>
      </c>
      <c r="J465" s="56">
        <v>298</v>
      </c>
      <c r="K465" s="56">
        <v>300</v>
      </c>
      <c r="L465" s="57">
        <v>3000</v>
      </c>
      <c r="M465" s="8">
        <f t="shared" ref="M465" si="234">IF(D465="BUY",(K465-F465)*(L465),(F465-K465)*(L465))</f>
        <v>12000</v>
      </c>
      <c r="N465" s="9">
        <f t="shared" ref="N465" si="235">M465/(L465)/F465%</f>
        <v>1.3157894736842106</v>
      </c>
    </row>
    <row r="466" spans="1:14" ht="15.75">
      <c r="A466" s="56">
        <v>9</v>
      </c>
      <c r="B466" s="63">
        <v>43117</v>
      </c>
      <c r="C466" s="6" t="s">
        <v>255</v>
      </c>
      <c r="D466" s="56" t="s">
        <v>21</v>
      </c>
      <c r="E466" s="56" t="s">
        <v>241</v>
      </c>
      <c r="F466" s="57">
        <v>125</v>
      </c>
      <c r="G466" s="57">
        <v>123.5</v>
      </c>
      <c r="H466" s="57">
        <v>125.8</v>
      </c>
      <c r="I466" s="57">
        <v>126.4</v>
      </c>
      <c r="J466" s="56">
        <v>127.2</v>
      </c>
      <c r="K466" s="56">
        <v>123.5</v>
      </c>
      <c r="L466" s="57">
        <v>3500</v>
      </c>
      <c r="M466" s="8">
        <f t="shared" ref="M466" si="236">IF(D466="BUY",(K466-F466)*(L466),(F466-K466)*(L466))</f>
        <v>-5250</v>
      </c>
      <c r="N466" s="9">
        <f t="shared" ref="N466" si="237">M466/(L466)/F466%</f>
        <v>-1.2</v>
      </c>
    </row>
    <row r="467" spans="1:14" ht="15.75">
      <c r="A467" s="56">
        <v>10</v>
      </c>
      <c r="B467" s="63">
        <v>43115</v>
      </c>
      <c r="C467" s="6" t="s">
        <v>255</v>
      </c>
      <c r="D467" s="56" t="s">
        <v>21</v>
      </c>
      <c r="E467" s="56" t="s">
        <v>50</v>
      </c>
      <c r="F467" s="57">
        <v>198</v>
      </c>
      <c r="G467" s="57">
        <v>195</v>
      </c>
      <c r="H467" s="57">
        <v>200</v>
      </c>
      <c r="I467" s="57">
        <v>202</v>
      </c>
      <c r="J467" s="56">
        <v>204</v>
      </c>
      <c r="K467" s="56">
        <v>202</v>
      </c>
      <c r="L467" s="57">
        <v>3500</v>
      </c>
      <c r="M467" s="8">
        <f t="shared" ref="M467" si="238">IF(D467="BUY",(K467-F467)*(L467),(F467-K467)*(L467))</f>
        <v>14000</v>
      </c>
      <c r="N467" s="9">
        <f t="shared" ref="N467" si="239">M467/(L467)/F467%</f>
        <v>2.0202020202020203</v>
      </c>
    </row>
    <row r="468" spans="1:14" ht="15.75">
      <c r="A468" s="56">
        <v>11</v>
      </c>
      <c r="B468" s="63">
        <v>43111</v>
      </c>
      <c r="C468" s="6" t="s">
        <v>255</v>
      </c>
      <c r="D468" s="56" t="s">
        <v>21</v>
      </c>
      <c r="E468" s="56" t="s">
        <v>317</v>
      </c>
      <c r="F468" s="57">
        <v>270.5</v>
      </c>
      <c r="G468" s="57">
        <v>268</v>
      </c>
      <c r="H468" s="57">
        <v>272</v>
      </c>
      <c r="I468" s="57">
        <v>273.5</v>
      </c>
      <c r="J468" s="56">
        <v>275</v>
      </c>
      <c r="K468" s="56">
        <v>275</v>
      </c>
      <c r="L468" s="57">
        <v>4500</v>
      </c>
      <c r="M468" s="8">
        <f t="shared" ref="M468" si="240">IF(D468="BUY",(K468-F468)*(L468),(F468-K468)*(L468))</f>
        <v>20250</v>
      </c>
      <c r="N468" s="9">
        <f t="shared" ref="N468" si="241">M468/(L468)/F468%</f>
        <v>1.6635859519408502</v>
      </c>
    </row>
    <row r="469" spans="1:14" ht="15.75">
      <c r="A469" s="56">
        <v>12</v>
      </c>
      <c r="B469" s="63">
        <v>43110</v>
      </c>
      <c r="C469" s="6" t="s">
        <v>255</v>
      </c>
      <c r="D469" s="56" t="s">
        <v>21</v>
      </c>
      <c r="E469" s="56" t="s">
        <v>188</v>
      </c>
      <c r="F469" s="57">
        <v>1050</v>
      </c>
      <c r="G469" s="57">
        <v>1035</v>
      </c>
      <c r="H469" s="57">
        <v>1058</v>
      </c>
      <c r="I469" s="57">
        <v>1066</v>
      </c>
      <c r="J469" s="56">
        <v>174</v>
      </c>
      <c r="K469" s="56">
        <v>1058</v>
      </c>
      <c r="L469" s="57">
        <v>800</v>
      </c>
      <c r="M469" s="8">
        <f t="shared" ref="M469" si="242">IF(D469="BUY",(K469-F469)*(L469),(F469-K469)*(L469))</f>
        <v>6400</v>
      </c>
      <c r="N469" s="9">
        <f t="shared" ref="N469" si="243">M469/(L469)/F469%</f>
        <v>0.76190476190476186</v>
      </c>
    </row>
    <row r="470" spans="1:14" ht="15.75">
      <c r="A470" s="56">
        <v>13</v>
      </c>
      <c r="B470" s="63">
        <v>43109</v>
      </c>
      <c r="C470" s="6" t="s">
        <v>255</v>
      </c>
      <c r="D470" s="56" t="s">
        <v>47</v>
      </c>
      <c r="E470" s="56" t="s">
        <v>260</v>
      </c>
      <c r="F470" s="57">
        <v>9450</v>
      </c>
      <c r="G470" s="57">
        <v>9590</v>
      </c>
      <c r="H470" s="57">
        <v>9370</v>
      </c>
      <c r="I470" s="57">
        <v>9290</v>
      </c>
      <c r="J470" s="56">
        <v>9210</v>
      </c>
      <c r="K470" s="56">
        <v>9425</v>
      </c>
      <c r="L470" s="57">
        <v>75</v>
      </c>
      <c r="M470" s="8">
        <f t="shared" ref="M470" si="244">IF(D470="BUY",(K470-F470)*(L470),(F470-K470)*(L470))</f>
        <v>1875</v>
      </c>
      <c r="N470" s="9">
        <f t="shared" ref="N470" si="245">M470/(L470)/F470%</f>
        <v>0.26455026455026454</v>
      </c>
    </row>
    <row r="471" spans="1:14" ht="15.75">
      <c r="A471" s="56">
        <v>14</v>
      </c>
      <c r="B471" s="63">
        <v>43108</v>
      </c>
      <c r="C471" s="6" t="s">
        <v>255</v>
      </c>
      <c r="D471" s="56" t="s">
        <v>21</v>
      </c>
      <c r="E471" s="56" t="s">
        <v>70</v>
      </c>
      <c r="F471" s="57">
        <v>612</v>
      </c>
      <c r="G471" s="57">
        <v>598</v>
      </c>
      <c r="H471" s="57">
        <v>620</v>
      </c>
      <c r="I471" s="57">
        <v>628</v>
      </c>
      <c r="J471" s="56">
        <v>636</v>
      </c>
      <c r="K471" s="56">
        <v>620</v>
      </c>
      <c r="L471" s="57">
        <v>750</v>
      </c>
      <c r="M471" s="8">
        <f t="shared" ref="M471" si="246">IF(D471="BUY",(K471-F471)*(L471),(F471-K471)*(L471))</f>
        <v>6000</v>
      </c>
      <c r="N471" s="9">
        <f t="shared" ref="N471" si="247">M471/(L471)/F471%</f>
        <v>1.3071895424836601</v>
      </c>
    </row>
    <row r="472" spans="1:14" ht="15.75">
      <c r="A472" s="56">
        <v>15</v>
      </c>
      <c r="B472" s="63">
        <v>43105</v>
      </c>
      <c r="C472" s="6" t="s">
        <v>255</v>
      </c>
      <c r="D472" s="56" t="s">
        <v>21</v>
      </c>
      <c r="E472" s="56" t="s">
        <v>182</v>
      </c>
      <c r="F472" s="57">
        <v>580</v>
      </c>
      <c r="G472" s="57">
        <v>570</v>
      </c>
      <c r="H472" s="57">
        <v>585</v>
      </c>
      <c r="I472" s="57">
        <v>590</v>
      </c>
      <c r="J472" s="56">
        <v>585</v>
      </c>
      <c r="K472" s="56">
        <v>585</v>
      </c>
      <c r="L472" s="57">
        <v>1300</v>
      </c>
      <c r="M472" s="8">
        <f t="shared" ref="M472" si="248">IF(D472="BUY",(K472-F472)*(L472),(F472-K472)*(L472))</f>
        <v>6500</v>
      </c>
      <c r="N472" s="9">
        <f t="shared" ref="N472" si="249">M472/(L472)/F472%</f>
        <v>0.86206896551724144</v>
      </c>
    </row>
    <row r="473" spans="1:14" ht="15.75">
      <c r="A473" s="56">
        <v>16</v>
      </c>
      <c r="B473" s="63">
        <v>43104</v>
      </c>
      <c r="C473" s="6" t="s">
        <v>255</v>
      </c>
      <c r="D473" s="56" t="s">
        <v>21</v>
      </c>
      <c r="E473" s="56" t="s">
        <v>126</v>
      </c>
      <c r="F473" s="57">
        <v>748</v>
      </c>
      <c r="G473" s="57">
        <v>738</v>
      </c>
      <c r="H473" s="57">
        <v>753</v>
      </c>
      <c r="I473" s="57">
        <v>758</v>
      </c>
      <c r="J473" s="56">
        <v>763</v>
      </c>
      <c r="K473" s="56">
        <v>763</v>
      </c>
      <c r="L473" s="57">
        <v>1000</v>
      </c>
      <c r="M473" s="8">
        <f t="shared" ref="M473" si="250">IF(D473="BUY",(K473-F473)*(L473),(F473-K473)*(L473))</f>
        <v>15000</v>
      </c>
      <c r="N473" s="9">
        <f t="shared" ref="N473" si="251">M473/(L473)/F473%</f>
        <v>2.0053475935828877</v>
      </c>
    </row>
    <row r="474" spans="1:14" ht="15.75">
      <c r="A474" s="56">
        <v>17</v>
      </c>
      <c r="B474" s="63">
        <v>43103</v>
      </c>
      <c r="C474" s="6" t="s">
        <v>255</v>
      </c>
      <c r="D474" s="56" t="s">
        <v>21</v>
      </c>
      <c r="E474" s="56" t="s">
        <v>50</v>
      </c>
      <c r="F474" s="57">
        <v>184</v>
      </c>
      <c r="G474" s="57">
        <v>180</v>
      </c>
      <c r="H474" s="57">
        <v>186</v>
      </c>
      <c r="I474" s="56">
        <v>188</v>
      </c>
      <c r="J474" s="56">
        <v>190</v>
      </c>
      <c r="K474" s="56">
        <v>190</v>
      </c>
      <c r="L474" s="56">
        <v>3500</v>
      </c>
      <c r="M474" s="8">
        <f t="shared" ref="M474" si="252">IF(D474="BUY",(K474-F474)*(L474),(F474-K474)*(L474))</f>
        <v>21000</v>
      </c>
      <c r="N474" s="9">
        <f t="shared" ref="N474" si="253">M474/(L474)/F474%</f>
        <v>3.2608695652173911</v>
      </c>
    </row>
    <row r="476" spans="1:14" ht="15.75">
      <c r="A476" s="10" t="s">
        <v>24</v>
      </c>
      <c r="B476" s="11"/>
      <c r="C476" s="12"/>
      <c r="D476" s="13"/>
      <c r="E476" s="14"/>
      <c r="F476" s="14"/>
      <c r="G476" s="15"/>
      <c r="H476" s="14"/>
      <c r="I476" s="14"/>
      <c r="J476" s="14"/>
      <c r="K476" s="16"/>
      <c r="L476" s="17"/>
      <c r="M476" s="1"/>
      <c r="N476" s="61"/>
    </row>
    <row r="477" spans="1:14" ht="15.75">
      <c r="A477" s="10" t="s">
        <v>25</v>
      </c>
      <c r="B477" s="19"/>
      <c r="C477" s="12"/>
      <c r="D477" s="13"/>
      <c r="E477" s="14"/>
      <c r="F477" s="14"/>
      <c r="G477" s="15"/>
      <c r="H477" s="14"/>
      <c r="I477" s="14"/>
      <c r="J477" s="14"/>
      <c r="K477" s="16"/>
      <c r="L477" s="17"/>
    </row>
    <row r="478" spans="1:14" ht="15.75">
      <c r="A478" s="10" t="s">
        <v>25</v>
      </c>
      <c r="B478" s="19"/>
      <c r="C478" s="20"/>
      <c r="D478" s="21"/>
      <c r="E478" s="22"/>
      <c r="F478" s="22"/>
      <c r="G478" s="23"/>
      <c r="H478" s="22"/>
      <c r="I478" s="22"/>
      <c r="J478" s="22"/>
      <c r="K478" s="22"/>
      <c r="L478" s="17"/>
      <c r="M478" s="1"/>
      <c r="N478" s="1"/>
    </row>
    <row r="479" spans="1:14" ht="16.5" thickBot="1">
      <c r="A479" s="20"/>
      <c r="B479" s="19"/>
      <c r="C479" s="22"/>
      <c r="D479" s="22"/>
      <c r="E479" s="22"/>
      <c r="F479" s="24"/>
      <c r="G479" s="25"/>
      <c r="H479" s="26" t="s">
        <v>26</v>
      </c>
      <c r="I479" s="26"/>
      <c r="J479" s="27"/>
      <c r="K479" s="27"/>
      <c r="L479" s="17"/>
      <c r="M479" s="17"/>
      <c r="N479" s="17"/>
    </row>
    <row r="480" spans="1:14" ht="15.75">
      <c r="A480" s="20"/>
      <c r="B480" s="19"/>
      <c r="C480" s="119" t="s">
        <v>27</v>
      </c>
      <c r="D480" s="119"/>
      <c r="E480" s="28">
        <v>17</v>
      </c>
      <c r="F480" s="29">
        <f>F481+F482+F483+F484+F485+F486</f>
        <v>100</v>
      </c>
      <c r="G480" s="22">
        <v>17</v>
      </c>
      <c r="H480" s="30">
        <f>G481/G480%</f>
        <v>82.35294117647058</v>
      </c>
      <c r="I480" s="30"/>
      <c r="J480" s="30"/>
      <c r="K480" s="31"/>
      <c r="L480" s="17"/>
      <c r="M480" s="1"/>
      <c r="N480" s="1"/>
    </row>
    <row r="481" spans="1:14" ht="15.75">
      <c r="A481" s="20"/>
      <c r="B481" s="19"/>
      <c r="C481" s="120" t="s">
        <v>28</v>
      </c>
      <c r="D481" s="120"/>
      <c r="E481" s="32">
        <v>14</v>
      </c>
      <c r="F481" s="33">
        <f>(E481/E480)*100</f>
        <v>82.35294117647058</v>
      </c>
      <c r="G481" s="22">
        <v>14</v>
      </c>
      <c r="H481" s="27"/>
      <c r="I481" s="27"/>
      <c r="J481" s="22"/>
      <c r="K481" s="27"/>
      <c r="L481" s="1"/>
      <c r="M481" s="22" t="s">
        <v>29</v>
      </c>
      <c r="N481" s="22"/>
    </row>
    <row r="482" spans="1:14" ht="15.75">
      <c r="A482" s="34"/>
      <c r="B482" s="19"/>
      <c r="C482" s="120" t="s">
        <v>30</v>
      </c>
      <c r="D482" s="120"/>
      <c r="E482" s="32">
        <v>0</v>
      </c>
      <c r="F482" s="33">
        <f>(E482/E480)*100</f>
        <v>0</v>
      </c>
      <c r="G482" s="35"/>
      <c r="H482" s="22"/>
      <c r="I482" s="22"/>
      <c r="J482" s="22"/>
      <c r="K482" s="27"/>
      <c r="L482" s="17"/>
      <c r="M482" s="20"/>
      <c r="N482" s="20"/>
    </row>
    <row r="483" spans="1:14" ht="15.75">
      <c r="A483" s="34"/>
      <c r="B483" s="19"/>
      <c r="C483" s="120" t="s">
        <v>31</v>
      </c>
      <c r="D483" s="120"/>
      <c r="E483" s="32">
        <v>0</v>
      </c>
      <c r="F483" s="33">
        <f>(E483/E480)*100</f>
        <v>0</v>
      </c>
      <c r="G483" s="35"/>
      <c r="H483" s="22"/>
      <c r="I483" s="22"/>
      <c r="J483" s="22"/>
      <c r="K483" s="27"/>
      <c r="L483" s="17"/>
      <c r="M483" s="17"/>
      <c r="N483" s="17"/>
    </row>
    <row r="484" spans="1:14" ht="15.75">
      <c r="A484" s="34"/>
      <c r="B484" s="19"/>
      <c r="C484" s="120" t="s">
        <v>32</v>
      </c>
      <c r="D484" s="120"/>
      <c r="E484" s="32">
        <v>3</v>
      </c>
      <c r="F484" s="33">
        <f>(E484/E480)*100</f>
        <v>17.647058823529413</v>
      </c>
      <c r="G484" s="35"/>
      <c r="H484" s="22" t="s">
        <v>33</v>
      </c>
      <c r="I484" s="22"/>
      <c r="J484" s="27"/>
      <c r="K484" s="27"/>
      <c r="L484" s="17"/>
      <c r="M484" s="17"/>
      <c r="N484" s="17"/>
    </row>
    <row r="485" spans="1:14" ht="15.75">
      <c r="A485" s="34"/>
      <c r="B485" s="19"/>
      <c r="C485" s="120" t="s">
        <v>34</v>
      </c>
      <c r="D485" s="120"/>
      <c r="E485" s="32">
        <v>0</v>
      </c>
      <c r="F485" s="33">
        <f>(E485/E480)*100</f>
        <v>0</v>
      </c>
      <c r="G485" s="35"/>
      <c r="H485" s="22"/>
      <c r="I485" s="22"/>
      <c r="J485" s="27"/>
      <c r="K485" s="27"/>
      <c r="L485" s="17"/>
      <c r="M485" s="17"/>
      <c r="N485" s="17"/>
    </row>
    <row r="486" spans="1:14" ht="16.5" thickBot="1">
      <c r="A486" s="34"/>
      <c r="B486" s="19"/>
      <c r="C486" s="121" t="s">
        <v>35</v>
      </c>
      <c r="D486" s="121"/>
      <c r="E486" s="36"/>
      <c r="F486" s="37">
        <f>(E486/E480)*100</f>
        <v>0</v>
      </c>
      <c r="G486" s="35"/>
      <c r="H486" s="22"/>
      <c r="I486" s="22"/>
      <c r="J486" s="31"/>
      <c r="K486" s="31"/>
      <c r="L486" s="1"/>
      <c r="M486" s="17"/>
      <c r="N486" s="17"/>
    </row>
    <row r="487" spans="1:14" ht="15.75">
      <c r="A487" s="39" t="s">
        <v>36</v>
      </c>
      <c r="B487" s="11"/>
      <c r="C487" s="12"/>
      <c r="D487" s="12"/>
      <c r="E487" s="14"/>
      <c r="F487" s="14"/>
      <c r="G487" s="15"/>
      <c r="H487" s="40"/>
      <c r="I487" s="40"/>
      <c r="J487" s="40"/>
      <c r="K487" s="14"/>
      <c r="L487" s="17"/>
      <c r="M487" s="38"/>
      <c r="N487" s="38"/>
    </row>
    <row r="488" spans="1:14" ht="15.75">
      <c r="A488" s="13" t="s">
        <v>37</v>
      </c>
      <c r="B488" s="11"/>
      <c r="C488" s="41"/>
      <c r="D488" s="42"/>
      <c r="E488" s="12"/>
      <c r="F488" s="40"/>
      <c r="G488" s="15"/>
      <c r="H488" s="40"/>
      <c r="I488" s="40"/>
      <c r="J488" s="40"/>
      <c r="K488" s="14"/>
      <c r="L488" s="17"/>
      <c r="M488" s="20"/>
      <c r="N488" s="20"/>
    </row>
    <row r="489" spans="1:14" ht="15.75">
      <c r="A489" s="13" t="s">
        <v>38</v>
      </c>
      <c r="B489" s="11"/>
      <c r="C489" s="12"/>
      <c r="D489" s="42"/>
      <c r="E489" s="12"/>
      <c r="F489" s="40"/>
      <c r="G489" s="15"/>
      <c r="H489" s="43"/>
      <c r="I489" s="43"/>
      <c r="J489" s="43"/>
      <c r="K489" s="14"/>
      <c r="L489" s="17"/>
      <c r="M489" s="17"/>
      <c r="N489" s="17"/>
    </row>
    <row r="490" spans="1:14" ht="15.75">
      <c r="A490" s="13" t="s">
        <v>39</v>
      </c>
      <c r="B490" s="41"/>
      <c r="C490" s="12"/>
      <c r="D490" s="42"/>
      <c r="E490" s="12"/>
      <c r="F490" s="40"/>
      <c r="G490" s="44"/>
      <c r="H490" s="43"/>
      <c r="I490" s="43"/>
      <c r="J490" s="43"/>
      <c r="K490" s="14"/>
      <c r="L490" s="17"/>
      <c r="M490" s="17"/>
      <c r="N490" s="17"/>
    </row>
    <row r="491" spans="1:14" ht="16.5" thickBot="1">
      <c r="A491" s="13" t="s">
        <v>40</v>
      </c>
      <c r="B491" s="34"/>
      <c r="C491" s="12"/>
      <c r="D491" s="45"/>
      <c r="E491" s="40"/>
      <c r="F491" s="40"/>
      <c r="G491" s="44"/>
      <c r="H491" s="43"/>
      <c r="I491" s="43"/>
      <c r="J491" s="43"/>
      <c r="K491" s="40"/>
      <c r="L491" s="17"/>
      <c r="M491" s="17"/>
      <c r="N491" s="17"/>
    </row>
    <row r="492" spans="1:14" ht="15.75" thickBot="1">
      <c r="A492" s="122" t="s">
        <v>0</v>
      </c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</row>
    <row r="493" spans="1:14" ht="15.75" thickBot="1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</row>
    <row r="494" spans="1:14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</row>
    <row r="495" spans="1:14" ht="15.75">
      <c r="A495" s="131" t="s">
        <v>1</v>
      </c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</row>
    <row r="496" spans="1:14" ht="15.75">
      <c r="A496" s="131" t="s">
        <v>2</v>
      </c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</row>
    <row r="497" spans="1:14" ht="16.5" thickBot="1">
      <c r="A497" s="124" t="s">
        <v>3</v>
      </c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</row>
    <row r="499" spans="1:14" ht="15.75">
      <c r="A499" s="125" t="s">
        <v>300</v>
      </c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</row>
    <row r="500" spans="1:14" ht="15.75">
      <c r="A500" s="125" t="s">
        <v>5</v>
      </c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</row>
    <row r="501" spans="1:14">
      <c r="A501" s="126" t="s">
        <v>6</v>
      </c>
      <c r="B501" s="127" t="s">
        <v>7</v>
      </c>
      <c r="C501" s="127" t="s">
        <v>8</v>
      </c>
      <c r="D501" s="126" t="s">
        <v>9</v>
      </c>
      <c r="E501" s="126" t="s">
        <v>10</v>
      </c>
      <c r="F501" s="127" t="s">
        <v>11</v>
      </c>
      <c r="G501" s="127" t="s">
        <v>12</v>
      </c>
      <c r="H501" s="128" t="s">
        <v>13</v>
      </c>
      <c r="I501" s="128" t="s">
        <v>14</v>
      </c>
      <c r="J501" s="128" t="s">
        <v>15</v>
      </c>
      <c r="K501" s="129" t="s">
        <v>16</v>
      </c>
      <c r="L501" s="127" t="s">
        <v>17</v>
      </c>
      <c r="M501" s="127" t="s">
        <v>18</v>
      </c>
      <c r="N501" s="127" t="s">
        <v>19</v>
      </c>
    </row>
    <row r="502" spans="1:14">
      <c r="A502" s="126"/>
      <c r="B502" s="127"/>
      <c r="C502" s="127"/>
      <c r="D502" s="126"/>
      <c r="E502" s="126"/>
      <c r="F502" s="127"/>
      <c r="G502" s="127"/>
      <c r="H502" s="127"/>
      <c r="I502" s="127"/>
      <c r="J502" s="127"/>
      <c r="K502" s="130"/>
      <c r="L502" s="127"/>
      <c r="M502" s="127"/>
      <c r="N502" s="127"/>
    </row>
    <row r="503" spans="1:14" ht="15.75">
      <c r="A503" s="56">
        <v>1</v>
      </c>
      <c r="B503" s="5">
        <v>43097</v>
      </c>
      <c r="C503" s="6" t="s">
        <v>255</v>
      </c>
      <c r="D503" s="56" t="s">
        <v>21</v>
      </c>
      <c r="E503" s="56" t="s">
        <v>182</v>
      </c>
      <c r="F503" s="57">
        <v>560</v>
      </c>
      <c r="G503" s="57">
        <v>550</v>
      </c>
      <c r="H503" s="57">
        <v>565</v>
      </c>
      <c r="I503" s="56">
        <v>570</v>
      </c>
      <c r="J503" s="56">
        <v>575</v>
      </c>
      <c r="K503" s="56">
        <v>575</v>
      </c>
      <c r="L503" s="56">
        <v>1300</v>
      </c>
      <c r="M503" s="8">
        <f t="shared" ref="M503:M506" si="254">IF(D503="BUY",(K503-F503)*(L503),(F503-K503)*(L503))</f>
        <v>19500</v>
      </c>
      <c r="N503" s="9">
        <f t="shared" ref="N503:N506" si="255">M503/(L503)/F503%</f>
        <v>2.6785714285714288</v>
      </c>
    </row>
    <row r="504" spans="1:14" ht="15.75">
      <c r="A504" s="56">
        <v>2</v>
      </c>
      <c r="B504" s="5">
        <v>43096</v>
      </c>
      <c r="C504" s="6" t="s">
        <v>255</v>
      </c>
      <c r="D504" s="56" t="s">
        <v>21</v>
      </c>
      <c r="E504" s="56" t="s">
        <v>232</v>
      </c>
      <c r="F504" s="57">
        <v>240</v>
      </c>
      <c r="G504" s="57">
        <v>236.5</v>
      </c>
      <c r="H504" s="57">
        <v>242</v>
      </c>
      <c r="I504" s="56">
        <v>244</v>
      </c>
      <c r="J504" s="56">
        <v>246</v>
      </c>
      <c r="K504" s="56">
        <v>236.5</v>
      </c>
      <c r="L504" s="56">
        <v>2500</v>
      </c>
      <c r="M504" s="8">
        <f t="shared" si="254"/>
        <v>-8750</v>
      </c>
      <c r="N504" s="9">
        <f t="shared" si="255"/>
        <v>-1.4583333333333335</v>
      </c>
    </row>
    <row r="505" spans="1:14" ht="15.75">
      <c r="A505" s="56">
        <v>3</v>
      </c>
      <c r="B505" s="5">
        <v>43095</v>
      </c>
      <c r="C505" s="6" t="s">
        <v>255</v>
      </c>
      <c r="D505" s="56" t="s">
        <v>21</v>
      </c>
      <c r="E505" s="56" t="s">
        <v>50</v>
      </c>
      <c r="F505" s="57">
        <v>185.5</v>
      </c>
      <c r="G505" s="57">
        <v>182</v>
      </c>
      <c r="H505" s="57">
        <v>187.5</v>
      </c>
      <c r="I505" s="56" t="s">
        <v>313</v>
      </c>
      <c r="J505" s="56">
        <v>191.5</v>
      </c>
      <c r="K505" s="56">
        <v>182</v>
      </c>
      <c r="L505" s="56">
        <v>3500</v>
      </c>
      <c r="M505" s="8">
        <f t="shared" si="254"/>
        <v>-12250</v>
      </c>
      <c r="N505" s="9">
        <f t="shared" si="255"/>
        <v>-1.8867924528301887</v>
      </c>
    </row>
    <row r="506" spans="1:14" ht="15.75">
      <c r="A506" s="56">
        <v>4</v>
      </c>
      <c r="B506" s="5">
        <v>43091</v>
      </c>
      <c r="C506" s="6" t="s">
        <v>255</v>
      </c>
      <c r="D506" s="56" t="s">
        <v>21</v>
      </c>
      <c r="E506" s="56" t="s">
        <v>312</v>
      </c>
      <c r="F506" s="57">
        <v>202</v>
      </c>
      <c r="G506" s="57">
        <v>197.5</v>
      </c>
      <c r="H506" s="57">
        <v>204</v>
      </c>
      <c r="I506" s="57">
        <v>206</v>
      </c>
      <c r="J506" s="56">
        <v>208</v>
      </c>
      <c r="K506" s="56">
        <v>206</v>
      </c>
      <c r="L506" s="56">
        <v>3500</v>
      </c>
      <c r="M506" s="8">
        <f t="shared" si="254"/>
        <v>14000</v>
      </c>
      <c r="N506" s="9">
        <f t="shared" si="255"/>
        <v>1.9801980198019802</v>
      </c>
    </row>
    <row r="507" spans="1:14" ht="15.75">
      <c r="A507" s="56">
        <v>5</v>
      </c>
      <c r="B507" s="5">
        <v>43090</v>
      </c>
      <c r="C507" s="6" t="s">
        <v>255</v>
      </c>
      <c r="D507" s="56" t="s">
        <v>21</v>
      </c>
      <c r="E507" s="56" t="s">
        <v>53</v>
      </c>
      <c r="F507" s="57">
        <v>173.5</v>
      </c>
      <c r="G507" s="57">
        <v>169.5</v>
      </c>
      <c r="H507" s="57">
        <v>175.5</v>
      </c>
      <c r="I507" s="57">
        <v>177.5</v>
      </c>
      <c r="J507" s="56">
        <v>179.5</v>
      </c>
      <c r="K507" s="56">
        <v>177.5</v>
      </c>
      <c r="L507" s="56">
        <v>3500</v>
      </c>
      <c r="M507" s="8">
        <f t="shared" ref="M507:M508" si="256">IF(D507="BUY",(K507-F507)*(L507),(F507-K507)*(L507))</f>
        <v>14000</v>
      </c>
      <c r="N507" s="9">
        <f t="shared" ref="N507:N508" si="257">M507/(L507)/F507%</f>
        <v>2.3054755043227666</v>
      </c>
    </row>
    <row r="508" spans="1:14" ht="15.75">
      <c r="A508" s="56">
        <v>6</v>
      </c>
      <c r="B508" s="5">
        <v>43089</v>
      </c>
      <c r="C508" s="6" t="s">
        <v>255</v>
      </c>
      <c r="D508" s="56" t="s">
        <v>21</v>
      </c>
      <c r="E508" s="56" t="s">
        <v>308</v>
      </c>
      <c r="F508" s="57">
        <v>1225</v>
      </c>
      <c r="G508" s="57">
        <v>1205</v>
      </c>
      <c r="H508" s="57">
        <v>1240</v>
      </c>
      <c r="I508" s="57">
        <v>1255</v>
      </c>
      <c r="J508" s="56">
        <v>1270</v>
      </c>
      <c r="K508" s="56">
        <v>1240</v>
      </c>
      <c r="L508" s="57">
        <v>750</v>
      </c>
      <c r="M508" s="8">
        <f t="shared" si="256"/>
        <v>11250</v>
      </c>
      <c r="N508" s="9">
        <f t="shared" si="257"/>
        <v>1.2244897959183674</v>
      </c>
    </row>
    <row r="509" spans="1:14" ht="15.75">
      <c r="A509" s="56">
        <v>7</v>
      </c>
      <c r="B509" s="5">
        <v>43088</v>
      </c>
      <c r="C509" s="6" t="s">
        <v>255</v>
      </c>
      <c r="D509" s="56" t="s">
        <v>21</v>
      </c>
      <c r="E509" s="56" t="s">
        <v>50</v>
      </c>
      <c r="F509" s="57">
        <v>171.5</v>
      </c>
      <c r="G509" s="57">
        <v>168.5</v>
      </c>
      <c r="H509" s="57">
        <v>173</v>
      </c>
      <c r="I509" s="57">
        <v>174.5</v>
      </c>
      <c r="J509" s="56">
        <v>176</v>
      </c>
      <c r="K509" s="56">
        <v>176</v>
      </c>
      <c r="L509" s="57">
        <v>3500</v>
      </c>
      <c r="M509" s="8">
        <f t="shared" ref="M509" si="258">IF(D509="BUY",(K509-F509)*(L509),(F509-K509)*(L509))</f>
        <v>15750</v>
      </c>
      <c r="N509" s="9">
        <f t="shared" ref="N509" si="259">M509/(L509)/F509%</f>
        <v>2.6239067055393583</v>
      </c>
    </row>
    <row r="510" spans="1:14" ht="15.75">
      <c r="A510" s="56">
        <v>8</v>
      </c>
      <c r="B510" s="5">
        <v>43083</v>
      </c>
      <c r="C510" s="6" t="s">
        <v>255</v>
      </c>
      <c r="D510" s="56" t="s">
        <v>21</v>
      </c>
      <c r="E510" s="56" t="s">
        <v>67</v>
      </c>
      <c r="F510" s="57">
        <v>236</v>
      </c>
      <c r="G510" s="57">
        <v>233</v>
      </c>
      <c r="H510" s="57">
        <v>238</v>
      </c>
      <c r="I510" s="57">
        <v>239.5</v>
      </c>
      <c r="J510" s="56">
        <v>241</v>
      </c>
      <c r="K510" s="56">
        <v>238</v>
      </c>
      <c r="L510" s="57">
        <v>3500</v>
      </c>
      <c r="M510" s="8">
        <f t="shared" ref="M510" si="260">IF(D510="BUY",(K510-F510)*(L510),(F510-K510)*(L510))</f>
        <v>7000</v>
      </c>
      <c r="N510" s="9">
        <f t="shared" ref="N510" si="261">M510/(L510)/F510%</f>
        <v>0.84745762711864414</v>
      </c>
    </row>
    <row r="511" spans="1:14" ht="15.75">
      <c r="A511" s="56">
        <v>9</v>
      </c>
      <c r="B511" s="5">
        <v>43081</v>
      </c>
      <c r="C511" s="6" t="s">
        <v>255</v>
      </c>
      <c r="D511" s="56" t="s">
        <v>21</v>
      </c>
      <c r="E511" s="56" t="s">
        <v>70</v>
      </c>
      <c r="F511" s="57">
        <v>430</v>
      </c>
      <c r="G511" s="57">
        <v>417</v>
      </c>
      <c r="H511" s="57">
        <v>438</v>
      </c>
      <c r="I511" s="57">
        <v>446</v>
      </c>
      <c r="J511" s="56">
        <v>454</v>
      </c>
      <c r="K511" s="56">
        <v>417</v>
      </c>
      <c r="L511" s="57">
        <v>750</v>
      </c>
      <c r="M511" s="8">
        <f t="shared" ref="M511:M512" si="262">IF(D511="BUY",(K511-F511)*(L511),(F511-K511)*(L511))</f>
        <v>-9750</v>
      </c>
      <c r="N511" s="9">
        <f t="shared" ref="N511:N514" si="263">M511/(L511)/F511%</f>
        <v>-3.0232558139534884</v>
      </c>
    </row>
    <row r="512" spans="1:14" ht="15.75">
      <c r="A512" s="56">
        <v>10</v>
      </c>
      <c r="B512" s="5">
        <v>43077</v>
      </c>
      <c r="C512" s="6" t="s">
        <v>255</v>
      </c>
      <c r="D512" s="56" t="s">
        <v>21</v>
      </c>
      <c r="E512" s="56" t="s">
        <v>276</v>
      </c>
      <c r="F512" s="57">
        <v>171</v>
      </c>
      <c r="G512" s="57">
        <v>168</v>
      </c>
      <c r="H512" s="57">
        <v>172.5</v>
      </c>
      <c r="I512" s="57">
        <v>174</v>
      </c>
      <c r="J512" s="56">
        <v>175.5</v>
      </c>
      <c r="K512" s="56">
        <v>174</v>
      </c>
      <c r="L512" s="57">
        <v>4000</v>
      </c>
      <c r="M512" s="8">
        <f t="shared" si="262"/>
        <v>12000</v>
      </c>
      <c r="N512" s="9">
        <f t="shared" si="263"/>
        <v>1.7543859649122808</v>
      </c>
    </row>
    <row r="513" spans="1:14" ht="15.75">
      <c r="A513" s="56">
        <v>11</v>
      </c>
      <c r="B513" s="5">
        <v>43077</v>
      </c>
      <c r="C513" s="6" t="s">
        <v>255</v>
      </c>
      <c r="D513" s="56" t="s">
        <v>21</v>
      </c>
      <c r="E513" s="56" t="s">
        <v>304</v>
      </c>
      <c r="F513" s="57">
        <v>9110</v>
      </c>
      <c r="G513" s="57">
        <v>8990</v>
      </c>
      <c r="H513" s="57">
        <v>9180</v>
      </c>
      <c r="I513" s="57">
        <v>9260</v>
      </c>
      <c r="J513" s="56">
        <v>9320</v>
      </c>
      <c r="K513" s="56">
        <v>9180</v>
      </c>
      <c r="L513" s="57">
        <v>75</v>
      </c>
      <c r="M513" s="8">
        <f t="shared" ref="M513:M514" si="264">IF(D513="BUY",(K513-F513)*(L513),(F513-K513)*(L513))</f>
        <v>5250</v>
      </c>
      <c r="N513" s="9">
        <f t="shared" si="263"/>
        <v>0.76838638858397368</v>
      </c>
    </row>
    <row r="514" spans="1:14" ht="15.75">
      <c r="A514" s="56">
        <v>12</v>
      </c>
      <c r="B514" s="5">
        <v>43076</v>
      </c>
      <c r="C514" s="6" t="s">
        <v>255</v>
      </c>
      <c r="D514" s="56" t="s">
        <v>21</v>
      </c>
      <c r="E514" s="56" t="s">
        <v>232</v>
      </c>
      <c r="F514" s="57">
        <v>208</v>
      </c>
      <c r="G514" s="57">
        <v>203</v>
      </c>
      <c r="H514" s="57">
        <v>211</v>
      </c>
      <c r="I514" s="57">
        <v>214</v>
      </c>
      <c r="J514" s="56">
        <v>217</v>
      </c>
      <c r="K514" s="56">
        <v>203</v>
      </c>
      <c r="L514" s="57">
        <v>2500</v>
      </c>
      <c r="M514" s="8">
        <f t="shared" si="264"/>
        <v>-12500</v>
      </c>
      <c r="N514" s="9">
        <f t="shared" si="263"/>
        <v>-2.4038461538461537</v>
      </c>
    </row>
    <row r="515" spans="1:14" ht="15.75">
      <c r="A515" s="56">
        <v>13</v>
      </c>
      <c r="B515" s="5">
        <v>43076</v>
      </c>
      <c r="C515" s="6" t="s">
        <v>255</v>
      </c>
      <c r="D515" s="56" t="s">
        <v>21</v>
      </c>
      <c r="E515" s="56" t="s">
        <v>304</v>
      </c>
      <c r="F515" s="57">
        <v>8785</v>
      </c>
      <c r="G515" s="57">
        <v>8700</v>
      </c>
      <c r="H515" s="57">
        <v>8835</v>
      </c>
      <c r="I515" s="57">
        <v>8900</v>
      </c>
      <c r="J515" s="56">
        <v>8950</v>
      </c>
      <c r="K515" s="56">
        <v>8950</v>
      </c>
      <c r="L515" s="57">
        <v>75</v>
      </c>
      <c r="M515" s="8">
        <f t="shared" ref="M515" si="265">IF(D515="BUY",(K515-F515)*(L515),(F515-K515)*(L515))</f>
        <v>12375</v>
      </c>
      <c r="N515" s="9">
        <f t="shared" ref="N515" si="266">M515/(L515)/F515%</f>
        <v>1.8782014797951054</v>
      </c>
    </row>
    <row r="516" spans="1:14" ht="15.75">
      <c r="A516" s="56">
        <v>14</v>
      </c>
      <c r="B516" s="5">
        <v>43074</v>
      </c>
      <c r="C516" s="6" t="s">
        <v>255</v>
      </c>
      <c r="D516" s="56" t="s">
        <v>21</v>
      </c>
      <c r="E516" s="56" t="s">
        <v>303</v>
      </c>
      <c r="F516" s="57">
        <v>740</v>
      </c>
      <c r="G516" s="57">
        <v>729</v>
      </c>
      <c r="H516" s="57">
        <v>746</v>
      </c>
      <c r="I516" s="57">
        <v>751</v>
      </c>
      <c r="J516" s="56">
        <v>757</v>
      </c>
      <c r="K516" s="56">
        <v>746</v>
      </c>
      <c r="L516" s="57">
        <v>1800</v>
      </c>
      <c r="M516" s="8">
        <f t="shared" ref="M516" si="267">IF(D516="BUY",(K516-F516)*(L516),(F516-K516)*(L516))</f>
        <v>10800</v>
      </c>
      <c r="N516" s="9">
        <f t="shared" ref="N516" si="268">M516/(L516)/F516%</f>
        <v>0.81081081081081074</v>
      </c>
    </row>
    <row r="517" spans="1:14" ht="15.75">
      <c r="A517" s="56">
        <v>15</v>
      </c>
      <c r="B517" s="5">
        <v>43073</v>
      </c>
      <c r="C517" s="6" t="s">
        <v>255</v>
      </c>
      <c r="D517" s="56" t="s">
        <v>21</v>
      </c>
      <c r="E517" s="56" t="s">
        <v>248</v>
      </c>
      <c r="F517" s="57">
        <v>496</v>
      </c>
      <c r="G517" s="57">
        <v>482</v>
      </c>
      <c r="H517" s="57">
        <v>505</v>
      </c>
      <c r="I517" s="57">
        <v>514</v>
      </c>
      <c r="J517" s="56">
        <v>523</v>
      </c>
      <c r="K517" s="56">
        <v>505</v>
      </c>
      <c r="L517" s="57">
        <v>1800</v>
      </c>
      <c r="M517" s="8">
        <f t="shared" ref="M517" si="269">IF(D517="BUY",(K517-F517)*(L517),(F517-K517)*(L517))</f>
        <v>16200</v>
      </c>
      <c r="N517" s="62">
        <f t="shared" ref="N517" si="270">M517/(L517)/F517%</f>
        <v>1.814516129032258</v>
      </c>
    </row>
    <row r="518" spans="1:14" ht="15.75">
      <c r="A518" s="10" t="s">
        <v>24</v>
      </c>
      <c r="B518" s="11"/>
      <c r="C518" s="12"/>
      <c r="D518" s="13"/>
      <c r="E518" s="14"/>
      <c r="F518" s="14"/>
      <c r="G518" s="15"/>
      <c r="H518" s="14"/>
      <c r="I518" s="14"/>
      <c r="J518" s="14"/>
      <c r="K518" s="16"/>
      <c r="L518" s="17"/>
      <c r="M518" s="1"/>
      <c r="N518" s="61"/>
    </row>
    <row r="519" spans="1:14" ht="15.75">
      <c r="A519" s="10" t="s">
        <v>25</v>
      </c>
      <c r="B519" s="19"/>
      <c r="C519" s="12"/>
      <c r="D519" s="13"/>
      <c r="E519" s="14"/>
      <c r="F519" s="14"/>
      <c r="G519" s="15"/>
      <c r="H519" s="14"/>
      <c r="I519" s="14"/>
      <c r="J519" s="14"/>
      <c r="K519" s="16"/>
      <c r="L519" s="17"/>
      <c r="M519" s="1"/>
      <c r="N519" s="1"/>
    </row>
    <row r="520" spans="1:14" ht="15.75">
      <c r="A520" s="10" t="s">
        <v>25</v>
      </c>
      <c r="B520" s="19"/>
      <c r="C520" s="20"/>
      <c r="D520" s="21"/>
      <c r="E520" s="22"/>
      <c r="F520" s="22"/>
      <c r="G520" s="23"/>
      <c r="H520" s="22"/>
      <c r="I520" s="22"/>
      <c r="J520" s="22"/>
      <c r="K520" s="22"/>
      <c r="L520" s="17"/>
      <c r="M520" s="17"/>
      <c r="N520" s="17"/>
    </row>
    <row r="521" spans="1:14" ht="16.5" thickBot="1">
      <c r="A521" s="20"/>
      <c r="B521" s="19"/>
      <c r="C521" s="22"/>
      <c r="D521" s="22"/>
      <c r="E521" s="22"/>
      <c r="F521" s="24"/>
      <c r="G521" s="25"/>
      <c r="H521" s="26" t="s">
        <v>26</v>
      </c>
      <c r="I521" s="26"/>
      <c r="J521" s="27"/>
      <c r="K521" s="27"/>
      <c r="L521" s="17"/>
      <c r="M521" s="17"/>
      <c r="N521" s="17"/>
    </row>
    <row r="522" spans="1:14" ht="15.75">
      <c r="A522" s="20"/>
      <c r="B522" s="19"/>
      <c r="C522" s="119" t="s">
        <v>27</v>
      </c>
      <c r="D522" s="119"/>
      <c r="E522" s="28">
        <v>15</v>
      </c>
      <c r="F522" s="29">
        <f>F523+F524+F525+F526+F527+F528</f>
        <v>100</v>
      </c>
      <c r="G522" s="22">
        <v>15</v>
      </c>
      <c r="H522" s="30">
        <f>G523/G522%</f>
        <v>73.333333333333343</v>
      </c>
      <c r="I522" s="30"/>
      <c r="J522" s="30"/>
      <c r="K522" s="31"/>
      <c r="L522" s="17"/>
      <c r="M522" s="1"/>
      <c r="N522" s="1"/>
    </row>
    <row r="523" spans="1:14" ht="15.75">
      <c r="A523" s="20"/>
      <c r="B523" s="19"/>
      <c r="C523" s="120" t="s">
        <v>28</v>
      </c>
      <c r="D523" s="120"/>
      <c r="E523" s="32">
        <v>11</v>
      </c>
      <c r="F523" s="33">
        <f>(E523/E522)*100</f>
        <v>73.333333333333329</v>
      </c>
      <c r="G523" s="22">
        <v>11</v>
      </c>
      <c r="H523" s="27"/>
      <c r="I523" s="27"/>
      <c r="J523" s="22"/>
      <c r="K523" s="27"/>
      <c r="L523" s="1"/>
      <c r="M523" s="22" t="s">
        <v>29</v>
      </c>
      <c r="N523" s="22"/>
    </row>
    <row r="524" spans="1:14" ht="15.75">
      <c r="A524" s="34"/>
      <c r="B524" s="19"/>
      <c r="C524" s="120" t="s">
        <v>30</v>
      </c>
      <c r="D524" s="120"/>
      <c r="E524" s="32">
        <v>0</v>
      </c>
      <c r="F524" s="33">
        <f>(E524/E522)*100</f>
        <v>0</v>
      </c>
      <c r="G524" s="35"/>
      <c r="H524" s="22"/>
      <c r="I524" s="22"/>
      <c r="J524" s="22"/>
      <c r="K524" s="27"/>
      <c r="L524" s="17"/>
      <c r="M524" s="20"/>
      <c r="N524" s="20"/>
    </row>
    <row r="525" spans="1:14" ht="15.75">
      <c r="A525" s="34"/>
      <c r="B525" s="19"/>
      <c r="C525" s="120" t="s">
        <v>31</v>
      </c>
      <c r="D525" s="120"/>
      <c r="E525" s="32">
        <v>0</v>
      </c>
      <c r="F525" s="33">
        <f>(E525/E522)*100</f>
        <v>0</v>
      </c>
      <c r="G525" s="35"/>
      <c r="H525" s="22"/>
      <c r="I525" s="22"/>
      <c r="J525" s="22"/>
      <c r="K525" s="27"/>
      <c r="L525" s="17"/>
      <c r="M525" s="17"/>
      <c r="N525" s="17"/>
    </row>
    <row r="526" spans="1:14" ht="15.75">
      <c r="A526" s="34"/>
      <c r="B526" s="19"/>
      <c r="C526" s="120" t="s">
        <v>32</v>
      </c>
      <c r="D526" s="120"/>
      <c r="E526" s="32">
        <v>4</v>
      </c>
      <c r="F526" s="33">
        <f>(E526/E522)*100</f>
        <v>26.666666666666668</v>
      </c>
      <c r="G526" s="35"/>
      <c r="H526" s="22" t="s">
        <v>33</v>
      </c>
      <c r="I526" s="22"/>
      <c r="J526" s="27"/>
      <c r="K526" s="27"/>
      <c r="L526" s="17"/>
      <c r="M526" s="17"/>
      <c r="N526" s="17"/>
    </row>
    <row r="527" spans="1:14" ht="15.75">
      <c r="A527" s="34"/>
      <c r="B527" s="19"/>
      <c r="C527" s="120" t="s">
        <v>34</v>
      </c>
      <c r="D527" s="120"/>
      <c r="E527" s="32">
        <v>0</v>
      </c>
      <c r="F527" s="33">
        <f>(E527/E522)*100</f>
        <v>0</v>
      </c>
      <c r="G527" s="35"/>
      <c r="H527" s="22"/>
      <c r="I527" s="22"/>
      <c r="J527" s="27"/>
      <c r="K527" s="27"/>
      <c r="L527" s="17"/>
      <c r="M527" s="17"/>
      <c r="N527" s="17"/>
    </row>
    <row r="528" spans="1:14" ht="16.5" thickBot="1">
      <c r="A528" s="34"/>
      <c r="B528" s="19"/>
      <c r="C528" s="121" t="s">
        <v>35</v>
      </c>
      <c r="D528" s="121"/>
      <c r="E528" s="36"/>
      <c r="F528" s="37">
        <f>(E528/E522)*100</f>
        <v>0</v>
      </c>
      <c r="G528" s="35"/>
      <c r="H528" s="22"/>
      <c r="I528" s="22"/>
      <c r="J528" s="31"/>
      <c r="K528" s="31"/>
      <c r="L528" s="1"/>
      <c r="M528" s="17"/>
      <c r="N528" s="17"/>
    </row>
    <row r="529" spans="1:14" ht="15.75">
      <c r="A529" s="39" t="s">
        <v>36</v>
      </c>
      <c r="B529" s="11"/>
      <c r="C529" s="12"/>
      <c r="D529" s="12"/>
      <c r="E529" s="14"/>
      <c r="F529" s="14"/>
      <c r="G529" s="15"/>
      <c r="H529" s="40"/>
      <c r="I529" s="40"/>
      <c r="J529" s="40"/>
      <c r="K529" s="14"/>
      <c r="L529" s="17"/>
      <c r="M529" s="38"/>
      <c r="N529" s="38"/>
    </row>
    <row r="530" spans="1:14" ht="15.75">
      <c r="A530" s="13" t="s">
        <v>37</v>
      </c>
      <c r="B530" s="11"/>
      <c r="C530" s="41"/>
      <c r="D530" s="42"/>
      <c r="E530" s="12"/>
      <c r="F530" s="40"/>
      <c r="G530" s="15"/>
      <c r="H530" s="40"/>
      <c r="I530" s="40"/>
      <c r="J530" s="40"/>
      <c r="K530" s="14"/>
      <c r="L530" s="17"/>
      <c r="M530" s="20"/>
      <c r="N530" s="20"/>
    </row>
    <row r="531" spans="1:14" ht="15.75">
      <c r="A531" s="13" t="s">
        <v>38</v>
      </c>
      <c r="B531" s="11"/>
      <c r="C531" s="12"/>
      <c r="D531" s="42"/>
      <c r="E531" s="12"/>
      <c r="F531" s="40"/>
      <c r="G531" s="15"/>
      <c r="H531" s="43"/>
      <c r="I531" s="43"/>
      <c r="J531" s="43"/>
      <c r="K531" s="14"/>
      <c r="L531" s="17"/>
      <c r="M531" s="17"/>
      <c r="N531" s="17"/>
    </row>
    <row r="532" spans="1:14" ht="15.75">
      <c r="A532" s="13" t="s">
        <v>39</v>
      </c>
      <c r="B532" s="41"/>
      <c r="C532" s="12"/>
      <c r="D532" s="42"/>
      <c r="E532" s="12"/>
      <c r="F532" s="40"/>
      <c r="G532" s="44"/>
      <c r="H532" s="43"/>
      <c r="I532" s="43"/>
      <c r="J532" s="43"/>
      <c r="K532" s="14"/>
      <c r="L532" s="17"/>
      <c r="M532" s="17"/>
      <c r="N532" s="17"/>
    </row>
    <row r="533" spans="1:14" ht="15.75">
      <c r="A533" s="13" t="s">
        <v>40</v>
      </c>
      <c r="B533" s="34"/>
      <c r="C533" s="12"/>
      <c r="D533" s="45"/>
      <c r="E533" s="40"/>
      <c r="F533" s="40"/>
      <c r="G533" s="44"/>
      <c r="H533" s="43"/>
      <c r="I533" s="43"/>
      <c r="J533" s="43"/>
      <c r="K533" s="40"/>
      <c r="L533" s="17"/>
      <c r="M533" s="17"/>
      <c r="N533" s="17"/>
    </row>
    <row r="534" spans="1:14" ht="15.75" customHeight="1" thickBot="1"/>
    <row r="535" spans="1:14" ht="15.75" thickBot="1">
      <c r="A535" s="122" t="s">
        <v>0</v>
      </c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</row>
    <row r="536" spans="1:14" ht="15.75" thickBot="1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</row>
    <row r="537" spans="1:14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</row>
    <row r="538" spans="1:14" ht="15.75">
      <c r="A538" s="131" t="s">
        <v>1</v>
      </c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</row>
    <row r="539" spans="1:14" ht="15.75">
      <c r="A539" s="131" t="s">
        <v>2</v>
      </c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</row>
    <row r="540" spans="1:14" ht="16.5" thickBot="1">
      <c r="A540" s="124" t="s">
        <v>3</v>
      </c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</row>
    <row r="542" spans="1:14" ht="15.75">
      <c r="A542" s="125" t="s">
        <v>283</v>
      </c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</row>
    <row r="543" spans="1:14" ht="15.75">
      <c r="A543" s="125" t="s">
        <v>5</v>
      </c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</row>
    <row r="544" spans="1:14">
      <c r="A544" s="126" t="s">
        <v>6</v>
      </c>
      <c r="B544" s="127" t="s">
        <v>7</v>
      </c>
      <c r="C544" s="127" t="s">
        <v>8</v>
      </c>
      <c r="D544" s="126" t="s">
        <v>9</v>
      </c>
      <c r="E544" s="126" t="s">
        <v>10</v>
      </c>
      <c r="F544" s="127" t="s">
        <v>11</v>
      </c>
      <c r="G544" s="127" t="s">
        <v>12</v>
      </c>
      <c r="H544" s="128" t="s">
        <v>13</v>
      </c>
      <c r="I544" s="128" t="s">
        <v>14</v>
      </c>
      <c r="J544" s="128" t="s">
        <v>15</v>
      </c>
      <c r="K544" s="129" t="s">
        <v>16</v>
      </c>
      <c r="L544" s="127" t="s">
        <v>17</v>
      </c>
      <c r="M544" s="127" t="s">
        <v>18</v>
      </c>
      <c r="N544" s="127" t="s">
        <v>19</v>
      </c>
    </row>
    <row r="545" spans="1:14">
      <c r="A545" s="126"/>
      <c r="B545" s="127"/>
      <c r="C545" s="127"/>
      <c r="D545" s="126"/>
      <c r="E545" s="126"/>
      <c r="F545" s="127"/>
      <c r="G545" s="127"/>
      <c r="H545" s="127"/>
      <c r="I545" s="127"/>
      <c r="J545" s="127"/>
      <c r="K545" s="130"/>
      <c r="L545" s="127"/>
      <c r="M545" s="127"/>
      <c r="N545" s="127"/>
    </row>
    <row r="546" spans="1:14" ht="15.75">
      <c r="A546" s="56">
        <v>1</v>
      </c>
      <c r="B546" s="5">
        <v>43069</v>
      </c>
      <c r="C546" s="6" t="s">
        <v>255</v>
      </c>
      <c r="D546" s="56" t="s">
        <v>21</v>
      </c>
      <c r="E546" s="56" t="s">
        <v>102</v>
      </c>
      <c r="F546" s="57">
        <v>673</v>
      </c>
      <c r="G546" s="57">
        <v>664</v>
      </c>
      <c r="H546" s="57">
        <v>678</v>
      </c>
      <c r="I546" s="57">
        <v>683</v>
      </c>
      <c r="J546" s="56">
        <v>688</v>
      </c>
      <c r="K546" s="56">
        <v>678</v>
      </c>
      <c r="L546" s="57">
        <v>1200</v>
      </c>
      <c r="M546" s="8">
        <f t="shared" ref="M546:M548" si="271">IF(D546="BUY",(K546-F546)*(L546),(F546-K546)*(L546))</f>
        <v>6000</v>
      </c>
      <c r="N546" s="9">
        <f t="shared" ref="N546:N548" si="272">M546/(L546)/F546%</f>
        <v>0.74294205052005935</v>
      </c>
    </row>
    <row r="547" spans="1:14" ht="15.75">
      <c r="A547" s="56">
        <v>2</v>
      </c>
      <c r="B547" s="5">
        <v>43068</v>
      </c>
      <c r="C547" s="6" t="s">
        <v>255</v>
      </c>
      <c r="D547" s="56" t="s">
        <v>21</v>
      </c>
      <c r="E547" s="56" t="s">
        <v>288</v>
      </c>
      <c r="F547" s="57">
        <v>815</v>
      </c>
      <c r="G547" s="57">
        <v>800</v>
      </c>
      <c r="H547" s="57">
        <v>825</v>
      </c>
      <c r="I547" s="57">
        <v>835</v>
      </c>
      <c r="J547" s="56">
        <v>845</v>
      </c>
      <c r="K547" s="56">
        <v>800</v>
      </c>
      <c r="L547" s="57">
        <v>600</v>
      </c>
      <c r="M547" s="8">
        <f t="shared" si="271"/>
        <v>-9000</v>
      </c>
      <c r="N547" s="9">
        <f t="shared" si="272"/>
        <v>-1.8404907975460121</v>
      </c>
    </row>
    <row r="548" spans="1:14" ht="15.75">
      <c r="A548" s="56">
        <v>3</v>
      </c>
      <c r="B548" s="5">
        <v>43067</v>
      </c>
      <c r="C548" s="6" t="s">
        <v>255</v>
      </c>
      <c r="D548" s="56" t="s">
        <v>21</v>
      </c>
      <c r="E548" s="56" t="s">
        <v>297</v>
      </c>
      <c r="F548" s="57">
        <v>841</v>
      </c>
      <c r="G548" s="57">
        <v>827</v>
      </c>
      <c r="H548" s="57">
        <v>855</v>
      </c>
      <c r="I548" s="57">
        <v>869</v>
      </c>
      <c r="J548" s="56">
        <v>883</v>
      </c>
      <c r="K548" s="56">
        <v>827</v>
      </c>
      <c r="L548" s="57">
        <v>400</v>
      </c>
      <c r="M548" s="8">
        <f t="shared" si="271"/>
        <v>-5600</v>
      </c>
      <c r="N548" s="9">
        <f t="shared" si="272"/>
        <v>-1.6646848989298455</v>
      </c>
    </row>
    <row r="549" spans="1:14" ht="15.75">
      <c r="A549" s="56">
        <v>4</v>
      </c>
      <c r="B549" s="5">
        <v>43066</v>
      </c>
      <c r="C549" s="6" t="s">
        <v>255</v>
      </c>
      <c r="D549" s="56" t="s">
        <v>21</v>
      </c>
      <c r="E549" s="56" t="s">
        <v>108</v>
      </c>
      <c r="F549" s="57">
        <v>256</v>
      </c>
      <c r="G549" s="57">
        <v>252</v>
      </c>
      <c r="H549" s="57">
        <v>258</v>
      </c>
      <c r="I549" s="57">
        <v>260</v>
      </c>
      <c r="J549" s="56">
        <v>262</v>
      </c>
      <c r="K549" s="56">
        <v>258</v>
      </c>
      <c r="L549" s="57">
        <v>3000</v>
      </c>
      <c r="M549" s="8">
        <f t="shared" ref="M549" si="273">IF(D549="BUY",(K549-F549)*(L549),(F549-K549)*(L549))</f>
        <v>6000</v>
      </c>
      <c r="N549" s="9">
        <f t="shared" ref="N549" si="274">M549/(L549)/F549%</f>
        <v>0.78125</v>
      </c>
    </row>
    <row r="550" spans="1:14" ht="15.75">
      <c r="A550" s="56">
        <v>5</v>
      </c>
      <c r="B550" s="5">
        <v>43062</v>
      </c>
      <c r="C550" s="6" t="s">
        <v>255</v>
      </c>
      <c r="D550" s="56" t="s">
        <v>21</v>
      </c>
      <c r="E550" s="56" t="s">
        <v>294</v>
      </c>
      <c r="F550" s="57">
        <v>186</v>
      </c>
      <c r="G550" s="57">
        <v>183</v>
      </c>
      <c r="H550" s="57">
        <v>187.5</v>
      </c>
      <c r="I550" s="57">
        <v>189</v>
      </c>
      <c r="J550" s="56">
        <v>190.5</v>
      </c>
      <c r="K550" s="56">
        <v>187.5</v>
      </c>
      <c r="L550" s="57">
        <v>4950</v>
      </c>
      <c r="M550" s="8">
        <f t="shared" ref="M550" si="275">IF(D550="BUY",(K550-F550)*(L550),(F550-K550)*(L550))</f>
        <v>7425</v>
      </c>
      <c r="N550" s="9">
        <f t="shared" ref="N550" si="276">M550/(L550)/F550%</f>
        <v>0.80645161290322576</v>
      </c>
    </row>
    <row r="551" spans="1:14" ht="15.75">
      <c r="A551" s="56">
        <v>6</v>
      </c>
      <c r="B551" s="5">
        <v>43061</v>
      </c>
      <c r="C551" s="6" t="s">
        <v>255</v>
      </c>
      <c r="D551" s="56" t="s">
        <v>21</v>
      </c>
      <c r="E551" s="56" t="s">
        <v>188</v>
      </c>
      <c r="F551" s="57">
        <v>960</v>
      </c>
      <c r="G551" s="57">
        <v>947</v>
      </c>
      <c r="H551" s="57">
        <v>967</v>
      </c>
      <c r="I551" s="57">
        <v>975</v>
      </c>
      <c r="J551" s="56">
        <v>982</v>
      </c>
      <c r="K551" s="56">
        <v>967</v>
      </c>
      <c r="L551" s="57">
        <v>800</v>
      </c>
      <c r="M551" s="8">
        <f t="shared" ref="M551" si="277">IF(D551="BUY",(K551-F551)*(L551),(F551-K551)*(L551))</f>
        <v>5600</v>
      </c>
      <c r="N551" s="9">
        <f t="shared" ref="N551" si="278">M551/(L551)/F551%</f>
        <v>0.72916666666666674</v>
      </c>
    </row>
    <row r="552" spans="1:14" ht="15.75">
      <c r="A552" s="56">
        <v>7</v>
      </c>
      <c r="B552" s="5">
        <v>43059</v>
      </c>
      <c r="C552" s="6" t="s">
        <v>255</v>
      </c>
      <c r="D552" s="56" t="s">
        <v>21</v>
      </c>
      <c r="E552" s="56" t="s">
        <v>60</v>
      </c>
      <c r="F552" s="57">
        <v>274</v>
      </c>
      <c r="G552" s="57">
        <v>271</v>
      </c>
      <c r="H552" s="57">
        <v>275.5</v>
      </c>
      <c r="I552" s="57">
        <v>277</v>
      </c>
      <c r="J552" s="56">
        <v>278.5</v>
      </c>
      <c r="K552" s="56">
        <v>275.5</v>
      </c>
      <c r="L552" s="57">
        <v>4500</v>
      </c>
      <c r="M552" s="8">
        <f t="shared" ref="M552" si="279">IF(D552="BUY",(K552-F552)*(L552),(F552-K552)*(L552))</f>
        <v>6750</v>
      </c>
      <c r="N552" s="9">
        <f t="shared" ref="N552" si="280">M552/(L552)/F552%</f>
        <v>0.54744525547445255</v>
      </c>
    </row>
    <row r="553" spans="1:14" ht="15.75">
      <c r="A553" s="56">
        <v>8</v>
      </c>
      <c r="B553" s="5">
        <v>43054</v>
      </c>
      <c r="C553" s="6" t="s">
        <v>255</v>
      </c>
      <c r="D553" s="56" t="s">
        <v>21</v>
      </c>
      <c r="E553" s="56" t="s">
        <v>60</v>
      </c>
      <c r="F553" s="57">
        <v>253</v>
      </c>
      <c r="G553" s="57">
        <v>249.5</v>
      </c>
      <c r="H553" s="57">
        <v>255</v>
      </c>
      <c r="I553" s="57">
        <v>257</v>
      </c>
      <c r="J553" s="56">
        <v>259</v>
      </c>
      <c r="K553" s="56">
        <v>249.5</v>
      </c>
      <c r="L553" s="57">
        <v>4500</v>
      </c>
      <c r="M553" s="8">
        <f t="shared" ref="M553" si="281">IF(D553="BUY",(K553-F553)*(L553),(F553-K553)*(L553))</f>
        <v>-15750</v>
      </c>
      <c r="N553" s="9">
        <f t="shared" ref="N553" si="282">M553/(L553)/F553%</f>
        <v>-1.383399209486166</v>
      </c>
    </row>
    <row r="554" spans="1:14" ht="15.75">
      <c r="A554" s="56">
        <v>9</v>
      </c>
      <c r="B554" s="5">
        <v>43053</v>
      </c>
      <c r="C554" s="6" t="s">
        <v>255</v>
      </c>
      <c r="D554" s="56" t="s">
        <v>21</v>
      </c>
      <c r="E554" s="56" t="s">
        <v>198</v>
      </c>
      <c r="F554" s="57">
        <v>460</v>
      </c>
      <c r="G554" s="57">
        <v>454</v>
      </c>
      <c r="H554" s="57">
        <v>463</v>
      </c>
      <c r="I554" s="57">
        <v>466</v>
      </c>
      <c r="J554" s="56">
        <v>469</v>
      </c>
      <c r="K554" s="56">
        <v>454</v>
      </c>
      <c r="L554" s="57">
        <v>2000</v>
      </c>
      <c r="M554" s="8">
        <f t="shared" ref="M554:M555" si="283">IF(D554="BUY",(K554-F554)*(L554),(F554-K554)*(L554))</f>
        <v>-12000</v>
      </c>
      <c r="N554" s="9">
        <f t="shared" ref="N554:N555" si="284">M554/(L554)/F554%</f>
        <v>-1.3043478260869565</v>
      </c>
    </row>
    <row r="555" spans="1:14" ht="15.75">
      <c r="A555" s="56">
        <v>10</v>
      </c>
      <c r="B555" s="5">
        <v>43052</v>
      </c>
      <c r="C555" s="6" t="s">
        <v>255</v>
      </c>
      <c r="D555" s="56" t="s">
        <v>21</v>
      </c>
      <c r="E555" s="56" t="s">
        <v>286</v>
      </c>
      <c r="F555" s="57">
        <v>175</v>
      </c>
      <c r="G555" s="57">
        <v>172</v>
      </c>
      <c r="H555" s="57">
        <v>176.5</v>
      </c>
      <c r="I555" s="57">
        <v>178</v>
      </c>
      <c r="J555" s="56">
        <v>179.5</v>
      </c>
      <c r="K555" s="56">
        <v>176.5</v>
      </c>
      <c r="L555" s="57">
        <v>4500</v>
      </c>
      <c r="M555" s="8">
        <f t="shared" si="283"/>
        <v>6750</v>
      </c>
      <c r="N555" s="9">
        <f t="shared" si="284"/>
        <v>0.8571428571428571</v>
      </c>
    </row>
    <row r="556" spans="1:14" ht="15.75">
      <c r="A556" s="56">
        <v>11</v>
      </c>
      <c r="B556" s="5">
        <v>43047</v>
      </c>
      <c r="C556" s="6" t="s">
        <v>255</v>
      </c>
      <c r="D556" s="56" t="s">
        <v>21</v>
      </c>
      <c r="E556" s="56" t="s">
        <v>215</v>
      </c>
      <c r="F556" s="57">
        <v>545</v>
      </c>
      <c r="G556" s="57">
        <v>532</v>
      </c>
      <c r="H556" s="57">
        <v>552</v>
      </c>
      <c r="I556" s="57">
        <v>559</v>
      </c>
      <c r="J556" s="57">
        <v>566</v>
      </c>
      <c r="K556" s="56">
        <v>552</v>
      </c>
      <c r="L556" s="57">
        <v>800</v>
      </c>
      <c r="M556" s="8">
        <f t="shared" ref="M556" si="285">IF(D556="BUY",(K556-F556)*(L556),(F556-K556)*(L556))</f>
        <v>5600</v>
      </c>
      <c r="N556" s="9">
        <f t="shared" ref="N556" si="286">M556/(L556)/F556%</f>
        <v>1.2844036697247705</v>
      </c>
    </row>
    <row r="557" spans="1:14" ht="15.75">
      <c r="A557" s="56">
        <v>12</v>
      </c>
      <c r="B557" s="5">
        <v>43045</v>
      </c>
      <c r="C557" s="6" t="s">
        <v>255</v>
      </c>
      <c r="D557" s="56" t="s">
        <v>21</v>
      </c>
      <c r="E557" s="56" t="s">
        <v>284</v>
      </c>
      <c r="F557" s="57">
        <v>464.5</v>
      </c>
      <c r="G557" s="57">
        <v>457</v>
      </c>
      <c r="H557" s="57">
        <v>468</v>
      </c>
      <c r="I557" s="57">
        <v>472</v>
      </c>
      <c r="J557" s="57">
        <v>476</v>
      </c>
      <c r="K557" s="56">
        <v>468</v>
      </c>
      <c r="L557" s="57">
        <v>1500</v>
      </c>
      <c r="M557" s="8">
        <f t="shared" ref="M557" si="287">IF(D557="BUY",(K557-F557)*(L557),(F557-K557)*(L557))</f>
        <v>5250</v>
      </c>
      <c r="N557" s="9">
        <f t="shared" ref="N557" si="288">M557/(L557)/F557%</f>
        <v>0.75349838536060287</v>
      </c>
    </row>
    <row r="558" spans="1:14" ht="15.75">
      <c r="A558" s="56">
        <v>13</v>
      </c>
      <c r="B558" s="5">
        <v>43042</v>
      </c>
      <c r="C558" s="6" t="s">
        <v>255</v>
      </c>
      <c r="D558" s="56" t="s">
        <v>21</v>
      </c>
      <c r="E558" s="56" t="s">
        <v>53</v>
      </c>
      <c r="F558" s="57">
        <v>209</v>
      </c>
      <c r="G558" s="57">
        <v>205</v>
      </c>
      <c r="H558" s="57">
        <v>211</v>
      </c>
      <c r="I558" s="57">
        <v>213</v>
      </c>
      <c r="J558" s="57">
        <v>215</v>
      </c>
      <c r="K558" s="56">
        <v>211</v>
      </c>
      <c r="L558" s="57">
        <v>3500</v>
      </c>
      <c r="M558" s="8">
        <f t="shared" ref="M558" si="289">IF(D558="BUY",(K558-F558)*(L558),(F558-K558)*(L558))</f>
        <v>7000</v>
      </c>
      <c r="N558" s="9">
        <f t="shared" ref="N558" si="290">M558/(L558)/F558%</f>
        <v>0.95693779904306231</v>
      </c>
    </row>
    <row r="560" spans="1:14" ht="15.75">
      <c r="A560" s="10" t="s">
        <v>24</v>
      </c>
      <c r="B560" s="11"/>
      <c r="C560" s="12"/>
      <c r="D560" s="13"/>
      <c r="E560" s="14"/>
      <c r="F560" s="14"/>
      <c r="G560" s="15"/>
      <c r="H560" s="14"/>
      <c r="I560" s="14"/>
      <c r="J560" s="14"/>
      <c r="K560" s="16"/>
      <c r="L560" s="17"/>
      <c r="M560" s="1"/>
      <c r="N560" s="18"/>
    </row>
    <row r="561" spans="1:14" ht="15.75">
      <c r="A561" s="10" t="s">
        <v>25</v>
      </c>
      <c r="B561" s="19"/>
      <c r="C561" s="12"/>
      <c r="D561" s="13"/>
      <c r="E561" s="14"/>
      <c r="F561" s="14"/>
      <c r="G561" s="15"/>
      <c r="H561" s="14"/>
      <c r="I561" s="14"/>
      <c r="J561" s="14"/>
      <c r="K561" s="16"/>
      <c r="L561" s="17"/>
      <c r="M561" s="1"/>
      <c r="N561" s="1"/>
    </row>
    <row r="562" spans="1:14" ht="15.75">
      <c r="A562" s="10" t="s">
        <v>25</v>
      </c>
      <c r="B562" s="19"/>
      <c r="C562" s="20"/>
      <c r="D562" s="21"/>
      <c r="E562" s="22"/>
      <c r="F562" s="22"/>
      <c r="G562" s="23"/>
      <c r="H562" s="22"/>
      <c r="I562" s="22"/>
      <c r="J562" s="22"/>
      <c r="K562" s="22"/>
      <c r="L562" s="17"/>
      <c r="M562" s="17"/>
      <c r="N562" s="17"/>
    </row>
    <row r="563" spans="1:14" ht="16.5" thickBot="1">
      <c r="A563" s="20"/>
      <c r="B563" s="19"/>
      <c r="C563" s="22"/>
      <c r="D563" s="22"/>
      <c r="E563" s="22"/>
      <c r="F563" s="24"/>
      <c r="G563" s="25"/>
      <c r="H563" s="26" t="s">
        <v>26</v>
      </c>
      <c r="I563" s="26"/>
      <c r="J563" s="27"/>
      <c r="K563" s="27"/>
      <c r="L563" s="17"/>
      <c r="M563" s="17"/>
      <c r="N563" s="17"/>
    </row>
    <row r="564" spans="1:14" ht="15.75">
      <c r="A564" s="20"/>
      <c r="B564" s="19"/>
      <c r="C564" s="119" t="s">
        <v>27</v>
      </c>
      <c r="D564" s="119"/>
      <c r="E564" s="28">
        <v>13</v>
      </c>
      <c r="F564" s="29">
        <f>F565+F566+F567+F568+F569+F570</f>
        <v>100</v>
      </c>
      <c r="G564" s="22">
        <v>13</v>
      </c>
      <c r="H564" s="30">
        <f>G565/G564%</f>
        <v>69.230769230769226</v>
      </c>
      <c r="I564" s="30"/>
      <c r="J564" s="30"/>
      <c r="K564" s="31"/>
      <c r="L564" s="17"/>
      <c r="M564" s="1"/>
      <c r="N564" s="1"/>
    </row>
    <row r="565" spans="1:14" ht="15.75">
      <c r="A565" s="20"/>
      <c r="B565" s="19"/>
      <c r="C565" s="120" t="s">
        <v>28</v>
      </c>
      <c r="D565" s="120"/>
      <c r="E565" s="32">
        <v>9</v>
      </c>
      <c r="F565" s="33">
        <f>(E565/E564)*100</f>
        <v>69.230769230769226</v>
      </c>
      <c r="G565" s="22">
        <v>9</v>
      </c>
      <c r="H565" s="27"/>
      <c r="I565" s="27"/>
      <c r="J565" s="22"/>
      <c r="K565" s="27"/>
      <c r="L565" s="1"/>
      <c r="M565" s="22" t="s">
        <v>29</v>
      </c>
      <c r="N565" s="22"/>
    </row>
    <row r="566" spans="1:14" ht="15.75">
      <c r="A566" s="34"/>
      <c r="B566" s="19"/>
      <c r="C566" s="120" t="s">
        <v>30</v>
      </c>
      <c r="D566" s="120"/>
      <c r="E566" s="32">
        <v>0</v>
      </c>
      <c r="F566" s="33">
        <f>(E566/E564)*100</f>
        <v>0</v>
      </c>
      <c r="G566" s="35"/>
      <c r="H566" s="22"/>
      <c r="I566" s="22"/>
      <c r="J566" s="22"/>
      <c r="K566" s="27"/>
      <c r="L566" s="17"/>
      <c r="M566" s="20"/>
      <c r="N566" s="20"/>
    </row>
    <row r="567" spans="1:14" ht="15.75">
      <c r="A567" s="34"/>
      <c r="B567" s="19"/>
      <c r="C567" s="120" t="s">
        <v>31</v>
      </c>
      <c r="D567" s="120"/>
      <c r="E567" s="32">
        <v>0</v>
      </c>
      <c r="F567" s="33">
        <f>(E567/E564)*100</f>
        <v>0</v>
      </c>
      <c r="G567" s="35"/>
      <c r="H567" s="22"/>
      <c r="I567" s="22"/>
      <c r="J567" s="22"/>
      <c r="K567" s="27"/>
      <c r="L567" s="17"/>
      <c r="M567" s="17"/>
      <c r="N567" s="17"/>
    </row>
    <row r="568" spans="1:14" ht="15.75">
      <c r="A568" s="34"/>
      <c r="B568" s="19"/>
      <c r="C568" s="120" t="s">
        <v>32</v>
      </c>
      <c r="D568" s="120"/>
      <c r="E568" s="32">
        <v>4</v>
      </c>
      <c r="F568" s="33">
        <f>(E568/E564)*100</f>
        <v>30.76923076923077</v>
      </c>
      <c r="G568" s="35"/>
      <c r="H568" s="22" t="s">
        <v>33</v>
      </c>
      <c r="I568" s="22"/>
      <c r="J568" s="27"/>
      <c r="K568" s="27"/>
      <c r="L568" s="17"/>
      <c r="M568" s="17"/>
      <c r="N568" s="17"/>
    </row>
    <row r="569" spans="1:14" ht="15.75">
      <c r="A569" s="34"/>
      <c r="B569" s="19"/>
      <c r="C569" s="120" t="s">
        <v>34</v>
      </c>
      <c r="D569" s="120"/>
      <c r="E569" s="32">
        <v>0</v>
      </c>
      <c r="F569" s="33">
        <f>(E569/E564)*100</f>
        <v>0</v>
      </c>
      <c r="G569" s="35"/>
      <c r="H569" s="22"/>
      <c r="I569" s="22"/>
      <c r="J569" s="27"/>
      <c r="K569" s="27"/>
      <c r="L569" s="17"/>
      <c r="M569" s="17"/>
      <c r="N569" s="17"/>
    </row>
    <row r="570" spans="1:14" ht="16.5" thickBot="1">
      <c r="A570" s="34"/>
      <c r="B570" s="19"/>
      <c r="C570" s="121" t="s">
        <v>35</v>
      </c>
      <c r="D570" s="121"/>
      <c r="E570" s="36"/>
      <c r="F570" s="37">
        <f>(E570/E564)*100</f>
        <v>0</v>
      </c>
      <c r="G570" s="35"/>
      <c r="H570" s="22"/>
      <c r="I570" s="22"/>
      <c r="J570" s="31"/>
      <c r="K570" s="31"/>
      <c r="L570" s="1"/>
      <c r="M570" s="17"/>
      <c r="N570" s="17"/>
    </row>
    <row r="571" spans="1:14" ht="15.75">
      <c r="A571" s="39" t="s">
        <v>36</v>
      </c>
      <c r="B571" s="11"/>
      <c r="C571" s="12"/>
      <c r="D571" s="12"/>
      <c r="E571" s="14"/>
      <c r="F571" s="14"/>
      <c r="G571" s="15"/>
      <c r="H571" s="40"/>
      <c r="I571" s="40"/>
      <c r="J571" s="40"/>
      <c r="K571" s="14"/>
      <c r="L571" s="17"/>
      <c r="M571" s="38"/>
      <c r="N571" s="38"/>
    </row>
    <row r="572" spans="1:14" ht="15.75">
      <c r="A572" s="13" t="s">
        <v>37</v>
      </c>
      <c r="B572" s="11"/>
      <c r="C572" s="41"/>
      <c r="D572" s="42"/>
      <c r="E572" s="12"/>
      <c r="F572" s="40"/>
      <c r="G572" s="15"/>
      <c r="H572" s="40"/>
      <c r="I572" s="40"/>
      <c r="J572" s="40"/>
      <c r="K572" s="14"/>
      <c r="L572" s="17"/>
      <c r="M572" s="20"/>
      <c r="N572" s="20"/>
    </row>
    <row r="573" spans="1:14" ht="15.75">
      <c r="A573" s="13" t="s">
        <v>38</v>
      </c>
      <c r="B573" s="11"/>
      <c r="C573" s="12"/>
      <c r="D573" s="42"/>
      <c r="E573" s="12"/>
      <c r="F573" s="40"/>
      <c r="G573" s="15"/>
      <c r="H573" s="43"/>
      <c r="I573" s="43"/>
      <c r="J573" s="43"/>
      <c r="K573" s="14"/>
      <c r="L573" s="17"/>
      <c r="M573" s="17"/>
      <c r="N573" s="17"/>
    </row>
    <row r="574" spans="1:14" ht="15.75">
      <c r="A574" s="13" t="s">
        <v>39</v>
      </c>
      <c r="B574" s="41"/>
      <c r="C574" s="12"/>
      <c r="D574" s="42"/>
      <c r="E574" s="12"/>
      <c r="F574" s="40"/>
      <c r="G574" s="44"/>
      <c r="H574" s="43"/>
      <c r="I574" s="43"/>
      <c r="J574" s="43"/>
      <c r="K574" s="14"/>
      <c r="L574" s="17"/>
      <c r="M574" s="17"/>
      <c r="N574" s="17"/>
    </row>
    <row r="575" spans="1:14" ht="16.5" thickBot="1">
      <c r="A575" s="13" t="s">
        <v>40</v>
      </c>
      <c r="B575" s="34"/>
      <c r="C575" s="12"/>
      <c r="D575" s="45"/>
      <c r="E575" s="40"/>
      <c r="F575" s="40"/>
      <c r="G575" s="44"/>
      <c r="H575" s="43"/>
      <c r="I575" s="43"/>
      <c r="J575" s="43"/>
      <c r="K575" s="40"/>
      <c r="L575" s="17"/>
      <c r="M575" s="17"/>
      <c r="N575" s="17"/>
    </row>
    <row r="576" spans="1:14" ht="15.75" thickBot="1">
      <c r="A576" s="122" t="s">
        <v>0</v>
      </c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</row>
    <row r="577" spans="1:14" ht="15.75" thickBot="1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</row>
    <row r="578" spans="1:14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</row>
    <row r="579" spans="1:14" ht="15.75">
      <c r="A579" s="131" t="s">
        <v>1</v>
      </c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</row>
    <row r="580" spans="1:14" ht="15.75">
      <c r="A580" s="131" t="s">
        <v>2</v>
      </c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</row>
    <row r="581" spans="1:14" ht="16.5" thickBot="1">
      <c r="A581" s="124" t="s">
        <v>3</v>
      </c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</row>
    <row r="583" spans="1:14" ht="15.75">
      <c r="A583" s="125" t="s">
        <v>273</v>
      </c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</row>
    <row r="584" spans="1:14" ht="15.75">
      <c r="A584" s="125" t="s">
        <v>5</v>
      </c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</row>
    <row r="585" spans="1:14">
      <c r="A585" s="126" t="s">
        <v>6</v>
      </c>
      <c r="B585" s="127" t="s">
        <v>7</v>
      </c>
      <c r="C585" s="127" t="s">
        <v>8</v>
      </c>
      <c r="D585" s="126" t="s">
        <v>9</v>
      </c>
      <c r="E585" s="126" t="s">
        <v>10</v>
      </c>
      <c r="F585" s="127" t="s">
        <v>11</v>
      </c>
      <c r="G585" s="127" t="s">
        <v>12</v>
      </c>
      <c r="H585" s="128" t="s">
        <v>13</v>
      </c>
      <c r="I585" s="128" t="s">
        <v>14</v>
      </c>
      <c r="J585" s="128" t="s">
        <v>15</v>
      </c>
      <c r="K585" s="129" t="s">
        <v>16</v>
      </c>
      <c r="L585" s="127" t="s">
        <v>17</v>
      </c>
      <c r="M585" s="127" t="s">
        <v>18</v>
      </c>
      <c r="N585" s="127" t="s">
        <v>19</v>
      </c>
    </row>
    <row r="586" spans="1:14">
      <c r="A586" s="126"/>
      <c r="B586" s="127"/>
      <c r="C586" s="127"/>
      <c r="D586" s="126"/>
      <c r="E586" s="126"/>
      <c r="F586" s="127"/>
      <c r="G586" s="127"/>
      <c r="H586" s="127"/>
      <c r="I586" s="127"/>
      <c r="J586" s="127"/>
      <c r="K586" s="130"/>
      <c r="L586" s="127"/>
      <c r="M586" s="127"/>
      <c r="N586" s="127"/>
    </row>
    <row r="587" spans="1:14" ht="15.75">
      <c r="A587" s="56">
        <v>1</v>
      </c>
      <c r="B587" s="5">
        <v>43038</v>
      </c>
      <c r="C587" s="6" t="s">
        <v>255</v>
      </c>
      <c r="D587" s="56" t="s">
        <v>21</v>
      </c>
      <c r="E587" s="56" t="s">
        <v>96</v>
      </c>
      <c r="F587" s="57">
        <v>650</v>
      </c>
      <c r="G587" s="57">
        <v>644</v>
      </c>
      <c r="H587" s="57">
        <v>653</v>
      </c>
      <c r="I587" s="57">
        <v>656</v>
      </c>
      <c r="J587" s="57">
        <v>659</v>
      </c>
      <c r="K587" s="56">
        <v>653</v>
      </c>
      <c r="L587" s="57">
        <v>1500</v>
      </c>
      <c r="M587" s="8">
        <f t="shared" ref="M587" si="291">IF(D587="BUY",(K587-F587)*(L587),(F587-K587)*(L587))</f>
        <v>4500</v>
      </c>
      <c r="N587" s="9">
        <f t="shared" ref="N587" si="292">M587/(L587)/F587%</f>
        <v>0.46153846153846156</v>
      </c>
    </row>
    <row r="588" spans="1:14" ht="15.75">
      <c r="A588" s="56">
        <v>2</v>
      </c>
      <c r="B588" s="5">
        <v>43034</v>
      </c>
      <c r="C588" s="6" t="s">
        <v>255</v>
      </c>
      <c r="D588" s="56" t="s">
        <v>21</v>
      </c>
      <c r="E588" s="56" t="s">
        <v>64</v>
      </c>
      <c r="F588" s="57">
        <v>96.6</v>
      </c>
      <c r="G588" s="57">
        <v>95.2</v>
      </c>
      <c r="H588" s="57">
        <v>97.3</v>
      </c>
      <c r="I588" s="57">
        <v>98</v>
      </c>
      <c r="J588" s="57">
        <v>98.7</v>
      </c>
      <c r="K588" s="56">
        <v>98.7</v>
      </c>
      <c r="L588" s="57">
        <v>7500</v>
      </c>
      <c r="M588" s="8">
        <f t="shared" ref="M588" si="293">IF(D588="BUY",(K588-F588)*(L588),(F588-K588)*(L588))</f>
        <v>15750.000000000064</v>
      </c>
      <c r="N588" s="9">
        <f t="shared" ref="N588" si="294">M588/(L588)/F588%</f>
        <v>2.1739130434782696</v>
      </c>
    </row>
    <row r="589" spans="1:14" ht="15.75">
      <c r="A589" s="56">
        <v>3</v>
      </c>
      <c r="B589" s="5">
        <v>43033</v>
      </c>
      <c r="C589" s="6" t="s">
        <v>255</v>
      </c>
      <c r="D589" s="56" t="s">
        <v>21</v>
      </c>
      <c r="E589" s="56" t="s">
        <v>52</v>
      </c>
      <c r="F589" s="57">
        <v>316</v>
      </c>
      <c r="G589" s="57">
        <v>313</v>
      </c>
      <c r="H589" s="57">
        <v>317.5</v>
      </c>
      <c r="I589" s="57">
        <v>319</v>
      </c>
      <c r="J589" s="57">
        <v>320.5</v>
      </c>
      <c r="K589" s="56">
        <v>320.5</v>
      </c>
      <c r="L589" s="57">
        <v>3000</v>
      </c>
      <c r="M589" s="8">
        <f t="shared" ref="M589:M593" si="295">IF(D589="BUY",(K589-F589)*(L589),(F589-K589)*(L589))</f>
        <v>13500</v>
      </c>
      <c r="N589" s="9">
        <f t="shared" ref="N589" si="296">M589/(L589)/F589%</f>
        <v>1.4240506329113924</v>
      </c>
    </row>
    <row r="590" spans="1:14" ht="15.75">
      <c r="A590" s="56">
        <v>4</v>
      </c>
      <c r="B590" s="5">
        <v>43031</v>
      </c>
      <c r="C590" s="6" t="s">
        <v>255</v>
      </c>
      <c r="D590" s="56" t="s">
        <v>21</v>
      </c>
      <c r="E590" s="56" t="s">
        <v>234</v>
      </c>
      <c r="F590" s="57">
        <v>98</v>
      </c>
      <c r="G590" s="57">
        <v>96</v>
      </c>
      <c r="H590" s="57">
        <v>99</v>
      </c>
      <c r="I590" s="57">
        <v>100</v>
      </c>
      <c r="J590" s="57">
        <v>101</v>
      </c>
      <c r="K590" s="56">
        <v>99</v>
      </c>
      <c r="L590" s="57">
        <v>7000</v>
      </c>
      <c r="M590" s="8">
        <f t="shared" si="295"/>
        <v>7000</v>
      </c>
      <c r="N590" s="9">
        <f t="shared" ref="N590" si="297">M590/(L590)/F590%</f>
        <v>1.0204081632653061</v>
      </c>
    </row>
    <row r="591" spans="1:14" ht="15.75">
      <c r="A591" s="56">
        <v>5</v>
      </c>
      <c r="B591" s="5">
        <v>43024</v>
      </c>
      <c r="C591" s="6" t="s">
        <v>255</v>
      </c>
      <c r="D591" s="56" t="s">
        <v>21</v>
      </c>
      <c r="E591" s="56" t="s">
        <v>215</v>
      </c>
      <c r="F591" s="57">
        <v>549</v>
      </c>
      <c r="G591" s="57">
        <v>541</v>
      </c>
      <c r="H591" s="57">
        <v>553</v>
      </c>
      <c r="I591" s="57">
        <v>557</v>
      </c>
      <c r="J591" s="57">
        <v>561</v>
      </c>
      <c r="K591" s="56">
        <v>553</v>
      </c>
      <c r="L591" s="57">
        <v>4500</v>
      </c>
      <c r="M591" s="8">
        <f t="shared" si="295"/>
        <v>18000</v>
      </c>
      <c r="N591" s="9">
        <f t="shared" ref="N591" si="298">M591/(L591)/F591%</f>
        <v>0.72859744990892528</v>
      </c>
    </row>
    <row r="592" spans="1:14" ht="15.75">
      <c r="A592" s="56">
        <v>6</v>
      </c>
      <c r="B592" s="5">
        <v>43021</v>
      </c>
      <c r="C592" s="6" t="s">
        <v>255</v>
      </c>
      <c r="D592" s="56" t="s">
        <v>21</v>
      </c>
      <c r="E592" s="56" t="s">
        <v>61</v>
      </c>
      <c r="F592" s="57">
        <v>164</v>
      </c>
      <c r="G592" s="57">
        <v>161</v>
      </c>
      <c r="H592" s="57">
        <v>165.4</v>
      </c>
      <c r="I592" s="57">
        <v>166.8</v>
      </c>
      <c r="J592" s="57">
        <v>166.2</v>
      </c>
      <c r="K592" s="56">
        <v>165.4</v>
      </c>
      <c r="L592" s="57">
        <v>4500</v>
      </c>
      <c r="M592" s="8">
        <f t="shared" si="295"/>
        <v>6300.0000000000255</v>
      </c>
      <c r="N592" s="9">
        <f t="shared" ref="N592" si="299">M592/(L592)/F592%</f>
        <v>0.85365853658536939</v>
      </c>
    </row>
    <row r="593" spans="1:14" ht="15.75">
      <c r="A593" s="56">
        <v>7</v>
      </c>
      <c r="B593" s="5">
        <v>43012</v>
      </c>
      <c r="C593" s="6" t="s">
        <v>255</v>
      </c>
      <c r="D593" s="56" t="s">
        <v>21</v>
      </c>
      <c r="E593" s="56" t="s">
        <v>115</v>
      </c>
      <c r="F593" s="57">
        <v>423</v>
      </c>
      <c r="G593" s="57">
        <v>417</v>
      </c>
      <c r="H593" s="57">
        <v>426</v>
      </c>
      <c r="I593" s="57">
        <v>430</v>
      </c>
      <c r="J593" s="57">
        <v>433</v>
      </c>
      <c r="K593" s="56">
        <v>426</v>
      </c>
      <c r="L593" s="57">
        <v>1500</v>
      </c>
      <c r="M593" s="8">
        <f t="shared" si="295"/>
        <v>4500</v>
      </c>
      <c r="N593" s="9">
        <f t="shared" ref="N593" si="300">M593/(L593)/F593%</f>
        <v>0.70921985815602828</v>
      </c>
    </row>
    <row r="595" spans="1:14" ht="15.75">
      <c r="A595" s="10" t="s">
        <v>24</v>
      </c>
      <c r="B595" s="11"/>
      <c r="C595" s="12"/>
      <c r="D595" s="13"/>
      <c r="E595" s="14"/>
      <c r="F595" s="14"/>
      <c r="G595" s="15"/>
      <c r="H595" s="14"/>
      <c r="I595" s="14"/>
      <c r="J595" s="14"/>
      <c r="K595" s="16"/>
      <c r="L595" s="17"/>
      <c r="M595" s="1"/>
      <c r="N595" s="18"/>
    </row>
    <row r="596" spans="1:14" ht="15.75">
      <c r="A596" s="10" t="s">
        <v>25</v>
      </c>
      <c r="B596" s="19"/>
      <c r="C596" s="12"/>
      <c r="D596" s="13"/>
      <c r="E596" s="14"/>
      <c r="F596" s="14"/>
      <c r="G596" s="15"/>
      <c r="H596" s="14"/>
      <c r="I596" s="14"/>
      <c r="J596" s="14"/>
      <c r="K596" s="16"/>
      <c r="L596" s="17"/>
      <c r="M596" s="1"/>
      <c r="N596" s="1"/>
    </row>
    <row r="597" spans="1:14" ht="15.75">
      <c r="A597" s="10" t="s">
        <v>25</v>
      </c>
      <c r="B597" s="19"/>
      <c r="C597" s="20"/>
      <c r="D597" s="21"/>
      <c r="E597" s="22"/>
      <c r="F597" s="22"/>
      <c r="G597" s="23"/>
      <c r="H597" s="22"/>
      <c r="I597" s="22"/>
      <c r="J597" s="22"/>
      <c r="K597" s="22"/>
      <c r="L597" s="17"/>
      <c r="M597" s="17"/>
      <c r="N597" s="17"/>
    </row>
    <row r="598" spans="1:14" ht="16.5" thickBot="1">
      <c r="A598" s="20"/>
      <c r="B598" s="19"/>
      <c r="C598" s="22"/>
      <c r="D598" s="22"/>
      <c r="E598" s="22"/>
      <c r="F598" s="24"/>
      <c r="G598" s="25"/>
      <c r="H598" s="26" t="s">
        <v>26</v>
      </c>
      <c r="I598" s="26"/>
      <c r="J598" s="27"/>
      <c r="K598" s="27"/>
      <c r="L598" s="17"/>
      <c r="M598" s="17"/>
      <c r="N598" s="17"/>
    </row>
    <row r="599" spans="1:14" ht="15.75">
      <c r="A599" s="20"/>
      <c r="B599" s="19"/>
      <c r="C599" s="119" t="s">
        <v>27</v>
      </c>
      <c r="D599" s="119"/>
      <c r="E599" s="28">
        <v>7</v>
      </c>
      <c r="F599" s="29">
        <f>F600+F601+F602+F603+F604+F605</f>
        <v>100</v>
      </c>
      <c r="G599" s="22">
        <v>7</v>
      </c>
      <c r="H599" s="30">
        <f>G600/G599%</f>
        <v>99.999999999999986</v>
      </c>
      <c r="I599" s="30"/>
      <c r="J599" s="30"/>
      <c r="K599" s="31"/>
      <c r="L599" s="17"/>
      <c r="M599" s="1"/>
      <c r="N599" s="1"/>
    </row>
    <row r="600" spans="1:14" ht="15.75">
      <c r="A600" s="20"/>
      <c r="B600" s="19"/>
      <c r="C600" s="120" t="s">
        <v>28</v>
      </c>
      <c r="D600" s="120"/>
      <c r="E600" s="32">
        <v>7</v>
      </c>
      <c r="F600" s="33">
        <f>(E600/E599)*100</f>
        <v>100</v>
      </c>
      <c r="G600" s="22">
        <v>7</v>
      </c>
      <c r="H600" s="27"/>
      <c r="I600" s="27"/>
      <c r="J600" s="22"/>
      <c r="K600" s="27"/>
      <c r="L600" s="1"/>
      <c r="M600" s="22" t="s">
        <v>29</v>
      </c>
      <c r="N600" s="22"/>
    </row>
    <row r="601" spans="1:14" ht="15.75">
      <c r="A601" s="34"/>
      <c r="B601" s="19"/>
      <c r="C601" s="120" t="s">
        <v>30</v>
      </c>
      <c r="D601" s="120"/>
      <c r="E601" s="32">
        <v>0</v>
      </c>
      <c r="F601" s="33">
        <f>(E601/E599)*100</f>
        <v>0</v>
      </c>
      <c r="G601" s="35"/>
      <c r="H601" s="22"/>
      <c r="I601" s="22"/>
      <c r="J601" s="22"/>
      <c r="K601" s="27"/>
      <c r="L601" s="17"/>
      <c r="M601" s="20"/>
      <c r="N601" s="20"/>
    </row>
    <row r="602" spans="1:14" ht="15.75">
      <c r="A602" s="34"/>
      <c r="B602" s="19"/>
      <c r="C602" s="120" t="s">
        <v>31</v>
      </c>
      <c r="D602" s="120"/>
      <c r="E602" s="32">
        <v>0</v>
      </c>
      <c r="F602" s="33">
        <f>(E602/E599)*100</f>
        <v>0</v>
      </c>
      <c r="G602" s="35"/>
      <c r="H602" s="22"/>
      <c r="I602" s="22"/>
      <c r="J602" s="22"/>
      <c r="K602" s="27"/>
      <c r="L602" s="17"/>
      <c r="M602" s="17"/>
      <c r="N602" s="17"/>
    </row>
    <row r="603" spans="1:14" ht="15.75">
      <c r="A603" s="34"/>
      <c r="B603" s="19"/>
      <c r="C603" s="120" t="s">
        <v>32</v>
      </c>
      <c r="D603" s="120"/>
      <c r="E603" s="32">
        <v>0</v>
      </c>
      <c r="F603" s="33">
        <f>(E603/E599)*100</f>
        <v>0</v>
      </c>
      <c r="G603" s="35"/>
      <c r="H603" s="22" t="s">
        <v>33</v>
      </c>
      <c r="I603" s="22"/>
      <c r="J603" s="27"/>
      <c r="K603" s="27"/>
      <c r="L603" s="17"/>
      <c r="M603" s="17"/>
      <c r="N603" s="17"/>
    </row>
    <row r="604" spans="1:14" ht="15.75">
      <c r="A604" s="34"/>
      <c r="B604" s="19"/>
      <c r="C604" s="120" t="s">
        <v>34</v>
      </c>
      <c r="D604" s="120"/>
      <c r="E604" s="32">
        <v>0</v>
      </c>
      <c r="F604" s="33">
        <f>(E604/E599)*100</f>
        <v>0</v>
      </c>
      <c r="G604" s="35"/>
      <c r="H604" s="22"/>
      <c r="I604" s="22"/>
      <c r="J604" s="27"/>
      <c r="K604" s="27"/>
      <c r="L604" s="17"/>
      <c r="M604" s="17"/>
      <c r="N604" s="17"/>
    </row>
    <row r="605" spans="1:14" ht="16.5" thickBot="1">
      <c r="A605" s="34"/>
      <c r="B605" s="19"/>
      <c r="C605" s="121" t="s">
        <v>35</v>
      </c>
      <c r="D605" s="121"/>
      <c r="E605" s="36"/>
      <c r="F605" s="37">
        <f>(E605/E599)*100</f>
        <v>0</v>
      </c>
      <c r="G605" s="35"/>
      <c r="H605" s="22"/>
      <c r="I605" s="22"/>
      <c r="J605" s="31"/>
      <c r="K605" s="31"/>
      <c r="L605" s="1"/>
      <c r="M605" s="17"/>
      <c r="N605" s="17"/>
    </row>
    <row r="606" spans="1:14" ht="15.75">
      <c r="A606" s="39" t="s">
        <v>36</v>
      </c>
      <c r="B606" s="11"/>
      <c r="C606" s="12"/>
      <c r="D606" s="12"/>
      <c r="E606" s="14"/>
      <c r="F606" s="14"/>
      <c r="G606" s="15"/>
      <c r="H606" s="40"/>
      <c r="I606" s="40"/>
      <c r="J606" s="40"/>
      <c r="K606" s="14"/>
      <c r="L606" s="17"/>
      <c r="M606" s="38"/>
      <c r="N606" s="38"/>
    </row>
    <row r="607" spans="1:14" ht="15.75">
      <c r="A607" s="13" t="s">
        <v>37</v>
      </c>
      <c r="B607" s="11"/>
      <c r="C607" s="41"/>
      <c r="D607" s="42"/>
      <c r="E607" s="12"/>
      <c r="F607" s="40"/>
      <c r="G607" s="15"/>
      <c r="H607" s="40"/>
      <c r="I607" s="40"/>
      <c r="J607" s="40"/>
      <c r="K607" s="14"/>
      <c r="L607" s="17"/>
      <c r="M607" s="20"/>
      <c r="N607" s="20"/>
    </row>
    <row r="608" spans="1:14" ht="15.75">
      <c r="A608" s="13" t="s">
        <v>38</v>
      </c>
      <c r="B608" s="11"/>
      <c r="C608" s="12"/>
      <c r="D608" s="42"/>
      <c r="E608" s="12"/>
      <c r="F608" s="40"/>
      <c r="G608" s="15"/>
      <c r="H608" s="43"/>
      <c r="I608" s="43"/>
      <c r="J608" s="43"/>
      <c r="K608" s="14"/>
      <c r="L608" s="17"/>
      <c r="M608" s="17"/>
      <c r="N608" s="17"/>
    </row>
    <row r="609" spans="1:14" ht="15.75">
      <c r="A609" s="13" t="s">
        <v>39</v>
      </c>
      <c r="B609" s="41"/>
      <c r="C609" s="12"/>
      <c r="D609" s="42"/>
      <c r="E609" s="12"/>
      <c r="F609" s="40"/>
      <c r="G609" s="44"/>
      <c r="H609" s="43"/>
      <c r="I609" s="43"/>
      <c r="J609" s="43"/>
      <c r="K609" s="14"/>
      <c r="L609" s="17"/>
      <c r="M609" s="17"/>
      <c r="N609" s="17"/>
    </row>
    <row r="610" spans="1:14" ht="16.5" thickBot="1">
      <c r="A610" s="13" t="s">
        <v>40</v>
      </c>
      <c r="B610" s="34"/>
      <c r="C610" s="12"/>
      <c r="D610" s="45"/>
      <c r="E610" s="40"/>
      <c r="F610" s="40"/>
      <c r="G610" s="44"/>
      <c r="H610" s="43"/>
      <c r="I610" s="43"/>
      <c r="J610" s="43"/>
      <c r="K610" s="40"/>
      <c r="L610" s="17"/>
      <c r="M610" s="17"/>
      <c r="N610" s="17"/>
    </row>
    <row r="611" spans="1:14" ht="15.75" thickBot="1">
      <c r="A611" s="122" t="s">
        <v>0</v>
      </c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</row>
    <row r="612" spans="1:14" ht="15.75" thickBot="1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</row>
    <row r="613" spans="1:14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</row>
    <row r="614" spans="1:14" ht="15.75">
      <c r="A614" s="131" t="s">
        <v>1</v>
      </c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</row>
    <row r="615" spans="1:14" ht="15.75">
      <c r="A615" s="131" t="s">
        <v>2</v>
      </c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</row>
    <row r="616" spans="1:14" ht="16.5" thickBot="1">
      <c r="A616" s="124" t="s">
        <v>3</v>
      </c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</row>
    <row r="618" spans="1:14" ht="15.75">
      <c r="A618" s="125" t="s">
        <v>250</v>
      </c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</row>
    <row r="619" spans="1:14" ht="15.75">
      <c r="A619" s="125" t="s">
        <v>5</v>
      </c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</row>
    <row r="620" spans="1:14" ht="15" customHeight="1">
      <c r="A620" s="126" t="s">
        <v>6</v>
      </c>
      <c r="B620" s="127" t="s">
        <v>7</v>
      </c>
      <c r="C620" s="127" t="s">
        <v>8</v>
      </c>
      <c r="D620" s="126" t="s">
        <v>9</v>
      </c>
      <c r="E620" s="126" t="s">
        <v>10</v>
      </c>
      <c r="F620" s="127" t="s">
        <v>11</v>
      </c>
      <c r="G620" s="127" t="s">
        <v>12</v>
      </c>
      <c r="H620" s="128" t="s">
        <v>13</v>
      </c>
      <c r="I620" s="128" t="s">
        <v>14</v>
      </c>
      <c r="J620" s="128" t="s">
        <v>15</v>
      </c>
      <c r="K620" s="129" t="s">
        <v>16</v>
      </c>
      <c r="L620" s="127" t="s">
        <v>17</v>
      </c>
      <c r="M620" s="127" t="s">
        <v>18</v>
      </c>
      <c r="N620" s="127" t="s">
        <v>19</v>
      </c>
    </row>
    <row r="621" spans="1:14" ht="15" customHeight="1">
      <c r="A621" s="126"/>
      <c r="B621" s="127"/>
      <c r="C621" s="127"/>
      <c r="D621" s="126"/>
      <c r="E621" s="126"/>
      <c r="F621" s="127"/>
      <c r="G621" s="127"/>
      <c r="H621" s="127"/>
      <c r="I621" s="127"/>
      <c r="J621" s="127"/>
      <c r="K621" s="130"/>
      <c r="L621" s="127"/>
      <c r="M621" s="127"/>
      <c r="N621" s="127"/>
    </row>
    <row r="622" spans="1:14" ht="15.75">
      <c r="A622" s="56">
        <v>1</v>
      </c>
      <c r="B622" s="5">
        <v>43005</v>
      </c>
      <c r="C622" s="6" t="s">
        <v>255</v>
      </c>
      <c r="D622" s="56" t="s">
        <v>21</v>
      </c>
      <c r="E622" s="56" t="s">
        <v>264</v>
      </c>
      <c r="F622" s="57">
        <v>113.5</v>
      </c>
      <c r="G622" s="57">
        <v>111.5</v>
      </c>
      <c r="H622" s="57">
        <v>114.5</v>
      </c>
      <c r="I622" s="57">
        <v>115.5</v>
      </c>
      <c r="J622" s="57">
        <v>116.5</v>
      </c>
      <c r="K622" s="56">
        <v>116.5</v>
      </c>
      <c r="L622" s="57">
        <v>7000</v>
      </c>
      <c r="M622" s="8">
        <f>IF(D622="BUY",(K622-F622)*(L622),(F622-K622)*(L622))</f>
        <v>21000</v>
      </c>
      <c r="N622" s="9">
        <f t="shared" ref="N622:N623" si="301">M622/(L622)/F622%</f>
        <v>2.643171806167401</v>
      </c>
    </row>
    <row r="623" spans="1:14" ht="15.75">
      <c r="A623" s="56">
        <v>2</v>
      </c>
      <c r="B623" s="5">
        <v>42999</v>
      </c>
      <c r="C623" s="6" t="s">
        <v>255</v>
      </c>
      <c r="D623" s="56" t="s">
        <v>21</v>
      </c>
      <c r="E623" s="56" t="s">
        <v>267</v>
      </c>
      <c r="F623" s="57">
        <v>653</v>
      </c>
      <c r="G623" s="57">
        <v>648</v>
      </c>
      <c r="H623" s="57">
        <v>659</v>
      </c>
      <c r="I623" s="57">
        <v>665</v>
      </c>
      <c r="J623" s="57">
        <v>671</v>
      </c>
      <c r="K623" s="56">
        <v>665</v>
      </c>
      <c r="L623" s="57">
        <v>800</v>
      </c>
      <c r="M623" s="8">
        <f>IF(D623="BUY",(K623-F623)*(L623),(F623-K623)*(L623))</f>
        <v>9600</v>
      </c>
      <c r="N623" s="9">
        <f t="shared" si="301"/>
        <v>1.8376722817764164</v>
      </c>
    </row>
    <row r="624" spans="1:14" ht="15.75">
      <c r="A624" s="56">
        <v>3</v>
      </c>
      <c r="B624" s="5">
        <v>42991</v>
      </c>
      <c r="C624" s="6" t="s">
        <v>255</v>
      </c>
      <c r="D624" s="56" t="s">
        <v>21</v>
      </c>
      <c r="E624" s="56" t="s">
        <v>264</v>
      </c>
      <c r="F624" s="57">
        <v>119</v>
      </c>
      <c r="G624" s="57">
        <v>116</v>
      </c>
      <c r="H624" s="57">
        <v>121</v>
      </c>
      <c r="I624" s="57">
        <v>123</v>
      </c>
      <c r="J624" s="57">
        <v>125</v>
      </c>
      <c r="K624" s="56">
        <v>120</v>
      </c>
      <c r="L624" s="57">
        <v>7000</v>
      </c>
      <c r="M624" s="8">
        <f>IF(D624="BUY",(K624-F624)*(L624),(F624-K624)*(L624))</f>
        <v>7000</v>
      </c>
      <c r="N624" s="9">
        <f>M624/(L624)/F624%</f>
        <v>0.84033613445378152</v>
      </c>
    </row>
    <row r="625" spans="1:14" ht="15.75">
      <c r="A625" s="56">
        <v>4</v>
      </c>
      <c r="B625" s="5">
        <v>42989</v>
      </c>
      <c r="C625" s="6" t="s">
        <v>255</v>
      </c>
      <c r="D625" s="56" t="s">
        <v>21</v>
      </c>
      <c r="E625" s="56" t="s">
        <v>262</v>
      </c>
      <c r="F625" s="57">
        <v>1845</v>
      </c>
      <c r="G625" s="57">
        <v>1825</v>
      </c>
      <c r="H625" s="57">
        <v>1857</v>
      </c>
      <c r="I625" s="57">
        <v>1869</v>
      </c>
      <c r="J625" s="57">
        <v>1880</v>
      </c>
      <c r="K625" s="56">
        <v>1857</v>
      </c>
      <c r="L625" s="57">
        <v>350</v>
      </c>
      <c r="M625" s="8">
        <f t="shared" ref="M625" si="302">IF(D625="BUY",(K625-F625)*(L625),(F625-K625)*(L625))</f>
        <v>4200</v>
      </c>
      <c r="N625" s="9">
        <f t="shared" ref="N625" si="303">M625/(L625)/F625%</f>
        <v>0.65040650406504064</v>
      </c>
    </row>
    <row r="626" spans="1:14" ht="15.75">
      <c r="A626" s="56">
        <v>5</v>
      </c>
      <c r="B626" s="5">
        <v>42986</v>
      </c>
      <c r="C626" s="6" t="s">
        <v>255</v>
      </c>
      <c r="D626" s="56" t="s">
        <v>21</v>
      </c>
      <c r="E626" s="56" t="s">
        <v>257</v>
      </c>
      <c r="F626" s="57">
        <v>185.5</v>
      </c>
      <c r="G626" s="57">
        <v>183</v>
      </c>
      <c r="H626" s="57">
        <v>187.5</v>
      </c>
      <c r="I626" s="57">
        <v>189.5</v>
      </c>
      <c r="J626" s="57">
        <v>191.5</v>
      </c>
      <c r="K626" s="56">
        <v>183</v>
      </c>
      <c r="L626" s="57">
        <v>3500</v>
      </c>
      <c r="M626" s="8">
        <f t="shared" ref="M626" si="304">IF(D626="BUY",(K626-F626)*(L626),(F626-K626)*(L626))</f>
        <v>-8750</v>
      </c>
      <c r="N626" s="9">
        <f t="shared" ref="N626" si="305">M626/(L626)/F626%</f>
        <v>-1.3477088948787062</v>
      </c>
    </row>
    <row r="627" spans="1:14" ht="15.75">
      <c r="A627" s="56">
        <v>6</v>
      </c>
      <c r="B627" s="5">
        <v>42985</v>
      </c>
      <c r="C627" s="6" t="s">
        <v>255</v>
      </c>
      <c r="D627" s="56" t="s">
        <v>21</v>
      </c>
      <c r="E627" s="56" t="s">
        <v>52</v>
      </c>
      <c r="F627" s="57">
        <v>277.39999999999998</v>
      </c>
      <c r="G627" s="57">
        <v>274.5</v>
      </c>
      <c r="H627" s="57">
        <v>279.5</v>
      </c>
      <c r="I627" s="57">
        <v>281.5</v>
      </c>
      <c r="J627" s="57">
        <v>283.5</v>
      </c>
      <c r="K627" s="56">
        <v>274.5</v>
      </c>
      <c r="L627" s="57">
        <v>3000</v>
      </c>
      <c r="M627" s="8">
        <f t="shared" ref="M627" si="306">IF(D627="BUY",(K627-F627)*(L627),(F627-K627)*(L627))</f>
        <v>-8699.9999999999309</v>
      </c>
      <c r="N627" s="9">
        <f t="shared" ref="N627" si="307">M627/(L627)/F627%</f>
        <v>-1.0454217736121043</v>
      </c>
    </row>
    <row r="628" spans="1:14" ht="15.75">
      <c r="A628" s="56">
        <v>7</v>
      </c>
      <c r="B628" s="5">
        <v>42984</v>
      </c>
      <c r="C628" s="6" t="s">
        <v>255</v>
      </c>
      <c r="D628" s="56" t="s">
        <v>47</v>
      </c>
      <c r="E628" s="56" t="s">
        <v>43</v>
      </c>
      <c r="F628" s="57">
        <v>894</v>
      </c>
      <c r="G628" s="57">
        <v>910</v>
      </c>
      <c r="H628" s="57">
        <v>884</v>
      </c>
      <c r="I628" s="57">
        <v>874</v>
      </c>
      <c r="J628" s="57">
        <v>864</v>
      </c>
      <c r="K628" s="56">
        <v>874</v>
      </c>
      <c r="L628" s="57">
        <v>500</v>
      </c>
      <c r="M628" s="8">
        <f t="shared" ref="M628:M629" si="308">IF(D628="BUY",(K628-F628)*(L628),(F628-K628)*(L628))</f>
        <v>10000</v>
      </c>
      <c r="N628" s="9">
        <f t="shared" ref="N628:N629" si="309">M628/(L628)/F628%</f>
        <v>2.2371364653243848</v>
      </c>
    </row>
    <row r="629" spans="1:14" ht="15.75">
      <c r="A629" s="56">
        <v>8</v>
      </c>
      <c r="B629" s="5">
        <v>42984</v>
      </c>
      <c r="C629" s="6" t="s">
        <v>255</v>
      </c>
      <c r="D629" s="56" t="s">
        <v>21</v>
      </c>
      <c r="E629" s="56" t="s">
        <v>71</v>
      </c>
      <c r="F629" s="57">
        <v>1860</v>
      </c>
      <c r="G629" s="57">
        <v>1845</v>
      </c>
      <c r="H629" s="57">
        <v>1870</v>
      </c>
      <c r="I629" s="57">
        <v>1880</v>
      </c>
      <c r="J629" s="57">
        <v>1890</v>
      </c>
      <c r="K629" s="57">
        <v>1880</v>
      </c>
      <c r="L629" s="57">
        <v>500</v>
      </c>
      <c r="M629" s="8">
        <f t="shared" si="308"/>
        <v>10000</v>
      </c>
      <c r="N629" s="9">
        <f t="shared" si="309"/>
        <v>1.075268817204301</v>
      </c>
    </row>
    <row r="630" spans="1:14" ht="15.75">
      <c r="A630" s="56">
        <v>9</v>
      </c>
      <c r="B630" s="5">
        <v>42983</v>
      </c>
      <c r="C630" s="6" t="s">
        <v>255</v>
      </c>
      <c r="D630" s="56" t="s">
        <v>21</v>
      </c>
      <c r="E630" s="56" t="s">
        <v>96</v>
      </c>
      <c r="F630" s="57">
        <v>550</v>
      </c>
      <c r="G630" s="57">
        <v>544</v>
      </c>
      <c r="H630" s="57">
        <v>554</v>
      </c>
      <c r="I630" s="57">
        <v>558</v>
      </c>
      <c r="J630" s="57">
        <v>562</v>
      </c>
      <c r="K630" s="57">
        <v>554</v>
      </c>
      <c r="L630" s="57">
        <v>1500</v>
      </c>
      <c r="M630" s="8">
        <f t="shared" ref="M630" si="310">IF(D630="BUY",(K630-F630)*(L630),(F630-K630)*(L630))</f>
        <v>6000</v>
      </c>
      <c r="N630" s="9">
        <f t="shared" ref="N630" si="311">M630/(L630)/F630%</f>
        <v>0.72727272727272729</v>
      </c>
    </row>
    <row r="631" spans="1:14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</row>
    <row r="632" spans="1:14" ht="15.75">
      <c r="A632" s="10" t="s">
        <v>24</v>
      </c>
      <c r="B632" s="11"/>
      <c r="C632" s="12"/>
      <c r="D632" s="13"/>
      <c r="E632" s="14"/>
      <c r="F632" s="14"/>
      <c r="G632" s="15"/>
      <c r="H632" s="14"/>
      <c r="I632" s="14"/>
      <c r="J632" s="14"/>
      <c r="K632" s="16"/>
      <c r="L632" s="17"/>
      <c r="M632" s="1"/>
      <c r="N632" s="18"/>
    </row>
    <row r="633" spans="1:14" ht="15.75">
      <c r="A633" s="10" t="s">
        <v>25</v>
      </c>
      <c r="B633" s="19"/>
      <c r="C633" s="12"/>
      <c r="D633" s="13"/>
      <c r="E633" s="14"/>
      <c r="F633" s="14"/>
      <c r="G633" s="15"/>
      <c r="H633" s="14"/>
      <c r="I633" s="14"/>
      <c r="J633" s="14"/>
      <c r="K633" s="16"/>
      <c r="L633" s="17"/>
      <c r="M633" s="1"/>
      <c r="N633" s="1"/>
    </row>
    <row r="634" spans="1:14" ht="15.75">
      <c r="A634" s="10" t="s">
        <v>25</v>
      </c>
      <c r="B634" s="19"/>
      <c r="C634" s="20"/>
      <c r="D634" s="21"/>
      <c r="E634" s="22"/>
      <c r="F634" s="22"/>
      <c r="G634" s="23"/>
      <c r="H634" s="22"/>
      <c r="I634" s="22"/>
      <c r="J634" s="22"/>
      <c r="K634" s="22"/>
      <c r="L634" s="17"/>
      <c r="M634" s="17"/>
      <c r="N634" s="17"/>
    </row>
    <row r="635" spans="1:14" ht="16.5" thickBot="1">
      <c r="A635" s="20"/>
      <c r="B635" s="19"/>
      <c r="C635" s="22"/>
      <c r="D635" s="22"/>
      <c r="E635" s="22"/>
      <c r="F635" s="24"/>
      <c r="G635" s="25"/>
      <c r="H635" s="26" t="s">
        <v>26</v>
      </c>
      <c r="I635" s="26"/>
      <c r="J635" s="27"/>
      <c r="K635" s="27"/>
      <c r="L635" s="17"/>
      <c r="M635" s="17"/>
      <c r="N635" s="17"/>
    </row>
    <row r="636" spans="1:14" ht="15.75">
      <c r="A636" s="20"/>
      <c r="B636" s="19"/>
      <c r="C636" s="119" t="s">
        <v>27</v>
      </c>
      <c r="D636" s="119"/>
      <c r="E636" s="28">
        <v>9</v>
      </c>
      <c r="F636" s="29">
        <f>F637+F638+F639+F640+F641+F642</f>
        <v>100</v>
      </c>
      <c r="G636" s="22">
        <v>9</v>
      </c>
      <c r="H636" s="30">
        <f>G637/G636%</f>
        <v>77.777777777777786</v>
      </c>
      <c r="I636" s="30"/>
      <c r="J636" s="30"/>
      <c r="K636" s="31"/>
      <c r="L636" s="17"/>
      <c r="M636" s="1"/>
      <c r="N636" s="1"/>
    </row>
    <row r="637" spans="1:14" ht="15.75">
      <c r="A637" s="20"/>
      <c r="B637" s="19"/>
      <c r="C637" s="120" t="s">
        <v>28</v>
      </c>
      <c r="D637" s="120"/>
      <c r="E637" s="32">
        <v>7</v>
      </c>
      <c r="F637" s="33">
        <f>(E637/E636)*100</f>
        <v>77.777777777777786</v>
      </c>
      <c r="G637" s="22">
        <v>7</v>
      </c>
      <c r="H637" s="27"/>
      <c r="I637" s="27"/>
      <c r="J637" s="22"/>
      <c r="K637" s="27"/>
      <c r="L637" s="1"/>
      <c r="M637" s="22" t="s">
        <v>29</v>
      </c>
      <c r="N637" s="22"/>
    </row>
    <row r="638" spans="1:14" ht="15.75">
      <c r="A638" s="34"/>
      <c r="B638" s="19"/>
      <c r="C638" s="120" t="s">
        <v>30</v>
      </c>
      <c r="D638" s="120"/>
      <c r="E638" s="32">
        <v>0</v>
      </c>
      <c r="F638" s="33">
        <f>(E638/E636)*100</f>
        <v>0</v>
      </c>
      <c r="G638" s="35"/>
      <c r="H638" s="22"/>
      <c r="I638" s="22"/>
      <c r="J638" s="22"/>
      <c r="K638" s="27"/>
      <c r="L638" s="17"/>
      <c r="M638" s="20"/>
      <c r="N638" s="20"/>
    </row>
    <row r="639" spans="1:14" ht="15.75">
      <c r="A639" s="34"/>
      <c r="B639" s="19"/>
      <c r="C639" s="120" t="s">
        <v>31</v>
      </c>
      <c r="D639" s="120"/>
      <c r="E639" s="32">
        <v>0</v>
      </c>
      <c r="F639" s="33">
        <f>(E639/E636)*100</f>
        <v>0</v>
      </c>
      <c r="G639" s="35"/>
      <c r="H639" s="22"/>
      <c r="I639" s="22"/>
      <c r="J639" s="22"/>
      <c r="K639" s="27"/>
      <c r="L639" s="17"/>
      <c r="M639" s="17"/>
      <c r="N639" s="17"/>
    </row>
    <row r="640" spans="1:14" ht="15.75">
      <c r="A640" s="34"/>
      <c r="B640" s="19"/>
      <c r="C640" s="120" t="s">
        <v>32</v>
      </c>
      <c r="D640" s="120"/>
      <c r="E640" s="32">
        <v>2</v>
      </c>
      <c r="F640" s="33">
        <f>(E640/E636)*100</f>
        <v>22.222222222222221</v>
      </c>
      <c r="G640" s="35"/>
      <c r="H640" s="22" t="s">
        <v>33</v>
      </c>
      <c r="I640" s="22"/>
      <c r="J640" s="27"/>
      <c r="K640" s="27"/>
      <c r="L640" s="17"/>
      <c r="M640" s="17"/>
      <c r="N640" s="17"/>
    </row>
    <row r="641" spans="1:14" ht="15.75">
      <c r="A641" s="34"/>
      <c r="B641" s="19"/>
      <c r="C641" s="120" t="s">
        <v>34</v>
      </c>
      <c r="D641" s="120"/>
      <c r="E641" s="32">
        <v>0</v>
      </c>
      <c r="F641" s="33">
        <f>(E641/E636)*100</f>
        <v>0</v>
      </c>
      <c r="G641" s="35"/>
      <c r="H641" s="22"/>
      <c r="I641" s="22"/>
      <c r="J641" s="27"/>
      <c r="K641" s="27"/>
      <c r="L641" s="17"/>
      <c r="M641" s="17"/>
      <c r="N641" s="17"/>
    </row>
    <row r="642" spans="1:14" ht="16.5" thickBot="1">
      <c r="A642" s="34"/>
      <c r="B642" s="19"/>
      <c r="C642" s="121" t="s">
        <v>35</v>
      </c>
      <c r="D642" s="121"/>
      <c r="E642" s="36"/>
      <c r="F642" s="37">
        <f>(E642/E636)*100</f>
        <v>0</v>
      </c>
      <c r="G642" s="35"/>
      <c r="H642" s="22"/>
      <c r="I642" s="22"/>
      <c r="J642" s="31"/>
      <c r="K642" s="31"/>
      <c r="L642" s="1"/>
      <c r="M642" s="17"/>
      <c r="N642" s="17"/>
    </row>
    <row r="643" spans="1:14" ht="15.75">
      <c r="A643" s="39" t="s">
        <v>36</v>
      </c>
      <c r="B643" s="11"/>
      <c r="C643" s="12"/>
      <c r="D643" s="12"/>
      <c r="E643" s="14"/>
      <c r="F643" s="14"/>
      <c r="G643" s="15"/>
      <c r="H643" s="40"/>
      <c r="I643" s="40"/>
      <c r="J643" s="40"/>
      <c r="K643" s="14"/>
      <c r="L643" s="17"/>
      <c r="M643" s="38"/>
      <c r="N643" s="38"/>
    </row>
    <row r="644" spans="1:14" ht="15.75">
      <c r="A644" s="13" t="s">
        <v>37</v>
      </c>
      <c r="B644" s="11"/>
      <c r="C644" s="41"/>
      <c r="D644" s="42"/>
      <c r="E644" s="12"/>
      <c r="F644" s="40"/>
      <c r="G644" s="15"/>
      <c r="H644" s="40"/>
      <c r="I644" s="40"/>
      <c r="J644" s="40"/>
      <c r="K644" s="14"/>
      <c r="L644" s="17"/>
      <c r="M644" s="20"/>
      <c r="N644" s="20"/>
    </row>
    <row r="645" spans="1:14" ht="15.75">
      <c r="A645" s="13" t="s">
        <v>38</v>
      </c>
      <c r="B645" s="11"/>
      <c r="C645" s="12"/>
      <c r="D645" s="42"/>
      <c r="E645" s="12"/>
      <c r="F645" s="40"/>
      <c r="G645" s="15"/>
      <c r="H645" s="43"/>
      <c r="I645" s="43"/>
      <c r="J645" s="43"/>
      <c r="K645" s="14"/>
      <c r="L645" s="17"/>
      <c r="M645" s="17"/>
      <c r="N645" s="17"/>
    </row>
    <row r="646" spans="1:14" ht="15.75">
      <c r="A646" s="13" t="s">
        <v>39</v>
      </c>
      <c r="B646" s="41"/>
      <c r="C646" s="12"/>
      <c r="D646" s="42"/>
      <c r="E646" s="12"/>
      <c r="F646" s="40"/>
      <c r="G646" s="44"/>
      <c r="H646" s="43"/>
      <c r="I646" s="43"/>
      <c r="J646" s="43"/>
      <c r="K646" s="14"/>
      <c r="L646" s="17"/>
      <c r="M646" s="17"/>
      <c r="N646" s="17"/>
    </row>
    <row r="647" spans="1:14" ht="15.75">
      <c r="A647" s="13" t="s">
        <v>40</v>
      </c>
      <c r="B647" s="34"/>
      <c r="C647" s="12"/>
      <c r="D647" s="45"/>
      <c r="E647" s="40"/>
      <c r="F647" s="40"/>
      <c r="G647" s="44"/>
      <c r="H647" s="43"/>
      <c r="I647" s="43"/>
      <c r="J647" s="43"/>
      <c r="K647" s="40"/>
      <c r="L647" s="17"/>
      <c r="M647" s="17"/>
      <c r="N647" s="17"/>
    </row>
    <row r="648" spans="1:14" ht="15.75" thickBot="1"/>
    <row r="649" spans="1:14" ht="15.75" thickBot="1">
      <c r="A649" s="122" t="s">
        <v>0</v>
      </c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</row>
    <row r="650" spans="1:14" ht="15.75" thickBot="1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</row>
    <row r="651" spans="1:14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</row>
    <row r="652" spans="1:14" ht="15.75">
      <c r="A652" s="131" t="s">
        <v>1</v>
      </c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</row>
    <row r="653" spans="1:14" ht="15.75">
      <c r="A653" s="131" t="s">
        <v>2</v>
      </c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</row>
    <row r="654" spans="1:14" ht="16.5" thickBot="1">
      <c r="A654" s="124" t="s">
        <v>3</v>
      </c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</row>
    <row r="656" spans="1:14" ht="15.75">
      <c r="A656" s="125" t="s">
        <v>4</v>
      </c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</row>
    <row r="657" spans="1:14" ht="15.75">
      <c r="A657" s="125" t="s">
        <v>5</v>
      </c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</row>
    <row r="658" spans="1:14" ht="15" customHeight="1">
      <c r="A658" s="126" t="s">
        <v>6</v>
      </c>
      <c r="B658" s="127" t="s">
        <v>7</v>
      </c>
      <c r="C658" s="127" t="s">
        <v>8</v>
      </c>
      <c r="D658" s="126" t="s">
        <v>9</v>
      </c>
      <c r="E658" s="126" t="s">
        <v>10</v>
      </c>
      <c r="F658" s="127" t="s">
        <v>11</v>
      </c>
      <c r="G658" s="127" t="s">
        <v>12</v>
      </c>
      <c r="H658" s="128" t="s">
        <v>13</v>
      </c>
      <c r="I658" s="128" t="s">
        <v>14</v>
      </c>
      <c r="J658" s="128" t="s">
        <v>15</v>
      </c>
      <c r="K658" s="129" t="s">
        <v>16</v>
      </c>
      <c r="L658" s="127" t="s">
        <v>17</v>
      </c>
      <c r="M658" s="127" t="s">
        <v>18</v>
      </c>
      <c r="N658" s="127" t="s">
        <v>19</v>
      </c>
    </row>
    <row r="659" spans="1:14" ht="15" customHeight="1">
      <c r="A659" s="126"/>
      <c r="B659" s="127"/>
      <c r="C659" s="127"/>
      <c r="D659" s="126"/>
      <c r="E659" s="126"/>
      <c r="F659" s="127"/>
      <c r="G659" s="127"/>
      <c r="H659" s="127"/>
      <c r="I659" s="127"/>
      <c r="J659" s="127"/>
      <c r="K659" s="130"/>
      <c r="L659" s="127"/>
      <c r="M659" s="127"/>
      <c r="N659" s="127"/>
    </row>
    <row r="660" spans="1:14" ht="15.75">
      <c r="A660" s="56">
        <v>1</v>
      </c>
      <c r="B660" s="5">
        <v>42976</v>
      </c>
      <c r="C660" s="57" t="s">
        <v>192</v>
      </c>
      <c r="D660" s="56" t="s">
        <v>21</v>
      </c>
      <c r="E660" s="56" t="s">
        <v>235</v>
      </c>
      <c r="F660" s="57">
        <v>191</v>
      </c>
      <c r="G660" s="57">
        <v>188</v>
      </c>
      <c r="H660" s="57">
        <v>193</v>
      </c>
      <c r="I660" s="57">
        <v>195</v>
      </c>
      <c r="J660" s="57">
        <v>197</v>
      </c>
      <c r="K660" s="56">
        <v>195</v>
      </c>
      <c r="L660" s="57">
        <v>4500</v>
      </c>
      <c r="M660" s="8">
        <f t="shared" ref="M660:M667" si="312">IF(D660="BUY",(K660-F660)*(L660),(F660-K660)*(L660))</f>
        <v>18000</v>
      </c>
      <c r="N660" s="9">
        <f t="shared" ref="N660:N661" si="313">M660/(L660)/F660%</f>
        <v>2.0942408376963351</v>
      </c>
    </row>
    <row r="661" spans="1:14" ht="15.75">
      <c r="A661" s="56">
        <v>2</v>
      </c>
      <c r="B661" s="5">
        <v>42971</v>
      </c>
      <c r="C661" s="57" t="s">
        <v>192</v>
      </c>
      <c r="D661" s="56" t="s">
        <v>21</v>
      </c>
      <c r="E661" s="56" t="s">
        <v>130</v>
      </c>
      <c r="F661" s="57">
        <v>189</v>
      </c>
      <c r="G661" s="57">
        <v>187</v>
      </c>
      <c r="H661" s="57">
        <v>190</v>
      </c>
      <c r="I661" s="57">
        <v>191</v>
      </c>
      <c r="J661" s="57">
        <v>192</v>
      </c>
      <c r="K661" s="56">
        <v>187</v>
      </c>
      <c r="L661" s="57">
        <v>5000</v>
      </c>
      <c r="M661" s="8">
        <f t="shared" si="312"/>
        <v>-10000</v>
      </c>
      <c r="N661" s="9">
        <f t="shared" si="313"/>
        <v>-1.0582010582010584</v>
      </c>
    </row>
    <row r="662" spans="1:14" ht="15.75">
      <c r="A662" s="56">
        <v>3</v>
      </c>
      <c r="B662" s="5">
        <v>42963</v>
      </c>
      <c r="C662" s="57" t="s">
        <v>192</v>
      </c>
      <c r="D662" s="56" t="s">
        <v>21</v>
      </c>
      <c r="E662" s="56" t="s">
        <v>126</v>
      </c>
      <c r="F662" s="57">
        <v>630</v>
      </c>
      <c r="G662" s="57">
        <v>625</v>
      </c>
      <c r="H662" s="57">
        <v>632.5</v>
      </c>
      <c r="I662" s="57">
        <v>634</v>
      </c>
      <c r="J662" s="57">
        <v>636.5</v>
      </c>
      <c r="K662" s="56">
        <v>636.5</v>
      </c>
      <c r="L662" s="57">
        <v>2000</v>
      </c>
      <c r="M662" s="8">
        <f t="shared" si="312"/>
        <v>13000</v>
      </c>
      <c r="N662" s="9">
        <f>M662/(L662)/F662%</f>
        <v>1.0317460317460319</v>
      </c>
    </row>
    <row r="663" spans="1:14" ht="15.75">
      <c r="A663" s="56">
        <v>4</v>
      </c>
      <c r="B663" s="5">
        <v>42961</v>
      </c>
      <c r="C663" s="57" t="s">
        <v>192</v>
      </c>
      <c r="D663" s="56" t="s">
        <v>47</v>
      </c>
      <c r="E663" s="56" t="s">
        <v>52</v>
      </c>
      <c r="F663" s="57">
        <v>282</v>
      </c>
      <c r="G663" s="57">
        <v>288</v>
      </c>
      <c r="H663" s="57">
        <v>279</v>
      </c>
      <c r="I663" s="57">
        <v>276</v>
      </c>
      <c r="J663" s="57">
        <v>273</v>
      </c>
      <c r="K663" s="57">
        <v>276</v>
      </c>
      <c r="L663" s="57">
        <v>3000</v>
      </c>
      <c r="M663" s="8">
        <f t="shared" si="312"/>
        <v>18000</v>
      </c>
      <c r="N663" s="9">
        <f t="shared" ref="N663:N667" si="314">M663/(L663)/F663%</f>
        <v>2.1276595744680851</v>
      </c>
    </row>
    <row r="664" spans="1:14" ht="15.75">
      <c r="A664" s="56">
        <v>5</v>
      </c>
      <c r="B664" s="5">
        <v>42956</v>
      </c>
      <c r="C664" s="57" t="s">
        <v>192</v>
      </c>
      <c r="D664" s="57" t="s">
        <v>21</v>
      </c>
      <c r="E664" s="56" t="s">
        <v>104</v>
      </c>
      <c r="F664" s="57">
        <v>625</v>
      </c>
      <c r="G664" s="57">
        <v>618</v>
      </c>
      <c r="H664" s="57">
        <v>629</v>
      </c>
      <c r="I664" s="57">
        <v>633</v>
      </c>
      <c r="J664" s="57">
        <v>637</v>
      </c>
      <c r="K664" s="57">
        <v>629</v>
      </c>
      <c r="L664" s="57">
        <v>1500</v>
      </c>
      <c r="M664" s="8">
        <f t="shared" si="312"/>
        <v>6000</v>
      </c>
      <c r="N664" s="9">
        <f t="shared" si="314"/>
        <v>0.64</v>
      </c>
    </row>
    <row r="665" spans="1:14" ht="15.75">
      <c r="A665" s="56">
        <v>6</v>
      </c>
      <c r="B665" s="5">
        <v>42954</v>
      </c>
      <c r="C665" s="57" t="s">
        <v>192</v>
      </c>
      <c r="D665" s="57" t="s">
        <v>21</v>
      </c>
      <c r="E665" s="56" t="s">
        <v>22</v>
      </c>
      <c r="F665" s="57">
        <v>528</v>
      </c>
      <c r="G665" s="57">
        <v>523</v>
      </c>
      <c r="H665" s="57">
        <v>531</v>
      </c>
      <c r="I665" s="57">
        <v>534</v>
      </c>
      <c r="J665" s="57">
        <v>537</v>
      </c>
      <c r="K665" s="57">
        <v>531</v>
      </c>
      <c r="L665" s="57">
        <v>1800</v>
      </c>
      <c r="M665" s="8">
        <f t="shared" si="312"/>
        <v>5400</v>
      </c>
      <c r="N665" s="9">
        <f t="shared" si="314"/>
        <v>0.56818181818181812</v>
      </c>
    </row>
    <row r="666" spans="1:14" ht="15.75">
      <c r="A666" s="56">
        <v>7</v>
      </c>
      <c r="B666" s="5">
        <v>42951</v>
      </c>
      <c r="C666" s="57" t="s">
        <v>192</v>
      </c>
      <c r="D666" s="57" t="s">
        <v>21</v>
      </c>
      <c r="E666" s="56" t="s">
        <v>65</v>
      </c>
      <c r="F666" s="57">
        <v>287.5</v>
      </c>
      <c r="G666" s="57">
        <v>284</v>
      </c>
      <c r="H666" s="57">
        <v>290</v>
      </c>
      <c r="I666" s="57">
        <v>292</v>
      </c>
      <c r="J666" s="57">
        <v>294</v>
      </c>
      <c r="K666" s="57">
        <v>290</v>
      </c>
      <c r="L666" s="57">
        <v>3500</v>
      </c>
      <c r="M666" s="8">
        <f t="shared" si="312"/>
        <v>8750</v>
      </c>
      <c r="N666" s="9">
        <f t="shared" si="314"/>
        <v>0.86956521739130432</v>
      </c>
    </row>
    <row r="667" spans="1:14" ht="15.75">
      <c r="A667" s="56">
        <v>8</v>
      </c>
      <c r="B667" s="5">
        <v>42948</v>
      </c>
      <c r="C667" s="57" t="s">
        <v>192</v>
      </c>
      <c r="D667" s="57" t="s">
        <v>21</v>
      </c>
      <c r="E667" s="57" t="s">
        <v>231</v>
      </c>
      <c r="F667" s="57">
        <v>232</v>
      </c>
      <c r="G667" s="57">
        <v>231</v>
      </c>
      <c r="H667" s="57">
        <v>232.5</v>
      </c>
      <c r="I667" s="57">
        <v>233</v>
      </c>
      <c r="J667" s="57">
        <v>233.5</v>
      </c>
      <c r="K667" s="57">
        <v>233.5</v>
      </c>
      <c r="L667" s="57">
        <v>10000</v>
      </c>
      <c r="M667" s="8">
        <f t="shared" si="312"/>
        <v>15000</v>
      </c>
      <c r="N667" s="9">
        <f t="shared" si="314"/>
        <v>0.64655172413793105</v>
      </c>
    </row>
    <row r="668" spans="1:14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</row>
    <row r="669" spans="1:14" ht="15.75">
      <c r="A669" s="10" t="s">
        <v>24</v>
      </c>
      <c r="B669" s="11"/>
      <c r="C669" s="12"/>
      <c r="D669" s="13"/>
      <c r="E669" s="14"/>
      <c r="F669" s="14"/>
      <c r="G669" s="15"/>
      <c r="H669" s="14"/>
      <c r="I669" s="14"/>
      <c r="J669" s="14"/>
      <c r="K669" s="16"/>
      <c r="L669" s="17"/>
      <c r="M669" s="1"/>
      <c r="N669" s="18"/>
    </row>
    <row r="670" spans="1:14" ht="15.75">
      <c r="A670" s="10" t="s">
        <v>25</v>
      </c>
      <c r="B670" s="19"/>
      <c r="C670" s="12"/>
      <c r="D670" s="13"/>
      <c r="E670" s="14"/>
      <c r="F670" s="14"/>
      <c r="G670" s="15"/>
      <c r="H670" s="14"/>
      <c r="I670" s="14"/>
      <c r="J670" s="14"/>
      <c r="K670" s="16"/>
      <c r="L670" s="17"/>
      <c r="M670" s="1"/>
      <c r="N670" s="1"/>
    </row>
    <row r="671" spans="1:14" ht="15.75">
      <c r="A671" s="10" t="s">
        <v>25</v>
      </c>
      <c r="B671" s="19"/>
      <c r="C671" s="20"/>
      <c r="D671" s="21"/>
      <c r="E671" s="22"/>
      <c r="F671" s="22"/>
      <c r="G671" s="23"/>
      <c r="H671" s="22"/>
      <c r="I671" s="22"/>
      <c r="J671" s="22"/>
      <c r="K671" s="22"/>
      <c r="L671" s="17"/>
      <c r="M671" s="17"/>
      <c r="N671" s="17"/>
    </row>
    <row r="672" spans="1:14" ht="16.5" thickBot="1">
      <c r="A672" s="20"/>
      <c r="B672" s="19"/>
      <c r="C672" s="22"/>
      <c r="D672" s="22"/>
      <c r="E672" s="22"/>
      <c r="F672" s="24"/>
      <c r="G672" s="25"/>
      <c r="H672" s="26" t="s">
        <v>26</v>
      </c>
      <c r="I672" s="26"/>
      <c r="J672" s="27"/>
      <c r="K672" s="27"/>
      <c r="L672" s="17"/>
      <c r="M672" s="17"/>
      <c r="N672" s="17"/>
    </row>
    <row r="673" spans="1:14" ht="15.75">
      <c r="A673" s="20"/>
      <c r="B673" s="19"/>
      <c r="C673" s="119" t="s">
        <v>27</v>
      </c>
      <c r="D673" s="119"/>
      <c r="E673" s="28">
        <v>8</v>
      </c>
      <c r="F673" s="29">
        <f>F674+F675+F676+F677+F678+F679</f>
        <v>100</v>
      </c>
      <c r="G673" s="22">
        <v>8</v>
      </c>
      <c r="H673" s="30">
        <f>G674/G673%</f>
        <v>87.5</v>
      </c>
      <c r="I673" s="30"/>
      <c r="J673" s="30"/>
      <c r="K673" s="31"/>
      <c r="L673" s="17"/>
      <c r="M673" s="1"/>
      <c r="N673" s="1"/>
    </row>
    <row r="674" spans="1:14" ht="15.75">
      <c r="A674" s="20"/>
      <c r="B674" s="19"/>
      <c r="C674" s="120" t="s">
        <v>28</v>
      </c>
      <c r="D674" s="120"/>
      <c r="E674" s="32">
        <v>7</v>
      </c>
      <c r="F674" s="33">
        <f>(E674/E673)*100</f>
        <v>87.5</v>
      </c>
      <c r="G674" s="22">
        <v>7</v>
      </c>
      <c r="H674" s="27"/>
      <c r="I674" s="27"/>
      <c r="J674" s="22"/>
      <c r="K674" s="27"/>
      <c r="L674" s="1"/>
      <c r="M674" s="22" t="s">
        <v>29</v>
      </c>
      <c r="N674" s="22"/>
    </row>
    <row r="675" spans="1:14" ht="15.75">
      <c r="A675" s="34"/>
      <c r="B675" s="19"/>
      <c r="C675" s="120" t="s">
        <v>30</v>
      </c>
      <c r="D675" s="120"/>
      <c r="E675" s="32">
        <v>0</v>
      </c>
      <c r="F675" s="33">
        <f>(E675/E673)*100</f>
        <v>0</v>
      </c>
      <c r="G675" s="35"/>
      <c r="H675" s="22"/>
      <c r="I675" s="22"/>
      <c r="J675" s="22"/>
      <c r="K675" s="27"/>
      <c r="L675" s="17"/>
      <c r="M675" s="20"/>
      <c r="N675" s="20"/>
    </row>
    <row r="676" spans="1:14" ht="15.75">
      <c r="A676" s="34"/>
      <c r="B676" s="19"/>
      <c r="C676" s="120" t="s">
        <v>31</v>
      </c>
      <c r="D676" s="120"/>
      <c r="E676" s="32">
        <v>0</v>
      </c>
      <c r="F676" s="33">
        <f>(E676/E673)*100</f>
        <v>0</v>
      </c>
      <c r="G676" s="35"/>
      <c r="H676" s="22"/>
      <c r="I676" s="22"/>
      <c r="J676" s="22"/>
      <c r="K676" s="27"/>
      <c r="L676" s="17"/>
      <c r="M676" s="17"/>
      <c r="N676" s="17"/>
    </row>
    <row r="677" spans="1:14" ht="15.75">
      <c r="A677" s="34"/>
      <c r="B677" s="19"/>
      <c r="C677" s="120" t="s">
        <v>32</v>
      </c>
      <c r="D677" s="120"/>
      <c r="E677" s="32">
        <v>1</v>
      </c>
      <c r="F677" s="33">
        <f>(E677/E673)*100</f>
        <v>12.5</v>
      </c>
      <c r="G677" s="35"/>
      <c r="H677" s="22" t="s">
        <v>33</v>
      </c>
      <c r="I677" s="22"/>
      <c r="J677" s="27"/>
      <c r="K677" s="27"/>
      <c r="L677" s="17"/>
      <c r="M677" s="17"/>
      <c r="N677" s="17"/>
    </row>
    <row r="678" spans="1:14" ht="15.75">
      <c r="A678" s="34"/>
      <c r="B678" s="19"/>
      <c r="C678" s="120" t="s">
        <v>34</v>
      </c>
      <c r="D678" s="120"/>
      <c r="E678" s="32">
        <v>0</v>
      </c>
      <c r="F678" s="33">
        <f>(E678/E673)*100</f>
        <v>0</v>
      </c>
      <c r="G678" s="35"/>
      <c r="H678" s="22"/>
      <c r="I678" s="22"/>
      <c r="J678" s="27"/>
      <c r="K678" s="27"/>
      <c r="L678" s="17"/>
      <c r="M678" s="17"/>
      <c r="N678" s="17"/>
    </row>
    <row r="679" spans="1:14" ht="16.5" thickBot="1">
      <c r="A679" s="34"/>
      <c r="B679" s="19"/>
      <c r="C679" s="121" t="s">
        <v>35</v>
      </c>
      <c r="D679" s="121"/>
      <c r="E679" s="36"/>
      <c r="F679" s="37">
        <f>(E679/E673)*100</f>
        <v>0</v>
      </c>
      <c r="G679" s="35"/>
      <c r="H679" s="22"/>
      <c r="I679" s="22"/>
      <c r="J679" s="31"/>
      <c r="K679" s="31"/>
      <c r="L679" s="1"/>
      <c r="M679" s="17"/>
      <c r="N679" s="17"/>
    </row>
    <row r="680" spans="1:14" ht="15.75">
      <c r="A680" s="39" t="s">
        <v>36</v>
      </c>
      <c r="B680" s="11"/>
      <c r="C680" s="12"/>
      <c r="D680" s="12"/>
      <c r="E680" s="14"/>
      <c r="F680" s="14"/>
      <c r="G680" s="15"/>
      <c r="H680" s="40"/>
      <c r="I680" s="40"/>
      <c r="J680" s="40"/>
      <c r="K680" s="14"/>
      <c r="L680" s="17"/>
      <c r="M680" s="38"/>
      <c r="N680" s="38"/>
    </row>
    <row r="681" spans="1:14" ht="15.75">
      <c r="A681" s="13" t="s">
        <v>37</v>
      </c>
      <c r="B681" s="11"/>
      <c r="C681" s="41"/>
      <c r="D681" s="42"/>
      <c r="E681" s="12"/>
      <c r="F681" s="40"/>
      <c r="G681" s="15"/>
      <c r="H681" s="40"/>
      <c r="I681" s="40"/>
      <c r="J681" s="40"/>
      <c r="K681" s="14"/>
      <c r="L681" s="17"/>
      <c r="M681" s="20"/>
      <c r="N681" s="20"/>
    </row>
    <row r="682" spans="1:14" ht="15.75">
      <c r="A682" s="13" t="s">
        <v>38</v>
      </c>
      <c r="B682" s="11"/>
      <c r="C682" s="12"/>
      <c r="D682" s="42"/>
      <c r="E682" s="12"/>
      <c r="F682" s="40"/>
      <c r="G682" s="15"/>
      <c r="H682" s="43"/>
      <c r="I682" s="43"/>
      <c r="J682" s="43"/>
      <c r="K682" s="14"/>
      <c r="L682" s="17"/>
      <c r="M682" s="17"/>
      <c r="N682" s="17"/>
    </row>
    <row r="683" spans="1:14" ht="15.75">
      <c r="A683" s="13" t="s">
        <v>39</v>
      </c>
      <c r="B683" s="41"/>
      <c r="C683" s="12"/>
      <c r="D683" s="42"/>
      <c r="E683" s="12"/>
      <c r="F683" s="40"/>
      <c r="G683" s="44"/>
      <c r="H683" s="43"/>
      <c r="I683" s="43"/>
      <c r="J683" s="43"/>
      <c r="K683" s="14"/>
      <c r="L683" s="17"/>
      <c r="M683" s="17"/>
      <c r="N683" s="17"/>
    </row>
    <row r="684" spans="1:14" ht="15.75">
      <c r="A684" s="13" t="s">
        <v>40</v>
      </c>
      <c r="B684" s="34"/>
      <c r="C684" s="12"/>
      <c r="D684" s="45"/>
      <c r="E684" s="40"/>
      <c r="F684" s="40"/>
      <c r="G684" s="44"/>
      <c r="H684" s="43"/>
      <c r="I684" s="43"/>
      <c r="J684" s="43"/>
      <c r="K684" s="40"/>
      <c r="L684" s="17"/>
      <c r="M684" s="17"/>
      <c r="N684" s="17"/>
    </row>
    <row r="685" spans="1:14" ht="15.75" thickBot="1"/>
    <row r="686" spans="1:14" ht="15.75" thickBot="1">
      <c r="A686" s="122" t="s">
        <v>0</v>
      </c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</row>
    <row r="687" spans="1:14" ht="15.75" thickBot="1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</row>
    <row r="688" spans="1:14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</row>
    <row r="689" spans="1:14" ht="15.75">
      <c r="A689" s="131" t="s">
        <v>1</v>
      </c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</row>
    <row r="690" spans="1:14" ht="15.75">
      <c r="A690" s="131" t="s">
        <v>2</v>
      </c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</row>
    <row r="691" spans="1:14" ht="16.5" thickBot="1">
      <c r="A691" s="124" t="s">
        <v>3</v>
      </c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</row>
    <row r="693" spans="1:14" ht="15.75">
      <c r="A693" s="125" t="s">
        <v>41</v>
      </c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</row>
    <row r="694" spans="1:14" ht="15.75">
      <c r="A694" s="125" t="s">
        <v>5</v>
      </c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</row>
    <row r="695" spans="1:14" ht="13.9" customHeight="1">
      <c r="A695" s="126" t="s">
        <v>6</v>
      </c>
      <c r="B695" s="127" t="s">
        <v>7</v>
      </c>
      <c r="C695" s="127" t="s">
        <v>8</v>
      </c>
      <c r="D695" s="126" t="s">
        <v>9</v>
      </c>
      <c r="E695" s="126" t="s">
        <v>10</v>
      </c>
      <c r="F695" s="127" t="s">
        <v>11</v>
      </c>
      <c r="G695" s="127" t="s">
        <v>12</v>
      </c>
      <c r="H695" s="128" t="s">
        <v>13</v>
      </c>
      <c r="I695" s="128" t="s">
        <v>14</v>
      </c>
      <c r="J695" s="128" t="s">
        <v>15</v>
      </c>
      <c r="K695" s="129" t="s">
        <v>16</v>
      </c>
      <c r="L695" s="127" t="s">
        <v>17</v>
      </c>
      <c r="M695" s="127" t="s">
        <v>18</v>
      </c>
      <c r="N695" s="127" t="s">
        <v>19</v>
      </c>
    </row>
    <row r="696" spans="1:14" ht="15" customHeight="1">
      <c r="A696" s="126"/>
      <c r="B696" s="127"/>
      <c r="C696" s="127"/>
      <c r="D696" s="126"/>
      <c r="E696" s="126"/>
      <c r="F696" s="127"/>
      <c r="G696" s="127"/>
      <c r="H696" s="127"/>
      <c r="I696" s="127"/>
      <c r="J696" s="127"/>
      <c r="K696" s="130"/>
      <c r="L696" s="127"/>
      <c r="M696" s="127"/>
      <c r="N696" s="127"/>
    </row>
    <row r="697" spans="1:14" ht="15.75">
      <c r="A697" s="56">
        <v>1</v>
      </c>
      <c r="B697" s="5">
        <v>42947</v>
      </c>
      <c r="C697" s="57" t="s">
        <v>192</v>
      </c>
      <c r="D697" s="57" t="s">
        <v>21</v>
      </c>
      <c r="E697" s="57" t="s">
        <v>130</v>
      </c>
      <c r="F697" s="57">
        <v>195</v>
      </c>
      <c r="G697" s="57">
        <v>191</v>
      </c>
      <c r="H697" s="57">
        <v>197</v>
      </c>
      <c r="I697" s="57">
        <v>199</v>
      </c>
      <c r="J697" s="57">
        <v>201</v>
      </c>
      <c r="K697" s="57">
        <v>197</v>
      </c>
      <c r="L697" s="57">
        <v>5000</v>
      </c>
      <c r="M697" s="8">
        <f t="shared" ref="M697:M708" si="315">IF(D697="BUY",(K697-F697)*(L697),(F697-K697)*(L697))</f>
        <v>10000</v>
      </c>
      <c r="N697" s="9">
        <f t="shared" ref="N697:N708" si="316">M697/(L697)/F697%</f>
        <v>1.0256410256410258</v>
      </c>
    </row>
    <row r="698" spans="1:14" ht="15.75">
      <c r="A698" s="56">
        <v>2</v>
      </c>
      <c r="B698" s="5">
        <v>42947</v>
      </c>
      <c r="C698" s="57" t="s">
        <v>192</v>
      </c>
      <c r="D698" s="57" t="s">
        <v>21</v>
      </c>
      <c r="E698" s="57" t="s">
        <v>45</v>
      </c>
      <c r="F698" s="57">
        <v>265.5</v>
      </c>
      <c r="G698" s="57">
        <v>262.5</v>
      </c>
      <c r="H698" s="57">
        <v>267</v>
      </c>
      <c r="I698" s="57">
        <v>268.5</v>
      </c>
      <c r="J698" s="57">
        <v>270</v>
      </c>
      <c r="K698" s="57">
        <v>268.5</v>
      </c>
      <c r="L698" s="57">
        <v>3000</v>
      </c>
      <c r="M698" s="8">
        <f t="shared" si="315"/>
        <v>9000</v>
      </c>
      <c r="N698" s="9">
        <f t="shared" si="316"/>
        <v>1.1299435028248588</v>
      </c>
    </row>
    <row r="699" spans="1:14" ht="15.75">
      <c r="A699" s="56">
        <v>3</v>
      </c>
      <c r="B699" s="5">
        <v>42944</v>
      </c>
      <c r="C699" s="57" t="s">
        <v>192</v>
      </c>
      <c r="D699" s="57" t="s">
        <v>21</v>
      </c>
      <c r="E699" s="57" t="s">
        <v>232</v>
      </c>
      <c r="F699" s="57">
        <v>223</v>
      </c>
      <c r="G699" s="57">
        <v>219</v>
      </c>
      <c r="H699" s="57">
        <v>225</v>
      </c>
      <c r="I699" s="57">
        <v>227</v>
      </c>
      <c r="J699" s="57">
        <v>229</v>
      </c>
      <c r="K699" s="57">
        <v>225</v>
      </c>
      <c r="L699" s="57">
        <v>2500</v>
      </c>
      <c r="M699" s="8">
        <f t="shared" si="315"/>
        <v>5000</v>
      </c>
      <c r="N699" s="9">
        <f t="shared" si="316"/>
        <v>0.89686098654708524</v>
      </c>
    </row>
    <row r="700" spans="1:14" ht="15.75">
      <c r="A700" s="56">
        <v>4</v>
      </c>
      <c r="B700" s="5">
        <v>42943</v>
      </c>
      <c r="C700" s="57" t="s">
        <v>192</v>
      </c>
      <c r="D700" s="57" t="s">
        <v>21</v>
      </c>
      <c r="E700" s="57" t="s">
        <v>124</v>
      </c>
      <c r="F700" s="57">
        <v>1794</v>
      </c>
      <c r="G700" s="57">
        <v>1774</v>
      </c>
      <c r="H700" s="57">
        <v>1804</v>
      </c>
      <c r="I700" s="57">
        <v>1814</v>
      </c>
      <c r="J700" s="57">
        <v>1824</v>
      </c>
      <c r="K700" s="57">
        <v>1774</v>
      </c>
      <c r="L700" s="57">
        <v>350</v>
      </c>
      <c r="M700" s="8">
        <f t="shared" si="315"/>
        <v>-7000</v>
      </c>
      <c r="N700" s="9">
        <f t="shared" si="316"/>
        <v>-1.1148272017837235</v>
      </c>
    </row>
    <row r="701" spans="1:14" ht="15.75">
      <c r="A701" s="56">
        <v>5</v>
      </c>
      <c r="B701" s="5">
        <v>42942</v>
      </c>
      <c r="C701" s="57" t="s">
        <v>192</v>
      </c>
      <c r="D701" s="57" t="s">
        <v>21</v>
      </c>
      <c r="E701" s="57" t="s">
        <v>55</v>
      </c>
      <c r="F701" s="57">
        <v>1624</v>
      </c>
      <c r="G701" s="57">
        <v>1604</v>
      </c>
      <c r="H701" s="57">
        <v>1634</v>
      </c>
      <c r="I701" s="57">
        <v>1644</v>
      </c>
      <c r="J701" s="57">
        <v>1654</v>
      </c>
      <c r="K701" s="57">
        <v>1604</v>
      </c>
      <c r="L701" s="57">
        <v>500</v>
      </c>
      <c r="M701" s="8">
        <f t="shared" si="315"/>
        <v>-10000</v>
      </c>
      <c r="N701" s="9">
        <f t="shared" si="316"/>
        <v>-1.2315270935960592</v>
      </c>
    </row>
    <row r="702" spans="1:14" ht="15.75">
      <c r="A702" s="56">
        <v>6</v>
      </c>
      <c r="B702" s="5">
        <v>42940</v>
      </c>
      <c r="C702" s="57" t="s">
        <v>192</v>
      </c>
      <c r="D702" s="57" t="s">
        <v>21</v>
      </c>
      <c r="E702" s="57" t="s">
        <v>233</v>
      </c>
      <c r="F702" s="57">
        <v>910</v>
      </c>
      <c r="G702" s="57">
        <v>898</v>
      </c>
      <c r="H702" s="57">
        <v>918</v>
      </c>
      <c r="I702" s="57">
        <v>926</v>
      </c>
      <c r="J702" s="57">
        <v>934</v>
      </c>
      <c r="K702" s="57">
        <v>898</v>
      </c>
      <c r="L702" s="57">
        <v>700</v>
      </c>
      <c r="M702" s="8">
        <f t="shared" si="315"/>
        <v>-8400</v>
      </c>
      <c r="N702" s="9">
        <f t="shared" si="316"/>
        <v>-1.3186813186813187</v>
      </c>
    </row>
    <row r="703" spans="1:14" ht="15.75">
      <c r="A703" s="56">
        <v>7</v>
      </c>
      <c r="B703" s="5">
        <v>42937</v>
      </c>
      <c r="C703" s="57" t="s">
        <v>192</v>
      </c>
      <c r="D703" s="57" t="s">
        <v>21</v>
      </c>
      <c r="E703" s="57" t="s">
        <v>53</v>
      </c>
      <c r="F703" s="57">
        <v>159</v>
      </c>
      <c r="G703" s="57">
        <v>158</v>
      </c>
      <c r="H703" s="57">
        <v>160.5</v>
      </c>
      <c r="I703" s="57">
        <v>162</v>
      </c>
      <c r="J703" s="57">
        <v>163.5</v>
      </c>
      <c r="K703" s="57">
        <v>158</v>
      </c>
      <c r="L703" s="57">
        <v>3500</v>
      </c>
      <c r="M703" s="8">
        <f t="shared" si="315"/>
        <v>-3500</v>
      </c>
      <c r="N703" s="9">
        <f t="shared" si="316"/>
        <v>-0.62893081761006286</v>
      </c>
    </row>
    <row r="704" spans="1:14" ht="15.75">
      <c r="A704" s="56">
        <v>8</v>
      </c>
      <c r="B704" s="5">
        <v>42936</v>
      </c>
      <c r="C704" s="57" t="s">
        <v>192</v>
      </c>
      <c r="D704" s="57" t="s">
        <v>21</v>
      </c>
      <c r="E704" s="57" t="s">
        <v>76</v>
      </c>
      <c r="F704" s="57">
        <v>124</v>
      </c>
      <c r="G704" s="57">
        <v>122</v>
      </c>
      <c r="H704" s="57">
        <v>125</v>
      </c>
      <c r="I704" s="57">
        <v>126</v>
      </c>
      <c r="J704" s="57">
        <v>127</v>
      </c>
      <c r="K704" s="57">
        <v>122</v>
      </c>
      <c r="L704" s="57">
        <v>6000</v>
      </c>
      <c r="M704" s="8">
        <f t="shared" si="315"/>
        <v>-12000</v>
      </c>
      <c r="N704" s="9">
        <f t="shared" si="316"/>
        <v>-1.6129032258064517</v>
      </c>
    </row>
    <row r="705" spans="1:14" ht="15.75">
      <c r="A705" s="56">
        <v>9</v>
      </c>
      <c r="B705" s="5">
        <v>42936</v>
      </c>
      <c r="C705" s="6" t="s">
        <v>192</v>
      </c>
      <c r="D705" s="6" t="s">
        <v>21</v>
      </c>
      <c r="E705" s="6" t="s">
        <v>123</v>
      </c>
      <c r="F705" s="7">
        <v>118.5</v>
      </c>
      <c r="G705" s="7">
        <v>117.5</v>
      </c>
      <c r="H705" s="7">
        <v>119</v>
      </c>
      <c r="I705" s="7">
        <v>119.5</v>
      </c>
      <c r="J705" s="7">
        <v>120</v>
      </c>
      <c r="K705" s="7">
        <v>119.5</v>
      </c>
      <c r="L705" s="6">
        <v>11000</v>
      </c>
      <c r="M705" s="8">
        <f t="shared" si="315"/>
        <v>11000</v>
      </c>
      <c r="N705" s="9">
        <f t="shared" si="316"/>
        <v>0.8438818565400843</v>
      </c>
    </row>
    <row r="706" spans="1:14" ht="15.75">
      <c r="A706" s="56">
        <v>10</v>
      </c>
      <c r="B706" s="5">
        <v>42935</v>
      </c>
      <c r="C706" s="6" t="s">
        <v>192</v>
      </c>
      <c r="D706" s="6" t="s">
        <v>21</v>
      </c>
      <c r="E706" s="6" t="s">
        <v>92</v>
      </c>
      <c r="F706" s="7">
        <v>87</v>
      </c>
      <c r="G706" s="7">
        <v>86</v>
      </c>
      <c r="H706" s="7">
        <v>87.5</v>
      </c>
      <c r="I706" s="7">
        <v>88</v>
      </c>
      <c r="J706" s="7">
        <v>88.5</v>
      </c>
      <c r="K706" s="7">
        <v>88</v>
      </c>
      <c r="L706" s="6">
        <v>8000</v>
      </c>
      <c r="M706" s="8">
        <f t="shared" si="315"/>
        <v>8000</v>
      </c>
      <c r="N706" s="9">
        <f t="shared" si="316"/>
        <v>1.1494252873563218</v>
      </c>
    </row>
    <row r="707" spans="1:14" ht="15.75">
      <c r="A707" s="56">
        <v>11</v>
      </c>
      <c r="B707" s="5">
        <v>42934</v>
      </c>
      <c r="C707" s="6" t="s">
        <v>192</v>
      </c>
      <c r="D707" s="6" t="s">
        <v>21</v>
      </c>
      <c r="E707" s="6" t="s">
        <v>63</v>
      </c>
      <c r="F707" s="7">
        <v>556</v>
      </c>
      <c r="G707" s="7">
        <v>552</v>
      </c>
      <c r="H707" s="7">
        <v>558</v>
      </c>
      <c r="I707" s="7">
        <v>560</v>
      </c>
      <c r="J707" s="7">
        <v>562</v>
      </c>
      <c r="K707" s="7">
        <v>558</v>
      </c>
      <c r="L707" s="6">
        <v>2000</v>
      </c>
      <c r="M707" s="8">
        <f t="shared" si="315"/>
        <v>4000</v>
      </c>
      <c r="N707" s="9">
        <f t="shared" si="316"/>
        <v>0.35971223021582738</v>
      </c>
    </row>
    <row r="708" spans="1:14" ht="15.75">
      <c r="A708" s="56">
        <v>12</v>
      </c>
      <c r="B708" s="5">
        <v>42922</v>
      </c>
      <c r="C708" s="6" t="s">
        <v>192</v>
      </c>
      <c r="D708" s="6" t="s">
        <v>21</v>
      </c>
      <c r="E708" s="6" t="s">
        <v>48</v>
      </c>
      <c r="F708" s="7">
        <v>176</v>
      </c>
      <c r="G708" s="7">
        <v>174.5</v>
      </c>
      <c r="H708" s="7">
        <v>176.8</v>
      </c>
      <c r="I708" s="7">
        <v>177.6</v>
      </c>
      <c r="J708" s="7">
        <v>178.4</v>
      </c>
      <c r="K708" s="7">
        <v>178.4</v>
      </c>
      <c r="L708" s="6">
        <v>6000</v>
      </c>
      <c r="M708" s="8">
        <f t="shared" si="315"/>
        <v>14400.000000000035</v>
      </c>
      <c r="N708" s="9">
        <f t="shared" si="316"/>
        <v>1.3636363636363669</v>
      </c>
    </row>
    <row r="710" spans="1:14" ht="15.75">
      <c r="A710" s="10" t="s">
        <v>24</v>
      </c>
      <c r="B710" s="11"/>
      <c r="C710" s="12"/>
      <c r="D710" s="13"/>
      <c r="E710" s="14"/>
      <c r="F710" s="14"/>
      <c r="G710" s="15"/>
      <c r="H710" s="14"/>
      <c r="I710" s="14"/>
      <c r="J710" s="14"/>
      <c r="K710" s="16"/>
      <c r="L710" s="17"/>
      <c r="M710" s="1"/>
      <c r="N710" s="18"/>
    </row>
    <row r="711" spans="1:14" ht="15.75">
      <c r="A711" s="10" t="s">
        <v>25</v>
      </c>
      <c r="B711" s="19"/>
      <c r="C711" s="12"/>
      <c r="D711" s="13"/>
      <c r="E711" s="14"/>
      <c r="F711" s="14"/>
      <c r="G711" s="15"/>
      <c r="H711" s="14"/>
      <c r="I711" s="14"/>
      <c r="J711" s="14"/>
      <c r="K711" s="16"/>
      <c r="L711" s="17"/>
      <c r="M711" s="1"/>
      <c r="N711" s="1"/>
    </row>
    <row r="712" spans="1:14" ht="15.75">
      <c r="A712" s="10" t="s">
        <v>25</v>
      </c>
      <c r="B712" s="19"/>
      <c r="C712" s="20"/>
      <c r="D712" s="21"/>
      <c r="E712" s="22"/>
      <c r="F712" s="22"/>
      <c r="G712" s="23"/>
      <c r="H712" s="22"/>
      <c r="I712" s="22"/>
      <c r="J712" s="22"/>
      <c r="K712" s="22"/>
      <c r="L712" s="17"/>
      <c r="M712" s="17"/>
      <c r="N712" s="17"/>
    </row>
    <row r="713" spans="1:14" ht="16.5" thickBot="1">
      <c r="A713" s="20"/>
      <c r="B713" s="19"/>
      <c r="C713" s="22"/>
      <c r="D713" s="22"/>
      <c r="E713" s="22"/>
      <c r="F713" s="24"/>
      <c r="G713" s="25"/>
      <c r="H713" s="26" t="s">
        <v>26</v>
      </c>
      <c r="I713" s="26"/>
      <c r="J713" s="27"/>
      <c r="K713" s="27"/>
      <c r="L713" s="17"/>
      <c r="M713" s="17"/>
      <c r="N713" s="17"/>
    </row>
    <row r="714" spans="1:14" ht="15.75">
      <c r="A714" s="20"/>
      <c r="B714" s="19"/>
      <c r="C714" s="119" t="s">
        <v>27</v>
      </c>
      <c r="D714" s="119"/>
      <c r="E714" s="28">
        <v>11</v>
      </c>
      <c r="F714" s="29">
        <f>F715+F716+F717+F718+F719+F720</f>
        <v>100</v>
      </c>
      <c r="G714" s="22">
        <v>11</v>
      </c>
      <c r="H714" s="30">
        <f>G715/G714%</f>
        <v>54.545454545454547</v>
      </c>
      <c r="I714" s="30"/>
      <c r="J714" s="30"/>
      <c r="K714" s="31"/>
      <c r="L714" s="17"/>
      <c r="M714" s="1"/>
      <c r="N714" s="1"/>
    </row>
    <row r="715" spans="1:14" ht="15.75">
      <c r="A715" s="20"/>
      <c r="B715" s="19"/>
      <c r="C715" s="120" t="s">
        <v>28</v>
      </c>
      <c r="D715" s="120"/>
      <c r="E715" s="32">
        <v>6</v>
      </c>
      <c r="F715" s="33">
        <f>(E715/E714)*100</f>
        <v>54.54545454545454</v>
      </c>
      <c r="G715" s="22">
        <v>6</v>
      </c>
      <c r="H715" s="27"/>
      <c r="I715" s="27"/>
      <c r="J715" s="22"/>
      <c r="K715" s="27"/>
      <c r="L715" s="1"/>
      <c r="M715" s="22" t="s">
        <v>29</v>
      </c>
      <c r="N715" s="22"/>
    </row>
    <row r="716" spans="1:14" ht="15.75">
      <c r="A716" s="34"/>
      <c r="B716" s="19"/>
      <c r="C716" s="120" t="s">
        <v>30</v>
      </c>
      <c r="D716" s="120"/>
      <c r="E716" s="32">
        <v>0</v>
      </c>
      <c r="F716" s="33">
        <f>(E716/E714)*100</f>
        <v>0</v>
      </c>
      <c r="G716" s="35"/>
      <c r="H716" s="22"/>
      <c r="I716" s="22"/>
      <c r="J716" s="22"/>
      <c r="K716" s="27"/>
      <c r="L716" s="17"/>
      <c r="M716" s="20"/>
      <c r="N716" s="20"/>
    </row>
    <row r="717" spans="1:14" ht="15.75">
      <c r="A717" s="34"/>
      <c r="B717" s="19"/>
      <c r="C717" s="120" t="s">
        <v>31</v>
      </c>
      <c r="D717" s="120"/>
      <c r="E717" s="32">
        <v>0</v>
      </c>
      <c r="F717" s="33">
        <f>(E717/E714)*100</f>
        <v>0</v>
      </c>
      <c r="G717" s="35"/>
      <c r="H717" s="22"/>
      <c r="I717" s="22"/>
      <c r="J717" s="22"/>
      <c r="K717" s="27"/>
      <c r="L717" s="17"/>
      <c r="M717" s="17"/>
      <c r="N717" s="17"/>
    </row>
    <row r="718" spans="1:14" ht="15.75">
      <c r="A718" s="34"/>
      <c r="B718" s="19"/>
      <c r="C718" s="120" t="s">
        <v>32</v>
      </c>
      <c r="D718" s="120"/>
      <c r="E718" s="32">
        <v>5</v>
      </c>
      <c r="F718" s="33">
        <f>(E718/E714)*100</f>
        <v>45.454545454545453</v>
      </c>
      <c r="G718" s="35"/>
      <c r="H718" s="22" t="s">
        <v>33</v>
      </c>
      <c r="I718" s="22"/>
      <c r="J718" s="27"/>
      <c r="K718" s="27"/>
      <c r="L718" s="17"/>
      <c r="M718" s="17"/>
      <c r="N718" s="17"/>
    </row>
    <row r="719" spans="1:14" ht="15.75">
      <c r="A719" s="34"/>
      <c r="B719" s="19"/>
      <c r="C719" s="120" t="s">
        <v>34</v>
      </c>
      <c r="D719" s="120"/>
      <c r="E719" s="32">
        <v>0</v>
      </c>
      <c r="F719" s="33">
        <f>(E719/E714)*100</f>
        <v>0</v>
      </c>
      <c r="G719" s="35"/>
      <c r="H719" s="22"/>
      <c r="I719" s="22"/>
      <c r="J719" s="27"/>
      <c r="K719" s="27"/>
      <c r="L719" s="17"/>
      <c r="M719" s="17"/>
      <c r="N719" s="17"/>
    </row>
    <row r="720" spans="1:14" ht="16.5" thickBot="1">
      <c r="A720" s="34"/>
      <c r="B720" s="19"/>
      <c r="C720" s="121" t="s">
        <v>35</v>
      </c>
      <c r="D720" s="121"/>
      <c r="E720" s="36"/>
      <c r="F720" s="37">
        <f>(E720/E714)*100</f>
        <v>0</v>
      </c>
      <c r="G720" s="35"/>
      <c r="H720" s="22"/>
      <c r="I720" s="22"/>
      <c r="J720" s="31"/>
      <c r="K720" s="31"/>
      <c r="L720" s="1"/>
      <c r="M720" s="17"/>
      <c r="N720" s="17"/>
    </row>
    <row r="721" spans="1:14" ht="15.75">
      <c r="A721" s="34"/>
      <c r="B721" s="19"/>
      <c r="C721" s="17"/>
      <c r="D721" s="17"/>
      <c r="E721" s="17"/>
      <c r="F721" s="27"/>
      <c r="G721" s="35"/>
      <c r="H721" s="30"/>
      <c r="I721" s="30"/>
      <c r="J721" s="27"/>
      <c r="K721" s="30"/>
      <c r="L721" s="17"/>
      <c r="M721" s="17"/>
      <c r="N721" s="17"/>
    </row>
    <row r="722" spans="1:14" ht="15.75">
      <c r="A722" s="34"/>
      <c r="B722" s="11"/>
      <c r="C722" s="20"/>
      <c r="D722" s="38"/>
      <c r="E722" s="22"/>
      <c r="F722" s="22"/>
      <c r="G722" s="23"/>
      <c r="H722" s="27"/>
      <c r="I722" s="27"/>
      <c r="J722" s="27"/>
      <c r="K722" s="24"/>
      <c r="L722" s="17"/>
      <c r="M722" s="1"/>
      <c r="N722" s="1"/>
    </row>
    <row r="723" spans="1:14" ht="15.75">
      <c r="A723" s="39" t="s">
        <v>36</v>
      </c>
      <c r="B723" s="11"/>
      <c r="C723" s="12"/>
      <c r="D723" s="12"/>
      <c r="E723" s="14"/>
      <c r="F723" s="14"/>
      <c r="G723" s="15"/>
      <c r="H723" s="40"/>
      <c r="I723" s="40"/>
      <c r="J723" s="40"/>
      <c r="K723" s="14"/>
      <c r="L723" s="17"/>
      <c r="M723" s="38"/>
      <c r="N723" s="38"/>
    </row>
    <row r="724" spans="1:14" ht="15.75">
      <c r="A724" s="13" t="s">
        <v>37</v>
      </c>
      <c r="B724" s="11"/>
      <c r="C724" s="41"/>
      <c r="D724" s="42"/>
      <c r="E724" s="12"/>
      <c r="F724" s="40"/>
      <c r="G724" s="15"/>
      <c r="H724" s="40"/>
      <c r="I724" s="40"/>
      <c r="J724" s="40"/>
      <c r="K724" s="14"/>
      <c r="L724" s="17"/>
      <c r="M724" s="20"/>
      <c r="N724" s="20"/>
    </row>
    <row r="725" spans="1:14" ht="15.75">
      <c r="A725" s="13" t="s">
        <v>38</v>
      </c>
      <c r="B725" s="11"/>
      <c r="C725" s="12"/>
      <c r="D725" s="42"/>
      <c r="E725" s="12"/>
      <c r="F725" s="40"/>
      <c r="G725" s="15"/>
      <c r="H725" s="43"/>
      <c r="I725" s="43"/>
      <c r="J725" s="43"/>
      <c r="K725" s="14"/>
      <c r="L725" s="17"/>
      <c r="M725" s="17"/>
      <c r="N725" s="17"/>
    </row>
    <row r="726" spans="1:14" ht="15.75">
      <c r="A726" s="13" t="s">
        <v>39</v>
      </c>
      <c r="B726" s="41"/>
      <c r="C726" s="12"/>
      <c r="D726" s="42"/>
      <c r="E726" s="12"/>
      <c r="F726" s="40"/>
      <c r="G726" s="44"/>
      <c r="H726" s="43"/>
      <c r="I726" s="43"/>
      <c r="J726" s="43"/>
      <c r="K726" s="14"/>
      <c r="L726" s="17"/>
      <c r="M726" s="17"/>
      <c r="N726" s="17"/>
    </row>
    <row r="727" spans="1:14" ht="15.75">
      <c r="A727" s="13" t="s">
        <v>40</v>
      </c>
      <c r="B727" s="34"/>
      <c r="C727" s="12"/>
      <c r="D727" s="45"/>
      <c r="E727" s="40"/>
      <c r="F727" s="40"/>
      <c r="G727" s="44"/>
      <c r="H727" s="43"/>
      <c r="I727" s="43"/>
      <c r="J727" s="43"/>
      <c r="K727" s="40"/>
      <c r="L727" s="17"/>
      <c r="M727" s="17"/>
      <c r="N727" s="17"/>
    </row>
    <row r="730" spans="1:14" ht="16.5" thickBot="1">
      <c r="A730" s="55"/>
      <c r="B730" s="5"/>
      <c r="C730" s="6"/>
      <c r="D730" s="6"/>
      <c r="E730" s="6"/>
      <c r="F730" s="7"/>
      <c r="G730" s="7"/>
      <c r="H730" s="7"/>
      <c r="I730" s="7"/>
      <c r="J730" s="7"/>
      <c r="K730" s="7"/>
      <c r="L730" s="6"/>
      <c r="M730" s="8"/>
      <c r="N730" s="9"/>
    </row>
    <row r="731" spans="1:14" ht="15.75" thickBot="1">
      <c r="A731" s="122" t="s">
        <v>0</v>
      </c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</row>
    <row r="732" spans="1:14" ht="15.75" thickBot="1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</row>
    <row r="733" spans="1:14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</row>
    <row r="734" spans="1:14" ht="15.75">
      <c r="A734" s="131" t="s">
        <v>1</v>
      </c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</row>
    <row r="735" spans="1:14" ht="15.75">
      <c r="A735" s="131" t="s">
        <v>2</v>
      </c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</row>
    <row r="736" spans="1:14" ht="16.5" thickBot="1">
      <c r="A736" s="124" t="s">
        <v>3</v>
      </c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</row>
    <row r="738" spans="1:14" ht="15.75">
      <c r="A738" s="125" t="s">
        <v>82</v>
      </c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</row>
    <row r="739" spans="1:14" ht="15.75">
      <c r="A739" s="125" t="s">
        <v>5</v>
      </c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</row>
    <row r="740" spans="1:14" ht="13.9" customHeight="1">
      <c r="A740" s="126" t="s">
        <v>6</v>
      </c>
      <c r="B740" s="127" t="s">
        <v>7</v>
      </c>
      <c r="C740" s="127" t="s">
        <v>8</v>
      </c>
      <c r="D740" s="126" t="s">
        <v>9</v>
      </c>
      <c r="E740" s="126" t="s">
        <v>10</v>
      </c>
      <c r="F740" s="139" t="s">
        <v>11</v>
      </c>
      <c r="G740" s="139" t="s">
        <v>12</v>
      </c>
      <c r="H740" s="128" t="s">
        <v>13</v>
      </c>
      <c r="I740" s="128" t="s">
        <v>14</v>
      </c>
      <c r="J740" s="128" t="s">
        <v>15</v>
      </c>
      <c r="K740" s="138" t="s">
        <v>16</v>
      </c>
      <c r="L740" s="127" t="s">
        <v>17</v>
      </c>
      <c r="M740" s="127" t="s">
        <v>18</v>
      </c>
      <c r="N740" s="127" t="s">
        <v>19</v>
      </c>
    </row>
    <row r="741" spans="1:14" ht="15" customHeight="1">
      <c r="A741" s="126"/>
      <c r="B741" s="127"/>
      <c r="C741" s="127"/>
      <c r="D741" s="126"/>
      <c r="E741" s="126"/>
      <c r="F741" s="139"/>
      <c r="G741" s="139"/>
      <c r="H741" s="128"/>
      <c r="I741" s="128"/>
      <c r="J741" s="128"/>
      <c r="K741" s="138"/>
      <c r="L741" s="127"/>
      <c r="M741" s="127"/>
      <c r="N741" s="127"/>
    </row>
    <row r="742" spans="1:14" ht="15.75">
      <c r="A742" s="4">
        <v>1</v>
      </c>
      <c r="B742" s="5">
        <v>42894</v>
      </c>
      <c r="C742" s="6" t="s">
        <v>192</v>
      </c>
      <c r="D742" s="6" t="s">
        <v>47</v>
      </c>
      <c r="E742" s="6" t="s">
        <v>23</v>
      </c>
      <c r="F742" s="7">
        <v>450.5</v>
      </c>
      <c r="G742" s="7">
        <v>454</v>
      </c>
      <c r="H742" s="7">
        <v>448.5</v>
      </c>
      <c r="I742" s="7">
        <v>446.5</v>
      </c>
      <c r="J742" s="7">
        <v>444.5</v>
      </c>
      <c r="K742" s="7">
        <v>454</v>
      </c>
      <c r="L742" s="6">
        <v>2000</v>
      </c>
      <c r="M742" s="8">
        <f>IF(D742="BUY",(K742-F742)*(L742),(F742-K742)*(L742))</f>
        <v>-7000</v>
      </c>
      <c r="N742" s="9">
        <f>M742/(L742)/F742%</f>
        <v>-0.7769145394006659</v>
      </c>
    </row>
    <row r="743" spans="1:14" ht="15.75">
      <c r="A743" s="4">
        <v>2</v>
      </c>
      <c r="B743" s="5">
        <v>42894</v>
      </c>
      <c r="C743" s="6" t="s">
        <v>192</v>
      </c>
      <c r="D743" s="6" t="s">
        <v>21</v>
      </c>
      <c r="E743" s="6" t="s">
        <v>66</v>
      </c>
      <c r="F743" s="7">
        <v>130</v>
      </c>
      <c r="G743" s="7">
        <v>128.5</v>
      </c>
      <c r="H743" s="7">
        <v>131</v>
      </c>
      <c r="I743" s="7">
        <v>132</v>
      </c>
      <c r="J743" s="7">
        <v>133</v>
      </c>
      <c r="K743" s="7">
        <v>131</v>
      </c>
      <c r="L743" s="6">
        <v>6000</v>
      </c>
      <c r="M743" s="8">
        <f>IF(D743="BUY",(K743-F743)*(L743),(F743-K743)*(L743))</f>
        <v>6000</v>
      </c>
      <c r="N743" s="9">
        <f>M743/(L743)/F743%</f>
        <v>0.76923076923076916</v>
      </c>
    </row>
    <row r="745" spans="1:14" ht="15.75">
      <c r="A745" s="10" t="s">
        <v>24</v>
      </c>
      <c r="B745" s="11"/>
      <c r="C745" s="12"/>
      <c r="D745" s="13"/>
      <c r="E745" s="14"/>
      <c r="F745" s="14"/>
      <c r="G745" s="15"/>
      <c r="H745" s="14"/>
      <c r="I745" s="14"/>
      <c r="J745" s="14"/>
      <c r="K745" s="16"/>
      <c r="L745" s="17"/>
      <c r="M745" s="1"/>
      <c r="N745" s="18"/>
    </row>
    <row r="746" spans="1:14" ht="15.75">
      <c r="A746" s="10" t="s">
        <v>25</v>
      </c>
      <c r="B746" s="19"/>
      <c r="C746" s="12"/>
      <c r="D746" s="13"/>
      <c r="E746" s="14"/>
      <c r="F746" s="14"/>
      <c r="G746" s="15"/>
      <c r="H746" s="14"/>
      <c r="I746" s="14"/>
      <c r="J746" s="14"/>
      <c r="K746" s="16"/>
      <c r="L746" s="17"/>
      <c r="M746" s="1"/>
      <c r="N746" s="1"/>
    </row>
    <row r="747" spans="1:14" ht="15.75">
      <c r="A747" s="10" t="s">
        <v>25</v>
      </c>
      <c r="B747" s="19"/>
      <c r="C747" s="20"/>
      <c r="D747" s="21"/>
      <c r="E747" s="22"/>
      <c r="F747" s="22"/>
      <c r="G747" s="23"/>
      <c r="H747" s="22"/>
      <c r="I747" s="22"/>
      <c r="J747" s="22"/>
      <c r="K747" s="22"/>
      <c r="L747" s="17"/>
      <c r="M747" s="17"/>
      <c r="N747" s="17"/>
    </row>
    <row r="748" spans="1:14" ht="16.5" thickBot="1">
      <c r="A748" s="20"/>
      <c r="B748" s="19"/>
      <c r="C748" s="22"/>
      <c r="D748" s="22"/>
      <c r="E748" s="22"/>
      <c r="F748" s="24"/>
      <c r="G748" s="25"/>
      <c r="H748" s="26" t="s">
        <v>26</v>
      </c>
      <c r="I748" s="26"/>
      <c r="J748" s="27"/>
      <c r="K748" s="27"/>
      <c r="L748" s="17"/>
      <c r="M748" s="17"/>
      <c r="N748" s="17"/>
    </row>
    <row r="749" spans="1:14" ht="15.75">
      <c r="A749" s="20"/>
      <c r="B749" s="19"/>
      <c r="C749" s="119" t="s">
        <v>27</v>
      </c>
      <c r="D749" s="119"/>
      <c r="E749" s="28">
        <v>2</v>
      </c>
      <c r="F749" s="29">
        <f>F750+F751+F752+F753+F754+F755</f>
        <v>100</v>
      </c>
      <c r="G749" s="22">
        <v>2</v>
      </c>
      <c r="H749" s="30">
        <f>G750/G749%</f>
        <v>50</v>
      </c>
      <c r="I749" s="30"/>
      <c r="J749" s="30"/>
      <c r="K749" s="31"/>
      <c r="L749" s="17"/>
      <c r="M749" s="1"/>
      <c r="N749" s="1"/>
    </row>
    <row r="750" spans="1:14" ht="15.75">
      <c r="A750" s="20"/>
      <c r="B750" s="19"/>
      <c r="C750" s="120" t="s">
        <v>28</v>
      </c>
      <c r="D750" s="120"/>
      <c r="E750" s="32">
        <v>1</v>
      </c>
      <c r="F750" s="33">
        <f>(E750/E749)*100</f>
        <v>50</v>
      </c>
      <c r="G750" s="22">
        <v>1</v>
      </c>
      <c r="H750" s="27"/>
      <c r="I750" s="27"/>
      <c r="J750" s="22"/>
      <c r="K750" s="27"/>
      <c r="L750" s="1"/>
      <c r="M750" s="22" t="s">
        <v>29</v>
      </c>
      <c r="N750" s="22"/>
    </row>
    <row r="751" spans="1:14" ht="15.75">
      <c r="A751" s="34"/>
      <c r="B751" s="19"/>
      <c r="C751" s="120" t="s">
        <v>30</v>
      </c>
      <c r="D751" s="120"/>
      <c r="E751" s="32">
        <v>0</v>
      </c>
      <c r="F751" s="33">
        <f>(E751/E749)*100</f>
        <v>0</v>
      </c>
      <c r="G751" s="35"/>
      <c r="H751" s="22"/>
      <c r="I751" s="22"/>
      <c r="J751" s="22"/>
      <c r="K751" s="27"/>
      <c r="L751" s="17"/>
      <c r="M751" s="20"/>
      <c r="N751" s="20"/>
    </row>
    <row r="752" spans="1:14" ht="15.75">
      <c r="A752" s="34"/>
      <c r="B752" s="19"/>
      <c r="C752" s="120" t="s">
        <v>31</v>
      </c>
      <c r="D752" s="120"/>
      <c r="E752" s="32">
        <v>0</v>
      </c>
      <c r="F752" s="33">
        <f>(E752/E749)*100</f>
        <v>0</v>
      </c>
      <c r="G752" s="35"/>
      <c r="H752" s="22"/>
      <c r="I752" s="22"/>
      <c r="J752" s="22"/>
      <c r="K752" s="27"/>
      <c r="L752" s="17"/>
      <c r="M752" s="17"/>
      <c r="N752" s="17"/>
    </row>
    <row r="753" spans="1:14" ht="15.75">
      <c r="A753" s="34"/>
      <c r="B753" s="19"/>
      <c r="C753" s="120" t="s">
        <v>32</v>
      </c>
      <c r="D753" s="120"/>
      <c r="E753" s="32">
        <v>1</v>
      </c>
      <c r="F753" s="33">
        <f>(E753/E749)*100</f>
        <v>50</v>
      </c>
      <c r="G753" s="35"/>
      <c r="H753" s="22" t="s">
        <v>33</v>
      </c>
      <c r="I753" s="22"/>
      <c r="J753" s="27"/>
      <c r="K753" s="27"/>
      <c r="L753" s="17"/>
      <c r="M753" s="17"/>
      <c r="N753" s="17"/>
    </row>
    <row r="754" spans="1:14" ht="15.75">
      <c r="A754" s="34"/>
      <c r="B754" s="19"/>
      <c r="C754" s="120" t="s">
        <v>34</v>
      </c>
      <c r="D754" s="120"/>
      <c r="E754" s="32">
        <v>0</v>
      </c>
      <c r="F754" s="33">
        <f>(E754/E749)*100</f>
        <v>0</v>
      </c>
      <c r="G754" s="35"/>
      <c r="H754" s="22"/>
      <c r="I754" s="22"/>
      <c r="J754" s="27"/>
      <c r="K754" s="27"/>
      <c r="L754" s="17"/>
      <c r="M754" s="17"/>
      <c r="N754" s="17"/>
    </row>
    <row r="755" spans="1:14" ht="16.5" thickBot="1">
      <c r="A755" s="34"/>
      <c r="B755" s="19"/>
      <c r="C755" s="121" t="s">
        <v>35</v>
      </c>
      <c r="D755" s="121"/>
      <c r="E755" s="36"/>
      <c r="F755" s="37">
        <f>(E755/E749)*100</f>
        <v>0</v>
      </c>
      <c r="G755" s="35"/>
      <c r="H755" s="22"/>
      <c r="I755" s="22"/>
      <c r="J755" s="31"/>
      <c r="K755" s="31"/>
      <c r="L755" s="1"/>
      <c r="M755" s="17"/>
      <c r="N755" s="17"/>
    </row>
    <row r="756" spans="1:14" ht="15.75">
      <c r="A756" s="34"/>
      <c r="B756" s="19"/>
      <c r="C756" s="17"/>
      <c r="D756" s="17"/>
      <c r="E756" s="17"/>
      <c r="F756" s="27"/>
      <c r="G756" s="35"/>
      <c r="H756" s="30"/>
      <c r="I756" s="30"/>
      <c r="J756" s="27"/>
      <c r="K756" s="30"/>
      <c r="L756" s="17"/>
      <c r="M756" s="17"/>
      <c r="N756" s="17"/>
    </row>
    <row r="757" spans="1:14" ht="15.75">
      <c r="A757" s="34"/>
      <c r="B757" s="11"/>
      <c r="C757" s="20"/>
      <c r="D757" s="38"/>
      <c r="E757" s="22"/>
      <c r="F757" s="22"/>
      <c r="G757" s="23"/>
      <c r="H757" s="27"/>
      <c r="I757" s="27"/>
      <c r="J757" s="27"/>
      <c r="K757" s="24"/>
      <c r="L757" s="17"/>
      <c r="M757" s="1"/>
      <c r="N757" s="1"/>
    </row>
    <row r="758" spans="1:14" ht="15.75">
      <c r="A758" s="39" t="s">
        <v>36</v>
      </c>
      <c r="B758" s="11"/>
      <c r="C758" s="12"/>
      <c r="D758" s="12"/>
      <c r="E758" s="14"/>
      <c r="F758" s="14"/>
      <c r="G758" s="15"/>
      <c r="H758" s="40"/>
      <c r="I758" s="40"/>
      <c r="J758" s="40"/>
      <c r="K758" s="14"/>
      <c r="L758" s="17"/>
      <c r="M758" s="38"/>
      <c r="N758" s="38"/>
    </row>
    <row r="759" spans="1:14" ht="15.75">
      <c r="A759" s="13" t="s">
        <v>37</v>
      </c>
      <c r="B759" s="11"/>
      <c r="C759" s="41"/>
      <c r="D759" s="42"/>
      <c r="E759" s="12"/>
      <c r="F759" s="40"/>
      <c r="G759" s="15"/>
      <c r="H759" s="40"/>
      <c r="I759" s="40"/>
      <c r="J759" s="40"/>
      <c r="K759" s="14"/>
      <c r="L759" s="17"/>
      <c r="M759" s="20"/>
      <c r="N759" s="20"/>
    </row>
    <row r="760" spans="1:14" ht="15.75">
      <c r="A760" s="13" t="s">
        <v>38</v>
      </c>
      <c r="B760" s="11"/>
      <c r="C760" s="12"/>
      <c r="D760" s="42"/>
      <c r="E760" s="12"/>
      <c r="F760" s="40"/>
      <c r="G760" s="15"/>
      <c r="H760" s="43"/>
      <c r="I760" s="43"/>
      <c r="J760" s="43"/>
      <c r="K760" s="14"/>
      <c r="L760" s="17"/>
      <c r="M760" s="17"/>
      <c r="N760" s="17"/>
    </row>
    <row r="761" spans="1:14" ht="15.75">
      <c r="A761" s="13" t="s">
        <v>39</v>
      </c>
      <c r="B761" s="41"/>
      <c r="C761" s="12"/>
      <c r="D761" s="42"/>
      <c r="E761" s="12"/>
      <c r="F761" s="40"/>
      <c r="G761" s="44"/>
      <c r="H761" s="43"/>
      <c r="I761" s="43"/>
      <c r="J761" s="43"/>
      <c r="K761" s="14"/>
      <c r="L761" s="17"/>
      <c r="M761" s="17"/>
      <c r="N761" s="17"/>
    </row>
    <row r="762" spans="1:14" ht="15.75">
      <c r="A762" s="13" t="s">
        <v>40</v>
      </c>
      <c r="B762" s="34"/>
      <c r="C762" s="12"/>
      <c r="D762" s="45"/>
      <c r="E762" s="40"/>
      <c r="F762" s="40"/>
      <c r="G762" s="44"/>
      <c r="H762" s="43"/>
      <c r="I762" s="43"/>
      <c r="J762" s="43"/>
      <c r="K762" s="40"/>
      <c r="L762" s="17"/>
      <c r="M762" s="17"/>
      <c r="N762" s="17"/>
    </row>
    <row r="763" spans="1:14">
      <c r="M763" t="s">
        <v>230</v>
      </c>
    </row>
  </sheetData>
  <mergeCells count="513">
    <mergeCell ref="A39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C227:D227"/>
    <mergeCell ref="C228:D228"/>
    <mergeCell ref="C229:D229"/>
    <mergeCell ref="C184:D184"/>
    <mergeCell ref="A149:N151"/>
    <mergeCell ref="A152:N152"/>
    <mergeCell ref="A153:N153"/>
    <mergeCell ref="A154:N154"/>
    <mergeCell ref="A155:N155"/>
    <mergeCell ref="A156:N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C230:D230"/>
    <mergeCell ref="A191:N193"/>
    <mergeCell ref="A194:N194"/>
    <mergeCell ref="A195:N195"/>
    <mergeCell ref="A196:N196"/>
    <mergeCell ref="A197:N197"/>
    <mergeCell ref="A198:N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C224:D224"/>
    <mergeCell ref="C225:D225"/>
    <mergeCell ref="C226:D226"/>
    <mergeCell ref="A287:N287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A280:N282"/>
    <mergeCell ref="A283:N283"/>
    <mergeCell ref="A284:N284"/>
    <mergeCell ref="A285:N285"/>
    <mergeCell ref="A286:N286"/>
    <mergeCell ref="C267:D267"/>
    <mergeCell ref="C268:D268"/>
    <mergeCell ref="C269:D269"/>
    <mergeCell ref="C270:D270"/>
    <mergeCell ref="C271:D271"/>
    <mergeCell ref="C272:D272"/>
    <mergeCell ref="C273:D273"/>
    <mergeCell ref="C437:D437"/>
    <mergeCell ref="C438:D438"/>
    <mergeCell ref="C439:D439"/>
    <mergeCell ref="C399:D399"/>
    <mergeCell ref="A367:N369"/>
    <mergeCell ref="A370:N370"/>
    <mergeCell ref="A371:N371"/>
    <mergeCell ref="A372:N372"/>
    <mergeCell ref="A374:N374"/>
    <mergeCell ref="A375:N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C440:D440"/>
    <mergeCell ref="A406:N408"/>
    <mergeCell ref="A409:N409"/>
    <mergeCell ref="A410:N410"/>
    <mergeCell ref="A411:N411"/>
    <mergeCell ref="A413:N413"/>
    <mergeCell ref="A414:N414"/>
    <mergeCell ref="A415:A416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C434:D434"/>
    <mergeCell ref="C435:D435"/>
    <mergeCell ref="C436:D436"/>
    <mergeCell ref="A500:N50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K501:K502"/>
    <mergeCell ref="A492:N494"/>
    <mergeCell ref="A495:N495"/>
    <mergeCell ref="A496:N496"/>
    <mergeCell ref="A497:N497"/>
    <mergeCell ref="A499:N499"/>
    <mergeCell ref="C480:D480"/>
    <mergeCell ref="C481:D481"/>
    <mergeCell ref="C482:D482"/>
    <mergeCell ref="C483:D483"/>
    <mergeCell ref="C484:D484"/>
    <mergeCell ref="C485:D485"/>
    <mergeCell ref="C486:D486"/>
    <mergeCell ref="C605:D605"/>
    <mergeCell ref="A576:N578"/>
    <mergeCell ref="A579:N579"/>
    <mergeCell ref="A580:N580"/>
    <mergeCell ref="A581:N581"/>
    <mergeCell ref="A583:N583"/>
    <mergeCell ref="A584:N584"/>
    <mergeCell ref="A585:A586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C599:D599"/>
    <mergeCell ref="C600:D600"/>
    <mergeCell ref="C601:D601"/>
    <mergeCell ref="A649:N651"/>
    <mergeCell ref="A652:N652"/>
    <mergeCell ref="A653:N653"/>
    <mergeCell ref="A654:N654"/>
    <mergeCell ref="A656:N656"/>
    <mergeCell ref="A657:N657"/>
    <mergeCell ref="A611:N613"/>
    <mergeCell ref="A614:N614"/>
    <mergeCell ref="A615:N615"/>
    <mergeCell ref="A616:N616"/>
    <mergeCell ref="A618:N618"/>
    <mergeCell ref="C641:D641"/>
    <mergeCell ref="C642:D642"/>
    <mergeCell ref="C636:D636"/>
    <mergeCell ref="C637:D637"/>
    <mergeCell ref="C638:D638"/>
    <mergeCell ref="C639:D639"/>
    <mergeCell ref="C640:D640"/>
    <mergeCell ref="A619:N619"/>
    <mergeCell ref="A620:A621"/>
    <mergeCell ref="B620:B621"/>
    <mergeCell ref="L620:L621"/>
    <mergeCell ref="M620:M621"/>
    <mergeCell ref="N620:N621"/>
    <mergeCell ref="J658:J659"/>
    <mergeCell ref="K658:K659"/>
    <mergeCell ref="L658:L659"/>
    <mergeCell ref="M658:M659"/>
    <mergeCell ref="N658:N659"/>
    <mergeCell ref="C678:D678"/>
    <mergeCell ref="C679:D679"/>
    <mergeCell ref="A686:N688"/>
    <mergeCell ref="A689:N689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I658:I659"/>
    <mergeCell ref="A690:N690"/>
    <mergeCell ref="C673:D673"/>
    <mergeCell ref="C674:D674"/>
    <mergeCell ref="C675:D675"/>
    <mergeCell ref="C676:D676"/>
    <mergeCell ref="C677:D677"/>
    <mergeCell ref="N695:N696"/>
    <mergeCell ref="C714:D714"/>
    <mergeCell ref="C715:D715"/>
    <mergeCell ref="M740:M741"/>
    <mergeCell ref="N740:N741"/>
    <mergeCell ref="A740:A741"/>
    <mergeCell ref="B740:B741"/>
    <mergeCell ref="C716:D716"/>
    <mergeCell ref="A691:N691"/>
    <mergeCell ref="A693:N693"/>
    <mergeCell ref="A694:N694"/>
    <mergeCell ref="A695:A696"/>
    <mergeCell ref="B695:B696"/>
    <mergeCell ref="C695:C696"/>
    <mergeCell ref="D695:D696"/>
    <mergeCell ref="E695:E696"/>
    <mergeCell ref="F695:F696"/>
    <mergeCell ref="G695:G696"/>
    <mergeCell ref="H695:H696"/>
    <mergeCell ref="I695:I696"/>
    <mergeCell ref="J695:J696"/>
    <mergeCell ref="K695:K696"/>
    <mergeCell ref="L695:L696"/>
    <mergeCell ref="M695:M696"/>
    <mergeCell ref="A734:N734"/>
    <mergeCell ref="A735:N735"/>
    <mergeCell ref="A736:N736"/>
    <mergeCell ref="A738:N738"/>
    <mergeCell ref="A739:N739"/>
    <mergeCell ref="C717:D717"/>
    <mergeCell ref="C718:D718"/>
    <mergeCell ref="C719:D719"/>
    <mergeCell ref="C720:D720"/>
    <mergeCell ref="A731:N733"/>
    <mergeCell ref="C754:D754"/>
    <mergeCell ref="C755:D755"/>
    <mergeCell ref="C749:D749"/>
    <mergeCell ref="C750:D750"/>
    <mergeCell ref="C751:D751"/>
    <mergeCell ref="C752:D752"/>
    <mergeCell ref="C753:D753"/>
    <mergeCell ref="K740:K741"/>
    <mergeCell ref="L740:L741"/>
    <mergeCell ref="F740:F741"/>
    <mergeCell ref="G740:G741"/>
    <mergeCell ref="H740:H741"/>
    <mergeCell ref="I740:I741"/>
    <mergeCell ref="J740:J741"/>
    <mergeCell ref="C740:C741"/>
    <mergeCell ref="D740:D741"/>
    <mergeCell ref="E740:E74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C602:D602"/>
    <mergeCell ref="C603:D603"/>
    <mergeCell ref="C604:D604"/>
    <mergeCell ref="C570:D570"/>
    <mergeCell ref="A535:N537"/>
    <mergeCell ref="A538:N538"/>
    <mergeCell ref="A539:N539"/>
    <mergeCell ref="A540:N540"/>
    <mergeCell ref="A542:N542"/>
    <mergeCell ref="A543:N543"/>
    <mergeCell ref="A544:A545"/>
    <mergeCell ref="B544:B545"/>
    <mergeCell ref="C544:C545"/>
    <mergeCell ref="D544:D545"/>
    <mergeCell ref="E544:E545"/>
    <mergeCell ref="F544:F545"/>
    <mergeCell ref="G544:G545"/>
    <mergeCell ref="H544:H545"/>
    <mergeCell ref="I544:I545"/>
    <mergeCell ref="J544:J545"/>
    <mergeCell ref="K544:K545"/>
    <mergeCell ref="L544:L545"/>
    <mergeCell ref="M544:M545"/>
    <mergeCell ref="N544:N545"/>
    <mergeCell ref="C564:D564"/>
    <mergeCell ref="C565:D565"/>
    <mergeCell ref="C566:D566"/>
    <mergeCell ref="C567:D567"/>
    <mergeCell ref="C568:D568"/>
    <mergeCell ref="C569:D569"/>
    <mergeCell ref="L501:L502"/>
    <mergeCell ref="M501:M502"/>
    <mergeCell ref="N501:N502"/>
    <mergeCell ref="C522:D522"/>
    <mergeCell ref="C523:D523"/>
    <mergeCell ref="C524:D524"/>
    <mergeCell ref="C525:D525"/>
    <mergeCell ref="C526:D526"/>
    <mergeCell ref="C527:D527"/>
    <mergeCell ref="C528:D528"/>
    <mergeCell ref="A447:N449"/>
    <mergeCell ref="A450:N450"/>
    <mergeCell ref="A451:N451"/>
    <mergeCell ref="A452:N452"/>
    <mergeCell ref="A454:N454"/>
    <mergeCell ref="A455:N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J333:J334"/>
    <mergeCell ref="K333:K334"/>
    <mergeCell ref="L333:L334"/>
    <mergeCell ref="M333:M334"/>
    <mergeCell ref="N333:N334"/>
    <mergeCell ref="C396:D396"/>
    <mergeCell ref="C397:D397"/>
    <mergeCell ref="C398:D398"/>
    <mergeCell ref="C354:D354"/>
    <mergeCell ref="C355:D355"/>
    <mergeCell ref="C356:D356"/>
    <mergeCell ref="C357:D357"/>
    <mergeCell ref="C358:D358"/>
    <mergeCell ref="C359:D359"/>
    <mergeCell ref="C360:D360"/>
    <mergeCell ref="I376:I377"/>
    <mergeCell ref="J376:J377"/>
    <mergeCell ref="K376:K377"/>
    <mergeCell ref="L376:L377"/>
    <mergeCell ref="M376:M377"/>
    <mergeCell ref="N376:N377"/>
    <mergeCell ref="C393:D393"/>
    <mergeCell ref="C394:D394"/>
    <mergeCell ref="C395:D395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A324:N326"/>
    <mergeCell ref="A327:N327"/>
    <mergeCell ref="A328:N328"/>
    <mergeCell ref="A329:N329"/>
    <mergeCell ref="A331:N331"/>
    <mergeCell ref="A332:N332"/>
    <mergeCell ref="L288:L289"/>
    <mergeCell ref="M288:M289"/>
    <mergeCell ref="N288:N289"/>
    <mergeCell ref="C312:D312"/>
    <mergeCell ref="C313:D313"/>
    <mergeCell ref="C314:D314"/>
    <mergeCell ref="C315:D315"/>
    <mergeCell ref="C316:D316"/>
    <mergeCell ref="C317:D317"/>
    <mergeCell ref="C318:D318"/>
    <mergeCell ref="A237:N239"/>
    <mergeCell ref="A240:N240"/>
    <mergeCell ref="A241:N241"/>
    <mergeCell ref="A242:N242"/>
    <mergeCell ref="A243:N243"/>
    <mergeCell ref="A244:N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M245:M246"/>
    <mergeCell ref="N245:N246"/>
    <mergeCell ref="J123:J124"/>
    <mergeCell ref="K123:K124"/>
    <mergeCell ref="L123:L124"/>
    <mergeCell ref="M123:M124"/>
    <mergeCell ref="N123:N124"/>
    <mergeCell ref="C181:D181"/>
    <mergeCell ref="C182:D182"/>
    <mergeCell ref="C183:D183"/>
    <mergeCell ref="C136:D136"/>
    <mergeCell ref="C137:D137"/>
    <mergeCell ref="C138:D138"/>
    <mergeCell ref="C139:D139"/>
    <mergeCell ref="C140:D140"/>
    <mergeCell ref="C141:D141"/>
    <mergeCell ref="C142:D142"/>
    <mergeCell ref="I157:I158"/>
    <mergeCell ref="J157:J158"/>
    <mergeCell ref="K157:K158"/>
    <mergeCell ref="L157:L158"/>
    <mergeCell ref="M157:M158"/>
    <mergeCell ref="N157:N158"/>
    <mergeCell ref="C178:D178"/>
    <mergeCell ref="C179:D179"/>
    <mergeCell ref="C180:D180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A121:N121"/>
    <mergeCell ref="A122:N122"/>
    <mergeCell ref="C103:D103"/>
    <mergeCell ref="C104:D104"/>
    <mergeCell ref="C105:D105"/>
    <mergeCell ref="C106:D106"/>
    <mergeCell ref="C107:D107"/>
    <mergeCell ref="C108:D108"/>
    <mergeCell ref="C109:D109"/>
    <mergeCell ref="J82:J83"/>
    <mergeCell ref="K82:K83"/>
    <mergeCell ref="L82:L83"/>
    <mergeCell ref="M82:M83"/>
    <mergeCell ref="N82:N83"/>
    <mergeCell ref="A115:N117"/>
    <mergeCell ref="A118:N118"/>
    <mergeCell ref="A119:N119"/>
    <mergeCell ref="A120:N120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L10:L11"/>
    <mergeCell ref="M10:M11"/>
    <mergeCell ref="N10:N11"/>
    <mergeCell ref="A74:N76"/>
    <mergeCell ref="A77:N77"/>
    <mergeCell ref="A78:N78"/>
    <mergeCell ref="A79:N79"/>
    <mergeCell ref="A80:N80"/>
    <mergeCell ref="A81:N81"/>
    <mergeCell ref="L40:L41"/>
    <mergeCell ref="M40:M41"/>
    <mergeCell ref="N40:N41"/>
    <mergeCell ref="C62:D62"/>
    <mergeCell ref="C63:D63"/>
    <mergeCell ref="C64:D64"/>
    <mergeCell ref="C65:D65"/>
    <mergeCell ref="C66:D66"/>
    <mergeCell ref="C67:D67"/>
    <mergeCell ref="C68:D68"/>
    <mergeCell ref="A32:N34"/>
    <mergeCell ref="A35:N35"/>
    <mergeCell ref="A36:N36"/>
    <mergeCell ref="A37:N37"/>
    <mergeCell ref="A38:N38"/>
    <mergeCell ref="C20:D20"/>
    <mergeCell ref="C21:D21"/>
    <mergeCell ref="C22:D22"/>
    <mergeCell ref="C23:D23"/>
    <mergeCell ref="C24:D24"/>
    <mergeCell ref="C25:D25"/>
    <mergeCell ref="C26:D26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669 N660:N667 N710 N742:N743 N697:N708 N632 N595 N622:N630 N587:N593 N560 N546:N558 N503:N518 N476 N458:N474 N417:N428 N430 N378:N389 N335:N350 N308 N290:N306 N247:N263 N201:N220 N159:N174 N125:N132 N84:N99 N42:N58 N12:N16">
    <cfRule type="cellIs" dxfId="7" priority="114" operator="lessThan">
      <formula>0</formula>
    </cfRule>
    <cfRule type="cellIs" dxfId="6" priority="115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9"/>
  <sheetViews>
    <sheetView zoomScale="115" zoomScaleNormal="115" workbookViewId="0">
      <selection activeCell="O21" sqref="O21"/>
    </sheetView>
  </sheetViews>
  <sheetFormatPr defaultRowHeight="12.75"/>
  <cols>
    <col min="1" max="1" width="6.140625" style="74"/>
    <col min="2" max="2" width="9.140625" style="74" customWidth="1"/>
    <col min="3" max="3" width="13.42578125" style="74"/>
    <col min="4" max="4" width="7.42578125" style="74"/>
    <col min="5" max="5" width="18.7109375" style="74" customWidth="1"/>
    <col min="6" max="11" width="8.5703125" style="74"/>
    <col min="12" max="12" width="6.5703125" style="74"/>
    <col min="13" max="13" width="11.5703125" style="74" customWidth="1"/>
    <col min="14" max="1024" width="8.5703125" style="74"/>
    <col min="1025" max="16384" width="9.140625" style="74"/>
  </cols>
  <sheetData>
    <row r="1" spans="1:14" ht="13.5" thickBot="1"/>
    <row r="2" spans="1:14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1:14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14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</row>
    <row r="5" spans="1:14" ht="15">
      <c r="A5" s="146" t="s">
        <v>389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5">
      <c r="A6" s="146" t="s">
        <v>390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3.5" thickBot="1">
      <c r="A7" s="147" t="s">
        <v>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>
      <c r="A8" s="150" t="s">
        <v>393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4">
      <c r="A9" s="153" t="s">
        <v>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</row>
    <row r="10" spans="1:14">
      <c r="A10" s="156" t="s">
        <v>6</v>
      </c>
      <c r="B10" s="158" t="s">
        <v>7</v>
      </c>
      <c r="C10" s="158" t="s">
        <v>8</v>
      </c>
      <c r="D10" s="156" t="s">
        <v>9</v>
      </c>
      <c r="E10" s="156" t="s">
        <v>10</v>
      </c>
      <c r="F10" s="158" t="s">
        <v>11</v>
      </c>
      <c r="G10" s="158" t="s">
        <v>12</v>
      </c>
      <c r="H10" s="158" t="s">
        <v>13</v>
      </c>
      <c r="I10" s="158" t="s">
        <v>14</v>
      </c>
      <c r="J10" s="158" t="s">
        <v>15</v>
      </c>
      <c r="K10" s="160" t="s">
        <v>16</v>
      </c>
      <c r="L10" s="158" t="s">
        <v>17</v>
      </c>
      <c r="M10" s="158" t="s">
        <v>18</v>
      </c>
      <c r="N10" s="158" t="s">
        <v>19</v>
      </c>
    </row>
    <row r="11" spans="1:14">
      <c r="A11" s="157"/>
      <c r="B11" s="159"/>
      <c r="C11" s="159"/>
      <c r="D11" s="157"/>
      <c r="E11" s="157"/>
      <c r="F11" s="159"/>
      <c r="G11" s="159"/>
      <c r="H11" s="159"/>
      <c r="I11" s="159"/>
      <c r="J11" s="159"/>
      <c r="K11" s="161"/>
      <c r="L11" s="159"/>
      <c r="M11" s="159"/>
      <c r="N11" s="159"/>
    </row>
    <row r="12" spans="1:14">
      <c r="A12" s="75">
        <v>1</v>
      </c>
      <c r="B12" s="76">
        <v>43440</v>
      </c>
      <c r="C12" s="77" t="s">
        <v>339</v>
      </c>
      <c r="D12" s="75" t="s">
        <v>47</v>
      </c>
      <c r="E12" s="75" t="s">
        <v>382</v>
      </c>
      <c r="F12" s="75">
        <v>163</v>
      </c>
      <c r="G12" s="75">
        <v>168</v>
      </c>
      <c r="H12" s="75">
        <v>160.5</v>
      </c>
      <c r="I12" s="75">
        <v>158</v>
      </c>
      <c r="J12" s="75">
        <v>155.5</v>
      </c>
      <c r="K12" s="75" t="s">
        <v>400</v>
      </c>
      <c r="L12" s="75">
        <v>1500</v>
      </c>
      <c r="M12" s="78">
        <v>0</v>
      </c>
      <c r="N12" s="79">
        <v>0</v>
      </c>
    </row>
    <row r="13" spans="1:14">
      <c r="A13" s="75">
        <v>2</v>
      </c>
      <c r="B13" s="76">
        <v>43438</v>
      </c>
      <c r="C13" s="77" t="s">
        <v>339</v>
      </c>
      <c r="D13" s="75" t="s">
        <v>21</v>
      </c>
      <c r="E13" s="75" t="s">
        <v>295</v>
      </c>
      <c r="F13" s="75">
        <v>829</v>
      </c>
      <c r="G13" s="75">
        <v>831</v>
      </c>
      <c r="H13" s="75">
        <v>833</v>
      </c>
      <c r="I13" s="75">
        <v>837</v>
      </c>
      <c r="J13" s="75">
        <v>841</v>
      </c>
      <c r="K13" s="75">
        <v>833</v>
      </c>
      <c r="L13" s="75">
        <v>1000</v>
      </c>
      <c r="M13" s="78">
        <f t="shared" ref="M13" si="0">IF(D13="BUY",(K13-F13)*(L13),(F13-K13)*(L13))</f>
        <v>4000</v>
      </c>
      <c r="N13" s="79">
        <f t="shared" ref="N13" si="1">M13/(L13)/F13%</f>
        <v>0.48250904704463216</v>
      </c>
    </row>
    <row r="14" spans="1:14">
      <c r="A14" s="75">
        <v>3</v>
      </c>
      <c r="B14" s="76">
        <v>43437</v>
      </c>
      <c r="C14" s="77" t="s">
        <v>339</v>
      </c>
      <c r="D14" s="75" t="s">
        <v>21</v>
      </c>
      <c r="E14" s="75" t="s">
        <v>297</v>
      </c>
      <c r="F14" s="75">
        <v>900</v>
      </c>
      <c r="G14" s="75">
        <v>880</v>
      </c>
      <c r="H14" s="75">
        <v>905</v>
      </c>
      <c r="I14" s="75">
        <v>910</v>
      </c>
      <c r="J14" s="75">
        <v>915</v>
      </c>
      <c r="K14" s="75">
        <v>905</v>
      </c>
      <c r="L14" s="75">
        <v>700</v>
      </c>
      <c r="M14" s="78">
        <f t="shared" ref="M14" si="2">IF(D14="BUY",(K14-F14)*(L14),(F14-K14)*(L14))</f>
        <v>3500</v>
      </c>
      <c r="N14" s="79">
        <f t="shared" ref="N14" si="3">M14/(L14)/F14%</f>
        <v>0.55555555555555558</v>
      </c>
    </row>
    <row r="15" spans="1:14">
      <c r="A15" s="80" t="s">
        <v>25</v>
      </c>
      <c r="B15" s="81"/>
      <c r="C15" s="82"/>
      <c r="D15" s="83"/>
      <c r="E15" s="16"/>
      <c r="F15" s="16"/>
      <c r="G15" s="84"/>
      <c r="H15" s="16"/>
      <c r="I15" s="16"/>
      <c r="J15" s="16"/>
      <c r="K15" s="16"/>
      <c r="M15" s="85"/>
    </row>
    <row r="16" spans="1:14">
      <c r="A16" s="80" t="s">
        <v>25</v>
      </c>
      <c r="B16" s="81"/>
      <c r="C16" s="82"/>
      <c r="D16" s="83"/>
      <c r="E16" s="16"/>
      <c r="F16" s="16"/>
      <c r="G16" s="84"/>
      <c r="H16" s="16"/>
      <c r="I16" s="16"/>
      <c r="J16" s="16"/>
      <c r="K16" s="16"/>
    </row>
    <row r="17" spans="1:14" ht="13.5" thickBot="1">
      <c r="A17" s="82"/>
      <c r="B17" s="81"/>
      <c r="C17" s="16"/>
      <c r="D17" s="16"/>
      <c r="E17" s="16"/>
      <c r="F17" s="87"/>
      <c r="G17" s="88"/>
      <c r="H17" s="89" t="s">
        <v>26</v>
      </c>
      <c r="I17" s="89"/>
      <c r="J17" s="90"/>
      <c r="K17" s="90"/>
    </row>
    <row r="18" spans="1:14">
      <c r="A18" s="82"/>
      <c r="B18" s="81"/>
      <c r="C18" s="164" t="s">
        <v>27</v>
      </c>
      <c r="D18" s="165"/>
      <c r="E18" s="91">
        <v>2</v>
      </c>
      <c r="F18" s="92">
        <f>F19+F20+F21+F22+F23+F24</f>
        <v>100</v>
      </c>
      <c r="G18" s="16">
        <v>2</v>
      </c>
      <c r="H18" s="93">
        <f>G19/G18%</f>
        <v>100</v>
      </c>
      <c r="I18" s="93"/>
      <c r="J18" s="93"/>
      <c r="K18" s="94"/>
    </row>
    <row r="19" spans="1:14">
      <c r="A19" s="82"/>
      <c r="B19" s="81"/>
      <c r="C19" s="162" t="s">
        <v>28</v>
      </c>
      <c r="D19" s="163"/>
      <c r="E19" s="95">
        <v>2</v>
      </c>
      <c r="F19" s="96">
        <f>(E19/E18)*100</f>
        <v>100</v>
      </c>
      <c r="G19" s="16">
        <v>2</v>
      </c>
      <c r="H19" s="90"/>
      <c r="I19" s="90"/>
      <c r="J19" s="16"/>
      <c r="K19" s="90"/>
      <c r="L19" s="85"/>
      <c r="M19" s="16" t="s">
        <v>29</v>
      </c>
    </row>
    <row r="20" spans="1:14">
      <c r="A20" s="97"/>
      <c r="B20" s="81"/>
      <c r="C20" s="162" t="s">
        <v>30</v>
      </c>
      <c r="D20" s="163"/>
      <c r="E20" s="95">
        <v>0</v>
      </c>
      <c r="F20" s="96">
        <f>(E20/E18)*100</f>
        <v>0</v>
      </c>
      <c r="G20" s="98"/>
      <c r="H20" s="16"/>
      <c r="I20" s="16"/>
      <c r="J20" s="16"/>
      <c r="K20" s="90"/>
    </row>
    <row r="21" spans="1:14">
      <c r="A21" s="97"/>
      <c r="B21" s="81"/>
      <c r="C21" s="162" t="s">
        <v>31</v>
      </c>
      <c r="D21" s="163"/>
      <c r="E21" s="95">
        <v>0</v>
      </c>
      <c r="F21" s="96">
        <f>(E21/E18)*100</f>
        <v>0</v>
      </c>
      <c r="G21" s="98"/>
      <c r="H21" s="16"/>
      <c r="I21" s="16"/>
      <c r="J21" s="16"/>
      <c r="K21" s="90"/>
      <c r="M21" s="82"/>
    </row>
    <row r="22" spans="1:14">
      <c r="A22" s="97"/>
      <c r="B22" s="81"/>
      <c r="C22" s="162" t="s">
        <v>32</v>
      </c>
      <c r="D22" s="163"/>
      <c r="E22" s="95">
        <v>0</v>
      </c>
      <c r="F22" s="96">
        <f>(E22/E18)*100</f>
        <v>0</v>
      </c>
      <c r="G22" s="98"/>
      <c r="H22" s="16" t="s">
        <v>33</v>
      </c>
      <c r="I22" s="16"/>
      <c r="J22" s="90"/>
      <c r="K22" s="90"/>
    </row>
    <row r="23" spans="1:14">
      <c r="A23" s="97"/>
      <c r="B23" s="81"/>
      <c r="C23" s="162" t="s">
        <v>34</v>
      </c>
      <c r="D23" s="163"/>
      <c r="E23" s="95">
        <v>0</v>
      </c>
      <c r="F23" s="96">
        <f>(E23/E18)*100</f>
        <v>0</v>
      </c>
      <c r="G23" s="98"/>
      <c r="H23" s="16"/>
      <c r="I23" s="16"/>
      <c r="J23" s="90"/>
      <c r="K23" s="90"/>
      <c r="N23" s="86"/>
    </row>
    <row r="24" spans="1:14" ht="13.5" thickBot="1">
      <c r="A24" s="97"/>
      <c r="B24" s="81"/>
      <c r="C24" s="166" t="s">
        <v>35</v>
      </c>
      <c r="D24" s="167"/>
      <c r="E24" s="99"/>
      <c r="F24" s="100">
        <f>(E24/E18)*100</f>
        <v>0</v>
      </c>
      <c r="G24" s="98"/>
      <c r="H24" s="16"/>
      <c r="I24" s="16"/>
      <c r="J24" s="94"/>
      <c r="K24" s="94"/>
      <c r="L24" s="85"/>
    </row>
    <row r="25" spans="1:14">
      <c r="A25" s="101" t="s">
        <v>36</v>
      </c>
      <c r="B25" s="81"/>
      <c r="C25" s="82"/>
      <c r="D25" s="82"/>
      <c r="E25" s="16"/>
      <c r="F25" s="16"/>
      <c r="G25" s="84"/>
      <c r="H25" s="102"/>
      <c r="I25" s="102"/>
      <c r="J25" s="102"/>
      <c r="K25" s="16"/>
      <c r="M25" s="103"/>
      <c r="N25" s="103"/>
    </row>
    <row r="26" spans="1:14">
      <c r="A26" s="83" t="s">
        <v>37</v>
      </c>
      <c r="B26" s="81"/>
      <c r="C26" s="104"/>
      <c r="D26" s="105"/>
      <c r="E26" s="82"/>
      <c r="F26" s="102"/>
      <c r="G26" s="84"/>
      <c r="H26" s="102"/>
      <c r="I26" s="102"/>
      <c r="J26" s="102"/>
      <c r="K26" s="16"/>
      <c r="M26" s="82"/>
    </row>
    <row r="27" spans="1:14">
      <c r="A27" s="83" t="s">
        <v>38</v>
      </c>
      <c r="B27" s="81"/>
      <c r="C27" s="82"/>
      <c r="D27" s="105"/>
      <c r="E27" s="82"/>
      <c r="F27" s="102"/>
      <c r="G27" s="84"/>
      <c r="H27" s="90"/>
      <c r="I27" s="90"/>
      <c r="J27" s="90"/>
      <c r="K27" s="16"/>
    </row>
    <row r="28" spans="1:14">
      <c r="A28" s="83" t="s">
        <v>39</v>
      </c>
      <c r="B28" s="104"/>
      <c r="C28" s="82"/>
      <c r="D28" s="105"/>
      <c r="E28" s="82"/>
      <c r="F28" s="102"/>
      <c r="G28" s="88"/>
      <c r="H28" s="90"/>
      <c r="I28" s="90"/>
      <c r="J28" s="90"/>
      <c r="K28" s="16"/>
      <c r="N28" s="82"/>
    </row>
    <row r="29" spans="1:14" ht="13.5" thickBot="1">
      <c r="A29" s="83" t="s">
        <v>40</v>
      </c>
      <c r="B29" s="97"/>
      <c r="C29" s="82"/>
      <c r="D29" s="106"/>
      <c r="E29" s="102"/>
      <c r="F29" s="102"/>
      <c r="G29" s="88"/>
      <c r="H29" s="90"/>
      <c r="I29" s="90"/>
      <c r="J29" s="90"/>
      <c r="K29" s="102"/>
    </row>
    <row r="30" spans="1:14">
      <c r="A30" s="140" t="s">
        <v>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</row>
    <row r="31" spans="1:14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</row>
    <row r="32" spans="1:14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/>
    </row>
    <row r="33" spans="1:14" ht="15">
      <c r="A33" s="146" t="s">
        <v>389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</row>
    <row r="34" spans="1:14" ht="15">
      <c r="A34" s="146" t="s">
        <v>390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</row>
    <row r="35" spans="1:14" ht="13.5" thickBot="1">
      <c r="A35" s="147" t="s">
        <v>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</row>
    <row r="36" spans="1:14">
      <c r="A36" s="150" t="s">
        <v>393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</row>
    <row r="37" spans="1:14">
      <c r="A37" s="153" t="s">
        <v>5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/>
    </row>
    <row r="38" spans="1:14">
      <c r="A38" s="156" t="s">
        <v>6</v>
      </c>
      <c r="B38" s="158" t="s">
        <v>7</v>
      </c>
      <c r="C38" s="158" t="s">
        <v>8</v>
      </c>
      <c r="D38" s="156" t="s">
        <v>9</v>
      </c>
      <c r="E38" s="156" t="s">
        <v>10</v>
      </c>
      <c r="F38" s="158" t="s">
        <v>11</v>
      </c>
      <c r="G38" s="158" t="s">
        <v>12</v>
      </c>
      <c r="H38" s="158" t="s">
        <v>13</v>
      </c>
      <c r="I38" s="158" t="s">
        <v>14</v>
      </c>
      <c r="J38" s="158" t="s">
        <v>15</v>
      </c>
      <c r="K38" s="160" t="s">
        <v>16</v>
      </c>
      <c r="L38" s="158" t="s">
        <v>17</v>
      </c>
      <c r="M38" s="158" t="s">
        <v>18</v>
      </c>
      <c r="N38" s="158" t="s">
        <v>19</v>
      </c>
    </row>
    <row r="39" spans="1:14">
      <c r="A39" s="157"/>
      <c r="B39" s="159"/>
      <c r="C39" s="159"/>
      <c r="D39" s="157"/>
      <c r="E39" s="157"/>
      <c r="F39" s="159"/>
      <c r="G39" s="159"/>
      <c r="H39" s="159"/>
      <c r="I39" s="159"/>
      <c r="J39" s="159"/>
      <c r="K39" s="161"/>
      <c r="L39" s="159"/>
      <c r="M39" s="159"/>
      <c r="N39" s="159"/>
    </row>
    <row r="40" spans="1:14">
      <c r="A40" s="75">
        <v>1</v>
      </c>
      <c r="B40" s="76">
        <v>43434</v>
      </c>
      <c r="C40" s="77" t="s">
        <v>339</v>
      </c>
      <c r="D40" s="75" t="s">
        <v>21</v>
      </c>
      <c r="E40" s="75" t="s">
        <v>364</v>
      </c>
      <c r="F40" s="75">
        <v>225</v>
      </c>
      <c r="G40" s="75">
        <v>221</v>
      </c>
      <c r="H40" s="75">
        <v>227</v>
      </c>
      <c r="I40" s="75">
        <v>229</v>
      </c>
      <c r="J40" s="75">
        <v>231</v>
      </c>
      <c r="K40" s="75">
        <v>229</v>
      </c>
      <c r="L40" s="75">
        <v>2400</v>
      </c>
      <c r="M40" s="78">
        <f t="shared" ref="M40:M41" si="4">IF(D40="BUY",(K40-F40)*(L40),(F40-K40)*(L40))</f>
        <v>9600</v>
      </c>
      <c r="N40" s="79">
        <f t="shared" ref="N40:N41" si="5">M40/(L40)/F40%</f>
        <v>1.7777777777777777</v>
      </c>
    </row>
    <row r="41" spans="1:14">
      <c r="A41" s="75">
        <v>2</v>
      </c>
      <c r="B41" s="76">
        <v>43431</v>
      </c>
      <c r="C41" s="77" t="s">
        <v>339</v>
      </c>
      <c r="D41" s="75" t="s">
        <v>21</v>
      </c>
      <c r="E41" s="75" t="s">
        <v>125</v>
      </c>
      <c r="F41" s="75">
        <v>162</v>
      </c>
      <c r="G41" s="75">
        <v>159</v>
      </c>
      <c r="H41" s="75">
        <v>163.5</v>
      </c>
      <c r="I41" s="75">
        <v>165</v>
      </c>
      <c r="J41" s="75">
        <v>166.5</v>
      </c>
      <c r="K41" s="75">
        <v>163.5</v>
      </c>
      <c r="L41" s="75">
        <v>2400</v>
      </c>
      <c r="M41" s="78">
        <f t="shared" si="4"/>
        <v>3600</v>
      </c>
      <c r="N41" s="79">
        <f t="shared" si="5"/>
        <v>0.92592592592592582</v>
      </c>
    </row>
    <row r="42" spans="1:14">
      <c r="A42" s="75">
        <v>3</v>
      </c>
      <c r="B42" s="76">
        <v>43419</v>
      </c>
      <c r="C42" s="77" t="s">
        <v>339</v>
      </c>
      <c r="D42" s="75" t="s">
        <v>21</v>
      </c>
      <c r="E42" s="75" t="s">
        <v>102</v>
      </c>
      <c r="F42" s="75">
        <v>308</v>
      </c>
      <c r="G42" s="75">
        <v>302</v>
      </c>
      <c r="H42" s="75">
        <v>311.5</v>
      </c>
      <c r="I42" s="75">
        <v>315</v>
      </c>
      <c r="J42" s="75">
        <v>318.5</v>
      </c>
      <c r="K42" s="75">
        <v>311.39999999999998</v>
      </c>
      <c r="L42" s="75">
        <v>1200</v>
      </c>
      <c r="M42" s="78">
        <f t="shared" ref="M42" si="6">IF(D42="BUY",(K42-F42)*(L42),(F42-K42)*(L42))</f>
        <v>4079.9999999999727</v>
      </c>
      <c r="N42" s="79">
        <f t="shared" ref="N42" si="7">M42/(L42)/F42%</f>
        <v>1.1038961038960964</v>
      </c>
    </row>
    <row r="43" spans="1:14">
      <c r="A43" s="75">
        <v>4</v>
      </c>
      <c r="B43" s="76">
        <v>43417</v>
      </c>
      <c r="C43" s="77" t="s">
        <v>339</v>
      </c>
      <c r="D43" s="75" t="s">
        <v>21</v>
      </c>
      <c r="E43" s="75" t="s">
        <v>57</v>
      </c>
      <c r="F43" s="75">
        <v>622</v>
      </c>
      <c r="G43" s="75">
        <v>616</v>
      </c>
      <c r="H43" s="75">
        <v>625</v>
      </c>
      <c r="I43" s="75">
        <v>628</v>
      </c>
      <c r="J43" s="75">
        <v>631</v>
      </c>
      <c r="K43" s="75">
        <v>625</v>
      </c>
      <c r="L43" s="75">
        <v>1200</v>
      </c>
      <c r="M43" s="78">
        <f t="shared" ref="M43" si="8">IF(D43="BUY",(K43-F43)*(L43),(F43-K43)*(L43))</f>
        <v>3600</v>
      </c>
      <c r="N43" s="79">
        <f t="shared" ref="N43" si="9">M43/(L43)/F43%</f>
        <v>0.48231511254019294</v>
      </c>
    </row>
    <row r="44" spans="1:14">
      <c r="A44" s="75">
        <v>5</v>
      </c>
      <c r="B44" s="76">
        <v>43413</v>
      </c>
      <c r="C44" s="77" t="s">
        <v>339</v>
      </c>
      <c r="D44" s="75" t="s">
        <v>21</v>
      </c>
      <c r="E44" s="75" t="s">
        <v>394</v>
      </c>
      <c r="F44" s="75">
        <v>2287</v>
      </c>
      <c r="G44" s="75">
        <v>2260</v>
      </c>
      <c r="H44" s="75">
        <v>2300</v>
      </c>
      <c r="I44" s="75">
        <v>2314</v>
      </c>
      <c r="J44" s="75">
        <v>2328</v>
      </c>
      <c r="K44" s="75">
        <v>2300</v>
      </c>
      <c r="L44" s="75">
        <v>302</v>
      </c>
      <c r="M44" s="78">
        <f t="shared" ref="M44:M45" si="10">IF(D44="BUY",(K44-F44)*(L44),(F44-K44)*(L44))</f>
        <v>3926</v>
      </c>
      <c r="N44" s="79">
        <f t="shared" ref="N44:N45" si="11">M44/(L44)/F44%</f>
        <v>0.56843025797988633</v>
      </c>
    </row>
    <row r="45" spans="1:14">
      <c r="A45" s="75">
        <v>6</v>
      </c>
      <c r="B45" s="76">
        <v>43410</v>
      </c>
      <c r="C45" s="77" t="s">
        <v>339</v>
      </c>
      <c r="D45" s="75" t="s">
        <v>21</v>
      </c>
      <c r="E45" s="75" t="s">
        <v>66</v>
      </c>
      <c r="F45" s="75">
        <v>95.5</v>
      </c>
      <c r="G45" s="75">
        <v>94.3</v>
      </c>
      <c r="H45" s="75">
        <v>96.1</v>
      </c>
      <c r="I45" s="75">
        <v>96.7</v>
      </c>
      <c r="J45" s="75">
        <v>97.3</v>
      </c>
      <c r="K45" s="75">
        <v>97.3</v>
      </c>
      <c r="L45" s="75">
        <v>6000</v>
      </c>
      <c r="M45" s="78">
        <f t="shared" si="10"/>
        <v>10799.999999999984</v>
      </c>
      <c r="N45" s="79">
        <f t="shared" si="11"/>
        <v>1.8848167539266989</v>
      </c>
    </row>
    <row r="46" spans="1:14">
      <c r="A46" s="75">
        <v>7</v>
      </c>
      <c r="B46" s="76">
        <v>43405</v>
      </c>
      <c r="C46" s="77" t="s">
        <v>339</v>
      </c>
      <c r="D46" s="75" t="s">
        <v>21</v>
      </c>
      <c r="E46" s="75" t="s">
        <v>384</v>
      </c>
      <c r="F46" s="75">
        <v>62.5</v>
      </c>
      <c r="G46" s="75">
        <v>58</v>
      </c>
      <c r="H46" s="75">
        <v>65</v>
      </c>
      <c r="I46" s="75">
        <v>67.5</v>
      </c>
      <c r="J46" s="75">
        <v>70</v>
      </c>
      <c r="K46" s="75">
        <v>70</v>
      </c>
      <c r="L46" s="75">
        <v>1500</v>
      </c>
      <c r="M46" s="78">
        <f t="shared" ref="M46" si="12">IF(D46="BUY",(K46-F46)*(L46),(F46-K46)*(L46))</f>
        <v>11250</v>
      </c>
      <c r="N46" s="79">
        <f t="shared" ref="N46" si="13">M46/(L46)/F46%</f>
        <v>12</v>
      </c>
    </row>
    <row r="47" spans="1:14">
      <c r="A47" s="80" t="s">
        <v>25</v>
      </c>
      <c r="B47" s="81"/>
      <c r="C47" s="82"/>
      <c r="D47" s="83"/>
      <c r="E47" s="16"/>
      <c r="F47" s="16"/>
      <c r="G47" s="84"/>
      <c r="H47" s="16"/>
      <c r="I47" s="16"/>
      <c r="J47" s="16"/>
      <c r="K47" s="16"/>
      <c r="M47" s="85"/>
    </row>
    <row r="48" spans="1:14">
      <c r="A48" s="80" t="s">
        <v>25</v>
      </c>
      <c r="B48" s="81"/>
      <c r="C48" s="82"/>
      <c r="D48" s="83"/>
      <c r="E48" s="16"/>
      <c r="F48" s="16"/>
      <c r="G48" s="84"/>
      <c r="H48" s="16"/>
      <c r="I48" s="16"/>
      <c r="J48" s="16"/>
      <c r="K48" s="16"/>
    </row>
    <row r="49" spans="1:14" ht="13.5" thickBot="1">
      <c r="A49" s="82"/>
      <c r="B49" s="81"/>
      <c r="C49" s="16"/>
      <c r="D49" s="16"/>
      <c r="E49" s="16"/>
      <c r="F49" s="87"/>
      <c r="G49" s="88"/>
      <c r="H49" s="89" t="s">
        <v>26</v>
      </c>
      <c r="I49" s="89"/>
      <c r="J49" s="90"/>
      <c r="K49" s="90"/>
    </row>
    <row r="50" spans="1:14">
      <c r="A50" s="82"/>
      <c r="B50" s="81"/>
      <c r="C50" s="164" t="s">
        <v>27</v>
      </c>
      <c r="D50" s="165"/>
      <c r="E50" s="91">
        <v>7</v>
      </c>
      <c r="F50" s="92">
        <f>F51+F52+F53+F54+F55+F56</f>
        <v>100</v>
      </c>
      <c r="G50" s="16">
        <v>7</v>
      </c>
      <c r="H50" s="93">
        <f>G51/G50%</f>
        <v>99.999999999999986</v>
      </c>
      <c r="I50" s="93"/>
      <c r="J50" s="93"/>
      <c r="K50" s="94"/>
    </row>
    <row r="51" spans="1:14">
      <c r="A51" s="82"/>
      <c r="B51" s="81"/>
      <c r="C51" s="162" t="s">
        <v>28</v>
      </c>
      <c r="D51" s="163"/>
      <c r="E51" s="95">
        <v>7</v>
      </c>
      <c r="F51" s="96">
        <f>(E51/E50)*100</f>
        <v>100</v>
      </c>
      <c r="G51" s="16">
        <v>7</v>
      </c>
      <c r="H51" s="90"/>
      <c r="I51" s="90"/>
      <c r="J51" s="16"/>
      <c r="K51" s="90"/>
      <c r="L51" s="85"/>
      <c r="M51" s="16" t="s">
        <v>29</v>
      </c>
    </row>
    <row r="52" spans="1:14">
      <c r="A52" s="97"/>
      <c r="B52" s="81"/>
      <c r="C52" s="162" t="s">
        <v>30</v>
      </c>
      <c r="D52" s="163"/>
      <c r="E52" s="95">
        <v>0</v>
      </c>
      <c r="F52" s="96">
        <f>(E52/E50)*100</f>
        <v>0</v>
      </c>
      <c r="G52" s="98"/>
      <c r="H52" s="16"/>
      <c r="I52" s="16"/>
      <c r="J52" s="16"/>
      <c r="K52" s="90"/>
    </row>
    <row r="53" spans="1:14">
      <c r="A53" s="97"/>
      <c r="B53" s="81"/>
      <c r="C53" s="162" t="s">
        <v>31</v>
      </c>
      <c r="D53" s="163"/>
      <c r="E53" s="95">
        <v>0</v>
      </c>
      <c r="F53" s="96">
        <f>(E53/E50)*100</f>
        <v>0</v>
      </c>
      <c r="G53" s="98"/>
      <c r="H53" s="16"/>
      <c r="I53" s="16"/>
      <c r="J53" s="16"/>
      <c r="K53" s="90"/>
      <c r="M53" s="82"/>
    </row>
    <row r="54" spans="1:14">
      <c r="A54" s="97"/>
      <c r="B54" s="81"/>
      <c r="C54" s="162" t="s">
        <v>32</v>
      </c>
      <c r="D54" s="163"/>
      <c r="E54" s="95">
        <v>0</v>
      </c>
      <c r="F54" s="96">
        <f>(E54/E50)*100</f>
        <v>0</v>
      </c>
      <c r="G54" s="98"/>
      <c r="H54" s="16" t="s">
        <v>33</v>
      </c>
      <c r="I54" s="16"/>
      <c r="J54" s="90"/>
      <c r="K54" s="90"/>
    </row>
    <row r="55" spans="1:14">
      <c r="A55" s="97"/>
      <c r="B55" s="81"/>
      <c r="C55" s="162" t="s">
        <v>34</v>
      </c>
      <c r="D55" s="163"/>
      <c r="E55" s="95">
        <v>0</v>
      </c>
      <c r="F55" s="96">
        <f>(E55/E50)*100</f>
        <v>0</v>
      </c>
      <c r="G55" s="98"/>
      <c r="H55" s="16"/>
      <c r="I55" s="16"/>
      <c r="J55" s="90"/>
      <c r="K55" s="90"/>
      <c r="N55" s="86"/>
    </row>
    <row r="56" spans="1:14" ht="13.5" thickBot="1">
      <c r="A56" s="97"/>
      <c r="B56" s="81"/>
      <c r="C56" s="166" t="s">
        <v>35</v>
      </c>
      <c r="D56" s="167"/>
      <c r="E56" s="99"/>
      <c r="F56" s="100">
        <f>(E56/E50)*100</f>
        <v>0</v>
      </c>
      <c r="G56" s="98"/>
      <c r="H56" s="16"/>
      <c r="I56" s="16"/>
      <c r="J56" s="94"/>
      <c r="K56" s="94"/>
      <c r="L56" s="85"/>
    </row>
    <row r="57" spans="1:14">
      <c r="A57" s="101" t="s">
        <v>36</v>
      </c>
      <c r="B57" s="81"/>
      <c r="C57" s="82"/>
      <c r="D57" s="82"/>
      <c r="E57" s="16"/>
      <c r="F57" s="16"/>
      <c r="G57" s="84"/>
      <c r="H57" s="102"/>
      <c r="I57" s="102"/>
      <c r="J57" s="102"/>
      <c r="K57" s="16"/>
      <c r="M57" s="103"/>
      <c r="N57" s="103"/>
    </row>
    <row r="58" spans="1:14">
      <c r="A58" s="83" t="s">
        <v>37</v>
      </c>
      <c r="B58" s="81"/>
      <c r="C58" s="104"/>
      <c r="D58" s="105"/>
      <c r="E58" s="82"/>
      <c r="F58" s="102"/>
      <c r="G58" s="84"/>
      <c r="H58" s="102"/>
      <c r="I58" s="102"/>
      <c r="J58" s="102"/>
      <c r="K58" s="16"/>
      <c r="M58" s="82"/>
    </row>
    <row r="59" spans="1:14">
      <c r="A59" s="83" t="s">
        <v>38</v>
      </c>
      <c r="B59" s="81"/>
      <c r="C59" s="82"/>
      <c r="D59" s="105"/>
      <c r="E59" s="82"/>
      <c r="F59" s="102"/>
      <c r="G59" s="84"/>
      <c r="H59" s="90"/>
      <c r="I59" s="90"/>
      <c r="J59" s="90"/>
      <c r="K59" s="16"/>
    </row>
    <row r="60" spans="1:14">
      <c r="A60" s="83" t="s">
        <v>39</v>
      </c>
      <c r="B60" s="104"/>
      <c r="C60" s="82"/>
      <c r="D60" s="105"/>
      <c r="E60" s="82"/>
      <c r="F60" s="102"/>
      <c r="G60" s="88"/>
      <c r="H60" s="90"/>
      <c r="I60" s="90"/>
      <c r="J60" s="90"/>
      <c r="K60" s="16"/>
      <c r="N60" s="82"/>
    </row>
    <row r="61" spans="1:14" ht="13.5" thickBot="1">
      <c r="A61" s="83" t="s">
        <v>40</v>
      </c>
      <c r="B61" s="97"/>
      <c r="C61" s="82"/>
      <c r="D61" s="106"/>
      <c r="E61" s="102"/>
      <c r="F61" s="102"/>
      <c r="G61" s="88"/>
      <c r="H61" s="90"/>
      <c r="I61" s="90"/>
      <c r="J61" s="90"/>
      <c r="K61" s="102"/>
    </row>
    <row r="62" spans="1:14">
      <c r="A62" s="140" t="s">
        <v>0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2"/>
    </row>
    <row r="63" spans="1:14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5"/>
    </row>
    <row r="64" spans="1:14">
      <c r="A64" s="143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5"/>
    </row>
    <row r="65" spans="1:14" customFormat="1" ht="15">
      <c r="A65" s="146" t="s">
        <v>389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</row>
    <row r="66" spans="1:14" customFormat="1" ht="15">
      <c r="A66" s="146" t="s">
        <v>390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</row>
    <row r="67" spans="1:14" ht="13.5" thickBot="1">
      <c r="A67" s="147" t="s">
        <v>3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9"/>
    </row>
    <row r="68" spans="1:14">
      <c r="A68" s="150" t="s">
        <v>383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2"/>
    </row>
    <row r="69" spans="1:14">
      <c r="A69" s="153" t="s">
        <v>5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5"/>
    </row>
    <row r="70" spans="1:14">
      <c r="A70" s="156" t="s">
        <v>6</v>
      </c>
      <c r="B70" s="158" t="s">
        <v>7</v>
      </c>
      <c r="C70" s="158" t="s">
        <v>8</v>
      </c>
      <c r="D70" s="156" t="s">
        <v>9</v>
      </c>
      <c r="E70" s="156" t="s">
        <v>10</v>
      </c>
      <c r="F70" s="158" t="s">
        <v>11</v>
      </c>
      <c r="G70" s="158" t="s">
        <v>12</v>
      </c>
      <c r="H70" s="158" t="s">
        <v>13</v>
      </c>
      <c r="I70" s="158" t="s">
        <v>14</v>
      </c>
      <c r="J70" s="158" t="s">
        <v>15</v>
      </c>
      <c r="K70" s="160" t="s">
        <v>16</v>
      </c>
      <c r="L70" s="158" t="s">
        <v>17</v>
      </c>
      <c r="M70" s="158" t="s">
        <v>18</v>
      </c>
      <c r="N70" s="158" t="s">
        <v>19</v>
      </c>
    </row>
    <row r="71" spans="1:14">
      <c r="A71" s="157"/>
      <c r="B71" s="159"/>
      <c r="C71" s="159"/>
      <c r="D71" s="157"/>
      <c r="E71" s="157"/>
      <c r="F71" s="159"/>
      <c r="G71" s="159"/>
      <c r="H71" s="159"/>
      <c r="I71" s="159"/>
      <c r="J71" s="159"/>
      <c r="K71" s="161"/>
      <c r="L71" s="159"/>
      <c r="M71" s="159"/>
      <c r="N71" s="159"/>
    </row>
    <row r="72" spans="1:14" ht="13.5" customHeight="1">
      <c r="A72" s="75">
        <v>1</v>
      </c>
      <c r="B72" s="76">
        <v>43403</v>
      </c>
      <c r="C72" s="77" t="s">
        <v>339</v>
      </c>
      <c r="D72" s="75" t="s">
        <v>21</v>
      </c>
      <c r="E72" s="75" t="s">
        <v>324</v>
      </c>
      <c r="F72" s="75">
        <v>560</v>
      </c>
      <c r="G72" s="75">
        <v>555</v>
      </c>
      <c r="H72" s="75">
        <v>563</v>
      </c>
      <c r="I72" s="75">
        <v>566</v>
      </c>
      <c r="J72" s="75">
        <v>569</v>
      </c>
      <c r="K72" s="75">
        <v>563</v>
      </c>
      <c r="L72" s="75">
        <v>1250</v>
      </c>
      <c r="M72" s="78">
        <f t="shared" ref="M72" si="14">IF(D72="BUY",(K72-F72)*(L72),(F72-K72)*(L72))</f>
        <v>3750</v>
      </c>
      <c r="N72" s="79">
        <f t="shared" ref="N72" si="15">M72/(L72)/F72%</f>
        <v>0.5357142857142857</v>
      </c>
    </row>
    <row r="73" spans="1:14" ht="13.5" customHeight="1">
      <c r="A73" s="75">
        <v>2</v>
      </c>
      <c r="B73" s="76">
        <v>43402</v>
      </c>
      <c r="C73" s="77" t="s">
        <v>339</v>
      </c>
      <c r="D73" s="75" t="s">
        <v>21</v>
      </c>
      <c r="E73" s="75" t="s">
        <v>241</v>
      </c>
      <c r="F73" s="75">
        <v>116</v>
      </c>
      <c r="G73" s="75">
        <v>114</v>
      </c>
      <c r="H73" s="75">
        <v>117</v>
      </c>
      <c r="I73" s="75">
        <v>118</v>
      </c>
      <c r="J73" s="75">
        <v>119</v>
      </c>
      <c r="K73" s="75">
        <v>117</v>
      </c>
      <c r="L73" s="75">
        <v>4000</v>
      </c>
      <c r="M73" s="78">
        <f t="shared" ref="M73" si="16">IF(D73="BUY",(K73-F73)*(L73),(F73-K73)*(L73))</f>
        <v>4000</v>
      </c>
      <c r="N73" s="79">
        <f t="shared" ref="N73" si="17">M73/(L73)/F73%</f>
        <v>0.86206896551724144</v>
      </c>
    </row>
    <row r="74" spans="1:14" ht="13.5" customHeight="1">
      <c r="A74" s="75">
        <v>3</v>
      </c>
      <c r="B74" s="76">
        <v>43399</v>
      </c>
      <c r="C74" s="77" t="s">
        <v>339</v>
      </c>
      <c r="D74" s="75" t="s">
        <v>21</v>
      </c>
      <c r="E74" s="75" t="s">
        <v>351</v>
      </c>
      <c r="F74" s="75">
        <v>67.2</v>
      </c>
      <c r="G74" s="75">
        <v>66.2</v>
      </c>
      <c r="H74" s="75">
        <v>67.7</v>
      </c>
      <c r="I74" s="75">
        <v>68.2</v>
      </c>
      <c r="J74" s="75">
        <v>68.7</v>
      </c>
      <c r="K74" s="75">
        <v>66.2</v>
      </c>
      <c r="L74" s="75">
        <v>8000</v>
      </c>
      <c r="M74" s="78">
        <f t="shared" ref="M74" si="18">IF(D74="BUY",(K74-F74)*(L74),(F74-K74)*(L74))</f>
        <v>-8000</v>
      </c>
      <c r="N74" s="79">
        <f t="shared" ref="N74" si="19">M74/(L74)/F74%</f>
        <v>-1.4880952380952379</v>
      </c>
    </row>
    <row r="75" spans="1:14" ht="13.5" customHeight="1">
      <c r="A75" s="75">
        <v>4</v>
      </c>
      <c r="B75" s="76">
        <v>43398</v>
      </c>
      <c r="C75" s="77" t="s">
        <v>339</v>
      </c>
      <c r="D75" s="75" t="s">
        <v>21</v>
      </c>
      <c r="E75" s="75" t="s">
        <v>102</v>
      </c>
      <c r="F75" s="75">
        <v>230</v>
      </c>
      <c r="G75" s="75">
        <v>224</v>
      </c>
      <c r="H75" s="75">
        <v>233</v>
      </c>
      <c r="I75" s="75">
        <v>236</v>
      </c>
      <c r="J75" s="75">
        <v>239</v>
      </c>
      <c r="K75" s="75">
        <v>224</v>
      </c>
      <c r="L75" s="75">
        <v>1200</v>
      </c>
      <c r="M75" s="78">
        <f t="shared" ref="M75:M76" si="20">IF(D75="BUY",(K75-F75)*(L75),(F75-K75)*(L75))</f>
        <v>-7200</v>
      </c>
      <c r="N75" s="79">
        <f t="shared" ref="N75:N76" si="21">M75/(L75)/F75%</f>
        <v>-2.6086956521739131</v>
      </c>
    </row>
    <row r="76" spans="1:14" ht="13.5" customHeight="1">
      <c r="A76" s="75">
        <v>5</v>
      </c>
      <c r="B76" s="76">
        <v>43397</v>
      </c>
      <c r="C76" s="77" t="s">
        <v>339</v>
      </c>
      <c r="D76" s="75" t="s">
        <v>21</v>
      </c>
      <c r="E76" s="75" t="s">
        <v>48</v>
      </c>
      <c r="F76" s="75">
        <v>108</v>
      </c>
      <c r="G76" s="75">
        <v>106.8</v>
      </c>
      <c r="H76" s="75">
        <v>108.6</v>
      </c>
      <c r="I76" s="75">
        <v>109.2</v>
      </c>
      <c r="J76" s="75">
        <v>109.8</v>
      </c>
      <c r="K76" s="75">
        <v>108.6</v>
      </c>
      <c r="L76" s="75">
        <v>6000</v>
      </c>
      <c r="M76" s="78">
        <f t="shared" si="20"/>
        <v>3599.9999999999659</v>
      </c>
      <c r="N76" s="79">
        <f t="shared" si="21"/>
        <v>0.55555555555555025</v>
      </c>
    </row>
    <row r="77" spans="1:14">
      <c r="A77" s="75">
        <v>6</v>
      </c>
      <c r="B77" s="76">
        <v>43389</v>
      </c>
      <c r="C77" s="77" t="s">
        <v>339</v>
      </c>
      <c r="D77" s="75" t="s">
        <v>21</v>
      </c>
      <c r="E77" s="75" t="s">
        <v>241</v>
      </c>
      <c r="F77" s="75">
        <v>120.5</v>
      </c>
      <c r="G77" s="75">
        <v>118.5</v>
      </c>
      <c r="H77" s="75">
        <v>121.5</v>
      </c>
      <c r="I77" s="75">
        <v>122.5</v>
      </c>
      <c r="J77" s="75">
        <v>123.5</v>
      </c>
      <c r="K77" s="75">
        <v>122.5</v>
      </c>
      <c r="L77" s="75">
        <v>3500</v>
      </c>
      <c r="M77" s="78">
        <f t="shared" ref="M77" si="22">IF(D77="BUY",(K77-F77)*(L77),(F77-K77)*(L77))</f>
        <v>7000</v>
      </c>
      <c r="N77" s="79">
        <f>M77/(L77)/F77%</f>
        <v>1.6597510373443982</v>
      </c>
    </row>
    <row r="78" spans="1:14">
      <c r="A78" s="75">
        <v>7</v>
      </c>
      <c r="B78" s="76">
        <v>43388</v>
      </c>
      <c r="C78" s="77" t="s">
        <v>339</v>
      </c>
      <c r="D78" s="75" t="s">
        <v>21</v>
      </c>
      <c r="E78" s="75" t="s">
        <v>67</v>
      </c>
      <c r="F78" s="75">
        <v>232.5</v>
      </c>
      <c r="G78" s="75">
        <v>230.5</v>
      </c>
      <c r="H78" s="75">
        <v>233.5</v>
      </c>
      <c r="I78" s="75">
        <v>234.5</v>
      </c>
      <c r="J78" s="75">
        <v>235.5</v>
      </c>
      <c r="K78" s="75">
        <v>230.5</v>
      </c>
      <c r="L78" s="75">
        <v>3500</v>
      </c>
      <c r="M78" s="78">
        <f t="shared" ref="M78:M80" si="23">IF(D78="BUY",(K78-F78)*(L78),(F78-K78)*(L78))</f>
        <v>-7000</v>
      </c>
      <c r="N78" s="79">
        <f t="shared" ref="N78:N80" si="24">M78/(L78)/F78%</f>
        <v>-0.86021505376344076</v>
      </c>
    </row>
    <row r="79" spans="1:14">
      <c r="A79" s="75">
        <v>8</v>
      </c>
      <c r="B79" s="76">
        <v>43385</v>
      </c>
      <c r="C79" s="77" t="s">
        <v>339</v>
      </c>
      <c r="D79" s="75" t="s">
        <v>21</v>
      </c>
      <c r="E79" s="75" t="s">
        <v>387</v>
      </c>
      <c r="F79" s="75">
        <v>1168</v>
      </c>
      <c r="G79" s="75">
        <v>1158</v>
      </c>
      <c r="H79" s="75">
        <v>1173</v>
      </c>
      <c r="I79" s="75">
        <v>1178</v>
      </c>
      <c r="J79" s="75">
        <v>1183</v>
      </c>
      <c r="K79" s="75">
        <v>1178</v>
      </c>
      <c r="L79" s="75">
        <v>800</v>
      </c>
      <c r="M79" s="78">
        <f t="shared" si="23"/>
        <v>8000</v>
      </c>
      <c r="N79" s="79">
        <f t="shared" si="24"/>
        <v>0.85616438356164382</v>
      </c>
    </row>
    <row r="80" spans="1:14" ht="12.75" customHeight="1">
      <c r="A80" s="75">
        <v>9</v>
      </c>
      <c r="B80" s="76">
        <v>43382</v>
      </c>
      <c r="C80" s="77" t="s">
        <v>350</v>
      </c>
      <c r="D80" s="75" t="s">
        <v>47</v>
      </c>
      <c r="E80" s="75" t="s">
        <v>104</v>
      </c>
      <c r="F80" s="75">
        <v>740</v>
      </c>
      <c r="G80" s="75">
        <v>751</v>
      </c>
      <c r="H80" s="75">
        <v>734</v>
      </c>
      <c r="I80" s="75">
        <v>728</v>
      </c>
      <c r="J80" s="75">
        <v>722</v>
      </c>
      <c r="K80" s="75">
        <v>751</v>
      </c>
      <c r="L80" s="75">
        <v>1500</v>
      </c>
      <c r="M80" s="78">
        <f t="shared" si="23"/>
        <v>-16500</v>
      </c>
      <c r="N80" s="79">
        <f t="shared" si="24"/>
        <v>-1.4864864864864864</v>
      </c>
    </row>
    <row r="81" spans="1:14">
      <c r="A81" s="80" t="s">
        <v>25</v>
      </c>
      <c r="B81" s="81"/>
      <c r="C81" s="82"/>
      <c r="D81" s="83"/>
      <c r="E81" s="16"/>
      <c r="F81" s="16"/>
      <c r="G81" s="84"/>
      <c r="H81" s="16"/>
      <c r="I81" s="16"/>
      <c r="J81" s="16"/>
      <c r="K81" s="16"/>
      <c r="M81" s="85"/>
    </row>
    <row r="82" spans="1:14">
      <c r="A82" s="80" t="s">
        <v>25</v>
      </c>
      <c r="B82" s="81"/>
      <c r="C82" s="82"/>
      <c r="D82" s="83"/>
      <c r="E82" s="16"/>
      <c r="F82" s="16"/>
      <c r="G82" s="84"/>
      <c r="H82" s="16"/>
      <c r="I82" s="16"/>
      <c r="J82" s="16"/>
      <c r="K82" s="16"/>
      <c r="N82" s="86"/>
    </row>
    <row r="83" spans="1:14" ht="13.5" thickBot="1">
      <c r="A83" s="82"/>
      <c r="B83" s="81"/>
      <c r="C83" s="16"/>
      <c r="D83" s="16"/>
      <c r="E83" s="16"/>
      <c r="F83" s="87"/>
      <c r="G83" s="88"/>
      <c r="H83" s="89" t="s">
        <v>26</v>
      </c>
      <c r="I83" s="89"/>
      <c r="J83" s="90"/>
      <c r="K83" s="90"/>
    </row>
    <row r="84" spans="1:14">
      <c r="A84" s="82"/>
      <c r="B84" s="81"/>
      <c r="C84" s="164" t="s">
        <v>27</v>
      </c>
      <c r="D84" s="165"/>
      <c r="E84" s="91">
        <v>9</v>
      </c>
      <c r="F84" s="92">
        <f>F85+F86+F87+F88+F89+F90</f>
        <v>100</v>
      </c>
      <c r="G84" s="16">
        <v>9</v>
      </c>
      <c r="H84" s="93">
        <f>G85/G84%</f>
        <v>55.555555555555557</v>
      </c>
      <c r="I84" s="93"/>
      <c r="J84" s="93"/>
      <c r="K84" s="94"/>
    </row>
    <row r="85" spans="1:14">
      <c r="A85" s="82"/>
      <c r="B85" s="81"/>
      <c r="C85" s="162" t="s">
        <v>28</v>
      </c>
      <c r="D85" s="163"/>
      <c r="E85" s="95">
        <v>5</v>
      </c>
      <c r="F85" s="96">
        <f>(E85/E84)*100</f>
        <v>55.555555555555557</v>
      </c>
      <c r="G85" s="16">
        <v>5</v>
      </c>
      <c r="H85" s="90"/>
      <c r="I85" s="90"/>
      <c r="J85" s="16"/>
      <c r="K85" s="90"/>
      <c r="L85" s="85"/>
      <c r="M85" s="16" t="s">
        <v>29</v>
      </c>
    </row>
    <row r="86" spans="1:14">
      <c r="A86" s="97"/>
      <c r="B86" s="81"/>
      <c r="C86" s="162" t="s">
        <v>30</v>
      </c>
      <c r="D86" s="163"/>
      <c r="E86" s="95">
        <v>0</v>
      </c>
      <c r="F86" s="96">
        <f>(E86/E84)*100</f>
        <v>0</v>
      </c>
      <c r="G86" s="98"/>
      <c r="H86" s="16"/>
      <c r="I86" s="16"/>
      <c r="J86" s="16"/>
      <c r="K86" s="90"/>
    </row>
    <row r="87" spans="1:14">
      <c r="A87" s="97"/>
      <c r="B87" s="81"/>
      <c r="C87" s="162" t="s">
        <v>31</v>
      </c>
      <c r="D87" s="163"/>
      <c r="E87" s="95">
        <v>0</v>
      </c>
      <c r="F87" s="96">
        <f>(E87/E84)*100</f>
        <v>0</v>
      </c>
      <c r="G87" s="98"/>
      <c r="H87" s="16"/>
      <c r="I87" s="16"/>
      <c r="J87" s="16"/>
      <c r="K87" s="90"/>
      <c r="M87" s="82"/>
    </row>
    <row r="88" spans="1:14">
      <c r="A88" s="97"/>
      <c r="B88" s="81"/>
      <c r="C88" s="162" t="s">
        <v>32</v>
      </c>
      <c r="D88" s="163"/>
      <c r="E88" s="95">
        <v>4</v>
      </c>
      <c r="F88" s="96">
        <f>(E88/E84)*100</f>
        <v>44.444444444444443</v>
      </c>
      <c r="G88" s="98"/>
      <c r="H88" s="16" t="s">
        <v>33</v>
      </c>
      <c r="I88" s="16"/>
      <c r="J88" s="90"/>
      <c r="K88" s="90"/>
    </row>
    <row r="89" spans="1:14">
      <c r="A89" s="97"/>
      <c r="B89" s="81"/>
      <c r="C89" s="162" t="s">
        <v>34</v>
      </c>
      <c r="D89" s="163"/>
      <c r="E89" s="95">
        <v>0</v>
      </c>
      <c r="F89" s="96">
        <f>(E89/E84)*100</f>
        <v>0</v>
      </c>
      <c r="G89" s="98"/>
      <c r="H89" s="16"/>
      <c r="I89" s="16"/>
      <c r="J89" s="90"/>
      <c r="K89" s="90"/>
    </row>
    <row r="90" spans="1:14" ht="13.5" thickBot="1">
      <c r="A90" s="97"/>
      <c r="B90" s="81"/>
      <c r="C90" s="166" t="s">
        <v>35</v>
      </c>
      <c r="D90" s="167"/>
      <c r="E90" s="99"/>
      <c r="F90" s="100">
        <f>(E90/E84)*100</f>
        <v>0</v>
      </c>
      <c r="G90" s="98"/>
      <c r="H90" s="16"/>
      <c r="I90" s="16"/>
      <c r="J90" s="94"/>
      <c r="K90" s="94"/>
      <c r="L90" s="85"/>
    </row>
    <row r="91" spans="1:14">
      <c r="A91" s="101" t="s">
        <v>36</v>
      </c>
      <c r="B91" s="81"/>
      <c r="C91" s="82"/>
      <c r="D91" s="82"/>
      <c r="E91" s="16"/>
      <c r="F91" s="16"/>
      <c r="G91" s="84"/>
      <c r="H91" s="102"/>
      <c r="I91" s="102"/>
      <c r="J91" s="102"/>
      <c r="K91" s="16"/>
      <c r="M91" s="103"/>
      <c r="N91" s="103"/>
    </row>
    <row r="92" spans="1:14">
      <c r="A92" s="83" t="s">
        <v>37</v>
      </c>
      <c r="B92" s="81"/>
      <c r="C92" s="104"/>
      <c r="D92" s="105"/>
      <c r="E92" s="82"/>
      <c r="F92" s="102"/>
      <c r="G92" s="84"/>
      <c r="H92" s="102"/>
      <c r="I92" s="102"/>
      <c r="J92" s="102"/>
      <c r="K92" s="16"/>
      <c r="M92" s="82"/>
    </row>
    <row r="93" spans="1:14">
      <c r="A93" s="83" t="s">
        <v>38</v>
      </c>
      <c r="B93" s="81"/>
      <c r="C93" s="82"/>
      <c r="D93" s="105"/>
      <c r="E93" s="82"/>
      <c r="F93" s="102"/>
      <c r="G93" s="84"/>
      <c r="H93" s="90"/>
      <c r="I93" s="90"/>
      <c r="J93" s="90"/>
      <c r="K93" s="16"/>
      <c r="N93" s="82"/>
    </row>
    <row r="94" spans="1:14">
      <c r="A94" s="83" t="s">
        <v>39</v>
      </c>
      <c r="B94" s="104"/>
      <c r="C94" s="82"/>
      <c r="D94" s="105"/>
      <c r="E94" s="82"/>
      <c r="F94" s="102"/>
      <c r="G94" s="88"/>
      <c r="H94" s="90"/>
      <c r="I94" s="90"/>
      <c r="J94" s="90"/>
      <c r="K94" s="16"/>
    </row>
    <row r="95" spans="1:14" ht="13.5" thickBot="1">
      <c r="A95" s="83" t="s">
        <v>40</v>
      </c>
      <c r="B95" s="97"/>
      <c r="C95" s="82"/>
      <c r="D95" s="106"/>
      <c r="E95" s="102"/>
      <c r="F95" s="102"/>
      <c r="G95" s="88"/>
      <c r="H95" s="90"/>
      <c r="I95" s="90"/>
      <c r="J95" s="90"/>
      <c r="K95" s="102"/>
    </row>
    <row r="96" spans="1:14" ht="12.75" customHeight="1">
      <c r="A96" s="140" t="s">
        <v>0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2"/>
    </row>
    <row r="97" spans="1:14" ht="12.75" customHeight="1">
      <c r="A97" s="143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5"/>
    </row>
    <row r="98" spans="1:14" ht="12.75" customHeight="1">
      <c r="A98" s="143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5"/>
    </row>
    <row r="99" spans="1:14" ht="15">
      <c r="A99" s="146" t="s">
        <v>389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1:14" ht="15">
      <c r="A100" s="146" t="s">
        <v>390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</row>
    <row r="101" spans="1:14" ht="13.5" thickBot="1">
      <c r="A101" s="147" t="s">
        <v>3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9"/>
    </row>
    <row r="102" spans="1:14">
      <c r="A102" s="150" t="s">
        <v>378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2"/>
    </row>
    <row r="103" spans="1:14">
      <c r="A103" s="153" t="s">
        <v>5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5"/>
    </row>
    <row r="104" spans="1:14">
      <c r="A104" s="156" t="s">
        <v>6</v>
      </c>
      <c r="B104" s="158" t="s">
        <v>7</v>
      </c>
      <c r="C104" s="158" t="s">
        <v>8</v>
      </c>
      <c r="D104" s="156" t="s">
        <v>9</v>
      </c>
      <c r="E104" s="156" t="s">
        <v>10</v>
      </c>
      <c r="F104" s="158" t="s">
        <v>11</v>
      </c>
      <c r="G104" s="158" t="s">
        <v>12</v>
      </c>
      <c r="H104" s="158" t="s">
        <v>13</v>
      </c>
      <c r="I104" s="158" t="s">
        <v>14</v>
      </c>
      <c r="J104" s="158" t="s">
        <v>15</v>
      </c>
      <c r="K104" s="160" t="s">
        <v>16</v>
      </c>
      <c r="L104" s="158" t="s">
        <v>17</v>
      </c>
      <c r="M104" s="158" t="s">
        <v>18</v>
      </c>
      <c r="N104" s="158" t="s">
        <v>19</v>
      </c>
    </row>
    <row r="105" spans="1:14">
      <c r="A105" s="157"/>
      <c r="B105" s="159"/>
      <c r="C105" s="159"/>
      <c r="D105" s="157"/>
      <c r="E105" s="157"/>
      <c r="F105" s="159"/>
      <c r="G105" s="159"/>
      <c r="H105" s="159"/>
      <c r="I105" s="159"/>
      <c r="J105" s="159"/>
      <c r="K105" s="161"/>
      <c r="L105" s="159"/>
      <c r="M105" s="159"/>
      <c r="N105" s="159"/>
    </row>
    <row r="106" spans="1:14">
      <c r="A106" s="75">
        <v>1</v>
      </c>
      <c r="B106" s="76">
        <v>43371</v>
      </c>
      <c r="C106" s="77" t="s">
        <v>339</v>
      </c>
      <c r="D106" s="75" t="s">
        <v>47</v>
      </c>
      <c r="E106" s="75" t="s">
        <v>382</v>
      </c>
      <c r="F106" s="75">
        <v>222</v>
      </c>
      <c r="G106" s="75">
        <v>228</v>
      </c>
      <c r="H106" s="75">
        <v>219</v>
      </c>
      <c r="I106" s="75">
        <v>216</v>
      </c>
      <c r="J106" s="75">
        <v>213</v>
      </c>
      <c r="K106" s="75">
        <v>228</v>
      </c>
      <c r="L106" s="75">
        <v>1500</v>
      </c>
      <c r="M106" s="78">
        <f t="shared" ref="M106:M107" si="25">IF(D106="BUY",(K106-F106)*(L106),(F106-K106)*(L106))</f>
        <v>-9000</v>
      </c>
      <c r="N106" s="79">
        <f t="shared" ref="N106:N107" si="26">M106/(L106)/F106%</f>
        <v>-2.7027027027027026</v>
      </c>
    </row>
    <row r="107" spans="1:14">
      <c r="A107" s="75">
        <v>2</v>
      </c>
      <c r="B107" s="76">
        <v>43369</v>
      </c>
      <c r="C107" s="77" t="s">
        <v>339</v>
      </c>
      <c r="D107" s="75" t="s">
        <v>21</v>
      </c>
      <c r="E107" s="75" t="s">
        <v>66</v>
      </c>
      <c r="F107" s="75">
        <v>83</v>
      </c>
      <c r="G107" s="75">
        <v>81.8</v>
      </c>
      <c r="H107" s="75">
        <v>83.6</v>
      </c>
      <c r="I107" s="75">
        <v>84.2</v>
      </c>
      <c r="J107" s="75">
        <v>84.8</v>
      </c>
      <c r="K107" s="75">
        <v>81.8</v>
      </c>
      <c r="L107" s="75">
        <v>6000</v>
      </c>
      <c r="M107" s="78">
        <f t="shared" si="25"/>
        <v>-7200.0000000000173</v>
      </c>
      <c r="N107" s="79">
        <f t="shared" si="26"/>
        <v>-1.445783132530124</v>
      </c>
    </row>
    <row r="108" spans="1:14">
      <c r="A108" s="75">
        <v>3</v>
      </c>
      <c r="B108" s="76">
        <v>43368</v>
      </c>
      <c r="C108" s="77" t="s">
        <v>339</v>
      </c>
      <c r="D108" s="75" t="s">
        <v>21</v>
      </c>
      <c r="E108" s="75" t="s">
        <v>66</v>
      </c>
      <c r="F108" s="75">
        <v>81</v>
      </c>
      <c r="G108" s="75">
        <v>79.5</v>
      </c>
      <c r="H108" s="75">
        <v>81.8</v>
      </c>
      <c r="I108" s="75">
        <v>82.5</v>
      </c>
      <c r="J108" s="75">
        <v>83.2</v>
      </c>
      <c r="K108" s="75">
        <v>81.8</v>
      </c>
      <c r="L108" s="75">
        <v>6000</v>
      </c>
      <c r="M108" s="78">
        <f t="shared" ref="M108" si="27">IF(D108="BUY",(K108-F108)*(L108),(F108-K108)*(L108))</f>
        <v>4799.9999999999827</v>
      </c>
      <c r="N108" s="79">
        <f t="shared" ref="N108" si="28">M108/(L108)/F108%</f>
        <v>0.98765432098765071</v>
      </c>
    </row>
    <row r="109" spans="1:14">
      <c r="A109" s="75">
        <v>4</v>
      </c>
      <c r="B109" s="76">
        <v>43367</v>
      </c>
      <c r="C109" s="77" t="s">
        <v>350</v>
      </c>
      <c r="D109" s="75" t="s">
        <v>47</v>
      </c>
      <c r="E109" s="75" t="s">
        <v>48</v>
      </c>
      <c r="F109" s="75">
        <v>98</v>
      </c>
      <c r="G109" s="75">
        <v>99.2</v>
      </c>
      <c r="H109" s="75">
        <v>97.4</v>
      </c>
      <c r="I109" s="75">
        <v>96.8</v>
      </c>
      <c r="J109" s="75">
        <v>96.2</v>
      </c>
      <c r="K109" s="75">
        <v>96.2</v>
      </c>
      <c r="L109" s="75">
        <v>6000</v>
      </c>
      <c r="M109" s="78">
        <f t="shared" ref="M109" si="29">IF(D109="BUY",(K109-F109)*(L109),(F109-K109)*(L109))</f>
        <v>10799.999999999984</v>
      </c>
      <c r="N109" s="79">
        <f t="shared" ref="N109" si="30">M109/(L109)/F109%</f>
        <v>1.8367346938775484</v>
      </c>
    </row>
    <row r="110" spans="1:14">
      <c r="A110" s="75">
        <v>5</v>
      </c>
      <c r="B110" s="76">
        <v>43353</v>
      </c>
      <c r="C110" s="77" t="s">
        <v>350</v>
      </c>
      <c r="D110" s="75" t="s">
        <v>47</v>
      </c>
      <c r="E110" s="75" t="s">
        <v>87</v>
      </c>
      <c r="F110" s="75">
        <v>306.5</v>
      </c>
      <c r="G110" s="75">
        <v>309.5</v>
      </c>
      <c r="H110" s="75">
        <v>305</v>
      </c>
      <c r="I110" s="75">
        <v>303.5</v>
      </c>
      <c r="J110" s="75">
        <v>302</v>
      </c>
      <c r="K110" s="75">
        <v>302</v>
      </c>
      <c r="L110" s="75">
        <v>2400</v>
      </c>
      <c r="M110" s="78">
        <f t="shared" ref="M110" si="31">IF(D110="BUY",(K110-F110)*(L110),(F110-K110)*(L110))</f>
        <v>10800</v>
      </c>
      <c r="N110" s="79">
        <f t="shared" ref="N110" si="32">M110/(L110)/F110%</f>
        <v>1.4681892332789559</v>
      </c>
    </row>
    <row r="112" spans="1:14">
      <c r="A112" s="80" t="s">
        <v>25</v>
      </c>
      <c r="B112" s="81"/>
      <c r="C112" s="82"/>
      <c r="D112" s="83"/>
      <c r="E112" s="16"/>
      <c r="F112" s="16"/>
      <c r="G112" s="84"/>
      <c r="H112" s="16"/>
      <c r="I112" s="16"/>
      <c r="J112" s="16"/>
      <c r="K112" s="16"/>
      <c r="M112" s="85"/>
    </row>
    <row r="113" spans="1:14">
      <c r="A113" s="80" t="s">
        <v>25</v>
      </c>
      <c r="B113" s="81"/>
      <c r="C113" s="82"/>
      <c r="D113" s="83"/>
      <c r="E113" s="16"/>
      <c r="F113" s="16"/>
      <c r="G113" s="84"/>
      <c r="H113" s="16"/>
      <c r="I113" s="16"/>
      <c r="J113" s="16"/>
      <c r="K113" s="16"/>
      <c r="N113" s="86"/>
    </row>
    <row r="114" spans="1:14" ht="13.5" thickBot="1">
      <c r="A114" s="82"/>
      <c r="B114" s="81"/>
      <c r="C114" s="16"/>
      <c r="D114" s="16"/>
      <c r="E114" s="16"/>
      <c r="F114" s="87"/>
      <c r="G114" s="88"/>
      <c r="H114" s="89" t="s">
        <v>26</v>
      </c>
      <c r="I114" s="89"/>
      <c r="J114" s="90"/>
      <c r="K114" s="90"/>
    </row>
    <row r="115" spans="1:14">
      <c r="A115" s="82"/>
      <c r="B115" s="81"/>
      <c r="C115" s="164" t="s">
        <v>27</v>
      </c>
      <c r="D115" s="165"/>
      <c r="E115" s="91">
        <v>5</v>
      </c>
      <c r="F115" s="92">
        <f>F116+F117+F118+F119+F120+F121</f>
        <v>80</v>
      </c>
      <c r="G115" s="16">
        <v>5</v>
      </c>
      <c r="H115" s="93">
        <f>G116/G115%</f>
        <v>60</v>
      </c>
      <c r="I115" s="93"/>
      <c r="J115" s="93"/>
      <c r="K115" s="94"/>
    </row>
    <row r="116" spans="1:14">
      <c r="A116" s="82"/>
      <c r="B116" s="81"/>
      <c r="C116" s="162" t="s">
        <v>28</v>
      </c>
      <c r="D116" s="163"/>
      <c r="E116" s="95">
        <v>3</v>
      </c>
      <c r="F116" s="96">
        <f>(E116/E115)*100</f>
        <v>60</v>
      </c>
      <c r="G116" s="16">
        <v>3</v>
      </c>
      <c r="H116" s="90"/>
      <c r="I116" s="90"/>
      <c r="J116" s="16"/>
      <c r="K116" s="90"/>
      <c r="L116" s="85"/>
      <c r="M116" s="16" t="s">
        <v>29</v>
      </c>
    </row>
    <row r="117" spans="1:14">
      <c r="A117" s="97"/>
      <c r="B117" s="81"/>
      <c r="C117" s="162" t="s">
        <v>30</v>
      </c>
      <c r="D117" s="163"/>
      <c r="E117" s="95">
        <v>0</v>
      </c>
      <c r="F117" s="96">
        <f>(E117/E115)*100</f>
        <v>0</v>
      </c>
      <c r="G117" s="98"/>
      <c r="H117" s="16"/>
      <c r="I117" s="16"/>
      <c r="J117" s="16"/>
      <c r="K117" s="90"/>
      <c r="N117" s="85"/>
    </row>
    <row r="118" spans="1:14">
      <c r="A118" s="97"/>
      <c r="B118" s="81"/>
      <c r="C118" s="162" t="s">
        <v>31</v>
      </c>
      <c r="D118" s="163"/>
      <c r="E118" s="95">
        <v>0</v>
      </c>
      <c r="F118" s="96">
        <f>(E118/E115)*100</f>
        <v>0</v>
      </c>
      <c r="G118" s="98"/>
      <c r="H118" s="16"/>
      <c r="I118" s="16"/>
      <c r="J118" s="16"/>
      <c r="K118" s="90"/>
      <c r="M118" s="82"/>
    </row>
    <row r="119" spans="1:14">
      <c r="A119" s="97"/>
      <c r="B119" s="81"/>
      <c r="C119" s="162" t="s">
        <v>32</v>
      </c>
      <c r="D119" s="163"/>
      <c r="E119" s="95">
        <v>1</v>
      </c>
      <c r="F119" s="96">
        <f>(E119/E115)*100</f>
        <v>20</v>
      </c>
      <c r="G119" s="98"/>
      <c r="H119" s="16" t="s">
        <v>33</v>
      </c>
      <c r="I119" s="16"/>
      <c r="J119" s="90"/>
      <c r="K119" s="90"/>
    </row>
    <row r="120" spans="1:14">
      <c r="A120" s="97"/>
      <c r="B120" s="81"/>
      <c r="C120" s="162" t="s">
        <v>34</v>
      </c>
      <c r="D120" s="163"/>
      <c r="E120" s="95">
        <v>0</v>
      </c>
      <c r="F120" s="96">
        <f>(E120/E115)*100</f>
        <v>0</v>
      </c>
      <c r="G120" s="98"/>
      <c r="H120" s="16"/>
      <c r="I120" s="16"/>
      <c r="J120" s="90"/>
      <c r="K120" s="90"/>
    </row>
    <row r="121" spans="1:14" ht="13.5" thickBot="1">
      <c r="A121" s="97"/>
      <c r="B121" s="81"/>
      <c r="C121" s="166" t="s">
        <v>35</v>
      </c>
      <c r="D121" s="167"/>
      <c r="E121" s="99"/>
      <c r="F121" s="100">
        <f>(E121/E115)*100</f>
        <v>0</v>
      </c>
      <c r="G121" s="98"/>
      <c r="H121" s="16"/>
      <c r="I121" s="16"/>
      <c r="J121" s="94"/>
      <c r="K121" s="94"/>
      <c r="L121" s="85"/>
    </row>
    <row r="122" spans="1:14">
      <c r="A122" s="101" t="s">
        <v>36</v>
      </c>
      <c r="B122" s="81"/>
      <c r="C122" s="82"/>
      <c r="D122" s="82"/>
      <c r="E122" s="16"/>
      <c r="F122" s="16"/>
      <c r="G122" s="84"/>
      <c r="H122" s="102"/>
      <c r="I122" s="102"/>
      <c r="J122" s="102"/>
      <c r="K122" s="16"/>
      <c r="M122" s="103"/>
      <c r="N122" s="103"/>
    </row>
    <row r="123" spans="1:14">
      <c r="A123" s="83" t="s">
        <v>37</v>
      </c>
      <c r="B123" s="81"/>
      <c r="C123" s="104"/>
      <c r="D123" s="105"/>
      <c r="E123" s="82"/>
      <c r="F123" s="102"/>
      <c r="G123" s="84"/>
      <c r="H123" s="102"/>
      <c r="I123" s="102"/>
      <c r="J123" s="102"/>
      <c r="K123" s="16"/>
      <c r="M123" s="82"/>
    </row>
    <row r="124" spans="1:14">
      <c r="A124" s="83" t="s">
        <v>38</v>
      </c>
      <c r="B124" s="81"/>
      <c r="C124" s="82"/>
      <c r="D124" s="105"/>
      <c r="E124" s="82"/>
      <c r="F124" s="102"/>
      <c r="G124" s="84"/>
      <c r="H124" s="90"/>
      <c r="I124" s="90"/>
      <c r="J124" s="90"/>
      <c r="K124" s="16"/>
      <c r="N124" s="82"/>
    </row>
    <row r="125" spans="1:14">
      <c r="A125" s="83" t="s">
        <v>39</v>
      </c>
      <c r="B125" s="104"/>
      <c r="C125" s="82"/>
      <c r="D125" s="105"/>
      <c r="E125" s="82"/>
      <c r="F125" s="102"/>
      <c r="G125" s="88"/>
      <c r="H125" s="90"/>
      <c r="I125" s="90"/>
      <c r="J125" s="90"/>
      <c r="K125" s="16"/>
    </row>
    <row r="126" spans="1:14">
      <c r="A126" s="83" t="s">
        <v>40</v>
      </c>
      <c r="B126" s="97"/>
      <c r="C126" s="82"/>
      <c r="D126" s="106"/>
      <c r="E126" s="102"/>
      <c r="F126" s="102"/>
      <c r="G126" s="88"/>
      <c r="H126" s="90"/>
      <c r="I126" s="90"/>
      <c r="J126" s="90"/>
      <c r="K126" s="102"/>
    </row>
    <row r="127" spans="1:14" ht="13.5" thickBot="1"/>
    <row r="128" spans="1:14" ht="15.75" customHeight="1">
      <c r="A128" s="140" t="s">
        <v>0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2"/>
    </row>
    <row r="129" spans="1:14" ht="15.75" customHeight="1">
      <c r="A129" s="143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5"/>
    </row>
    <row r="130" spans="1:14" ht="15" customHeight="1">
      <c r="A130" s="143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5"/>
    </row>
    <row r="131" spans="1:14">
      <c r="A131" s="168" t="s">
        <v>1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70"/>
    </row>
    <row r="132" spans="1:14">
      <c r="A132" s="168" t="s">
        <v>2</v>
      </c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70"/>
    </row>
    <row r="133" spans="1:14" ht="13.5" thickBot="1">
      <c r="A133" s="147" t="s">
        <v>3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9"/>
    </row>
    <row r="134" spans="1:14">
      <c r="A134" s="150" t="s">
        <v>371</v>
      </c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2"/>
    </row>
    <row r="135" spans="1:14">
      <c r="A135" s="153" t="s">
        <v>5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5"/>
    </row>
    <row r="136" spans="1:14" ht="15" customHeight="1">
      <c r="A136" s="156" t="s">
        <v>6</v>
      </c>
      <c r="B136" s="158" t="s">
        <v>7</v>
      </c>
      <c r="C136" s="158" t="s">
        <v>8</v>
      </c>
      <c r="D136" s="156" t="s">
        <v>9</v>
      </c>
      <c r="E136" s="156" t="s">
        <v>10</v>
      </c>
      <c r="F136" s="158" t="s">
        <v>11</v>
      </c>
      <c r="G136" s="158" t="s">
        <v>12</v>
      </c>
      <c r="H136" s="158" t="s">
        <v>13</v>
      </c>
      <c r="I136" s="158" t="s">
        <v>14</v>
      </c>
      <c r="J136" s="158" t="s">
        <v>15</v>
      </c>
      <c r="K136" s="160" t="s">
        <v>16</v>
      </c>
      <c r="L136" s="158" t="s">
        <v>17</v>
      </c>
      <c r="M136" s="158" t="s">
        <v>18</v>
      </c>
      <c r="N136" s="158" t="s">
        <v>19</v>
      </c>
    </row>
    <row r="137" spans="1:14" ht="15" customHeight="1">
      <c r="A137" s="157"/>
      <c r="B137" s="159"/>
      <c r="C137" s="159"/>
      <c r="D137" s="157"/>
      <c r="E137" s="157"/>
      <c r="F137" s="159"/>
      <c r="G137" s="159"/>
      <c r="H137" s="159"/>
      <c r="I137" s="159"/>
      <c r="J137" s="159"/>
      <c r="K137" s="161"/>
      <c r="L137" s="159"/>
      <c r="M137" s="159"/>
      <c r="N137" s="159"/>
    </row>
    <row r="138" spans="1:14">
      <c r="A138" s="75">
        <v>1</v>
      </c>
      <c r="B138" s="76">
        <v>43342</v>
      </c>
      <c r="C138" s="77" t="s">
        <v>339</v>
      </c>
      <c r="D138" s="75" t="s">
        <v>21</v>
      </c>
      <c r="E138" s="75" t="s">
        <v>48</v>
      </c>
      <c r="F138" s="75">
        <v>119</v>
      </c>
      <c r="G138" s="75">
        <v>117.8</v>
      </c>
      <c r="H138" s="75">
        <v>119.6</v>
      </c>
      <c r="I138" s="75">
        <v>120.2</v>
      </c>
      <c r="J138" s="75">
        <v>120.8</v>
      </c>
      <c r="K138" s="75">
        <v>117.8</v>
      </c>
      <c r="L138" s="75">
        <v>6000</v>
      </c>
      <c r="M138" s="78">
        <f t="shared" ref="M138:M139" si="33">IF(D138="BUY",(K138-F138)*(L138),(F138-K138)*(L138))</f>
        <v>-7200.0000000000173</v>
      </c>
      <c r="N138" s="79">
        <f t="shared" ref="N138:N139" si="34">M138/(L138)/F138%</f>
        <v>-1.0084033613445402</v>
      </c>
    </row>
    <row r="139" spans="1:14">
      <c r="A139" s="75">
        <v>2</v>
      </c>
      <c r="B139" s="76">
        <v>43340</v>
      </c>
      <c r="C139" s="77" t="s">
        <v>339</v>
      </c>
      <c r="D139" s="75" t="s">
        <v>21</v>
      </c>
      <c r="E139" s="75" t="s">
        <v>57</v>
      </c>
      <c r="F139" s="75">
        <v>658</v>
      </c>
      <c r="G139" s="75">
        <v>652</v>
      </c>
      <c r="H139" s="75">
        <v>661</v>
      </c>
      <c r="I139" s="75">
        <v>664</v>
      </c>
      <c r="J139" s="75">
        <v>667</v>
      </c>
      <c r="K139" s="75">
        <v>667</v>
      </c>
      <c r="L139" s="75">
        <v>1750</v>
      </c>
      <c r="M139" s="78">
        <f t="shared" si="33"/>
        <v>15750</v>
      </c>
      <c r="N139" s="79">
        <f t="shared" si="34"/>
        <v>1.3677811550151975</v>
      </c>
    </row>
    <row r="140" spans="1:14">
      <c r="A140" s="75">
        <v>3</v>
      </c>
      <c r="B140" s="76">
        <v>43332</v>
      </c>
      <c r="C140" s="77" t="s">
        <v>339</v>
      </c>
      <c r="D140" s="75" t="s">
        <v>21</v>
      </c>
      <c r="E140" s="75" t="s">
        <v>52</v>
      </c>
      <c r="F140" s="75">
        <v>309</v>
      </c>
      <c r="G140" s="75">
        <v>306</v>
      </c>
      <c r="H140" s="75">
        <v>310.5</v>
      </c>
      <c r="I140" s="75">
        <v>312</v>
      </c>
      <c r="J140" s="75">
        <v>313.5</v>
      </c>
      <c r="K140" s="75">
        <v>306</v>
      </c>
      <c r="L140" s="75">
        <v>3000</v>
      </c>
      <c r="M140" s="78">
        <f t="shared" ref="M140" si="35">IF(D140="BUY",(K140-F140)*(L140),(F140-K140)*(L140))</f>
        <v>-9000</v>
      </c>
      <c r="N140" s="79">
        <f t="shared" ref="N140" si="36">M140/(L140)/F140%</f>
        <v>-0.970873786407767</v>
      </c>
    </row>
    <row r="141" spans="1:14">
      <c r="A141" s="75">
        <v>4</v>
      </c>
      <c r="B141" s="76">
        <v>43329</v>
      </c>
      <c r="C141" s="77" t="s">
        <v>339</v>
      </c>
      <c r="D141" s="75" t="s">
        <v>21</v>
      </c>
      <c r="E141" s="75" t="s">
        <v>125</v>
      </c>
      <c r="F141" s="75">
        <v>312</v>
      </c>
      <c r="G141" s="75">
        <v>307.5</v>
      </c>
      <c r="H141" s="75">
        <v>314.5</v>
      </c>
      <c r="I141" s="75">
        <v>317</v>
      </c>
      <c r="J141" s="75">
        <v>319.5</v>
      </c>
      <c r="K141" s="75">
        <v>314.5</v>
      </c>
      <c r="L141" s="75">
        <v>1600</v>
      </c>
      <c r="M141" s="78">
        <f t="shared" ref="M141" si="37">IF(D141="BUY",(K141-F141)*(L141),(F141-K141)*(L141))</f>
        <v>4000</v>
      </c>
      <c r="N141" s="79">
        <f t="shared" ref="N141" si="38">M141/(L141)/F141%</f>
        <v>0.80128205128205121</v>
      </c>
    </row>
    <row r="142" spans="1:14">
      <c r="A142" s="75">
        <v>5</v>
      </c>
      <c r="B142" s="76">
        <v>43325</v>
      </c>
      <c r="C142" s="77" t="s">
        <v>339</v>
      </c>
      <c r="D142" s="75" t="s">
        <v>21</v>
      </c>
      <c r="E142" s="75" t="s">
        <v>43</v>
      </c>
      <c r="F142" s="75">
        <v>1410</v>
      </c>
      <c r="G142" s="75">
        <v>1395</v>
      </c>
      <c r="H142" s="75">
        <v>1418</v>
      </c>
      <c r="I142" s="75">
        <v>1426</v>
      </c>
      <c r="J142" s="75">
        <v>1434</v>
      </c>
      <c r="K142" s="75">
        <v>1418</v>
      </c>
      <c r="L142" s="75">
        <v>600</v>
      </c>
      <c r="M142" s="78">
        <f t="shared" ref="M142" si="39">IF(D142="BUY",(K142-F142)*(L142),(F142-K142)*(L142))</f>
        <v>4800</v>
      </c>
      <c r="N142" s="79">
        <f t="shared" ref="N142:N144" si="40">M142/(L142)/F142%</f>
        <v>0.56737588652482274</v>
      </c>
    </row>
    <row r="143" spans="1:14">
      <c r="A143" s="75">
        <v>6</v>
      </c>
      <c r="B143" s="76">
        <v>43318</v>
      </c>
      <c r="C143" s="77" t="s">
        <v>339</v>
      </c>
      <c r="D143" s="75" t="s">
        <v>21</v>
      </c>
      <c r="E143" s="75" t="s">
        <v>67</v>
      </c>
      <c r="F143" s="75">
        <v>217</v>
      </c>
      <c r="G143" s="75">
        <v>215</v>
      </c>
      <c r="H143" s="75">
        <v>218</v>
      </c>
      <c r="I143" s="75">
        <v>219</v>
      </c>
      <c r="J143" s="75">
        <v>220</v>
      </c>
      <c r="K143" s="75">
        <v>218</v>
      </c>
      <c r="L143" s="75">
        <v>3500</v>
      </c>
      <c r="M143" s="78">
        <f t="shared" ref="M143" si="41">IF(D143="BUY",(K143-F143)*(L143),(F143-K143)*(L143))</f>
        <v>3500</v>
      </c>
      <c r="N143" s="79">
        <f t="shared" si="40"/>
        <v>0.46082949308755761</v>
      </c>
    </row>
    <row r="144" spans="1:14">
      <c r="A144" s="75">
        <v>7</v>
      </c>
      <c r="B144" s="76">
        <v>43314</v>
      </c>
      <c r="C144" s="77" t="s">
        <v>339</v>
      </c>
      <c r="D144" s="75" t="s">
        <v>21</v>
      </c>
      <c r="E144" s="75" t="s">
        <v>266</v>
      </c>
      <c r="F144" s="75">
        <v>1211</v>
      </c>
      <c r="G144" s="75">
        <v>1202</v>
      </c>
      <c r="H144" s="75">
        <v>1216</v>
      </c>
      <c r="I144" s="75">
        <v>1221</v>
      </c>
      <c r="J144" s="75">
        <v>1226</v>
      </c>
      <c r="K144" s="75">
        <v>1202</v>
      </c>
      <c r="L144" s="75">
        <v>800</v>
      </c>
      <c r="M144" s="78">
        <f t="shared" ref="M144" si="42">IF(D144="BUY",(K144-F144)*(L144),(F144-K144)*(L144))</f>
        <v>-7200</v>
      </c>
      <c r="N144" s="79">
        <f t="shared" si="40"/>
        <v>-0.74318744838976059</v>
      </c>
    </row>
    <row r="145" spans="1:14">
      <c r="A145" s="80" t="s">
        <v>25</v>
      </c>
      <c r="B145" s="81"/>
      <c r="C145" s="82"/>
      <c r="D145" s="83"/>
      <c r="E145" s="16"/>
      <c r="F145" s="16"/>
      <c r="G145" s="84"/>
      <c r="H145" s="16"/>
      <c r="I145" s="16"/>
      <c r="J145" s="16"/>
      <c r="K145" s="16"/>
      <c r="M145" s="85"/>
      <c r="N145" s="86"/>
    </row>
    <row r="146" spans="1:14">
      <c r="A146" s="80" t="s">
        <v>25</v>
      </c>
      <c r="B146" s="81"/>
      <c r="C146" s="82"/>
      <c r="D146" s="83"/>
      <c r="E146" s="16"/>
      <c r="F146" s="16"/>
      <c r="G146" s="84"/>
      <c r="H146" s="16"/>
      <c r="I146" s="16"/>
      <c r="J146" s="16"/>
      <c r="K146" s="16"/>
      <c r="N146" s="85"/>
    </row>
    <row r="147" spans="1:14" ht="13.5" thickBot="1">
      <c r="A147" s="82"/>
      <c r="B147" s="81"/>
      <c r="C147" s="16"/>
      <c r="D147" s="16"/>
      <c r="E147" s="16"/>
      <c r="F147" s="87"/>
      <c r="G147" s="88"/>
      <c r="H147" s="89" t="s">
        <v>26</v>
      </c>
      <c r="I147" s="89"/>
      <c r="J147" s="90"/>
      <c r="K147" s="90"/>
    </row>
    <row r="148" spans="1:14">
      <c r="A148" s="82"/>
      <c r="B148" s="81"/>
      <c r="C148" s="164" t="s">
        <v>27</v>
      </c>
      <c r="D148" s="165"/>
      <c r="E148" s="91">
        <v>7</v>
      </c>
      <c r="F148" s="92">
        <f>F149+F150+F151+F152+F153+F154</f>
        <v>100</v>
      </c>
      <c r="G148" s="16">
        <v>7</v>
      </c>
      <c r="H148" s="93">
        <f>G149/G148%</f>
        <v>57.142857142857139</v>
      </c>
      <c r="I148" s="93"/>
      <c r="J148" s="93"/>
      <c r="K148" s="94"/>
    </row>
    <row r="149" spans="1:14">
      <c r="A149" s="82"/>
      <c r="B149" s="81"/>
      <c r="C149" s="162" t="s">
        <v>28</v>
      </c>
      <c r="D149" s="163"/>
      <c r="E149" s="95">
        <v>4</v>
      </c>
      <c r="F149" s="96">
        <f>(E149/E148)*100</f>
        <v>57.142857142857139</v>
      </c>
      <c r="G149" s="16">
        <v>4</v>
      </c>
      <c r="H149" s="90"/>
      <c r="I149" s="90"/>
      <c r="J149" s="16"/>
      <c r="K149" s="90"/>
      <c r="L149" s="85"/>
      <c r="M149" s="16" t="s">
        <v>29</v>
      </c>
    </row>
    <row r="150" spans="1:14">
      <c r="A150" s="97"/>
      <c r="B150" s="81"/>
      <c r="C150" s="162" t="s">
        <v>30</v>
      </c>
      <c r="D150" s="163"/>
      <c r="E150" s="95">
        <v>0</v>
      </c>
      <c r="F150" s="96">
        <f>(E150/E148)*100</f>
        <v>0</v>
      </c>
      <c r="G150" s="98"/>
      <c r="H150" s="16"/>
      <c r="I150" s="16"/>
      <c r="J150" s="16"/>
      <c r="K150" s="90"/>
    </row>
    <row r="151" spans="1:14">
      <c r="A151" s="97"/>
      <c r="B151" s="81"/>
      <c r="C151" s="162" t="s">
        <v>31</v>
      </c>
      <c r="D151" s="163"/>
      <c r="E151" s="95">
        <v>0</v>
      </c>
      <c r="F151" s="96">
        <f>(E151/E148)*100</f>
        <v>0</v>
      </c>
      <c r="G151" s="98"/>
      <c r="H151" s="16"/>
      <c r="I151" s="16"/>
      <c r="J151" s="16"/>
      <c r="K151" s="90"/>
      <c r="M151" s="82"/>
    </row>
    <row r="152" spans="1:14">
      <c r="A152" s="97"/>
      <c r="B152" s="81"/>
      <c r="C152" s="162" t="s">
        <v>32</v>
      </c>
      <c r="D152" s="163"/>
      <c r="E152" s="95">
        <v>3</v>
      </c>
      <c r="F152" s="96">
        <f>(E152/E148)*100</f>
        <v>42.857142857142854</v>
      </c>
      <c r="G152" s="98"/>
      <c r="H152" s="16" t="s">
        <v>33</v>
      </c>
      <c r="I152" s="16"/>
      <c r="J152" s="90"/>
      <c r="K152" s="90"/>
    </row>
    <row r="153" spans="1:14">
      <c r="A153" s="97"/>
      <c r="B153" s="81"/>
      <c r="C153" s="162" t="s">
        <v>34</v>
      </c>
      <c r="D153" s="163"/>
      <c r="E153" s="95">
        <v>0</v>
      </c>
      <c r="F153" s="96">
        <f>(E153/E148)*100</f>
        <v>0</v>
      </c>
      <c r="G153" s="98"/>
      <c r="H153" s="16"/>
      <c r="I153" s="16"/>
      <c r="J153" s="90"/>
      <c r="K153" s="90"/>
    </row>
    <row r="154" spans="1:14" ht="13.5" thickBot="1">
      <c r="A154" s="97"/>
      <c r="B154" s="81"/>
      <c r="C154" s="166" t="s">
        <v>35</v>
      </c>
      <c r="D154" s="167"/>
      <c r="E154" s="99"/>
      <c r="F154" s="100">
        <f>(E154/E148)*100</f>
        <v>0</v>
      </c>
      <c r="G154" s="98"/>
      <c r="H154" s="16"/>
      <c r="I154" s="16"/>
      <c r="J154" s="94"/>
      <c r="K154" s="94"/>
      <c r="L154" s="85"/>
    </row>
    <row r="155" spans="1:14">
      <c r="A155" s="101" t="s">
        <v>36</v>
      </c>
      <c r="B155" s="81"/>
      <c r="C155" s="82"/>
      <c r="D155" s="82"/>
      <c r="E155" s="16"/>
      <c r="F155" s="16"/>
      <c r="G155" s="84"/>
      <c r="H155" s="102"/>
      <c r="I155" s="102"/>
      <c r="J155" s="102"/>
      <c r="K155" s="16"/>
      <c r="M155" s="103"/>
      <c r="N155" s="103"/>
    </row>
    <row r="156" spans="1:14">
      <c r="A156" s="83" t="s">
        <v>37</v>
      </c>
      <c r="B156" s="81"/>
      <c r="C156" s="104"/>
      <c r="D156" s="105"/>
      <c r="E156" s="82"/>
      <c r="F156" s="102"/>
      <c r="G156" s="84"/>
      <c r="H156" s="102"/>
      <c r="I156" s="102"/>
      <c r="J156" s="102"/>
      <c r="K156" s="16"/>
      <c r="M156" s="82"/>
    </row>
    <row r="157" spans="1:14">
      <c r="A157" s="83" t="s">
        <v>38</v>
      </c>
      <c r="B157" s="81"/>
      <c r="C157" s="82"/>
      <c r="D157" s="105"/>
      <c r="E157" s="82"/>
      <c r="F157" s="102"/>
      <c r="G157" s="84"/>
      <c r="H157" s="90"/>
      <c r="I157" s="90"/>
      <c r="J157" s="90"/>
      <c r="K157" s="16"/>
      <c r="N157" s="82"/>
    </row>
    <row r="158" spans="1:14">
      <c r="A158" s="83" t="s">
        <v>39</v>
      </c>
      <c r="B158" s="104"/>
      <c r="C158" s="82"/>
      <c r="D158" s="105"/>
      <c r="E158" s="82"/>
      <c r="F158" s="102"/>
      <c r="G158" s="88"/>
      <c r="H158" s="90"/>
      <c r="I158" s="90"/>
      <c r="J158" s="90"/>
      <c r="K158" s="16"/>
    </row>
    <row r="159" spans="1:14">
      <c r="A159" s="83" t="s">
        <v>40</v>
      </c>
      <c r="B159" s="97"/>
      <c r="C159" s="82"/>
      <c r="D159" s="106"/>
      <c r="E159" s="102"/>
      <c r="F159" s="102"/>
      <c r="G159" s="88"/>
      <c r="H159" s="90"/>
      <c r="I159" s="90"/>
      <c r="J159" s="90"/>
      <c r="K159" s="102"/>
    </row>
    <row r="160" spans="1:14" ht="13.5" thickBot="1"/>
    <row r="161" spans="1:14" ht="15.75" customHeight="1">
      <c r="A161" s="140" t="s">
        <v>0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2"/>
    </row>
    <row r="162" spans="1:14" ht="15.75" customHeight="1">
      <c r="A162" s="143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5"/>
    </row>
    <row r="163" spans="1:14" ht="15" customHeight="1">
      <c r="A163" s="143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5"/>
    </row>
    <row r="164" spans="1:14">
      <c r="A164" s="168" t="s">
        <v>1</v>
      </c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70"/>
    </row>
    <row r="165" spans="1:14">
      <c r="A165" s="168" t="s">
        <v>2</v>
      </c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70"/>
    </row>
    <row r="166" spans="1:14" ht="13.5" thickBot="1">
      <c r="A166" s="147" t="s">
        <v>3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9"/>
    </row>
    <row r="167" spans="1:14">
      <c r="A167" s="150" t="s">
        <v>359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2"/>
    </row>
    <row r="168" spans="1:14">
      <c r="A168" s="153" t="s">
        <v>5</v>
      </c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5"/>
    </row>
    <row r="169" spans="1:14" ht="15" customHeight="1">
      <c r="A169" s="156" t="s">
        <v>6</v>
      </c>
      <c r="B169" s="158" t="s">
        <v>7</v>
      </c>
      <c r="C169" s="158" t="s">
        <v>8</v>
      </c>
      <c r="D169" s="156" t="s">
        <v>9</v>
      </c>
      <c r="E169" s="156" t="s">
        <v>10</v>
      </c>
      <c r="F169" s="158" t="s">
        <v>11</v>
      </c>
      <c r="G169" s="158" t="s">
        <v>12</v>
      </c>
      <c r="H169" s="158" t="s">
        <v>13</v>
      </c>
      <c r="I169" s="158" t="s">
        <v>14</v>
      </c>
      <c r="J169" s="158" t="s">
        <v>15</v>
      </c>
      <c r="K169" s="160" t="s">
        <v>16</v>
      </c>
      <c r="L169" s="158" t="s">
        <v>17</v>
      </c>
      <c r="M169" s="158" t="s">
        <v>18</v>
      </c>
      <c r="N169" s="158" t="s">
        <v>19</v>
      </c>
    </row>
    <row r="170" spans="1:14" ht="15" customHeight="1">
      <c r="A170" s="157"/>
      <c r="B170" s="159"/>
      <c r="C170" s="159"/>
      <c r="D170" s="157"/>
      <c r="E170" s="157"/>
      <c r="F170" s="159"/>
      <c r="G170" s="159"/>
      <c r="H170" s="159"/>
      <c r="I170" s="159"/>
      <c r="J170" s="159"/>
      <c r="K170" s="161"/>
      <c r="L170" s="159"/>
      <c r="M170" s="159"/>
      <c r="N170" s="159"/>
    </row>
    <row r="171" spans="1:14">
      <c r="A171" s="75">
        <v>1</v>
      </c>
      <c r="B171" s="76">
        <v>43306</v>
      </c>
      <c r="C171" s="77" t="s">
        <v>339</v>
      </c>
      <c r="D171" s="75" t="s">
        <v>21</v>
      </c>
      <c r="E171" s="75" t="s">
        <v>73</v>
      </c>
      <c r="F171" s="75">
        <v>280</v>
      </c>
      <c r="G171" s="75">
        <v>277.5</v>
      </c>
      <c r="H171" s="75">
        <v>281.5</v>
      </c>
      <c r="I171" s="75">
        <v>283</v>
      </c>
      <c r="J171" s="75">
        <v>284.5</v>
      </c>
      <c r="K171" s="75">
        <v>277.5</v>
      </c>
      <c r="L171" s="75">
        <v>3200</v>
      </c>
      <c r="M171" s="78">
        <f t="shared" ref="M171:M172" si="43">IF(D171="BUY",(K171-F171)*(L171),(F171-K171)*(L171))</f>
        <v>-8000</v>
      </c>
      <c r="N171" s="79">
        <f t="shared" ref="N171:N172" si="44">M171/(L171)/F171%</f>
        <v>-0.8928571428571429</v>
      </c>
    </row>
    <row r="172" spans="1:14">
      <c r="A172" s="75">
        <v>2</v>
      </c>
      <c r="B172" s="76">
        <v>43305</v>
      </c>
      <c r="C172" s="77" t="s">
        <v>339</v>
      </c>
      <c r="D172" s="75" t="s">
        <v>21</v>
      </c>
      <c r="E172" s="75" t="s">
        <v>326</v>
      </c>
      <c r="F172" s="75">
        <v>183</v>
      </c>
      <c r="G172" s="75">
        <v>181</v>
      </c>
      <c r="H172" s="75">
        <v>184</v>
      </c>
      <c r="I172" s="75">
        <v>185</v>
      </c>
      <c r="J172" s="75">
        <v>186</v>
      </c>
      <c r="K172" s="75">
        <v>186</v>
      </c>
      <c r="L172" s="75">
        <v>4000</v>
      </c>
      <c r="M172" s="78">
        <f t="shared" si="43"/>
        <v>12000</v>
      </c>
      <c r="N172" s="79">
        <f t="shared" si="44"/>
        <v>1.639344262295082</v>
      </c>
    </row>
    <row r="173" spans="1:14">
      <c r="A173" s="75">
        <v>3</v>
      </c>
      <c r="B173" s="76">
        <v>43300</v>
      </c>
      <c r="C173" s="77" t="s">
        <v>339</v>
      </c>
      <c r="D173" s="75" t="s">
        <v>21</v>
      </c>
      <c r="E173" s="75" t="s">
        <v>326</v>
      </c>
      <c r="F173" s="75">
        <v>152</v>
      </c>
      <c r="G173" s="75">
        <v>150</v>
      </c>
      <c r="H173" s="75">
        <v>153</v>
      </c>
      <c r="I173" s="75">
        <v>154</v>
      </c>
      <c r="J173" s="75">
        <v>155</v>
      </c>
      <c r="K173" s="75">
        <v>154</v>
      </c>
      <c r="L173" s="75">
        <v>4000</v>
      </c>
      <c r="M173" s="78">
        <f t="shared" ref="M173" si="45">IF(D173="BUY",(K173-F173)*(L173),(F173-K173)*(L173))</f>
        <v>8000</v>
      </c>
      <c r="N173" s="79">
        <f t="shared" ref="N173" si="46">M173/(L173)/F173%</f>
        <v>1.3157894736842106</v>
      </c>
    </row>
    <row r="174" spans="1:14">
      <c r="A174" s="75">
        <v>4</v>
      </c>
      <c r="B174" s="76">
        <v>43299</v>
      </c>
      <c r="C174" s="77" t="s">
        <v>339</v>
      </c>
      <c r="D174" s="75" t="s">
        <v>21</v>
      </c>
      <c r="E174" s="75" t="s">
        <v>276</v>
      </c>
      <c r="F174" s="75">
        <v>302</v>
      </c>
      <c r="G174" s="75">
        <v>300</v>
      </c>
      <c r="H174" s="75">
        <v>303</v>
      </c>
      <c r="I174" s="75">
        <v>304</v>
      </c>
      <c r="J174" s="75">
        <v>305</v>
      </c>
      <c r="K174" s="75">
        <v>300</v>
      </c>
      <c r="L174" s="75">
        <v>4500</v>
      </c>
      <c r="M174" s="78">
        <f t="shared" ref="M174" si="47">IF(D174="BUY",(K174-F174)*(L174),(F174-K174)*(L174))</f>
        <v>-9000</v>
      </c>
      <c r="N174" s="79">
        <f t="shared" ref="N174" si="48">M174/(L174)/F174%</f>
        <v>-0.66225165562913912</v>
      </c>
    </row>
    <row r="175" spans="1:14">
      <c r="A175" s="75">
        <v>5</v>
      </c>
      <c r="B175" s="76">
        <v>43297</v>
      </c>
      <c r="C175" s="77" t="s">
        <v>368</v>
      </c>
      <c r="D175" s="75" t="s">
        <v>47</v>
      </c>
      <c r="E175" s="75" t="s">
        <v>351</v>
      </c>
      <c r="F175" s="75">
        <v>80</v>
      </c>
      <c r="G175" s="75">
        <v>81</v>
      </c>
      <c r="H175" s="75">
        <v>79.5</v>
      </c>
      <c r="I175" s="75">
        <v>79</v>
      </c>
      <c r="J175" s="75">
        <v>78.5</v>
      </c>
      <c r="K175" s="75">
        <v>79.5</v>
      </c>
      <c r="L175" s="75">
        <v>8000</v>
      </c>
      <c r="M175" s="78">
        <f t="shared" ref="M175" si="49">IF(D175="BUY",(K175-F175)*(L175),(F175-K175)*(L175))</f>
        <v>4000</v>
      </c>
      <c r="N175" s="79">
        <f t="shared" ref="N175" si="50">M175/(L175)/F175%</f>
        <v>0.625</v>
      </c>
    </row>
    <row r="176" spans="1:14">
      <c r="A176" s="75">
        <v>6</v>
      </c>
      <c r="B176" s="76">
        <v>43293</v>
      </c>
      <c r="C176" s="77" t="s">
        <v>339</v>
      </c>
      <c r="D176" s="75" t="s">
        <v>21</v>
      </c>
      <c r="E176" s="75" t="s">
        <v>364</v>
      </c>
      <c r="F176" s="75">
        <v>280</v>
      </c>
      <c r="G176" s="75">
        <v>276.5</v>
      </c>
      <c r="H176" s="75">
        <v>282</v>
      </c>
      <c r="I176" s="75">
        <v>284</v>
      </c>
      <c r="J176" s="75">
        <v>286</v>
      </c>
      <c r="K176" s="75">
        <v>282</v>
      </c>
      <c r="L176" s="75">
        <v>2400</v>
      </c>
      <c r="M176" s="78">
        <f t="shared" ref="M176" si="51">IF(D176="BUY",(K176-F176)*(L176),(F176-K176)*(L176))</f>
        <v>4800</v>
      </c>
      <c r="N176" s="79">
        <f t="shared" ref="N176" si="52">M176/(L176)/F176%</f>
        <v>0.7142857142857143</v>
      </c>
    </row>
    <row r="177" spans="1:15">
      <c r="A177" s="75">
        <v>7</v>
      </c>
      <c r="B177" s="76">
        <v>43292</v>
      </c>
      <c r="C177" s="77" t="s">
        <v>339</v>
      </c>
      <c r="D177" s="75" t="s">
        <v>21</v>
      </c>
      <c r="E177" s="75" t="s">
        <v>124</v>
      </c>
      <c r="F177" s="75">
        <v>373</v>
      </c>
      <c r="G177" s="75">
        <v>368.5</v>
      </c>
      <c r="H177" s="75">
        <v>375.5</v>
      </c>
      <c r="I177" s="75">
        <v>378</v>
      </c>
      <c r="J177" s="75">
        <v>380.5</v>
      </c>
      <c r="K177" s="75">
        <v>375.5</v>
      </c>
      <c r="L177" s="75">
        <v>1750</v>
      </c>
      <c r="M177" s="78">
        <f t="shared" ref="M177" si="53">IF(D177="BUY",(K177-F177)*(L177),(F177-K177)*(L177))</f>
        <v>4375</v>
      </c>
      <c r="N177" s="79">
        <f t="shared" ref="N177" si="54">M177/(L177)/F177%</f>
        <v>0.67024128686327078</v>
      </c>
    </row>
    <row r="178" spans="1:15">
      <c r="A178" s="75">
        <v>8</v>
      </c>
      <c r="B178" s="76">
        <v>43291</v>
      </c>
      <c r="C178" s="77" t="s">
        <v>339</v>
      </c>
      <c r="D178" s="75" t="s">
        <v>21</v>
      </c>
      <c r="E178" s="75" t="s">
        <v>77</v>
      </c>
      <c r="F178" s="75">
        <v>318</v>
      </c>
      <c r="G178" s="75">
        <v>315</v>
      </c>
      <c r="H178" s="75">
        <v>319.5</v>
      </c>
      <c r="I178" s="75">
        <v>321</v>
      </c>
      <c r="J178" s="75">
        <v>322.5</v>
      </c>
      <c r="K178" s="75">
        <v>315</v>
      </c>
      <c r="L178" s="75">
        <v>3000</v>
      </c>
      <c r="M178" s="78">
        <f t="shared" ref="M178" si="55">IF(D178="BUY",(K178-F178)*(L178),(F178-K178)*(L178))</f>
        <v>-9000</v>
      </c>
      <c r="N178" s="79">
        <f t="shared" ref="N178" si="56">M178/(L178)/F178%</f>
        <v>-0.94339622641509424</v>
      </c>
    </row>
    <row r="179" spans="1:15">
      <c r="A179" s="80" t="s">
        <v>25</v>
      </c>
      <c r="B179" s="81"/>
      <c r="C179" s="82"/>
      <c r="D179" s="83"/>
      <c r="E179" s="16"/>
      <c r="F179" s="16"/>
      <c r="G179" s="84"/>
      <c r="H179" s="16"/>
      <c r="I179" s="16"/>
      <c r="J179" s="16"/>
      <c r="K179" s="16"/>
      <c r="M179" s="85"/>
      <c r="N179" s="86"/>
    </row>
    <row r="180" spans="1:15">
      <c r="A180" s="80" t="s">
        <v>25</v>
      </c>
      <c r="B180" s="81"/>
      <c r="C180" s="82"/>
      <c r="D180" s="83"/>
      <c r="E180" s="16"/>
      <c r="F180" s="16"/>
      <c r="G180" s="84"/>
      <c r="H180" s="16"/>
      <c r="I180" s="16"/>
      <c r="J180" s="16"/>
      <c r="K180" s="16"/>
      <c r="N180" s="85"/>
    </row>
    <row r="181" spans="1:15" ht="13.5" thickBot="1">
      <c r="A181" s="82"/>
      <c r="B181" s="81"/>
      <c r="C181" s="16"/>
      <c r="D181" s="16"/>
      <c r="E181" s="16"/>
      <c r="F181" s="87"/>
      <c r="G181" s="88"/>
      <c r="H181" s="89" t="s">
        <v>26</v>
      </c>
      <c r="I181" s="89"/>
      <c r="J181" s="90"/>
      <c r="K181" s="90"/>
      <c r="N181" s="85"/>
      <c r="O181" s="85"/>
    </row>
    <row r="182" spans="1:15">
      <c r="A182" s="82"/>
      <c r="B182" s="81"/>
      <c r="C182" s="164" t="s">
        <v>27</v>
      </c>
      <c r="D182" s="165"/>
      <c r="E182" s="91">
        <v>8</v>
      </c>
      <c r="F182" s="92">
        <f>F183+F184+F185+F186+F187+F188</f>
        <v>100</v>
      </c>
      <c r="G182" s="16">
        <v>8</v>
      </c>
      <c r="H182" s="93">
        <f>G183/G182%</f>
        <v>37.5</v>
      </c>
      <c r="I182" s="93"/>
      <c r="J182" s="93"/>
      <c r="K182" s="94"/>
    </row>
    <row r="183" spans="1:15">
      <c r="A183" s="82"/>
      <c r="B183" s="81"/>
      <c r="C183" s="162" t="s">
        <v>28</v>
      </c>
      <c r="D183" s="163"/>
      <c r="E183" s="95">
        <v>5</v>
      </c>
      <c r="F183" s="96">
        <f>(E183/E182)*100</f>
        <v>62.5</v>
      </c>
      <c r="G183" s="16">
        <v>3</v>
      </c>
      <c r="H183" s="90"/>
      <c r="I183" s="90"/>
      <c r="J183" s="16"/>
      <c r="K183" s="90"/>
      <c r="L183" s="85"/>
      <c r="M183" s="16" t="s">
        <v>29</v>
      </c>
      <c r="N183" s="16"/>
    </row>
    <row r="184" spans="1:15">
      <c r="A184" s="97"/>
      <c r="B184" s="81"/>
      <c r="C184" s="162" t="s">
        <v>30</v>
      </c>
      <c r="D184" s="163"/>
      <c r="E184" s="95">
        <v>0</v>
      </c>
      <c r="F184" s="96">
        <f>(E184/E182)*100</f>
        <v>0</v>
      </c>
      <c r="G184" s="98"/>
      <c r="H184" s="16"/>
      <c r="I184" s="16"/>
      <c r="J184" s="16"/>
      <c r="K184" s="90"/>
      <c r="M184" s="82"/>
      <c r="N184" s="82"/>
    </row>
    <row r="185" spans="1:15">
      <c r="A185" s="97"/>
      <c r="B185" s="81"/>
      <c r="C185" s="162" t="s">
        <v>31</v>
      </c>
      <c r="D185" s="163"/>
      <c r="E185" s="95">
        <v>0</v>
      </c>
      <c r="F185" s="96">
        <f>(E185/E182)*100</f>
        <v>0</v>
      </c>
      <c r="G185" s="98"/>
      <c r="H185" s="16"/>
      <c r="I185" s="16"/>
      <c r="J185" s="16"/>
      <c r="K185" s="90"/>
    </row>
    <row r="186" spans="1:15">
      <c r="A186" s="97"/>
      <c r="B186" s="81"/>
      <c r="C186" s="162" t="s">
        <v>32</v>
      </c>
      <c r="D186" s="163"/>
      <c r="E186" s="95">
        <v>3</v>
      </c>
      <c r="F186" s="96">
        <f>(E186/E182)*100</f>
        <v>37.5</v>
      </c>
      <c r="G186" s="98"/>
      <c r="H186" s="16" t="s">
        <v>33</v>
      </c>
      <c r="I186" s="16"/>
      <c r="J186" s="90"/>
      <c r="K186" s="90"/>
    </row>
    <row r="187" spans="1:15">
      <c r="A187" s="97"/>
      <c r="B187" s="81"/>
      <c r="C187" s="162" t="s">
        <v>34</v>
      </c>
      <c r="D187" s="163"/>
      <c r="E187" s="95">
        <v>0</v>
      </c>
      <c r="F187" s="96">
        <f>(E187/E182)*100</f>
        <v>0</v>
      </c>
      <c r="G187" s="98"/>
      <c r="H187" s="16"/>
      <c r="I187" s="16"/>
      <c r="J187" s="90"/>
      <c r="K187" s="90"/>
    </row>
    <row r="188" spans="1:15" ht="13.5" thickBot="1">
      <c r="A188" s="97"/>
      <c r="B188" s="81"/>
      <c r="C188" s="166" t="s">
        <v>35</v>
      </c>
      <c r="D188" s="167"/>
      <c r="E188" s="99"/>
      <c r="F188" s="100">
        <f>(E188/E182)*100</f>
        <v>0</v>
      </c>
      <c r="G188" s="98"/>
      <c r="H188" s="16"/>
      <c r="I188" s="16"/>
      <c r="J188" s="94"/>
      <c r="K188" s="94"/>
      <c r="L188" s="85"/>
    </row>
    <row r="189" spans="1:15">
      <c r="A189" s="101" t="s">
        <v>36</v>
      </c>
      <c r="B189" s="81"/>
      <c r="C189" s="82"/>
      <c r="D189" s="82"/>
      <c r="E189" s="16"/>
      <c r="F189" s="16"/>
      <c r="G189" s="84"/>
      <c r="H189" s="102"/>
      <c r="I189" s="102"/>
      <c r="J189" s="102"/>
      <c r="K189" s="16"/>
      <c r="M189" s="103"/>
      <c r="N189" s="103"/>
    </row>
    <row r="190" spans="1:15">
      <c r="A190" s="83" t="s">
        <v>37</v>
      </c>
      <c r="B190" s="81"/>
      <c r="C190" s="104"/>
      <c r="D190" s="105"/>
      <c r="E190" s="82"/>
      <c r="F190" s="102"/>
      <c r="G190" s="84"/>
      <c r="H190" s="102"/>
      <c r="I190" s="102"/>
      <c r="J190" s="102"/>
      <c r="K190" s="16"/>
      <c r="M190" s="82"/>
      <c r="N190" s="82"/>
    </row>
    <row r="191" spans="1:15">
      <c r="A191" s="83" t="s">
        <v>38</v>
      </c>
      <c r="B191" s="81"/>
      <c r="C191" s="82"/>
      <c r="D191" s="105"/>
      <c r="E191" s="82"/>
      <c r="F191" s="102"/>
      <c r="G191" s="84"/>
      <c r="H191" s="90"/>
      <c r="I191" s="90"/>
      <c r="J191" s="90"/>
      <c r="K191" s="16"/>
    </row>
    <row r="192" spans="1:15">
      <c r="A192" s="83" t="s">
        <v>39</v>
      </c>
      <c r="B192" s="104"/>
      <c r="C192" s="82"/>
      <c r="D192" s="105"/>
      <c r="E192" s="82"/>
      <c r="F192" s="102"/>
      <c r="G192" s="88"/>
      <c r="H192" s="90"/>
      <c r="I192" s="90"/>
      <c r="J192" s="90"/>
      <c r="K192" s="16"/>
    </row>
    <row r="193" spans="1:14">
      <c r="A193" s="83" t="s">
        <v>40</v>
      </c>
      <c r="B193" s="97"/>
      <c r="C193" s="82"/>
      <c r="D193" s="106"/>
      <c r="E193" s="102"/>
      <c r="F193" s="102"/>
      <c r="G193" s="88"/>
      <c r="H193" s="90"/>
      <c r="I193" s="90"/>
      <c r="J193" s="90"/>
      <c r="K193" s="102"/>
    </row>
    <row r="194" spans="1:14" ht="13.5" thickBot="1"/>
    <row r="195" spans="1:14" ht="15.75" customHeight="1">
      <c r="A195" s="140" t="s">
        <v>0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2"/>
    </row>
    <row r="196" spans="1:14" ht="15.75" customHeight="1">
      <c r="A196" s="143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5"/>
    </row>
    <row r="197" spans="1:14" ht="15" customHeight="1">
      <c r="A197" s="143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5"/>
    </row>
    <row r="198" spans="1:14">
      <c r="A198" s="168" t="s">
        <v>1</v>
      </c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70"/>
    </row>
    <row r="199" spans="1:14">
      <c r="A199" s="168" t="s">
        <v>2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70"/>
    </row>
    <row r="200" spans="1:14" ht="13.5" thickBot="1">
      <c r="A200" s="147" t="s">
        <v>3</v>
      </c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9"/>
    </row>
    <row r="201" spans="1:14">
      <c r="A201" s="150" t="s">
        <v>355</v>
      </c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2"/>
    </row>
    <row r="202" spans="1:14">
      <c r="A202" s="153" t="s">
        <v>5</v>
      </c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5"/>
    </row>
    <row r="203" spans="1:14" ht="15" customHeight="1">
      <c r="A203" s="156" t="s">
        <v>6</v>
      </c>
      <c r="B203" s="158" t="s">
        <v>7</v>
      </c>
      <c r="C203" s="158" t="s">
        <v>8</v>
      </c>
      <c r="D203" s="156" t="s">
        <v>9</v>
      </c>
      <c r="E203" s="156" t="s">
        <v>10</v>
      </c>
      <c r="F203" s="158" t="s">
        <v>11</v>
      </c>
      <c r="G203" s="158" t="s">
        <v>12</v>
      </c>
      <c r="H203" s="158" t="s">
        <v>13</v>
      </c>
      <c r="I203" s="158" t="s">
        <v>14</v>
      </c>
      <c r="J203" s="158" t="s">
        <v>15</v>
      </c>
      <c r="K203" s="160" t="s">
        <v>16</v>
      </c>
      <c r="L203" s="158" t="s">
        <v>17</v>
      </c>
      <c r="M203" s="158" t="s">
        <v>18</v>
      </c>
      <c r="N203" s="158" t="s">
        <v>19</v>
      </c>
    </row>
    <row r="204" spans="1:14" ht="15" customHeight="1">
      <c r="A204" s="157"/>
      <c r="B204" s="159"/>
      <c r="C204" s="159"/>
      <c r="D204" s="157"/>
      <c r="E204" s="157"/>
      <c r="F204" s="159"/>
      <c r="G204" s="159"/>
      <c r="H204" s="159"/>
      <c r="I204" s="159"/>
      <c r="J204" s="159"/>
      <c r="K204" s="161"/>
      <c r="L204" s="159"/>
      <c r="M204" s="159"/>
      <c r="N204" s="159"/>
    </row>
    <row r="205" spans="1:14">
      <c r="A205" s="75">
        <v>1</v>
      </c>
      <c r="B205" s="76">
        <v>43278</v>
      </c>
      <c r="C205" s="77" t="s">
        <v>339</v>
      </c>
      <c r="D205" s="75" t="s">
        <v>21</v>
      </c>
      <c r="E205" s="75" t="s">
        <v>347</v>
      </c>
      <c r="F205" s="75">
        <v>579</v>
      </c>
      <c r="G205" s="75">
        <v>573</v>
      </c>
      <c r="H205" s="75">
        <v>583</v>
      </c>
      <c r="I205" s="75">
        <v>587</v>
      </c>
      <c r="J205" s="75">
        <v>591</v>
      </c>
      <c r="K205" s="75">
        <v>583</v>
      </c>
      <c r="L205" s="75">
        <v>1000</v>
      </c>
      <c r="M205" s="78">
        <f t="shared" ref="M205" si="57">IF(D205="BUY",(K205-F205)*(L205),(F205-K205)*(L205))</f>
        <v>4000</v>
      </c>
      <c r="N205" s="79">
        <f t="shared" ref="N205" si="58">M205/(L205)/F205%</f>
        <v>0.69084628670120896</v>
      </c>
    </row>
    <row r="206" spans="1:14">
      <c r="A206" s="75">
        <v>2</v>
      </c>
      <c r="B206" s="76">
        <v>43277</v>
      </c>
      <c r="C206" s="77" t="s">
        <v>339</v>
      </c>
      <c r="D206" s="75" t="s">
        <v>21</v>
      </c>
      <c r="E206" s="75" t="s">
        <v>358</v>
      </c>
      <c r="F206" s="75">
        <v>455</v>
      </c>
      <c r="G206" s="75">
        <v>450</v>
      </c>
      <c r="H206" s="75">
        <v>459</v>
      </c>
      <c r="I206" s="75">
        <v>463</v>
      </c>
      <c r="J206" s="75">
        <v>467</v>
      </c>
      <c r="K206" s="75">
        <v>459</v>
      </c>
      <c r="L206" s="75">
        <v>1500</v>
      </c>
      <c r="M206" s="78">
        <f t="shared" ref="M206" si="59">IF(D206="BUY",(K206-F206)*(L206),(F206-K206)*(L206))</f>
        <v>6000</v>
      </c>
      <c r="N206" s="79">
        <f t="shared" ref="N206" si="60">M206/(L206)/F206%</f>
        <v>0.87912087912087911</v>
      </c>
    </row>
    <row r="207" spans="1:14">
      <c r="A207" s="75">
        <v>3</v>
      </c>
      <c r="B207" s="76">
        <v>43271</v>
      </c>
      <c r="C207" s="77" t="s">
        <v>339</v>
      </c>
      <c r="D207" s="75" t="s">
        <v>21</v>
      </c>
      <c r="E207" s="75" t="s">
        <v>77</v>
      </c>
      <c r="F207" s="75">
        <v>334</v>
      </c>
      <c r="G207" s="75">
        <v>331</v>
      </c>
      <c r="H207" s="75">
        <v>335.5</v>
      </c>
      <c r="I207" s="75">
        <v>337</v>
      </c>
      <c r="J207" s="75">
        <v>338.5</v>
      </c>
      <c r="K207" s="75">
        <v>335.5</v>
      </c>
      <c r="L207" s="75">
        <v>3000</v>
      </c>
      <c r="M207" s="78">
        <f t="shared" ref="M207" si="61">IF(D207="BUY",(K207-F207)*(L207),(F207-K207)*(L207))</f>
        <v>4500</v>
      </c>
      <c r="N207" s="79">
        <f t="shared" ref="N207" si="62">M207/(L207)/F207%</f>
        <v>0.44910179640718567</v>
      </c>
    </row>
    <row r="208" spans="1:14">
      <c r="A208" s="75">
        <v>4</v>
      </c>
      <c r="B208" s="76">
        <v>43258</v>
      </c>
      <c r="C208" s="77" t="s">
        <v>339</v>
      </c>
      <c r="D208" s="75" t="s">
        <v>21</v>
      </c>
      <c r="E208" s="75" t="s">
        <v>126</v>
      </c>
      <c r="F208" s="75">
        <v>603</v>
      </c>
      <c r="G208" s="75">
        <v>595</v>
      </c>
      <c r="H208" s="75">
        <v>607</v>
      </c>
      <c r="I208" s="75">
        <v>611</v>
      </c>
      <c r="J208" s="75">
        <v>615</v>
      </c>
      <c r="K208" s="75">
        <v>607</v>
      </c>
      <c r="L208" s="75">
        <v>1061</v>
      </c>
      <c r="M208" s="78">
        <f t="shared" ref="M208" si="63">IF(D208="BUY",(K208-F208)*(L208),(F208-K208)*(L208))</f>
        <v>4244</v>
      </c>
      <c r="N208" s="79">
        <f t="shared" ref="N208" si="64">M208/(L208)/F208%</f>
        <v>0.66334991708126034</v>
      </c>
    </row>
    <row r="209" spans="1:14">
      <c r="A209" s="75">
        <v>5</v>
      </c>
      <c r="B209" s="76">
        <v>43257</v>
      </c>
      <c r="C209" s="77" t="s">
        <v>339</v>
      </c>
      <c r="D209" s="75" t="s">
        <v>21</v>
      </c>
      <c r="E209" s="75" t="s">
        <v>60</v>
      </c>
      <c r="F209" s="75">
        <v>262.5</v>
      </c>
      <c r="G209" s="75">
        <v>258.5</v>
      </c>
      <c r="H209" s="75">
        <v>264.5</v>
      </c>
      <c r="I209" s="75">
        <v>266.5</v>
      </c>
      <c r="J209" s="75">
        <v>268.5</v>
      </c>
      <c r="K209" s="75">
        <v>266.5</v>
      </c>
      <c r="L209" s="75">
        <v>2250</v>
      </c>
      <c r="M209" s="78">
        <f t="shared" ref="M209" si="65">IF(D209="BUY",(K209-F209)*(L209),(F209-K209)*(L209))</f>
        <v>9000</v>
      </c>
      <c r="N209" s="79">
        <f t="shared" ref="N209" si="66">M209/(L209)/F209%</f>
        <v>1.5238095238095237</v>
      </c>
    </row>
    <row r="210" spans="1:14">
      <c r="A210" s="75">
        <v>6</v>
      </c>
      <c r="B210" s="76">
        <v>43255</v>
      </c>
      <c r="C210" s="77" t="s">
        <v>350</v>
      </c>
      <c r="D210" s="75" t="s">
        <v>47</v>
      </c>
      <c r="E210" s="75" t="s">
        <v>174</v>
      </c>
      <c r="F210" s="75">
        <v>171</v>
      </c>
      <c r="G210" s="75">
        <v>174</v>
      </c>
      <c r="H210" s="75">
        <v>169.5</v>
      </c>
      <c r="I210" s="75">
        <v>168</v>
      </c>
      <c r="J210" s="75">
        <v>166.5</v>
      </c>
      <c r="K210" s="75">
        <v>169.5</v>
      </c>
      <c r="L210" s="75">
        <v>3750</v>
      </c>
      <c r="M210" s="78">
        <f t="shared" ref="M210" si="67">IF(D210="BUY",(K210-F210)*(L210),(F210-K210)*(L210))</f>
        <v>5625</v>
      </c>
      <c r="N210" s="79">
        <f t="shared" ref="N210" si="68">M210/(L210)/F210%</f>
        <v>0.87719298245614041</v>
      </c>
    </row>
    <row r="211" spans="1:14">
      <c r="A211" s="80" t="s">
        <v>25</v>
      </c>
      <c r="B211" s="81"/>
      <c r="C211" s="82"/>
      <c r="D211" s="83"/>
      <c r="E211" s="16"/>
      <c r="F211" s="16"/>
      <c r="G211" s="84"/>
      <c r="H211" s="16"/>
      <c r="I211" s="16"/>
      <c r="J211" s="16"/>
      <c r="K211" s="16"/>
      <c r="M211" s="85"/>
      <c r="N211" s="86"/>
    </row>
    <row r="212" spans="1:14">
      <c r="A212" s="80" t="s">
        <v>25</v>
      </c>
      <c r="B212" s="81"/>
      <c r="C212" s="82"/>
      <c r="D212" s="83"/>
      <c r="E212" s="16"/>
      <c r="F212" s="16"/>
      <c r="G212" s="84"/>
      <c r="H212" s="16"/>
      <c r="I212" s="16"/>
      <c r="J212" s="16"/>
      <c r="K212" s="16"/>
    </row>
    <row r="213" spans="1:14" ht="13.5" thickBot="1">
      <c r="A213" s="82"/>
      <c r="B213" s="81"/>
      <c r="C213" s="16"/>
      <c r="D213" s="16"/>
      <c r="E213" s="16"/>
      <c r="F213" s="87"/>
      <c r="G213" s="88"/>
      <c r="H213" s="89" t="s">
        <v>26</v>
      </c>
      <c r="I213" s="89"/>
      <c r="J213" s="90"/>
      <c r="K213" s="90"/>
      <c r="M213" s="85"/>
    </row>
    <row r="214" spans="1:14">
      <c r="A214" s="82"/>
      <c r="B214" s="81"/>
      <c r="C214" s="164" t="s">
        <v>27</v>
      </c>
      <c r="D214" s="165"/>
      <c r="E214" s="91">
        <v>6</v>
      </c>
      <c r="F214" s="92">
        <f>F215+F216+F217+F218+F219+F220</f>
        <v>100</v>
      </c>
      <c r="G214" s="16">
        <v>6</v>
      </c>
      <c r="H214" s="93">
        <f>G215/G214%</f>
        <v>100</v>
      </c>
      <c r="I214" s="93"/>
      <c r="J214" s="93"/>
      <c r="K214" s="94"/>
      <c r="M214" s="85"/>
      <c r="N214" s="85"/>
    </row>
    <row r="215" spans="1:14">
      <c r="A215" s="82"/>
      <c r="B215" s="81"/>
      <c r="C215" s="162" t="s">
        <v>28</v>
      </c>
      <c r="D215" s="163"/>
      <c r="E215" s="95">
        <v>6</v>
      </c>
      <c r="F215" s="96">
        <f>(E215/E214)*100</f>
        <v>100</v>
      </c>
      <c r="G215" s="16">
        <v>6</v>
      </c>
      <c r="H215" s="90"/>
      <c r="I215" s="90"/>
      <c r="J215" s="16"/>
      <c r="K215" s="90"/>
      <c r="L215" s="85"/>
      <c r="M215" s="16" t="s">
        <v>29</v>
      </c>
      <c r="N215" s="16"/>
    </row>
    <row r="216" spans="1:14">
      <c r="A216" s="97"/>
      <c r="B216" s="81"/>
      <c r="C216" s="162" t="s">
        <v>30</v>
      </c>
      <c r="D216" s="163"/>
      <c r="E216" s="95">
        <v>0</v>
      </c>
      <c r="F216" s="96">
        <f>(E216/E214)*100</f>
        <v>0</v>
      </c>
      <c r="G216" s="98"/>
      <c r="H216" s="16"/>
      <c r="I216" s="16"/>
      <c r="J216" s="16"/>
      <c r="K216" s="90"/>
      <c r="M216" s="82"/>
      <c r="N216" s="82"/>
    </row>
    <row r="217" spans="1:14">
      <c r="A217" s="97"/>
      <c r="B217" s="81"/>
      <c r="C217" s="162" t="s">
        <v>31</v>
      </c>
      <c r="D217" s="163"/>
      <c r="E217" s="95">
        <v>0</v>
      </c>
      <c r="F217" s="96">
        <f>(E217/E214)*100</f>
        <v>0</v>
      </c>
      <c r="G217" s="98"/>
      <c r="H217" s="16"/>
      <c r="I217" s="16"/>
      <c r="J217" s="16"/>
      <c r="K217" s="90"/>
    </row>
    <row r="218" spans="1:14">
      <c r="A218" s="97"/>
      <c r="B218" s="81"/>
      <c r="C218" s="162" t="s">
        <v>32</v>
      </c>
      <c r="D218" s="163"/>
      <c r="E218" s="95">
        <v>0</v>
      </c>
      <c r="F218" s="96">
        <f>(E218/E214)*100</f>
        <v>0</v>
      </c>
      <c r="G218" s="98"/>
      <c r="H218" s="16" t="s">
        <v>33</v>
      </c>
      <c r="I218" s="16"/>
      <c r="J218" s="90"/>
      <c r="K218" s="90"/>
    </row>
    <row r="219" spans="1:14">
      <c r="A219" s="97"/>
      <c r="B219" s="81"/>
      <c r="C219" s="162" t="s">
        <v>34</v>
      </c>
      <c r="D219" s="163"/>
      <c r="E219" s="95">
        <v>0</v>
      </c>
      <c r="F219" s="96">
        <f>(E219/E214)*100</f>
        <v>0</v>
      </c>
      <c r="G219" s="98"/>
      <c r="H219" s="16"/>
      <c r="I219" s="16"/>
      <c r="J219" s="90"/>
      <c r="K219" s="90"/>
    </row>
    <row r="220" spans="1:14" ht="13.5" thickBot="1">
      <c r="A220" s="97"/>
      <c r="B220" s="81"/>
      <c r="C220" s="166" t="s">
        <v>35</v>
      </c>
      <c r="D220" s="167"/>
      <c r="E220" s="99"/>
      <c r="F220" s="100">
        <f>(E220/E214)*100</f>
        <v>0</v>
      </c>
      <c r="G220" s="98"/>
      <c r="H220" s="16"/>
      <c r="I220" s="16"/>
      <c r="J220" s="94"/>
      <c r="K220" s="94"/>
      <c r="L220" s="85"/>
    </row>
    <row r="221" spans="1:14">
      <c r="A221" s="101" t="s">
        <v>36</v>
      </c>
      <c r="B221" s="81"/>
      <c r="C221" s="82"/>
      <c r="D221" s="82"/>
      <c r="E221" s="16"/>
      <c r="F221" s="16"/>
      <c r="G221" s="84"/>
      <c r="H221" s="102"/>
      <c r="I221" s="102"/>
      <c r="J221" s="102"/>
      <c r="K221" s="16"/>
      <c r="M221" s="103"/>
      <c r="N221" s="103"/>
    </row>
    <row r="222" spans="1:14">
      <c r="A222" s="83" t="s">
        <v>37</v>
      </c>
      <c r="B222" s="81"/>
      <c r="C222" s="104"/>
      <c r="D222" s="105"/>
      <c r="E222" s="82"/>
      <c r="F222" s="102"/>
      <c r="G222" s="84"/>
      <c r="H222" s="102"/>
      <c r="I222" s="102"/>
      <c r="J222" s="102"/>
      <c r="K222" s="16"/>
      <c r="M222" s="82"/>
      <c r="N222" s="82"/>
    </row>
    <row r="223" spans="1:14">
      <c r="A223" s="83" t="s">
        <v>38</v>
      </c>
      <c r="B223" s="81"/>
      <c r="C223" s="82"/>
      <c r="D223" s="105"/>
      <c r="E223" s="82"/>
      <c r="F223" s="102"/>
      <c r="G223" s="84"/>
      <c r="H223" s="90"/>
      <c r="I223" s="90"/>
      <c r="J223" s="90"/>
      <c r="K223" s="16"/>
    </row>
    <row r="224" spans="1:14">
      <c r="A224" s="83" t="s">
        <v>39</v>
      </c>
      <c r="B224" s="104"/>
      <c r="C224" s="82"/>
      <c r="D224" s="105"/>
      <c r="E224" s="82"/>
      <c r="F224" s="102"/>
      <c r="G224" s="88"/>
      <c r="H224" s="90"/>
      <c r="I224" s="90"/>
      <c r="J224" s="90"/>
      <c r="K224" s="16"/>
    </row>
    <row r="225" spans="1:14">
      <c r="A225" s="83" t="s">
        <v>40</v>
      </c>
      <c r="B225" s="97"/>
      <c r="C225" s="82"/>
      <c r="D225" s="106"/>
      <c r="E225" s="102"/>
      <c r="F225" s="102"/>
      <c r="G225" s="88"/>
      <c r="H225" s="90"/>
      <c r="I225" s="90"/>
      <c r="J225" s="90"/>
      <c r="K225" s="102"/>
    </row>
    <row r="226" spans="1:14" ht="13.5" thickBot="1"/>
    <row r="227" spans="1:14" ht="15.75" customHeight="1">
      <c r="A227" s="140" t="s">
        <v>0</v>
      </c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2"/>
    </row>
    <row r="228" spans="1:14" ht="15.75" customHeight="1">
      <c r="A228" s="143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5"/>
    </row>
    <row r="229" spans="1:14" ht="15" customHeight="1">
      <c r="A229" s="143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5"/>
    </row>
    <row r="230" spans="1:14">
      <c r="A230" s="168" t="s">
        <v>1</v>
      </c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70"/>
    </row>
    <row r="231" spans="1:14">
      <c r="A231" s="168" t="s">
        <v>2</v>
      </c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70"/>
    </row>
    <row r="232" spans="1:14" ht="13.5" thickBot="1">
      <c r="A232" s="147" t="s">
        <v>3</v>
      </c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9"/>
    </row>
    <row r="234" spans="1:14">
      <c r="A234" s="153" t="s">
        <v>346</v>
      </c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5"/>
    </row>
    <row r="235" spans="1:14">
      <c r="A235" s="153" t="s">
        <v>5</v>
      </c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5"/>
    </row>
    <row r="236" spans="1:14" ht="15" customHeight="1">
      <c r="A236" s="156" t="s">
        <v>6</v>
      </c>
      <c r="B236" s="158" t="s">
        <v>7</v>
      </c>
      <c r="C236" s="158" t="s">
        <v>8</v>
      </c>
      <c r="D236" s="156" t="s">
        <v>9</v>
      </c>
      <c r="E236" s="156" t="s">
        <v>10</v>
      </c>
      <c r="F236" s="158" t="s">
        <v>11</v>
      </c>
      <c r="G236" s="158" t="s">
        <v>12</v>
      </c>
      <c r="H236" s="158" t="s">
        <v>13</v>
      </c>
      <c r="I236" s="158" t="s">
        <v>14</v>
      </c>
      <c r="J236" s="158" t="s">
        <v>15</v>
      </c>
      <c r="K236" s="160" t="s">
        <v>16</v>
      </c>
      <c r="L236" s="158" t="s">
        <v>17</v>
      </c>
      <c r="M236" s="158" t="s">
        <v>18</v>
      </c>
      <c r="N236" s="158" t="s">
        <v>19</v>
      </c>
    </row>
    <row r="237" spans="1:14" ht="15" customHeight="1">
      <c r="A237" s="157"/>
      <c r="B237" s="159"/>
      <c r="C237" s="159"/>
      <c r="D237" s="157"/>
      <c r="E237" s="157"/>
      <c r="F237" s="159"/>
      <c r="G237" s="159"/>
      <c r="H237" s="159"/>
      <c r="I237" s="159"/>
      <c r="J237" s="159"/>
      <c r="K237" s="161"/>
      <c r="L237" s="159"/>
      <c r="M237" s="159"/>
      <c r="N237" s="159"/>
    </row>
    <row r="238" spans="1:14">
      <c r="A238" s="75">
        <v>1</v>
      </c>
      <c r="B238" s="76">
        <v>43243</v>
      </c>
      <c r="C238" s="77" t="s">
        <v>350</v>
      </c>
      <c r="D238" s="75" t="s">
        <v>47</v>
      </c>
      <c r="E238" s="75" t="s">
        <v>126</v>
      </c>
      <c r="F238" s="75">
        <v>540</v>
      </c>
      <c r="G238" s="75">
        <v>547</v>
      </c>
      <c r="H238" s="75">
        <v>536</v>
      </c>
      <c r="I238" s="75">
        <v>532</v>
      </c>
      <c r="J238" s="75">
        <v>528</v>
      </c>
      <c r="K238" s="75">
        <v>547</v>
      </c>
      <c r="L238" s="75">
        <v>1061</v>
      </c>
      <c r="M238" s="78">
        <f t="shared" ref="M238:M239" si="69">IF(D238="BUY",(K238-F238)*(L238),(F238-K238)*(L238))</f>
        <v>-7427</v>
      </c>
      <c r="N238" s="79">
        <f t="shared" ref="N238:N239" si="70">M238/(L238)/F238%</f>
        <v>-1.2962962962962963</v>
      </c>
    </row>
    <row r="239" spans="1:14">
      <c r="A239" s="75">
        <v>2</v>
      </c>
      <c r="B239" s="76">
        <v>43236</v>
      </c>
      <c r="C239" s="77" t="s">
        <v>350</v>
      </c>
      <c r="D239" s="75" t="s">
        <v>47</v>
      </c>
      <c r="E239" s="75" t="s">
        <v>51</v>
      </c>
      <c r="F239" s="75">
        <v>132.5</v>
      </c>
      <c r="G239" s="75">
        <v>134.5</v>
      </c>
      <c r="H239" s="75">
        <v>131.5</v>
      </c>
      <c r="I239" s="75">
        <v>130.5</v>
      </c>
      <c r="J239" s="75">
        <v>129.5</v>
      </c>
      <c r="K239" s="75">
        <v>131.5</v>
      </c>
      <c r="L239" s="75">
        <v>4000</v>
      </c>
      <c r="M239" s="78">
        <f t="shared" si="69"/>
        <v>4000</v>
      </c>
      <c r="N239" s="79">
        <f t="shared" si="70"/>
        <v>0.75471698113207553</v>
      </c>
    </row>
    <row r="240" spans="1:14">
      <c r="A240" s="75">
        <v>3</v>
      </c>
      <c r="B240" s="76">
        <v>43234</v>
      </c>
      <c r="C240" s="77" t="s">
        <v>339</v>
      </c>
      <c r="D240" s="75" t="s">
        <v>21</v>
      </c>
      <c r="E240" s="75" t="s">
        <v>77</v>
      </c>
      <c r="F240" s="75">
        <v>330</v>
      </c>
      <c r="G240" s="75">
        <v>327</v>
      </c>
      <c r="H240" s="75">
        <v>331.5</v>
      </c>
      <c r="I240" s="75">
        <v>333</v>
      </c>
      <c r="J240" s="75">
        <v>334.5</v>
      </c>
      <c r="K240" s="75">
        <v>331.5</v>
      </c>
      <c r="L240" s="75">
        <v>3000</v>
      </c>
      <c r="M240" s="78">
        <f t="shared" ref="M240" si="71">IF(D240="BUY",(K240-F240)*(L240),(F240-K240)*(L240))</f>
        <v>4500</v>
      </c>
      <c r="N240" s="79">
        <f t="shared" ref="N240" si="72">M240/(L240)/F240%</f>
        <v>0.45454545454545459</v>
      </c>
    </row>
    <row r="241" spans="1:14">
      <c r="A241" s="75">
        <v>4</v>
      </c>
      <c r="B241" s="76">
        <v>43231</v>
      </c>
      <c r="C241" s="77" t="s">
        <v>339</v>
      </c>
      <c r="D241" s="75" t="s">
        <v>21</v>
      </c>
      <c r="E241" s="75" t="s">
        <v>120</v>
      </c>
      <c r="F241" s="75">
        <v>310</v>
      </c>
      <c r="G241" s="75">
        <v>307</v>
      </c>
      <c r="H241" s="75">
        <v>312</v>
      </c>
      <c r="I241" s="75">
        <v>313.5</v>
      </c>
      <c r="J241" s="75">
        <v>315</v>
      </c>
      <c r="K241" s="75">
        <v>312</v>
      </c>
      <c r="L241" s="75">
        <v>2750</v>
      </c>
      <c r="M241" s="78">
        <f t="shared" ref="M241" si="73">IF(D241="BUY",(K241-F241)*(L241),(F241-K241)*(L241))</f>
        <v>5500</v>
      </c>
      <c r="N241" s="79">
        <f t="shared" ref="N241" si="74">M241/(L241)/F241%</f>
        <v>0.64516129032258063</v>
      </c>
    </row>
    <row r="242" spans="1:14">
      <c r="A242" s="75">
        <v>5</v>
      </c>
      <c r="B242" s="76">
        <v>43230</v>
      </c>
      <c r="C242" s="77" t="s">
        <v>350</v>
      </c>
      <c r="D242" s="75" t="s">
        <v>47</v>
      </c>
      <c r="E242" s="75" t="s">
        <v>234</v>
      </c>
      <c r="F242" s="75">
        <v>58.6</v>
      </c>
      <c r="G242" s="75">
        <v>59.6</v>
      </c>
      <c r="H242" s="75">
        <v>58.1</v>
      </c>
      <c r="I242" s="75">
        <v>57.6</v>
      </c>
      <c r="J242" s="75">
        <v>57.1</v>
      </c>
      <c r="K242" s="75">
        <v>57.1</v>
      </c>
      <c r="L242" s="75">
        <v>7000</v>
      </c>
      <c r="M242" s="78">
        <f t="shared" ref="M242" si="75">IF(D242="BUY",(K242-F242)*(L242),(F242-K242)*(L242))</f>
        <v>10500</v>
      </c>
      <c r="N242" s="79">
        <f t="shared" ref="N242" si="76">M242/(L242)/F242%</f>
        <v>2.5597269624573382</v>
      </c>
    </row>
    <row r="243" spans="1:14">
      <c r="A243" s="75">
        <v>6</v>
      </c>
      <c r="B243" s="76">
        <v>43224</v>
      </c>
      <c r="C243" s="77" t="s">
        <v>339</v>
      </c>
      <c r="D243" s="75" t="s">
        <v>21</v>
      </c>
      <c r="E243" s="75" t="s">
        <v>340</v>
      </c>
      <c r="F243" s="75">
        <v>169</v>
      </c>
      <c r="G243" s="75">
        <v>167</v>
      </c>
      <c r="H243" s="75">
        <v>170</v>
      </c>
      <c r="I243" s="75">
        <v>171</v>
      </c>
      <c r="J243" s="75">
        <v>172</v>
      </c>
      <c r="K243" s="75">
        <v>170</v>
      </c>
      <c r="L243" s="75">
        <v>4000</v>
      </c>
      <c r="M243" s="78">
        <f t="shared" ref="M243" si="77">IF(D243="BUY",(K243-F243)*(L243),(F243-K243)*(L243))</f>
        <v>4000</v>
      </c>
      <c r="N243" s="79">
        <f t="shared" ref="N243" si="78">M243/(L243)/F243%</f>
        <v>0.59171597633136097</v>
      </c>
    </row>
    <row r="245" spans="1:14">
      <c r="A245" s="80" t="s">
        <v>25</v>
      </c>
      <c r="B245" s="81"/>
      <c r="C245" s="82"/>
      <c r="D245" s="83"/>
      <c r="E245" s="16"/>
      <c r="F245" s="16"/>
      <c r="G245" s="84"/>
      <c r="H245" s="16"/>
      <c r="I245" s="16"/>
      <c r="J245" s="16"/>
      <c r="K245" s="16"/>
      <c r="M245" s="85"/>
      <c r="N245" s="86"/>
    </row>
    <row r="246" spans="1:14">
      <c r="A246" s="80" t="s">
        <v>25</v>
      </c>
      <c r="B246" s="81"/>
      <c r="C246" s="82"/>
      <c r="D246" s="83"/>
      <c r="E246" s="16"/>
      <c r="F246" s="16"/>
      <c r="G246" s="84"/>
      <c r="H246" s="16"/>
      <c r="I246" s="16"/>
      <c r="J246" s="16"/>
      <c r="K246" s="16"/>
    </row>
    <row r="247" spans="1:14" ht="13.5" thickBot="1">
      <c r="A247" s="82"/>
      <c r="B247" s="81"/>
      <c r="C247" s="16"/>
      <c r="D247" s="16"/>
      <c r="E247" s="16"/>
      <c r="F247" s="87"/>
      <c r="G247" s="88"/>
      <c r="H247" s="89" t="s">
        <v>26</v>
      </c>
      <c r="I247" s="89"/>
      <c r="J247" s="90"/>
      <c r="K247" s="90"/>
      <c r="M247" s="85"/>
    </row>
    <row r="248" spans="1:14">
      <c r="A248" s="82"/>
      <c r="B248" s="81"/>
      <c r="C248" s="164" t="s">
        <v>27</v>
      </c>
      <c r="D248" s="165"/>
      <c r="E248" s="91">
        <v>4</v>
      </c>
      <c r="F248" s="92">
        <f>F249+F250+F251+F252+F253+F254</f>
        <v>100</v>
      </c>
      <c r="G248" s="16">
        <v>4</v>
      </c>
      <c r="H248" s="93">
        <f>G249/G248%</f>
        <v>100</v>
      </c>
      <c r="I248" s="93"/>
      <c r="J248" s="93"/>
      <c r="K248" s="94"/>
      <c r="M248" s="85"/>
      <c r="N248" s="85"/>
    </row>
    <row r="249" spans="1:14">
      <c r="A249" s="82"/>
      <c r="B249" s="81"/>
      <c r="C249" s="162" t="s">
        <v>28</v>
      </c>
      <c r="D249" s="163"/>
      <c r="E249" s="95">
        <v>4</v>
      </c>
      <c r="F249" s="96">
        <f>(E249/E248)*100</f>
        <v>100</v>
      </c>
      <c r="G249" s="16">
        <v>4</v>
      </c>
      <c r="H249" s="90"/>
      <c r="I249" s="90"/>
      <c r="J249" s="16"/>
      <c r="K249" s="90"/>
      <c r="L249" s="85"/>
      <c r="M249" s="16" t="s">
        <v>29</v>
      </c>
      <c r="N249" s="16"/>
    </row>
    <row r="250" spans="1:14">
      <c r="A250" s="97"/>
      <c r="B250" s="81"/>
      <c r="C250" s="162" t="s">
        <v>30</v>
      </c>
      <c r="D250" s="163"/>
      <c r="E250" s="95">
        <v>0</v>
      </c>
      <c r="F250" s="96">
        <f>(E250/E248)*100</f>
        <v>0</v>
      </c>
      <c r="G250" s="98"/>
      <c r="H250" s="16"/>
      <c r="I250" s="16"/>
      <c r="J250" s="16"/>
      <c r="K250" s="90"/>
      <c r="M250" s="82"/>
      <c r="N250" s="82"/>
    </row>
    <row r="251" spans="1:14">
      <c r="A251" s="97"/>
      <c r="B251" s="81"/>
      <c r="C251" s="162" t="s">
        <v>31</v>
      </c>
      <c r="D251" s="163"/>
      <c r="E251" s="95">
        <v>0</v>
      </c>
      <c r="F251" s="96">
        <f>(E251/E248)*100</f>
        <v>0</v>
      </c>
      <c r="G251" s="98"/>
      <c r="H251" s="16"/>
      <c r="I251" s="16"/>
      <c r="J251" s="16"/>
      <c r="K251" s="90"/>
    </row>
    <row r="252" spans="1:14">
      <c r="A252" s="97"/>
      <c r="B252" s="81"/>
      <c r="C252" s="162" t="s">
        <v>32</v>
      </c>
      <c r="D252" s="163"/>
      <c r="E252" s="95">
        <v>0</v>
      </c>
      <c r="F252" s="96">
        <f>(E252/E248)*100</f>
        <v>0</v>
      </c>
      <c r="G252" s="98"/>
      <c r="H252" s="16" t="s">
        <v>33</v>
      </c>
      <c r="I252" s="16"/>
      <c r="J252" s="90"/>
      <c r="K252" s="90"/>
    </row>
    <row r="253" spans="1:14">
      <c r="A253" s="97"/>
      <c r="B253" s="81"/>
      <c r="C253" s="162" t="s">
        <v>34</v>
      </c>
      <c r="D253" s="163"/>
      <c r="E253" s="95">
        <v>0</v>
      </c>
      <c r="F253" s="96">
        <f>(E253/E248)*100</f>
        <v>0</v>
      </c>
      <c r="G253" s="98"/>
      <c r="H253" s="16"/>
      <c r="I253" s="16"/>
      <c r="J253" s="90"/>
      <c r="K253" s="90"/>
    </row>
    <row r="254" spans="1:14" ht="13.5" thickBot="1">
      <c r="A254" s="97"/>
      <c r="B254" s="81"/>
      <c r="C254" s="166" t="s">
        <v>35</v>
      </c>
      <c r="D254" s="167"/>
      <c r="E254" s="99"/>
      <c r="F254" s="100">
        <f>(E254/E248)*100</f>
        <v>0</v>
      </c>
      <c r="G254" s="98"/>
      <c r="H254" s="16"/>
      <c r="I254" s="16"/>
      <c r="J254" s="94"/>
      <c r="K254" s="94"/>
      <c r="L254" s="85"/>
    </row>
    <row r="255" spans="1:14">
      <c r="A255" s="101" t="s">
        <v>36</v>
      </c>
      <c r="B255" s="81"/>
      <c r="C255" s="82"/>
      <c r="D255" s="82"/>
      <c r="E255" s="16"/>
      <c r="F255" s="16"/>
      <c r="G255" s="84"/>
      <c r="H255" s="102"/>
      <c r="I255" s="102"/>
      <c r="J255" s="102"/>
      <c r="K255" s="16"/>
      <c r="M255" s="103"/>
      <c r="N255" s="103"/>
    </row>
    <row r="256" spans="1:14">
      <c r="A256" s="83" t="s">
        <v>37</v>
      </c>
      <c r="B256" s="81"/>
      <c r="C256" s="104"/>
      <c r="D256" s="105"/>
      <c r="E256" s="82"/>
      <c r="F256" s="102"/>
      <c r="G256" s="84"/>
      <c r="H256" s="102"/>
      <c r="I256" s="102"/>
      <c r="J256" s="102"/>
      <c r="K256" s="16"/>
      <c r="M256" s="82"/>
      <c r="N256" s="82"/>
    </row>
    <row r="257" spans="1:14">
      <c r="A257" s="83" t="s">
        <v>38</v>
      </c>
      <c r="B257" s="81"/>
      <c r="C257" s="82"/>
      <c r="D257" s="105"/>
      <c r="E257" s="82"/>
      <c r="F257" s="102"/>
      <c r="G257" s="84"/>
      <c r="H257" s="90"/>
      <c r="I257" s="90"/>
      <c r="J257" s="90"/>
      <c r="K257" s="16"/>
    </row>
    <row r="258" spans="1:14">
      <c r="A258" s="83" t="s">
        <v>39</v>
      </c>
      <c r="B258" s="104"/>
      <c r="C258" s="82"/>
      <c r="D258" s="105"/>
      <c r="E258" s="82"/>
      <c r="F258" s="102"/>
      <c r="G258" s="88"/>
      <c r="H258" s="90"/>
      <c r="I258" s="90"/>
      <c r="J258" s="90"/>
      <c r="K258" s="16"/>
    </row>
    <row r="259" spans="1:14" ht="13.5" thickBot="1">
      <c r="A259" s="83" t="s">
        <v>40</v>
      </c>
      <c r="B259" s="97"/>
      <c r="C259" s="82"/>
      <c r="D259" s="106"/>
      <c r="E259" s="102"/>
      <c r="F259" s="102"/>
      <c r="G259" s="88"/>
      <c r="H259" s="90"/>
      <c r="I259" s="90"/>
      <c r="J259" s="90"/>
      <c r="K259" s="102"/>
    </row>
    <row r="260" spans="1:14" ht="15.75" customHeight="1">
      <c r="A260" s="140" t="s">
        <v>0</v>
      </c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2"/>
    </row>
    <row r="261" spans="1:14" ht="15.75" customHeight="1">
      <c r="A261" s="143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5"/>
    </row>
    <row r="262" spans="1:14" ht="15" customHeight="1">
      <c r="A262" s="143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5"/>
    </row>
    <row r="263" spans="1:14">
      <c r="A263" s="168" t="s">
        <v>1</v>
      </c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70"/>
    </row>
    <row r="264" spans="1:14">
      <c r="A264" s="168" t="s">
        <v>2</v>
      </c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70"/>
    </row>
    <row r="265" spans="1:14" ht="13.5" thickBot="1">
      <c r="A265" s="147" t="s">
        <v>3</v>
      </c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9"/>
    </row>
    <row r="267" spans="1:14">
      <c r="A267" s="153" t="s">
        <v>337</v>
      </c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5"/>
    </row>
    <row r="268" spans="1:14">
      <c r="A268" s="153" t="s">
        <v>5</v>
      </c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5"/>
    </row>
    <row r="269" spans="1:14" ht="15" customHeight="1">
      <c r="A269" s="156" t="s">
        <v>6</v>
      </c>
      <c r="B269" s="158" t="s">
        <v>7</v>
      </c>
      <c r="C269" s="158" t="s">
        <v>8</v>
      </c>
      <c r="D269" s="156" t="s">
        <v>9</v>
      </c>
      <c r="E269" s="156" t="s">
        <v>10</v>
      </c>
      <c r="F269" s="158" t="s">
        <v>11</v>
      </c>
      <c r="G269" s="158" t="s">
        <v>12</v>
      </c>
      <c r="H269" s="158" t="s">
        <v>13</v>
      </c>
      <c r="I269" s="158" t="s">
        <v>14</v>
      </c>
      <c r="J269" s="158" t="s">
        <v>15</v>
      </c>
      <c r="K269" s="160" t="s">
        <v>16</v>
      </c>
      <c r="L269" s="158" t="s">
        <v>17</v>
      </c>
      <c r="M269" s="158" t="s">
        <v>18</v>
      </c>
      <c r="N269" s="158" t="s">
        <v>19</v>
      </c>
    </row>
    <row r="270" spans="1:14" ht="15" customHeight="1">
      <c r="A270" s="157"/>
      <c r="B270" s="159"/>
      <c r="C270" s="159"/>
      <c r="D270" s="157"/>
      <c r="E270" s="157"/>
      <c r="F270" s="159"/>
      <c r="G270" s="159"/>
      <c r="H270" s="159"/>
      <c r="I270" s="159"/>
      <c r="J270" s="159"/>
      <c r="K270" s="161"/>
      <c r="L270" s="159"/>
      <c r="M270" s="159"/>
      <c r="N270" s="159"/>
    </row>
    <row r="271" spans="1:14" ht="16.5" customHeight="1">
      <c r="A271" s="77">
        <v>1</v>
      </c>
      <c r="B271" s="107">
        <v>43192</v>
      </c>
      <c r="C271" s="77" t="s">
        <v>339</v>
      </c>
      <c r="D271" s="77" t="s">
        <v>21</v>
      </c>
      <c r="E271" s="77" t="s">
        <v>60</v>
      </c>
      <c r="F271" s="77">
        <v>277</v>
      </c>
      <c r="G271" s="77">
        <v>275</v>
      </c>
      <c r="H271" s="77">
        <v>277.8</v>
      </c>
      <c r="I271" s="77">
        <v>278.60000000000002</v>
      </c>
      <c r="J271" s="77">
        <v>279.39999999999998</v>
      </c>
      <c r="K271" s="77">
        <v>277.8</v>
      </c>
      <c r="L271" s="77">
        <v>4500</v>
      </c>
      <c r="M271" s="78">
        <f t="shared" ref="M271" si="79">IF(D271="BUY",(K271-F271)*(L271),(F271-K271)*(L271))</f>
        <v>3600.0000000000509</v>
      </c>
      <c r="N271" s="79">
        <f t="shared" ref="N271" si="80">M271/(L271)/F271%</f>
        <v>0.2888086642599319</v>
      </c>
    </row>
    <row r="272" spans="1:14">
      <c r="A272" s="80" t="s">
        <v>24</v>
      </c>
      <c r="B272" s="81"/>
      <c r="C272" s="82"/>
      <c r="D272" s="83"/>
      <c r="E272" s="16"/>
      <c r="F272" s="16"/>
      <c r="G272" s="84"/>
      <c r="H272" s="16"/>
      <c r="I272" s="16"/>
      <c r="J272" s="16"/>
      <c r="K272" s="16"/>
      <c r="M272" s="85"/>
    </row>
    <row r="273" spans="1:14">
      <c r="A273" s="80" t="s">
        <v>25</v>
      </c>
      <c r="B273" s="81"/>
      <c r="C273" s="82"/>
      <c r="D273" s="83"/>
      <c r="E273" s="16"/>
      <c r="F273" s="16"/>
      <c r="G273" s="84"/>
      <c r="H273" s="16"/>
      <c r="I273" s="16"/>
      <c r="J273" s="16"/>
      <c r="K273" s="16"/>
      <c r="M273" s="85"/>
      <c r="N273" s="86"/>
    </row>
    <row r="274" spans="1:14">
      <c r="A274" s="80" t="s">
        <v>25</v>
      </c>
      <c r="B274" s="81"/>
      <c r="C274" s="82"/>
      <c r="D274" s="83"/>
      <c r="E274" s="16"/>
      <c r="F274" s="16"/>
      <c r="G274" s="84"/>
      <c r="H274" s="16"/>
      <c r="I274" s="16"/>
      <c r="J274" s="16"/>
      <c r="K274" s="16"/>
    </row>
    <row r="275" spans="1:14" ht="13.5" thickBot="1">
      <c r="A275" s="82"/>
      <c r="B275" s="81"/>
      <c r="C275" s="16"/>
      <c r="D275" s="16"/>
      <c r="E275" s="16"/>
      <c r="F275" s="87"/>
      <c r="G275" s="88"/>
      <c r="H275" s="89" t="s">
        <v>26</v>
      </c>
      <c r="I275" s="89"/>
      <c r="J275" s="90"/>
      <c r="K275" s="90"/>
      <c r="M275" s="85"/>
    </row>
    <row r="276" spans="1:14">
      <c r="A276" s="82"/>
      <c r="B276" s="81"/>
      <c r="C276" s="164" t="s">
        <v>27</v>
      </c>
      <c r="D276" s="165"/>
      <c r="E276" s="91">
        <v>1</v>
      </c>
      <c r="F276" s="92">
        <f>F277+F278+F279+F280+F281+F282</f>
        <v>100</v>
      </c>
      <c r="G276" s="16">
        <v>1</v>
      </c>
      <c r="H276" s="93">
        <f>G277/G276%</f>
        <v>100</v>
      </c>
      <c r="I276" s="93"/>
      <c r="J276" s="93"/>
      <c r="K276" s="94"/>
      <c r="M276" s="85"/>
      <c r="N276" s="85"/>
    </row>
    <row r="277" spans="1:14">
      <c r="A277" s="82"/>
      <c r="B277" s="81"/>
      <c r="C277" s="162" t="s">
        <v>28</v>
      </c>
      <c r="D277" s="163"/>
      <c r="E277" s="95">
        <v>1</v>
      </c>
      <c r="F277" s="96">
        <f>(E277/E276)*100</f>
        <v>100</v>
      </c>
      <c r="G277" s="16">
        <v>1</v>
      </c>
      <c r="H277" s="90"/>
      <c r="I277" s="90"/>
      <c r="J277" s="16"/>
      <c r="K277" s="90"/>
      <c r="L277" s="85"/>
      <c r="M277" s="16" t="s">
        <v>29</v>
      </c>
      <c r="N277" s="16"/>
    </row>
    <row r="278" spans="1:14">
      <c r="A278" s="97"/>
      <c r="B278" s="81"/>
      <c r="C278" s="162" t="s">
        <v>30</v>
      </c>
      <c r="D278" s="163"/>
      <c r="E278" s="95">
        <v>0</v>
      </c>
      <c r="F278" s="96">
        <f>(E278/E276)*100</f>
        <v>0</v>
      </c>
      <c r="G278" s="98"/>
      <c r="H278" s="16"/>
      <c r="I278" s="16"/>
      <c r="J278" s="16"/>
      <c r="K278" s="90"/>
      <c r="M278" s="82"/>
      <c r="N278" s="82"/>
    </row>
    <row r="279" spans="1:14">
      <c r="A279" s="97"/>
      <c r="B279" s="81"/>
      <c r="C279" s="162" t="s">
        <v>31</v>
      </c>
      <c r="D279" s="163"/>
      <c r="E279" s="95">
        <v>0</v>
      </c>
      <c r="F279" s="96">
        <f>(E279/E276)*100</f>
        <v>0</v>
      </c>
      <c r="G279" s="98"/>
      <c r="H279" s="16"/>
      <c r="I279" s="16"/>
      <c r="J279" s="16"/>
      <c r="K279" s="90"/>
    </row>
    <row r="280" spans="1:14">
      <c r="A280" s="97"/>
      <c r="B280" s="81"/>
      <c r="C280" s="162" t="s">
        <v>32</v>
      </c>
      <c r="D280" s="163"/>
      <c r="E280" s="95">
        <v>0</v>
      </c>
      <c r="F280" s="96">
        <f>(E280/E276)*100</f>
        <v>0</v>
      </c>
      <c r="G280" s="98"/>
      <c r="H280" s="16" t="s">
        <v>33</v>
      </c>
      <c r="I280" s="16"/>
      <c r="J280" s="90"/>
      <c r="K280" s="90"/>
    </row>
    <row r="281" spans="1:14">
      <c r="A281" s="97"/>
      <c r="B281" s="81"/>
      <c r="C281" s="162" t="s">
        <v>34</v>
      </c>
      <c r="D281" s="163"/>
      <c r="E281" s="95">
        <v>0</v>
      </c>
      <c r="F281" s="96">
        <f>(E281/E276)*100</f>
        <v>0</v>
      </c>
      <c r="G281" s="98"/>
      <c r="H281" s="16"/>
      <c r="I281" s="16"/>
      <c r="J281" s="90"/>
      <c r="K281" s="90"/>
    </row>
    <row r="282" spans="1:14" ht="13.5" thickBot="1">
      <c r="A282" s="97"/>
      <c r="B282" s="81"/>
      <c r="C282" s="166" t="s">
        <v>35</v>
      </c>
      <c r="D282" s="167"/>
      <c r="E282" s="99"/>
      <c r="F282" s="100">
        <f>(E282/E276)*100</f>
        <v>0</v>
      </c>
      <c r="G282" s="98"/>
      <c r="H282" s="16"/>
      <c r="I282" s="16"/>
      <c r="J282" s="94"/>
      <c r="K282" s="94"/>
      <c r="L282" s="85"/>
    </row>
    <row r="283" spans="1:14">
      <c r="A283" s="101" t="s">
        <v>36</v>
      </c>
      <c r="B283" s="81"/>
      <c r="C283" s="82"/>
      <c r="D283" s="82"/>
      <c r="E283" s="16"/>
      <c r="F283" s="16"/>
      <c r="G283" s="84"/>
      <c r="H283" s="102"/>
      <c r="I283" s="102"/>
      <c r="J283" s="102"/>
      <c r="K283" s="16"/>
      <c r="M283" s="103"/>
      <c r="N283" s="103"/>
    </row>
    <row r="284" spans="1:14">
      <c r="A284" s="83" t="s">
        <v>37</v>
      </c>
      <c r="B284" s="81"/>
      <c r="C284" s="104"/>
      <c r="D284" s="105"/>
      <c r="E284" s="82"/>
      <c r="F284" s="102"/>
      <c r="G284" s="84"/>
      <c r="H284" s="102"/>
      <c r="I284" s="102"/>
      <c r="J284" s="102"/>
      <c r="K284" s="16"/>
      <c r="M284" s="82"/>
      <c r="N284" s="82"/>
    </row>
    <row r="285" spans="1:14">
      <c r="A285" s="83" t="s">
        <v>38</v>
      </c>
      <c r="B285" s="81"/>
      <c r="C285" s="82"/>
      <c r="D285" s="105"/>
      <c r="E285" s="82"/>
      <c r="F285" s="102"/>
      <c r="G285" s="84"/>
      <c r="H285" s="90"/>
      <c r="I285" s="90"/>
      <c r="J285" s="90"/>
      <c r="K285" s="16"/>
    </row>
    <row r="286" spans="1:14">
      <c r="A286" s="83" t="s">
        <v>39</v>
      </c>
      <c r="B286" s="104"/>
      <c r="C286" s="82"/>
      <c r="D286" s="105"/>
      <c r="E286" s="82"/>
      <c r="F286" s="102"/>
      <c r="G286" s="88"/>
      <c r="H286" s="90"/>
      <c r="I286" s="90"/>
      <c r="J286" s="90"/>
      <c r="K286" s="16"/>
    </row>
    <row r="287" spans="1:14" ht="13.5" thickBot="1">
      <c r="A287" s="83" t="s">
        <v>40</v>
      </c>
      <c r="B287" s="97"/>
      <c r="C287" s="82"/>
      <c r="D287" s="106"/>
      <c r="E287" s="102"/>
      <c r="F287" s="102"/>
      <c r="G287" s="88"/>
      <c r="H287" s="90"/>
      <c r="I287" s="90"/>
      <c r="J287" s="90"/>
      <c r="K287" s="102"/>
    </row>
    <row r="288" spans="1:14" ht="15.75" customHeight="1">
      <c r="A288" s="140" t="s">
        <v>0</v>
      </c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2"/>
    </row>
    <row r="289" spans="1:14" ht="15.75" customHeight="1">
      <c r="A289" s="143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5"/>
    </row>
    <row r="290" spans="1:14" ht="15" customHeight="1">
      <c r="A290" s="143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5"/>
    </row>
    <row r="291" spans="1:14">
      <c r="A291" s="168" t="s">
        <v>1</v>
      </c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70"/>
    </row>
    <row r="292" spans="1:14">
      <c r="A292" s="168" t="s">
        <v>2</v>
      </c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70"/>
    </row>
    <row r="293" spans="1:14" ht="13.5" thickBot="1">
      <c r="A293" s="147" t="s">
        <v>3</v>
      </c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9"/>
    </row>
    <row r="295" spans="1:14">
      <c r="A295" s="153" t="s">
        <v>330</v>
      </c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5"/>
    </row>
    <row r="296" spans="1:14">
      <c r="A296" s="153" t="s">
        <v>5</v>
      </c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5"/>
    </row>
    <row r="297" spans="1:14" ht="15" customHeight="1">
      <c r="A297" s="156" t="s">
        <v>6</v>
      </c>
      <c r="B297" s="158" t="s">
        <v>7</v>
      </c>
      <c r="C297" s="158" t="s">
        <v>8</v>
      </c>
      <c r="D297" s="156" t="s">
        <v>9</v>
      </c>
      <c r="E297" s="156" t="s">
        <v>10</v>
      </c>
      <c r="F297" s="158" t="s">
        <v>11</v>
      </c>
      <c r="G297" s="158" t="s">
        <v>12</v>
      </c>
      <c r="H297" s="158" t="s">
        <v>13</v>
      </c>
      <c r="I297" s="158" t="s">
        <v>14</v>
      </c>
      <c r="J297" s="158" t="s">
        <v>15</v>
      </c>
      <c r="K297" s="160" t="s">
        <v>16</v>
      </c>
      <c r="L297" s="158" t="s">
        <v>17</v>
      </c>
      <c r="M297" s="158" t="s">
        <v>18</v>
      </c>
      <c r="N297" s="158" t="s">
        <v>19</v>
      </c>
    </row>
    <row r="298" spans="1:14" ht="15" customHeight="1">
      <c r="A298" s="157"/>
      <c r="B298" s="159"/>
      <c r="C298" s="159"/>
      <c r="D298" s="157"/>
      <c r="E298" s="157"/>
      <c r="F298" s="159"/>
      <c r="G298" s="159"/>
      <c r="H298" s="159"/>
      <c r="I298" s="159"/>
      <c r="J298" s="159"/>
      <c r="K298" s="161"/>
      <c r="L298" s="159"/>
      <c r="M298" s="159"/>
      <c r="N298" s="159"/>
    </row>
    <row r="299" spans="1:14">
      <c r="A299" s="77">
        <v>1</v>
      </c>
      <c r="B299" s="107">
        <v>43185</v>
      </c>
      <c r="C299" s="77" t="s">
        <v>201</v>
      </c>
      <c r="D299" s="77" t="s">
        <v>21</v>
      </c>
      <c r="E299" s="77" t="s">
        <v>336</v>
      </c>
      <c r="F299" s="77">
        <v>743</v>
      </c>
      <c r="G299" s="77">
        <v>735</v>
      </c>
      <c r="H299" s="77">
        <v>747</v>
      </c>
      <c r="I299" s="77">
        <v>751</v>
      </c>
      <c r="J299" s="77">
        <v>755</v>
      </c>
      <c r="K299" s="77">
        <v>747</v>
      </c>
      <c r="L299" s="77">
        <v>1200</v>
      </c>
      <c r="M299" s="78">
        <f t="shared" ref="M299" si="81">IF(D299="BUY",(K299-F299)*(L299),(F299-K299)*(L299))</f>
        <v>4800</v>
      </c>
      <c r="N299" s="79">
        <f t="shared" ref="N299" si="82">M299/(L299)/F299%</f>
        <v>0.53835800807537015</v>
      </c>
    </row>
    <row r="300" spans="1:14">
      <c r="A300" s="77">
        <v>2</v>
      </c>
      <c r="B300" s="107">
        <v>43171</v>
      </c>
      <c r="C300" s="77" t="s">
        <v>201</v>
      </c>
      <c r="D300" s="77" t="s">
        <v>21</v>
      </c>
      <c r="E300" s="77" t="s">
        <v>115</v>
      </c>
      <c r="F300" s="77">
        <v>353</v>
      </c>
      <c r="G300" s="77">
        <v>348</v>
      </c>
      <c r="H300" s="77">
        <v>355.5</v>
      </c>
      <c r="I300" s="77">
        <v>358</v>
      </c>
      <c r="J300" s="77">
        <v>360.5</v>
      </c>
      <c r="K300" s="77">
        <v>355.5</v>
      </c>
      <c r="L300" s="77">
        <v>1500</v>
      </c>
      <c r="M300" s="78">
        <f t="shared" ref="M300" si="83">IF(D300="BUY",(K300-F300)*(L300),(F300-K300)*(L300))</f>
        <v>3750</v>
      </c>
      <c r="N300" s="79">
        <f t="shared" ref="N300" si="84">M300/(L300)/F300%</f>
        <v>0.708215297450425</v>
      </c>
    </row>
    <row r="301" spans="1:14">
      <c r="A301" s="77">
        <v>3</v>
      </c>
      <c r="B301" s="107">
        <v>43164</v>
      </c>
      <c r="C301" s="77" t="s">
        <v>201</v>
      </c>
      <c r="D301" s="77" t="s">
        <v>21</v>
      </c>
      <c r="E301" s="77" t="s">
        <v>311</v>
      </c>
      <c r="F301" s="77">
        <v>837</v>
      </c>
      <c r="G301" s="77">
        <v>832</v>
      </c>
      <c r="H301" s="77">
        <v>840</v>
      </c>
      <c r="I301" s="77">
        <v>843</v>
      </c>
      <c r="J301" s="77">
        <v>846</v>
      </c>
      <c r="K301" s="77">
        <v>846</v>
      </c>
      <c r="L301" s="77">
        <v>1200</v>
      </c>
      <c r="M301" s="78">
        <f t="shared" ref="M301" si="85">IF(D301="BUY",(K301-F301)*(L301),(F301-K301)*(L301))</f>
        <v>10800</v>
      </c>
      <c r="N301" s="79">
        <f t="shared" ref="N301" si="86">M301/(L301)/F301%</f>
        <v>1.0752688172043012</v>
      </c>
    </row>
    <row r="302" spans="1:14">
      <c r="A302" s="80" t="s">
        <v>24</v>
      </c>
      <c r="B302" s="81"/>
      <c r="C302" s="82"/>
      <c r="D302" s="83"/>
      <c r="E302" s="16"/>
      <c r="F302" s="16"/>
      <c r="G302" s="84"/>
      <c r="H302" s="16"/>
      <c r="I302" s="16"/>
      <c r="J302" s="16"/>
      <c r="K302" s="16"/>
      <c r="M302" s="85"/>
    </row>
    <row r="303" spans="1:14">
      <c r="A303" s="80" t="s">
        <v>25</v>
      </c>
      <c r="B303" s="81"/>
      <c r="C303" s="82"/>
      <c r="D303" s="83"/>
      <c r="E303" s="16"/>
      <c r="F303" s="16"/>
      <c r="G303" s="84"/>
      <c r="H303" s="16"/>
      <c r="I303" s="16"/>
      <c r="J303" s="16"/>
      <c r="K303" s="16"/>
      <c r="M303" s="85"/>
      <c r="N303" s="86"/>
    </row>
    <row r="304" spans="1:14">
      <c r="A304" s="80" t="s">
        <v>25</v>
      </c>
      <c r="B304" s="81"/>
      <c r="C304" s="82"/>
      <c r="D304" s="83"/>
      <c r="E304" s="16"/>
      <c r="F304" s="16"/>
      <c r="G304" s="84"/>
      <c r="H304" s="16"/>
      <c r="I304" s="16"/>
      <c r="J304" s="16"/>
      <c r="K304" s="16"/>
      <c r="N304" s="85"/>
    </row>
    <row r="305" spans="1:14" ht="13.5" thickBot="1">
      <c r="A305" s="82"/>
      <c r="B305" s="81"/>
      <c r="C305" s="16"/>
      <c r="D305" s="16"/>
      <c r="E305" s="16"/>
      <c r="F305" s="87"/>
      <c r="G305" s="88"/>
      <c r="H305" s="89" t="s">
        <v>26</v>
      </c>
      <c r="I305" s="89"/>
      <c r="J305" s="90"/>
      <c r="K305" s="90"/>
    </row>
    <row r="306" spans="1:14">
      <c r="A306" s="82"/>
      <c r="B306" s="81"/>
      <c r="C306" s="164" t="s">
        <v>27</v>
      </c>
      <c r="D306" s="165"/>
      <c r="E306" s="91">
        <v>3</v>
      </c>
      <c r="F306" s="92">
        <f>F307+F308+F309+F310+F311+F312</f>
        <v>100</v>
      </c>
      <c r="G306" s="16">
        <v>3</v>
      </c>
      <c r="H306" s="93">
        <f>G307/G306%</f>
        <v>100</v>
      </c>
      <c r="I306" s="93"/>
      <c r="J306" s="93"/>
      <c r="K306" s="94"/>
      <c r="M306" s="85"/>
      <c r="N306" s="85"/>
    </row>
    <row r="307" spans="1:14">
      <c r="A307" s="82"/>
      <c r="B307" s="81"/>
      <c r="C307" s="162" t="s">
        <v>28</v>
      </c>
      <c r="D307" s="163"/>
      <c r="E307" s="95">
        <v>3</v>
      </c>
      <c r="F307" s="96">
        <f>(E307/E306)*100</f>
        <v>100</v>
      </c>
      <c r="G307" s="16">
        <v>3</v>
      </c>
      <c r="H307" s="90"/>
      <c r="I307" s="90"/>
      <c r="J307" s="16"/>
      <c r="K307" s="90"/>
      <c r="L307" s="85"/>
      <c r="M307" s="16" t="s">
        <v>29</v>
      </c>
      <c r="N307" s="16"/>
    </row>
    <row r="308" spans="1:14">
      <c r="A308" s="97"/>
      <c r="B308" s="81"/>
      <c r="C308" s="162" t="s">
        <v>30</v>
      </c>
      <c r="D308" s="163"/>
      <c r="E308" s="95">
        <v>0</v>
      </c>
      <c r="F308" s="96">
        <f>(E308/E306)*100</f>
        <v>0</v>
      </c>
      <c r="G308" s="98"/>
      <c r="H308" s="16"/>
      <c r="I308" s="16"/>
      <c r="J308" s="16"/>
      <c r="K308" s="90"/>
      <c r="M308" s="82"/>
      <c r="N308" s="82"/>
    </row>
    <row r="309" spans="1:14">
      <c r="A309" s="97"/>
      <c r="B309" s="81"/>
      <c r="C309" s="162" t="s">
        <v>31</v>
      </c>
      <c r="D309" s="163"/>
      <c r="E309" s="95">
        <v>0</v>
      </c>
      <c r="F309" s="96">
        <f>(E309/E306)*100</f>
        <v>0</v>
      </c>
      <c r="G309" s="98"/>
      <c r="H309" s="16"/>
      <c r="I309" s="16"/>
      <c r="J309" s="16"/>
      <c r="K309" s="90"/>
    </row>
    <row r="310" spans="1:14">
      <c r="A310" s="97"/>
      <c r="B310" s="81"/>
      <c r="C310" s="162" t="s">
        <v>32</v>
      </c>
      <c r="D310" s="163"/>
      <c r="E310" s="95">
        <v>0</v>
      </c>
      <c r="F310" s="96">
        <f>(E310/E306)*100</f>
        <v>0</v>
      </c>
      <c r="G310" s="98"/>
      <c r="H310" s="16" t="s">
        <v>33</v>
      </c>
      <c r="I310" s="16"/>
      <c r="J310" s="90"/>
      <c r="K310" s="90"/>
    </row>
    <row r="311" spans="1:14">
      <c r="A311" s="97"/>
      <c r="B311" s="81"/>
      <c r="C311" s="162" t="s">
        <v>34</v>
      </c>
      <c r="D311" s="163"/>
      <c r="E311" s="95">
        <v>0</v>
      </c>
      <c r="F311" s="96">
        <f>(E311/E306)*100</f>
        <v>0</v>
      </c>
      <c r="G311" s="98"/>
      <c r="H311" s="16"/>
      <c r="I311" s="16"/>
      <c r="J311" s="90"/>
      <c r="K311" s="90"/>
    </row>
    <row r="312" spans="1:14" ht="13.5" thickBot="1">
      <c r="A312" s="97"/>
      <c r="B312" s="81"/>
      <c r="C312" s="166" t="s">
        <v>35</v>
      </c>
      <c r="D312" s="167"/>
      <c r="E312" s="99"/>
      <c r="F312" s="100">
        <f>(E312/E306)*100</f>
        <v>0</v>
      </c>
      <c r="G312" s="98"/>
      <c r="H312" s="16"/>
      <c r="I312" s="16"/>
      <c r="J312" s="94"/>
      <c r="K312" s="94"/>
      <c r="L312" s="85"/>
    </row>
    <row r="313" spans="1:14">
      <c r="A313" s="101" t="s">
        <v>36</v>
      </c>
      <c r="B313" s="81"/>
      <c r="C313" s="82"/>
      <c r="D313" s="82"/>
      <c r="E313" s="16"/>
      <c r="F313" s="16"/>
      <c r="G313" s="84"/>
      <c r="H313" s="102"/>
      <c r="I313" s="102"/>
      <c r="J313" s="102"/>
      <c r="K313" s="16"/>
      <c r="M313" s="103"/>
      <c r="N313" s="103"/>
    </row>
    <row r="314" spans="1:14">
      <c r="A314" s="83" t="s">
        <v>37</v>
      </c>
      <c r="B314" s="81"/>
      <c r="C314" s="104"/>
      <c r="D314" s="105"/>
      <c r="E314" s="82"/>
      <c r="F314" s="102"/>
      <c r="G314" s="84"/>
      <c r="H314" s="102"/>
      <c r="I314" s="102"/>
      <c r="J314" s="102"/>
      <c r="K314" s="16"/>
      <c r="M314" s="82"/>
      <c r="N314" s="82"/>
    </row>
    <row r="315" spans="1:14">
      <c r="A315" s="83" t="s">
        <v>38</v>
      </c>
      <c r="B315" s="81"/>
      <c r="C315" s="82"/>
      <c r="D315" s="105"/>
      <c r="E315" s="82"/>
      <c r="F315" s="102"/>
      <c r="G315" s="84"/>
      <c r="H315" s="90"/>
      <c r="I315" s="90"/>
      <c r="J315" s="90"/>
      <c r="K315" s="16"/>
    </row>
    <row r="316" spans="1:14">
      <c r="A316" s="83" t="s">
        <v>39</v>
      </c>
      <c r="B316" s="104"/>
      <c r="C316" s="82"/>
      <c r="D316" s="105"/>
      <c r="E316" s="82"/>
      <c r="F316" s="102"/>
      <c r="G316" s="88"/>
      <c r="H316" s="90"/>
      <c r="I316" s="90"/>
      <c r="J316" s="90"/>
      <c r="K316" s="16"/>
    </row>
    <row r="317" spans="1:14">
      <c r="A317" s="83" t="s">
        <v>40</v>
      </c>
      <c r="B317" s="97"/>
      <c r="C317" s="82"/>
      <c r="D317" s="106"/>
      <c r="E317" s="102"/>
      <c r="F317" s="102"/>
      <c r="G317" s="88"/>
      <c r="H317" s="90"/>
      <c r="I317" s="90"/>
      <c r="J317" s="90"/>
      <c r="K317" s="102"/>
    </row>
    <row r="318" spans="1:14" ht="13.5" thickBot="1"/>
    <row r="319" spans="1:14" ht="15.75" customHeight="1">
      <c r="A319" s="140" t="s">
        <v>0</v>
      </c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2"/>
    </row>
    <row r="320" spans="1:14" ht="15.75" customHeight="1">
      <c r="A320" s="143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5"/>
    </row>
    <row r="321" spans="1:14" ht="15" customHeight="1">
      <c r="A321" s="143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5"/>
    </row>
    <row r="322" spans="1:14">
      <c r="A322" s="168" t="s">
        <v>1</v>
      </c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70"/>
    </row>
    <row r="323" spans="1:14">
      <c r="A323" s="168" t="s">
        <v>2</v>
      </c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70"/>
    </row>
    <row r="324" spans="1:14" ht="13.5" thickBot="1">
      <c r="A324" s="147" t="s">
        <v>3</v>
      </c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9"/>
    </row>
    <row r="326" spans="1:14">
      <c r="A326" s="153" t="s">
        <v>327</v>
      </c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5"/>
    </row>
    <row r="327" spans="1:14">
      <c r="A327" s="153" t="s">
        <v>5</v>
      </c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5"/>
    </row>
    <row r="328" spans="1:14" ht="15" customHeight="1">
      <c r="A328" s="156" t="s">
        <v>6</v>
      </c>
      <c r="B328" s="158" t="s">
        <v>7</v>
      </c>
      <c r="C328" s="158" t="s">
        <v>8</v>
      </c>
      <c r="D328" s="156" t="s">
        <v>9</v>
      </c>
      <c r="E328" s="156" t="s">
        <v>10</v>
      </c>
      <c r="F328" s="158" t="s">
        <v>11</v>
      </c>
      <c r="G328" s="158" t="s">
        <v>12</v>
      </c>
      <c r="H328" s="158" t="s">
        <v>13</v>
      </c>
      <c r="I328" s="158" t="s">
        <v>14</v>
      </c>
      <c r="J328" s="158" t="s">
        <v>15</v>
      </c>
      <c r="K328" s="160" t="s">
        <v>16</v>
      </c>
      <c r="L328" s="158" t="s">
        <v>17</v>
      </c>
      <c r="M328" s="158" t="s">
        <v>18</v>
      </c>
      <c r="N328" s="158" t="s">
        <v>19</v>
      </c>
    </row>
    <row r="329" spans="1:14" ht="15" customHeight="1">
      <c r="A329" s="157"/>
      <c r="B329" s="159"/>
      <c r="C329" s="159"/>
      <c r="D329" s="157"/>
      <c r="E329" s="157"/>
      <c r="F329" s="159"/>
      <c r="G329" s="159"/>
      <c r="H329" s="159"/>
      <c r="I329" s="159"/>
      <c r="J329" s="159"/>
      <c r="K329" s="161"/>
      <c r="L329" s="159"/>
      <c r="M329" s="159"/>
      <c r="N329" s="159"/>
    </row>
    <row r="330" spans="1:14">
      <c r="A330" s="77">
        <v>1</v>
      </c>
      <c r="B330" s="107">
        <v>43159</v>
      </c>
      <c r="C330" s="77" t="s">
        <v>201</v>
      </c>
      <c r="D330" s="77" t="s">
        <v>21</v>
      </c>
      <c r="E330" s="77" t="s">
        <v>109</v>
      </c>
      <c r="F330" s="77">
        <v>790</v>
      </c>
      <c r="G330" s="77">
        <v>985</v>
      </c>
      <c r="H330" s="77">
        <v>793.5</v>
      </c>
      <c r="I330" s="77">
        <v>797</v>
      </c>
      <c r="J330" s="77">
        <v>800</v>
      </c>
      <c r="K330" s="77">
        <v>800</v>
      </c>
      <c r="L330" s="77">
        <v>1200</v>
      </c>
      <c r="M330" s="78">
        <f t="shared" ref="M330" si="87">IF(D330="BUY",(K330-F330)*(L330),(F330-K330)*(L330))</f>
        <v>12000</v>
      </c>
      <c r="N330" s="79">
        <f t="shared" ref="N330" si="88">M330/(L330)/F330%</f>
        <v>1.2658227848101264</v>
      </c>
    </row>
    <row r="331" spans="1:14">
      <c r="A331" s="77">
        <v>2</v>
      </c>
      <c r="B331" s="107">
        <v>43157</v>
      </c>
      <c r="C331" s="77" t="s">
        <v>201</v>
      </c>
      <c r="D331" s="77" t="s">
        <v>21</v>
      </c>
      <c r="E331" s="77" t="s">
        <v>77</v>
      </c>
      <c r="F331" s="77">
        <v>319</v>
      </c>
      <c r="G331" s="77">
        <v>316</v>
      </c>
      <c r="H331" s="77">
        <v>320.5</v>
      </c>
      <c r="I331" s="77">
        <v>322</v>
      </c>
      <c r="J331" s="77">
        <v>323.5</v>
      </c>
      <c r="K331" s="77">
        <v>320.5</v>
      </c>
      <c r="L331" s="77">
        <v>3000</v>
      </c>
      <c r="M331" s="78">
        <f t="shared" ref="M331" si="89">IF(D331="BUY",(K331-F331)*(L331),(F331-K331)*(L331))</f>
        <v>4500</v>
      </c>
      <c r="N331" s="79">
        <f t="shared" ref="N331" si="90">M331/(L331)/F331%</f>
        <v>0.47021943573667713</v>
      </c>
    </row>
    <row r="332" spans="1:14">
      <c r="A332" s="77">
        <v>3</v>
      </c>
      <c r="B332" s="107">
        <v>43157</v>
      </c>
      <c r="C332" s="77" t="s">
        <v>201</v>
      </c>
      <c r="D332" s="77" t="s">
        <v>21</v>
      </c>
      <c r="E332" s="77" t="s">
        <v>235</v>
      </c>
      <c r="F332" s="77">
        <v>168</v>
      </c>
      <c r="G332" s="77">
        <v>166</v>
      </c>
      <c r="H332" s="77">
        <v>169</v>
      </c>
      <c r="I332" s="77">
        <v>170</v>
      </c>
      <c r="J332" s="77">
        <v>171</v>
      </c>
      <c r="K332" s="77">
        <v>170</v>
      </c>
      <c r="L332" s="77">
        <v>4500</v>
      </c>
      <c r="M332" s="78">
        <f t="shared" ref="M332" si="91">IF(D332="BUY",(K332-F332)*(L332),(F332-K332)*(L332))</f>
        <v>9000</v>
      </c>
      <c r="N332" s="79">
        <f t="shared" ref="N332" si="92">M332/(L332)/F332%</f>
        <v>1.1904761904761905</v>
      </c>
    </row>
    <row r="333" spans="1:14">
      <c r="A333" s="77">
        <v>4</v>
      </c>
      <c r="B333" s="107">
        <v>43154</v>
      </c>
      <c r="C333" s="77" t="s">
        <v>201</v>
      </c>
      <c r="D333" s="77" t="s">
        <v>21</v>
      </c>
      <c r="E333" s="77" t="s">
        <v>116</v>
      </c>
      <c r="F333" s="77">
        <v>797</v>
      </c>
      <c r="G333" s="77">
        <v>792</v>
      </c>
      <c r="H333" s="77">
        <v>801</v>
      </c>
      <c r="I333" s="77">
        <v>805</v>
      </c>
      <c r="J333" s="77">
        <v>809</v>
      </c>
      <c r="K333" s="77">
        <v>809</v>
      </c>
      <c r="L333" s="77">
        <v>1200</v>
      </c>
      <c r="M333" s="78">
        <f t="shared" ref="M333" si="93">IF(D333="BUY",(K333-F333)*(L333),(F333-K333)*(L333))</f>
        <v>14400</v>
      </c>
      <c r="N333" s="79">
        <f t="shared" ref="N333" si="94">M333/(L333)/F333%</f>
        <v>1.50564617314931</v>
      </c>
    </row>
    <row r="334" spans="1:14">
      <c r="A334" s="77">
        <v>5</v>
      </c>
      <c r="B334" s="107">
        <v>43139</v>
      </c>
      <c r="C334" s="77" t="s">
        <v>201</v>
      </c>
      <c r="D334" s="77" t="s">
        <v>21</v>
      </c>
      <c r="E334" s="77" t="s">
        <v>50</v>
      </c>
      <c r="F334" s="77">
        <v>162.5</v>
      </c>
      <c r="G334" s="77">
        <v>160.5</v>
      </c>
      <c r="H334" s="77">
        <v>163.5</v>
      </c>
      <c r="I334" s="77">
        <v>164.5</v>
      </c>
      <c r="J334" s="77">
        <v>165.5</v>
      </c>
      <c r="K334" s="77">
        <v>160.5</v>
      </c>
      <c r="L334" s="77">
        <v>3500</v>
      </c>
      <c r="M334" s="78">
        <f t="shared" ref="M334" si="95">IF(D334="BUY",(K334-F334)*(L334),(F334-K334)*(L334))</f>
        <v>-7000</v>
      </c>
      <c r="N334" s="79">
        <f t="shared" ref="N334" si="96">M334/(L334)/F334%</f>
        <v>-1.2307692307692308</v>
      </c>
    </row>
    <row r="335" spans="1:14">
      <c r="A335" s="77">
        <v>6</v>
      </c>
      <c r="B335" s="107">
        <v>43136</v>
      </c>
      <c r="C335" s="77" t="s">
        <v>201</v>
      </c>
      <c r="D335" s="77" t="s">
        <v>21</v>
      </c>
      <c r="E335" s="77" t="s">
        <v>276</v>
      </c>
      <c r="F335" s="77">
        <v>208</v>
      </c>
      <c r="G335" s="77">
        <v>206.5</v>
      </c>
      <c r="H335" s="77">
        <v>208.8</v>
      </c>
      <c r="I335" s="77">
        <v>209.6</v>
      </c>
      <c r="J335" s="77">
        <v>210.4</v>
      </c>
      <c r="K335" s="77">
        <v>208.8</v>
      </c>
      <c r="L335" s="77">
        <v>4500</v>
      </c>
      <c r="M335" s="78">
        <f t="shared" ref="M335" si="97">IF(D335="BUY",(K335-F335)*(L335),(F335-K335)*(L335))</f>
        <v>3600.0000000000509</v>
      </c>
      <c r="N335" s="79">
        <f t="shared" ref="N335" si="98">M335/(L335)/F335%</f>
        <v>0.38461538461539008</v>
      </c>
    </row>
    <row r="337" spans="1:14">
      <c r="A337" s="80" t="s">
        <v>24</v>
      </c>
      <c r="B337" s="81"/>
      <c r="C337" s="82"/>
      <c r="D337" s="83"/>
      <c r="E337" s="16"/>
      <c r="F337" s="16"/>
      <c r="G337" s="84"/>
      <c r="H337" s="16"/>
      <c r="I337" s="16"/>
      <c r="J337" s="16"/>
      <c r="K337" s="16"/>
      <c r="M337" s="85"/>
    </row>
    <row r="338" spans="1:14">
      <c r="A338" s="80" t="s">
        <v>25</v>
      </c>
      <c r="B338" s="81"/>
      <c r="C338" s="82"/>
      <c r="D338" s="83"/>
      <c r="E338" s="16"/>
      <c r="F338" s="16"/>
      <c r="G338" s="84"/>
      <c r="H338" s="16"/>
      <c r="I338" s="16"/>
      <c r="J338" s="16"/>
      <c r="K338" s="16"/>
      <c r="M338" s="85"/>
      <c r="N338" s="86"/>
    </row>
    <row r="339" spans="1:14">
      <c r="A339" s="80" t="s">
        <v>25</v>
      </c>
      <c r="B339" s="81"/>
      <c r="C339" s="82"/>
      <c r="D339" s="83"/>
      <c r="E339" s="16"/>
      <c r="F339" s="16"/>
      <c r="G339" s="84"/>
      <c r="H339" s="16"/>
      <c r="I339" s="16"/>
      <c r="J339" s="16"/>
      <c r="K339" s="16"/>
      <c r="N339" s="85"/>
    </row>
    <row r="340" spans="1:14" ht="13.5" thickBot="1">
      <c r="A340" s="82"/>
      <c r="B340" s="81"/>
      <c r="C340" s="16"/>
      <c r="D340" s="16"/>
      <c r="E340" s="16"/>
      <c r="F340" s="87"/>
      <c r="G340" s="88"/>
      <c r="H340" s="89" t="s">
        <v>26</v>
      </c>
      <c r="I340" s="89"/>
      <c r="J340" s="90"/>
      <c r="K340" s="90"/>
    </row>
    <row r="341" spans="1:14">
      <c r="A341" s="82"/>
      <c r="B341" s="81"/>
      <c r="C341" s="164" t="s">
        <v>27</v>
      </c>
      <c r="D341" s="165"/>
      <c r="E341" s="91">
        <v>6</v>
      </c>
      <c r="F341" s="92">
        <f>F342+F343+F344+F345+F346+F347</f>
        <v>100</v>
      </c>
      <c r="G341" s="16">
        <v>6</v>
      </c>
      <c r="H341" s="93">
        <f>G342/G341%</f>
        <v>83.333333333333343</v>
      </c>
      <c r="I341" s="93"/>
      <c r="J341" s="93"/>
      <c r="K341" s="94"/>
      <c r="M341" s="85"/>
      <c r="N341" s="85"/>
    </row>
    <row r="342" spans="1:14">
      <c r="A342" s="82"/>
      <c r="B342" s="81"/>
      <c r="C342" s="162" t="s">
        <v>28</v>
      </c>
      <c r="D342" s="163"/>
      <c r="E342" s="95">
        <v>5</v>
      </c>
      <c r="F342" s="96">
        <f>(E342/E341)*100</f>
        <v>83.333333333333343</v>
      </c>
      <c r="G342" s="16">
        <v>5</v>
      </c>
      <c r="H342" s="90"/>
      <c r="I342" s="90"/>
      <c r="J342" s="16"/>
      <c r="K342" s="90"/>
      <c r="L342" s="85"/>
      <c r="M342" s="16" t="s">
        <v>29</v>
      </c>
      <c r="N342" s="16"/>
    </row>
    <row r="343" spans="1:14">
      <c r="A343" s="97"/>
      <c r="B343" s="81"/>
      <c r="C343" s="162" t="s">
        <v>30</v>
      </c>
      <c r="D343" s="163"/>
      <c r="E343" s="95">
        <v>0</v>
      </c>
      <c r="F343" s="96">
        <f>(E343/E341)*100</f>
        <v>0</v>
      </c>
      <c r="G343" s="98"/>
      <c r="H343" s="16"/>
      <c r="I343" s="16"/>
      <c r="J343" s="16"/>
      <c r="K343" s="90"/>
      <c r="M343" s="82"/>
      <c r="N343" s="82"/>
    </row>
    <row r="344" spans="1:14">
      <c r="A344" s="97"/>
      <c r="B344" s="81"/>
      <c r="C344" s="162" t="s">
        <v>31</v>
      </c>
      <c r="D344" s="163"/>
      <c r="E344" s="95">
        <v>0</v>
      </c>
      <c r="F344" s="96">
        <f>(E344/E341)*100</f>
        <v>0</v>
      </c>
      <c r="G344" s="98"/>
      <c r="H344" s="16"/>
      <c r="I344" s="16"/>
      <c r="J344" s="16"/>
      <c r="K344" s="90"/>
    </row>
    <row r="345" spans="1:14">
      <c r="A345" s="97"/>
      <c r="B345" s="81"/>
      <c r="C345" s="162" t="s">
        <v>32</v>
      </c>
      <c r="D345" s="163"/>
      <c r="E345" s="95">
        <v>1</v>
      </c>
      <c r="F345" s="96">
        <f>(E345/E341)*100</f>
        <v>16.666666666666664</v>
      </c>
      <c r="G345" s="98"/>
      <c r="H345" s="16" t="s">
        <v>33</v>
      </c>
      <c r="I345" s="16"/>
      <c r="J345" s="90"/>
      <c r="K345" s="90"/>
    </row>
    <row r="346" spans="1:14">
      <c r="A346" s="97"/>
      <c r="B346" s="81"/>
      <c r="C346" s="162" t="s">
        <v>34</v>
      </c>
      <c r="D346" s="163"/>
      <c r="E346" s="95">
        <v>0</v>
      </c>
      <c r="F346" s="96">
        <f>(E346/E341)*100</f>
        <v>0</v>
      </c>
      <c r="G346" s="98"/>
      <c r="H346" s="16"/>
      <c r="I346" s="16"/>
      <c r="J346" s="90"/>
      <c r="K346" s="90"/>
    </row>
    <row r="347" spans="1:14" ht="13.5" thickBot="1">
      <c r="A347" s="97"/>
      <c r="B347" s="81"/>
      <c r="C347" s="166" t="s">
        <v>35</v>
      </c>
      <c r="D347" s="167"/>
      <c r="E347" s="99"/>
      <c r="F347" s="100">
        <f>(E347/E341)*100</f>
        <v>0</v>
      </c>
      <c r="G347" s="98"/>
      <c r="H347" s="16"/>
      <c r="I347" s="16"/>
      <c r="J347" s="94"/>
      <c r="K347" s="94"/>
      <c r="L347" s="85"/>
    </row>
    <row r="348" spans="1:14">
      <c r="A348" s="101" t="s">
        <v>36</v>
      </c>
      <c r="B348" s="81"/>
      <c r="C348" s="82"/>
      <c r="D348" s="82"/>
      <c r="E348" s="16"/>
      <c r="F348" s="16"/>
      <c r="G348" s="84"/>
      <c r="H348" s="102"/>
      <c r="I348" s="102"/>
      <c r="J348" s="102"/>
      <c r="K348" s="16"/>
      <c r="M348" s="103"/>
      <c r="N348" s="103"/>
    </row>
    <row r="349" spans="1:14">
      <c r="A349" s="83" t="s">
        <v>37</v>
      </c>
      <c r="B349" s="81"/>
      <c r="C349" s="104"/>
      <c r="D349" s="105"/>
      <c r="E349" s="82"/>
      <c r="F349" s="102"/>
      <c r="G349" s="84"/>
      <c r="H349" s="102"/>
      <c r="I349" s="102"/>
      <c r="J349" s="102"/>
      <c r="K349" s="16"/>
      <c r="M349" s="82"/>
      <c r="N349" s="82"/>
    </row>
    <row r="350" spans="1:14">
      <c r="A350" s="83" t="s">
        <v>38</v>
      </c>
      <c r="B350" s="81"/>
      <c r="C350" s="82"/>
      <c r="D350" s="105"/>
      <c r="E350" s="82"/>
      <c r="F350" s="102"/>
      <c r="G350" s="84"/>
      <c r="H350" s="90"/>
      <c r="I350" s="90"/>
      <c r="J350" s="90"/>
      <c r="K350" s="16"/>
    </row>
    <row r="351" spans="1:14">
      <c r="A351" s="83" t="s">
        <v>39</v>
      </c>
      <c r="B351" s="104"/>
      <c r="C351" s="82"/>
      <c r="D351" s="105"/>
      <c r="E351" s="82"/>
      <c r="F351" s="102"/>
      <c r="G351" s="88"/>
      <c r="H351" s="90"/>
      <c r="I351" s="90"/>
      <c r="J351" s="90"/>
      <c r="K351" s="16"/>
    </row>
    <row r="352" spans="1:14">
      <c r="A352" s="83" t="s">
        <v>40</v>
      </c>
      <c r="B352" s="97"/>
      <c r="C352" s="82"/>
      <c r="D352" s="106"/>
      <c r="E352" s="102"/>
      <c r="F352" s="102"/>
      <c r="G352" s="88"/>
      <c r="H352" s="90"/>
      <c r="I352" s="90"/>
      <c r="J352" s="90"/>
      <c r="K352" s="102"/>
    </row>
    <row r="353" spans="1:16" ht="13.5" thickBot="1"/>
    <row r="354" spans="1:16" ht="15.75" customHeight="1">
      <c r="A354" s="140" t="s">
        <v>0</v>
      </c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2"/>
    </row>
    <row r="355" spans="1:16" ht="15.75" customHeight="1">
      <c r="A355" s="143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5"/>
    </row>
    <row r="356" spans="1:16" ht="15" customHeight="1">
      <c r="A356" s="143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5"/>
    </row>
    <row r="357" spans="1:16">
      <c r="A357" s="168" t="s">
        <v>1</v>
      </c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70"/>
    </row>
    <row r="358" spans="1:16">
      <c r="A358" s="168" t="s">
        <v>2</v>
      </c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70"/>
    </row>
    <row r="359" spans="1:16" ht="13.5" thickBot="1">
      <c r="A359" s="147" t="s">
        <v>3</v>
      </c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9"/>
    </row>
    <row r="361" spans="1:16">
      <c r="A361" s="153" t="s">
        <v>316</v>
      </c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5"/>
    </row>
    <row r="362" spans="1:16">
      <c r="A362" s="153" t="s">
        <v>5</v>
      </c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5"/>
    </row>
    <row r="363" spans="1:16" ht="15" customHeight="1">
      <c r="A363" s="156" t="s">
        <v>6</v>
      </c>
      <c r="B363" s="158" t="s">
        <v>7</v>
      </c>
      <c r="C363" s="158" t="s">
        <v>8</v>
      </c>
      <c r="D363" s="156" t="s">
        <v>9</v>
      </c>
      <c r="E363" s="156" t="s">
        <v>10</v>
      </c>
      <c r="F363" s="158" t="s">
        <v>11</v>
      </c>
      <c r="G363" s="158" t="s">
        <v>12</v>
      </c>
      <c r="H363" s="158" t="s">
        <v>13</v>
      </c>
      <c r="I363" s="158" t="s">
        <v>14</v>
      </c>
      <c r="J363" s="158" t="s">
        <v>15</v>
      </c>
      <c r="K363" s="160" t="s">
        <v>16</v>
      </c>
      <c r="L363" s="158" t="s">
        <v>17</v>
      </c>
      <c r="M363" s="158" t="s">
        <v>18</v>
      </c>
      <c r="N363" s="158" t="s">
        <v>19</v>
      </c>
    </row>
    <row r="364" spans="1:16" ht="15" customHeight="1">
      <c r="A364" s="157"/>
      <c r="B364" s="159"/>
      <c r="C364" s="159"/>
      <c r="D364" s="157"/>
      <c r="E364" s="157"/>
      <c r="F364" s="159"/>
      <c r="G364" s="159"/>
      <c r="H364" s="159"/>
      <c r="I364" s="159"/>
      <c r="J364" s="159"/>
      <c r="K364" s="161"/>
      <c r="L364" s="159"/>
      <c r="M364" s="159"/>
      <c r="N364" s="159"/>
    </row>
    <row r="365" spans="1:16">
      <c r="A365" s="77">
        <v>1</v>
      </c>
      <c r="B365" s="107">
        <v>43123</v>
      </c>
      <c r="C365" s="77" t="s">
        <v>201</v>
      </c>
      <c r="D365" s="77" t="s">
        <v>21</v>
      </c>
      <c r="E365" s="77" t="s">
        <v>51</v>
      </c>
      <c r="F365" s="77">
        <v>172</v>
      </c>
      <c r="G365" s="77">
        <v>170</v>
      </c>
      <c r="H365" s="77">
        <v>173</v>
      </c>
      <c r="I365" s="77">
        <v>174</v>
      </c>
      <c r="J365" s="77">
        <v>175</v>
      </c>
      <c r="K365" s="77">
        <v>174</v>
      </c>
      <c r="L365" s="77">
        <v>3500</v>
      </c>
      <c r="M365" s="78">
        <f t="shared" ref="M365" si="99">IF(D365="BUY",(K365-F365)*(L365),(F365-K365)*(L365))</f>
        <v>7000</v>
      </c>
      <c r="N365" s="79">
        <f t="shared" ref="N365" si="100">M365/(L365)/F365%</f>
        <v>1.1627906976744187</v>
      </c>
      <c r="O365" s="108"/>
      <c r="P365" s="109"/>
    </row>
    <row r="366" spans="1:16">
      <c r="A366" s="77">
        <v>2</v>
      </c>
      <c r="B366" s="107">
        <v>43122</v>
      </c>
      <c r="C366" s="77" t="s">
        <v>201</v>
      </c>
      <c r="D366" s="77" t="s">
        <v>21</v>
      </c>
      <c r="E366" s="77" t="s">
        <v>269</v>
      </c>
      <c r="F366" s="77">
        <v>575</v>
      </c>
      <c r="G366" s="77">
        <v>569</v>
      </c>
      <c r="H366" s="77">
        <v>579</v>
      </c>
      <c r="I366" s="77">
        <v>583</v>
      </c>
      <c r="J366" s="77">
        <v>587</v>
      </c>
      <c r="K366" s="77">
        <v>583</v>
      </c>
      <c r="L366" s="77">
        <v>1100</v>
      </c>
      <c r="M366" s="78">
        <f t="shared" ref="M366:M367" si="101">IF(D366="BUY",(K366-F366)*(L366),(F366-K366)*(L366))</f>
        <v>8800</v>
      </c>
      <c r="N366" s="79">
        <f t="shared" ref="N366" si="102">M366/(L366)/F366%</f>
        <v>1.3913043478260869</v>
      </c>
      <c r="O366" s="108"/>
      <c r="P366" s="109"/>
    </row>
    <row r="367" spans="1:16">
      <c r="A367" s="77">
        <v>3</v>
      </c>
      <c r="B367" s="107">
        <v>43115</v>
      </c>
      <c r="C367" s="77" t="s">
        <v>201</v>
      </c>
      <c r="D367" s="77" t="s">
        <v>21</v>
      </c>
      <c r="E367" s="77" t="s">
        <v>321</v>
      </c>
      <c r="F367" s="77">
        <v>585</v>
      </c>
      <c r="G367" s="77">
        <v>580</v>
      </c>
      <c r="H367" s="77">
        <v>588</v>
      </c>
      <c r="I367" s="77">
        <v>591</v>
      </c>
      <c r="J367" s="77">
        <v>594</v>
      </c>
      <c r="K367" s="77">
        <v>591</v>
      </c>
      <c r="L367" s="77">
        <v>1500</v>
      </c>
      <c r="M367" s="78">
        <f t="shared" si="101"/>
        <v>9000</v>
      </c>
      <c r="N367" s="79">
        <f t="shared" ref="N367" si="103">M367/(L367)/F367%</f>
        <v>1.0256410256410258</v>
      </c>
    </row>
    <row r="368" spans="1:16">
      <c r="A368" s="77">
        <v>4</v>
      </c>
      <c r="B368" s="107">
        <v>43110</v>
      </c>
      <c r="C368" s="77" t="s">
        <v>201</v>
      </c>
      <c r="D368" s="77" t="s">
        <v>21</v>
      </c>
      <c r="E368" s="77" t="s">
        <v>233</v>
      </c>
      <c r="F368" s="77">
        <v>917</v>
      </c>
      <c r="G368" s="77">
        <v>906</v>
      </c>
      <c r="H368" s="77">
        <v>923</v>
      </c>
      <c r="I368" s="77">
        <v>929</v>
      </c>
      <c r="J368" s="77">
        <v>935</v>
      </c>
      <c r="K368" s="77">
        <v>923</v>
      </c>
      <c r="L368" s="77">
        <v>700</v>
      </c>
      <c r="M368" s="78">
        <f t="shared" ref="M368" si="104">IF(D368="BUY",(K368-F368)*(L368),(F368-K368)*(L368))</f>
        <v>4200</v>
      </c>
      <c r="N368" s="79">
        <f t="shared" ref="N368" si="105">M368/(L368)/F368%</f>
        <v>0.65430752453653218</v>
      </c>
    </row>
    <row r="369" spans="1:14">
      <c r="A369" s="77">
        <v>5</v>
      </c>
      <c r="B369" s="107">
        <v>43109</v>
      </c>
      <c r="C369" s="77" t="s">
        <v>201</v>
      </c>
      <c r="D369" s="77" t="s">
        <v>21</v>
      </c>
      <c r="E369" s="77" t="s">
        <v>84</v>
      </c>
      <c r="F369" s="77">
        <v>390.5</v>
      </c>
      <c r="G369" s="77">
        <v>385</v>
      </c>
      <c r="H369" s="77">
        <v>393</v>
      </c>
      <c r="I369" s="77">
        <v>396</v>
      </c>
      <c r="J369" s="77">
        <v>399</v>
      </c>
      <c r="K369" s="77">
        <v>393</v>
      </c>
      <c r="L369" s="77">
        <v>1500</v>
      </c>
      <c r="M369" s="78">
        <f t="shared" ref="M369:M370" si="106">IF(D369="BUY",(K369-F369)*(L369),(F369-K369)*(L369))</f>
        <v>3750</v>
      </c>
      <c r="N369" s="79">
        <f t="shared" ref="N369:N370" si="107">M369/(L369)/F369%</f>
        <v>0.64020486555697831</v>
      </c>
    </row>
    <row r="370" spans="1:14">
      <c r="A370" s="77">
        <v>6</v>
      </c>
      <c r="B370" s="107">
        <v>43102</v>
      </c>
      <c r="C370" s="77" t="s">
        <v>201</v>
      </c>
      <c r="D370" s="77" t="s">
        <v>21</v>
      </c>
      <c r="E370" s="77" t="s">
        <v>126</v>
      </c>
      <c r="F370" s="77">
        <v>730</v>
      </c>
      <c r="G370" s="77">
        <v>723</v>
      </c>
      <c r="H370" s="77">
        <v>734</v>
      </c>
      <c r="I370" s="77">
        <v>738</v>
      </c>
      <c r="J370" s="77">
        <v>742</v>
      </c>
      <c r="K370" s="77">
        <v>738</v>
      </c>
      <c r="L370" s="77">
        <v>1000</v>
      </c>
      <c r="M370" s="78">
        <f t="shared" si="106"/>
        <v>8000</v>
      </c>
      <c r="N370" s="79">
        <f t="shared" si="107"/>
        <v>1.095890410958904</v>
      </c>
    </row>
    <row r="371" spans="1:14">
      <c r="A371" s="80" t="s">
        <v>24</v>
      </c>
      <c r="B371" s="81"/>
      <c r="C371" s="82"/>
      <c r="D371" s="83"/>
      <c r="E371" s="16"/>
      <c r="F371" s="16"/>
      <c r="G371" s="84"/>
      <c r="H371" s="16"/>
      <c r="I371" s="16"/>
      <c r="J371" s="16"/>
      <c r="K371" s="16"/>
      <c r="M371" s="85"/>
      <c r="N371" s="86"/>
    </row>
    <row r="372" spans="1:14">
      <c r="A372" s="80" t="s">
        <v>25</v>
      </c>
      <c r="B372" s="81"/>
      <c r="C372" s="82"/>
      <c r="D372" s="83"/>
      <c r="E372" s="16"/>
      <c r="F372" s="16"/>
      <c r="G372" s="84"/>
      <c r="H372" s="16"/>
      <c r="I372" s="16"/>
      <c r="J372" s="16"/>
      <c r="K372" s="16"/>
      <c r="M372" s="85"/>
      <c r="N372" s="85"/>
    </row>
    <row r="373" spans="1:14">
      <c r="A373" s="80" t="s">
        <v>25</v>
      </c>
      <c r="B373" s="81"/>
      <c r="C373" s="82"/>
      <c r="D373" s="83"/>
      <c r="E373" s="16"/>
      <c r="F373" s="16"/>
      <c r="G373" s="84"/>
      <c r="H373" s="16"/>
      <c r="I373" s="16"/>
      <c r="J373" s="16"/>
      <c r="K373" s="16"/>
    </row>
    <row r="374" spans="1:14" ht="13.5" thickBot="1">
      <c r="A374" s="82"/>
      <c r="B374" s="81"/>
      <c r="C374" s="16"/>
      <c r="D374" s="16"/>
      <c r="E374" s="16"/>
      <c r="F374" s="87"/>
      <c r="G374" s="88"/>
      <c r="H374" s="89" t="s">
        <v>26</v>
      </c>
      <c r="I374" s="89"/>
      <c r="J374" s="90"/>
      <c r="K374" s="90"/>
    </row>
    <row r="375" spans="1:14">
      <c r="A375" s="82"/>
      <c r="B375" s="81"/>
      <c r="C375" s="164" t="s">
        <v>27</v>
      </c>
      <c r="D375" s="165"/>
      <c r="E375" s="91">
        <v>6</v>
      </c>
      <c r="F375" s="92">
        <f>F376+F377+F378+F379+F380+F381</f>
        <v>100</v>
      </c>
      <c r="G375" s="16">
        <v>6</v>
      </c>
      <c r="H375" s="93">
        <f>G376/G375%</f>
        <v>100</v>
      </c>
      <c r="I375" s="93"/>
      <c r="J375" s="93"/>
      <c r="K375" s="94"/>
      <c r="M375" s="85"/>
      <c r="N375" s="85"/>
    </row>
    <row r="376" spans="1:14">
      <c r="A376" s="82"/>
      <c r="B376" s="81"/>
      <c r="C376" s="162" t="s">
        <v>28</v>
      </c>
      <c r="D376" s="163"/>
      <c r="E376" s="95">
        <v>6</v>
      </c>
      <c r="F376" s="96">
        <f>(E376/E375)*100</f>
        <v>100</v>
      </c>
      <c r="G376" s="16">
        <v>6</v>
      </c>
      <c r="H376" s="90"/>
      <c r="I376" s="90"/>
      <c r="J376" s="16"/>
      <c r="K376" s="90"/>
      <c r="L376" s="85"/>
      <c r="M376" s="16" t="s">
        <v>29</v>
      </c>
      <c r="N376" s="16"/>
    </row>
    <row r="377" spans="1:14">
      <c r="A377" s="97"/>
      <c r="B377" s="81"/>
      <c r="C377" s="162" t="s">
        <v>30</v>
      </c>
      <c r="D377" s="163"/>
      <c r="E377" s="95">
        <v>0</v>
      </c>
      <c r="F377" s="96">
        <f>(E377/E375)*100</f>
        <v>0</v>
      </c>
      <c r="G377" s="98"/>
      <c r="H377" s="16"/>
      <c r="I377" s="16"/>
      <c r="J377" s="16"/>
      <c r="K377" s="90"/>
      <c r="M377" s="82"/>
      <c r="N377" s="82"/>
    </row>
    <row r="378" spans="1:14">
      <c r="A378" s="97"/>
      <c r="B378" s="81"/>
      <c r="C378" s="162" t="s">
        <v>31</v>
      </c>
      <c r="D378" s="163"/>
      <c r="E378" s="95">
        <v>0</v>
      </c>
      <c r="F378" s="96">
        <f>(E378/E375)*100</f>
        <v>0</v>
      </c>
      <c r="G378" s="98"/>
      <c r="H378" s="16"/>
      <c r="I378" s="16"/>
      <c r="J378" s="16"/>
      <c r="K378" s="90"/>
    </row>
    <row r="379" spans="1:14">
      <c r="A379" s="97"/>
      <c r="B379" s="81"/>
      <c r="C379" s="162" t="s">
        <v>32</v>
      </c>
      <c r="D379" s="163"/>
      <c r="E379" s="95">
        <v>0</v>
      </c>
      <c r="F379" s="96">
        <f>(E379/E375)*100</f>
        <v>0</v>
      </c>
      <c r="G379" s="98"/>
      <c r="H379" s="16" t="s">
        <v>33</v>
      </c>
      <c r="I379" s="16"/>
      <c r="J379" s="90"/>
      <c r="K379" s="90"/>
    </row>
    <row r="380" spans="1:14">
      <c r="A380" s="97"/>
      <c r="B380" s="81"/>
      <c r="C380" s="162" t="s">
        <v>34</v>
      </c>
      <c r="D380" s="163"/>
      <c r="E380" s="95">
        <v>0</v>
      </c>
      <c r="F380" s="96">
        <f>(E380/E375)*100</f>
        <v>0</v>
      </c>
      <c r="G380" s="98"/>
      <c r="H380" s="16"/>
      <c r="I380" s="16"/>
      <c r="J380" s="90"/>
      <c r="K380" s="90"/>
    </row>
    <row r="381" spans="1:14" ht="13.5" thickBot="1">
      <c r="A381" s="97"/>
      <c r="B381" s="81"/>
      <c r="C381" s="166" t="s">
        <v>35</v>
      </c>
      <c r="D381" s="167"/>
      <c r="E381" s="99"/>
      <c r="F381" s="100">
        <f>(E381/E375)*100</f>
        <v>0</v>
      </c>
      <c r="G381" s="98"/>
      <c r="H381" s="16"/>
      <c r="I381" s="16"/>
      <c r="J381" s="94"/>
      <c r="K381" s="94"/>
      <c r="L381" s="85"/>
    </row>
    <row r="382" spans="1:14">
      <c r="A382" s="101" t="s">
        <v>36</v>
      </c>
      <c r="B382" s="81"/>
      <c r="C382" s="82"/>
      <c r="D382" s="82"/>
      <c r="E382" s="16"/>
      <c r="F382" s="16"/>
      <c r="G382" s="84"/>
      <c r="H382" s="102"/>
      <c r="I382" s="102"/>
      <c r="J382" s="102"/>
      <c r="K382" s="16"/>
      <c r="M382" s="103"/>
      <c r="N382" s="103"/>
    </row>
    <row r="383" spans="1:14">
      <c r="A383" s="83" t="s">
        <v>37</v>
      </c>
      <c r="B383" s="81"/>
      <c r="C383" s="104"/>
      <c r="D383" s="105"/>
      <c r="E383" s="82"/>
      <c r="F383" s="102"/>
      <c r="G383" s="84"/>
      <c r="H383" s="102"/>
      <c r="I383" s="102"/>
      <c r="J383" s="102"/>
      <c r="K383" s="16"/>
      <c r="M383" s="82"/>
      <c r="N383" s="82"/>
    </row>
    <row r="384" spans="1:14">
      <c r="A384" s="83" t="s">
        <v>38</v>
      </c>
      <c r="B384" s="81"/>
      <c r="C384" s="82"/>
      <c r="D384" s="105"/>
      <c r="E384" s="82"/>
      <c r="F384" s="102"/>
      <c r="G384" s="84"/>
      <c r="H384" s="90"/>
      <c r="I384" s="90"/>
      <c r="J384" s="90"/>
      <c r="K384" s="16"/>
    </row>
    <row r="385" spans="1:14">
      <c r="A385" s="83" t="s">
        <v>39</v>
      </c>
      <c r="B385" s="104"/>
      <c r="C385" s="82"/>
      <c r="D385" s="105"/>
      <c r="E385" s="82"/>
      <c r="F385" s="102"/>
      <c r="G385" s="88"/>
      <c r="H385" s="90"/>
      <c r="I385" s="90"/>
      <c r="J385" s="90"/>
      <c r="K385" s="16"/>
    </row>
    <row r="386" spans="1:14">
      <c r="A386" s="83" t="s">
        <v>40</v>
      </c>
      <c r="B386" s="97"/>
      <c r="C386" s="82"/>
      <c r="D386" s="106"/>
      <c r="E386" s="102"/>
      <c r="F386" s="102"/>
      <c r="G386" s="88"/>
      <c r="H386" s="90"/>
      <c r="I386" s="90"/>
      <c r="J386" s="90"/>
      <c r="K386" s="102"/>
    </row>
    <row r="387" spans="1:14" ht="13.5" thickBot="1"/>
    <row r="388" spans="1:14" ht="15.75" customHeight="1">
      <c r="A388" s="140" t="s">
        <v>0</v>
      </c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2"/>
    </row>
    <row r="389" spans="1:14" ht="15.75" customHeight="1">
      <c r="A389" s="143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5"/>
    </row>
    <row r="390" spans="1:14" ht="15" customHeight="1">
      <c r="A390" s="143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5"/>
    </row>
    <row r="391" spans="1:14">
      <c r="A391" s="168" t="s">
        <v>1</v>
      </c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70"/>
    </row>
    <row r="392" spans="1:14">
      <c r="A392" s="168" t="s">
        <v>2</v>
      </c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70"/>
    </row>
    <row r="393" spans="1:14" ht="13.5" thickBot="1">
      <c r="A393" s="147" t="s">
        <v>3</v>
      </c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9"/>
    </row>
    <row r="395" spans="1:14">
      <c r="A395" s="153" t="s">
        <v>300</v>
      </c>
      <c r="B395" s="154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5"/>
    </row>
    <row r="396" spans="1:14">
      <c r="A396" s="153" t="s">
        <v>5</v>
      </c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5"/>
    </row>
    <row r="397" spans="1:14" ht="15" customHeight="1">
      <c r="A397" s="156" t="s">
        <v>6</v>
      </c>
      <c r="B397" s="158" t="s">
        <v>7</v>
      </c>
      <c r="C397" s="158" t="s">
        <v>8</v>
      </c>
      <c r="D397" s="156" t="s">
        <v>9</v>
      </c>
      <c r="E397" s="156" t="s">
        <v>10</v>
      </c>
      <c r="F397" s="158" t="s">
        <v>11</v>
      </c>
      <c r="G397" s="158" t="s">
        <v>12</v>
      </c>
      <c r="H397" s="158" t="s">
        <v>13</v>
      </c>
      <c r="I397" s="158" t="s">
        <v>14</v>
      </c>
      <c r="J397" s="158" t="s">
        <v>15</v>
      </c>
      <c r="K397" s="160" t="s">
        <v>16</v>
      </c>
      <c r="L397" s="158" t="s">
        <v>17</v>
      </c>
      <c r="M397" s="158" t="s">
        <v>18</v>
      </c>
      <c r="N397" s="158" t="s">
        <v>19</v>
      </c>
    </row>
    <row r="398" spans="1:14" ht="15" customHeight="1">
      <c r="A398" s="157"/>
      <c r="B398" s="159"/>
      <c r="C398" s="159"/>
      <c r="D398" s="157"/>
      <c r="E398" s="157"/>
      <c r="F398" s="159"/>
      <c r="G398" s="159"/>
      <c r="H398" s="159"/>
      <c r="I398" s="159"/>
      <c r="J398" s="159"/>
      <c r="K398" s="161"/>
      <c r="L398" s="159"/>
      <c r="M398" s="159"/>
      <c r="N398" s="159"/>
    </row>
    <row r="399" spans="1:14">
      <c r="A399" s="77">
        <v>1</v>
      </c>
      <c r="B399" s="110">
        <v>43098</v>
      </c>
      <c r="C399" s="77" t="s">
        <v>201</v>
      </c>
      <c r="D399" s="77" t="s">
        <v>21</v>
      </c>
      <c r="E399" s="77" t="s">
        <v>276</v>
      </c>
      <c r="F399" s="77">
        <v>182</v>
      </c>
      <c r="G399" s="77">
        <v>180</v>
      </c>
      <c r="H399" s="77">
        <v>183</v>
      </c>
      <c r="I399" s="77">
        <v>184</v>
      </c>
      <c r="J399" s="77">
        <v>185</v>
      </c>
      <c r="K399" s="77">
        <v>182.9</v>
      </c>
      <c r="L399" s="77">
        <v>4500</v>
      </c>
      <c r="M399" s="78">
        <f t="shared" ref="M399" si="108">IF(D399="BUY",(K399-F399)*(L399),(F399-K399)*(L399))</f>
        <v>4050.0000000000255</v>
      </c>
      <c r="N399" s="79">
        <f t="shared" ref="N399" si="109">M399/(L399)/F399%</f>
        <v>0.49450549450549763</v>
      </c>
    </row>
    <row r="400" spans="1:14">
      <c r="A400" s="77">
        <v>2</v>
      </c>
      <c r="B400" s="110">
        <v>43095</v>
      </c>
      <c r="C400" s="77" t="s">
        <v>201</v>
      </c>
      <c r="D400" s="77" t="s">
        <v>21</v>
      </c>
      <c r="E400" s="77" t="s">
        <v>76</v>
      </c>
      <c r="F400" s="77">
        <v>140.4</v>
      </c>
      <c r="G400" s="77">
        <v>137.69999999999999</v>
      </c>
      <c r="H400" s="77">
        <v>141.19999999999999</v>
      </c>
      <c r="I400" s="77">
        <v>142</v>
      </c>
      <c r="J400" s="77">
        <v>142.80000000000001</v>
      </c>
      <c r="K400" s="77">
        <v>137.69999999999999</v>
      </c>
      <c r="L400" s="77">
        <v>6000</v>
      </c>
      <c r="M400" s="78">
        <f t="shared" ref="M400" si="110">IF(D400="BUY",(K400-F400)*(L400),(F400-K400)*(L400))</f>
        <v>-16200.000000000102</v>
      </c>
      <c r="N400" s="79">
        <f t="shared" ref="N400" si="111">M400/(L400)/F400%</f>
        <v>-1.9230769230769351</v>
      </c>
    </row>
    <row r="401" spans="1:14">
      <c r="A401" s="77">
        <v>3</v>
      </c>
      <c r="B401" s="110">
        <v>43095</v>
      </c>
      <c r="C401" s="77" t="s">
        <v>201</v>
      </c>
      <c r="D401" s="77" t="s">
        <v>21</v>
      </c>
      <c r="E401" s="77" t="s">
        <v>215</v>
      </c>
      <c r="F401" s="77">
        <v>540</v>
      </c>
      <c r="G401" s="77">
        <v>530</v>
      </c>
      <c r="H401" s="77">
        <v>545</v>
      </c>
      <c r="I401" s="77">
        <v>550</v>
      </c>
      <c r="J401" s="77">
        <v>555</v>
      </c>
      <c r="K401" s="77">
        <v>555</v>
      </c>
      <c r="L401" s="77">
        <v>800</v>
      </c>
      <c r="M401" s="78">
        <f t="shared" ref="M401:M402" si="112">IF(D401="BUY",(K401-F401)*(L401),(F401-K401)*(L401))</f>
        <v>12000</v>
      </c>
      <c r="N401" s="79">
        <f t="shared" ref="N401:N402" si="113">M401/(L401)/F401%</f>
        <v>2.7777777777777777</v>
      </c>
    </row>
    <row r="402" spans="1:14">
      <c r="A402" s="77">
        <v>4</v>
      </c>
      <c r="B402" s="110">
        <v>43090</v>
      </c>
      <c r="C402" s="77" t="s">
        <v>201</v>
      </c>
      <c r="D402" s="77" t="s">
        <v>21</v>
      </c>
      <c r="E402" s="77" t="s">
        <v>309</v>
      </c>
      <c r="F402" s="77">
        <v>895</v>
      </c>
      <c r="G402" s="77">
        <v>886</v>
      </c>
      <c r="H402" s="77">
        <v>900</v>
      </c>
      <c r="I402" s="77">
        <v>905</v>
      </c>
      <c r="J402" s="77">
        <v>910</v>
      </c>
      <c r="K402" s="77">
        <v>900</v>
      </c>
      <c r="L402" s="77">
        <v>800</v>
      </c>
      <c r="M402" s="78">
        <f t="shared" si="112"/>
        <v>4000</v>
      </c>
      <c r="N402" s="79">
        <f t="shared" si="113"/>
        <v>0.55865921787709505</v>
      </c>
    </row>
    <row r="403" spans="1:14">
      <c r="A403" s="77">
        <v>5</v>
      </c>
      <c r="B403" s="110">
        <v>43089</v>
      </c>
      <c r="C403" s="77" t="s">
        <v>201</v>
      </c>
      <c r="D403" s="77" t="s">
        <v>21</v>
      </c>
      <c r="E403" s="77" t="s">
        <v>232</v>
      </c>
      <c r="F403" s="77">
        <v>232</v>
      </c>
      <c r="G403" s="77">
        <v>229</v>
      </c>
      <c r="H403" s="77">
        <v>233.5</v>
      </c>
      <c r="I403" s="77">
        <v>235</v>
      </c>
      <c r="J403" s="77">
        <v>236.5</v>
      </c>
      <c r="K403" s="77">
        <v>236.5</v>
      </c>
      <c r="L403" s="77">
        <v>2500</v>
      </c>
      <c r="M403" s="78">
        <f t="shared" ref="M403" si="114">IF(D403="BUY",(K403-F403)*(L403),(F403-K403)*(L403))</f>
        <v>11250</v>
      </c>
      <c r="N403" s="79">
        <f t="shared" ref="N403" si="115">M403/(L403)/F403%</f>
        <v>1.9396551724137931</v>
      </c>
    </row>
    <row r="404" spans="1:14">
      <c r="A404" s="77">
        <v>6</v>
      </c>
      <c r="B404" s="110">
        <v>43088</v>
      </c>
      <c r="C404" s="77" t="s">
        <v>201</v>
      </c>
      <c r="D404" s="77" t="s">
        <v>21</v>
      </c>
      <c r="E404" s="77" t="s">
        <v>304</v>
      </c>
      <c r="F404" s="77">
        <v>9780</v>
      </c>
      <c r="G404" s="77">
        <v>9700</v>
      </c>
      <c r="H404" s="77">
        <v>9830</v>
      </c>
      <c r="I404" s="77">
        <v>9880</v>
      </c>
      <c r="J404" s="77">
        <v>9930</v>
      </c>
      <c r="K404" s="77">
        <v>9830</v>
      </c>
      <c r="L404" s="77">
        <v>75</v>
      </c>
      <c r="M404" s="78">
        <f t="shared" ref="M404" si="116">IF(D404="BUY",(K404-F404)*(L404),(F404-K404)*(L404))</f>
        <v>3750</v>
      </c>
      <c r="N404" s="79">
        <f t="shared" ref="N404" si="117">M404/(L404)/F404%</f>
        <v>0.5112474437627812</v>
      </c>
    </row>
    <row r="405" spans="1:14">
      <c r="A405" s="77">
        <v>7</v>
      </c>
      <c r="B405" s="110">
        <v>43081</v>
      </c>
      <c r="C405" s="77" t="s">
        <v>201</v>
      </c>
      <c r="D405" s="77" t="s">
        <v>21</v>
      </c>
      <c r="E405" s="77" t="s">
        <v>297</v>
      </c>
      <c r="F405" s="77">
        <v>852</v>
      </c>
      <c r="G405" s="77">
        <v>838</v>
      </c>
      <c r="H405" s="77">
        <v>860</v>
      </c>
      <c r="I405" s="77">
        <v>868</v>
      </c>
      <c r="J405" s="77">
        <v>876</v>
      </c>
      <c r="K405" s="77">
        <v>860</v>
      </c>
      <c r="L405" s="77">
        <v>400</v>
      </c>
      <c r="M405" s="78">
        <f t="shared" ref="M405" si="118">IF(D405="BUY",(K405-F405)*(L405),(F405-K405)*(L405))</f>
        <v>3200</v>
      </c>
      <c r="N405" s="79">
        <f t="shared" ref="N405" si="119">M405/(L405)/F405%</f>
        <v>0.93896713615023475</v>
      </c>
    </row>
    <row r="406" spans="1:14">
      <c r="A406" s="77">
        <v>8</v>
      </c>
      <c r="B406" s="110">
        <v>43080</v>
      </c>
      <c r="C406" s="77" t="s">
        <v>201</v>
      </c>
      <c r="D406" s="77" t="s">
        <v>21</v>
      </c>
      <c r="E406" s="77" t="s">
        <v>52</v>
      </c>
      <c r="F406" s="77">
        <v>320</v>
      </c>
      <c r="G406" s="77">
        <v>317</v>
      </c>
      <c r="H406" s="77">
        <v>321.5</v>
      </c>
      <c r="I406" s="77">
        <v>323</v>
      </c>
      <c r="J406" s="77">
        <v>324.5</v>
      </c>
      <c r="K406" s="77">
        <v>317</v>
      </c>
      <c r="L406" s="77">
        <v>3000</v>
      </c>
      <c r="M406" s="78">
        <f t="shared" ref="M406:M407" si="120">IF(D406="BUY",(K406-F406)*(L406),(F406-K406)*(L406))</f>
        <v>-9000</v>
      </c>
      <c r="N406" s="79">
        <f t="shared" ref="N406:N407" si="121">M406/(L406)/F406%</f>
        <v>-0.9375</v>
      </c>
    </row>
    <row r="407" spans="1:14">
      <c r="A407" s="77">
        <v>9</v>
      </c>
      <c r="B407" s="110">
        <v>43076</v>
      </c>
      <c r="C407" s="77" t="s">
        <v>201</v>
      </c>
      <c r="D407" s="77" t="s">
        <v>21</v>
      </c>
      <c r="E407" s="77" t="s">
        <v>276</v>
      </c>
      <c r="F407" s="77">
        <v>167</v>
      </c>
      <c r="G407" s="77">
        <v>165</v>
      </c>
      <c r="H407" s="77">
        <v>168</v>
      </c>
      <c r="I407" s="77">
        <v>169</v>
      </c>
      <c r="J407" s="77">
        <v>170</v>
      </c>
      <c r="K407" s="77">
        <v>169</v>
      </c>
      <c r="L407" s="77">
        <v>4000</v>
      </c>
      <c r="M407" s="78">
        <f t="shared" si="120"/>
        <v>8000</v>
      </c>
      <c r="N407" s="79">
        <f t="shared" si="121"/>
        <v>1.1976047904191618</v>
      </c>
    </row>
    <row r="408" spans="1:14">
      <c r="A408" s="77">
        <v>10</v>
      </c>
      <c r="B408" s="110">
        <v>43070</v>
      </c>
      <c r="C408" s="77" t="s">
        <v>201</v>
      </c>
      <c r="D408" s="77" t="s">
        <v>47</v>
      </c>
      <c r="E408" s="77" t="s">
        <v>69</v>
      </c>
      <c r="F408" s="77">
        <v>674</v>
      </c>
      <c r="G408" s="77">
        <v>684</v>
      </c>
      <c r="H408" s="77">
        <v>668</v>
      </c>
      <c r="I408" s="77">
        <v>664</v>
      </c>
      <c r="J408" s="77">
        <v>659</v>
      </c>
      <c r="K408" s="77">
        <v>664</v>
      </c>
      <c r="L408" s="77">
        <v>800</v>
      </c>
      <c r="M408" s="78">
        <f t="shared" ref="M408" si="122">IF(D408="BUY",(K408-F408)*(L408),(F408-K408)*(L408))</f>
        <v>8000</v>
      </c>
      <c r="N408" s="79">
        <f t="shared" ref="N408" si="123">M408/(L408)/F408%</f>
        <v>1.4836795252225519</v>
      </c>
    </row>
    <row r="409" spans="1:14">
      <c r="A409" s="80" t="s">
        <v>24</v>
      </c>
      <c r="B409" s="81"/>
      <c r="C409" s="82"/>
      <c r="D409" s="83"/>
      <c r="E409" s="16"/>
      <c r="F409" s="16"/>
      <c r="G409" s="84"/>
      <c r="H409" s="16"/>
      <c r="I409" s="16"/>
      <c r="J409" s="16"/>
      <c r="K409" s="16"/>
      <c r="M409" s="85"/>
      <c r="N409" s="111"/>
    </row>
    <row r="410" spans="1:14">
      <c r="A410" s="80" t="s">
        <v>25</v>
      </c>
      <c r="B410" s="81"/>
      <c r="C410" s="82"/>
      <c r="D410" s="83"/>
      <c r="E410" s="16"/>
      <c r="F410" s="16"/>
      <c r="G410" s="84"/>
      <c r="H410" s="16"/>
      <c r="I410" s="16"/>
      <c r="J410" s="16"/>
      <c r="K410" s="16"/>
      <c r="M410" s="85"/>
      <c r="N410" s="85"/>
    </row>
    <row r="411" spans="1:14">
      <c r="A411" s="80" t="s">
        <v>25</v>
      </c>
      <c r="B411" s="81"/>
      <c r="C411" s="82"/>
      <c r="D411" s="83"/>
      <c r="E411" s="16"/>
      <c r="F411" s="16"/>
      <c r="G411" s="84"/>
      <c r="H411" s="16"/>
      <c r="I411" s="16"/>
      <c r="J411" s="16"/>
      <c r="K411" s="16"/>
    </row>
    <row r="412" spans="1:14" ht="13.5" thickBot="1">
      <c r="A412" s="82"/>
      <c r="B412" s="81"/>
      <c r="C412" s="16"/>
      <c r="D412" s="16"/>
      <c r="E412" s="16"/>
      <c r="F412" s="87"/>
      <c r="G412" s="88"/>
      <c r="H412" s="89" t="s">
        <v>26</v>
      </c>
      <c r="I412" s="89"/>
      <c r="J412" s="90"/>
      <c r="K412" s="90"/>
    </row>
    <row r="413" spans="1:14">
      <c r="A413" s="82"/>
      <c r="B413" s="81"/>
      <c r="C413" s="164" t="s">
        <v>27</v>
      </c>
      <c r="D413" s="165"/>
      <c r="E413" s="91">
        <v>10</v>
      </c>
      <c r="F413" s="92">
        <f>F414+F415+F416+F417+F418+F419</f>
        <v>100</v>
      </c>
      <c r="G413" s="16">
        <v>10</v>
      </c>
      <c r="H413" s="93">
        <f>G414/G413%</f>
        <v>80</v>
      </c>
      <c r="I413" s="93"/>
      <c r="J413" s="93"/>
      <c r="K413" s="94"/>
      <c r="M413" s="85"/>
      <c r="N413" s="85"/>
    </row>
    <row r="414" spans="1:14">
      <c r="A414" s="82"/>
      <c r="B414" s="81"/>
      <c r="C414" s="162" t="s">
        <v>28</v>
      </c>
      <c r="D414" s="163"/>
      <c r="E414" s="95">
        <v>8</v>
      </c>
      <c r="F414" s="96">
        <f>(E414/E413)*100</f>
        <v>80</v>
      </c>
      <c r="G414" s="16">
        <v>8</v>
      </c>
      <c r="H414" s="90"/>
      <c r="I414" s="90"/>
      <c r="J414" s="16"/>
      <c r="K414" s="90"/>
      <c r="L414" s="85"/>
      <c r="M414" s="16" t="s">
        <v>29</v>
      </c>
      <c r="N414" s="16"/>
    </row>
    <row r="415" spans="1:14">
      <c r="A415" s="97"/>
      <c r="B415" s="81"/>
      <c r="C415" s="162" t="s">
        <v>30</v>
      </c>
      <c r="D415" s="163"/>
      <c r="E415" s="95">
        <v>0</v>
      </c>
      <c r="F415" s="96">
        <f>(E415/E413)*100</f>
        <v>0</v>
      </c>
      <c r="G415" s="98"/>
      <c r="H415" s="16"/>
      <c r="I415" s="16"/>
      <c r="J415" s="16"/>
      <c r="K415" s="90"/>
      <c r="M415" s="82"/>
      <c r="N415" s="82"/>
    </row>
    <row r="416" spans="1:14">
      <c r="A416" s="97"/>
      <c r="B416" s="81"/>
      <c r="C416" s="162" t="s">
        <v>31</v>
      </c>
      <c r="D416" s="163"/>
      <c r="E416" s="95">
        <v>0</v>
      </c>
      <c r="F416" s="96">
        <f>(E416/E413)*100</f>
        <v>0</v>
      </c>
      <c r="G416" s="98"/>
      <c r="H416" s="16"/>
      <c r="I416" s="16"/>
      <c r="J416" s="16"/>
      <c r="K416" s="90"/>
    </row>
    <row r="417" spans="1:14">
      <c r="A417" s="97"/>
      <c r="B417" s="81"/>
      <c r="C417" s="162" t="s">
        <v>32</v>
      </c>
      <c r="D417" s="163"/>
      <c r="E417" s="95">
        <v>2</v>
      </c>
      <c r="F417" s="96">
        <f>(E417/E413)*100</f>
        <v>20</v>
      </c>
      <c r="G417" s="98"/>
      <c r="H417" s="16" t="s">
        <v>33</v>
      </c>
      <c r="I417" s="16"/>
      <c r="J417" s="90"/>
      <c r="K417" s="90"/>
    </row>
    <row r="418" spans="1:14">
      <c r="A418" s="97"/>
      <c r="B418" s="81"/>
      <c r="C418" s="162" t="s">
        <v>34</v>
      </c>
      <c r="D418" s="163"/>
      <c r="E418" s="95">
        <v>0</v>
      </c>
      <c r="F418" s="96">
        <f>(E418/E413)*100</f>
        <v>0</v>
      </c>
      <c r="G418" s="98"/>
      <c r="H418" s="16"/>
      <c r="I418" s="16"/>
      <c r="J418" s="90"/>
      <c r="K418" s="90"/>
    </row>
    <row r="419" spans="1:14" ht="13.5" thickBot="1">
      <c r="A419" s="97"/>
      <c r="B419" s="81"/>
      <c r="C419" s="166" t="s">
        <v>35</v>
      </c>
      <c r="D419" s="167"/>
      <c r="E419" s="99"/>
      <c r="F419" s="100">
        <f>(E419/E413)*100</f>
        <v>0</v>
      </c>
      <c r="G419" s="98"/>
      <c r="H419" s="16"/>
      <c r="I419" s="16"/>
      <c r="J419" s="94"/>
      <c r="K419" s="94"/>
      <c r="L419" s="85"/>
    </row>
    <row r="420" spans="1:14">
      <c r="A420" s="101" t="s">
        <v>36</v>
      </c>
      <c r="B420" s="81"/>
      <c r="C420" s="82"/>
      <c r="D420" s="82"/>
      <c r="E420" s="16"/>
      <c r="F420" s="16"/>
      <c r="G420" s="84"/>
      <c r="H420" s="102"/>
      <c r="I420" s="102"/>
      <c r="J420" s="102"/>
      <c r="K420" s="16"/>
      <c r="M420" s="103"/>
      <c r="N420" s="103"/>
    </row>
    <row r="421" spans="1:14">
      <c r="A421" s="83" t="s">
        <v>37</v>
      </c>
      <c r="B421" s="81"/>
      <c r="C421" s="104"/>
      <c r="D421" s="105"/>
      <c r="E421" s="82"/>
      <c r="F421" s="102"/>
      <c r="G421" s="84"/>
      <c r="H421" s="102"/>
      <c r="I421" s="102"/>
      <c r="J421" s="102"/>
      <c r="K421" s="16"/>
      <c r="M421" s="82"/>
      <c r="N421" s="82"/>
    </row>
    <row r="422" spans="1:14">
      <c r="A422" s="83" t="s">
        <v>38</v>
      </c>
      <c r="B422" s="81"/>
      <c r="C422" s="82"/>
      <c r="D422" s="105"/>
      <c r="E422" s="82"/>
      <c r="F422" s="102"/>
      <c r="G422" s="84"/>
      <c r="H422" s="90"/>
      <c r="I422" s="90"/>
      <c r="J422" s="90"/>
      <c r="K422" s="16"/>
    </row>
    <row r="423" spans="1:14">
      <c r="A423" s="83" t="s">
        <v>39</v>
      </c>
      <c r="B423" s="104"/>
      <c r="C423" s="82"/>
      <c r="D423" s="105"/>
      <c r="E423" s="82"/>
      <c r="F423" s="102"/>
      <c r="G423" s="88"/>
      <c r="H423" s="90"/>
      <c r="I423" s="90"/>
      <c r="J423" s="90"/>
      <c r="K423" s="16"/>
    </row>
    <row r="424" spans="1:14" ht="13.5" thickBot="1">
      <c r="A424" s="83" t="s">
        <v>40</v>
      </c>
      <c r="B424" s="97"/>
      <c r="C424" s="82"/>
      <c r="D424" s="106"/>
      <c r="E424" s="102"/>
      <c r="F424" s="102"/>
      <c r="G424" s="88"/>
      <c r="H424" s="90"/>
      <c r="I424" s="90"/>
      <c r="J424" s="90"/>
      <c r="K424" s="102"/>
    </row>
    <row r="425" spans="1:14" ht="15.75" customHeight="1">
      <c r="A425" s="140" t="s">
        <v>0</v>
      </c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2"/>
    </row>
    <row r="426" spans="1:14" ht="15.75" customHeight="1">
      <c r="A426" s="143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5"/>
    </row>
    <row r="427" spans="1:14" ht="15" customHeight="1">
      <c r="A427" s="143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5"/>
    </row>
    <row r="428" spans="1:14">
      <c r="A428" s="168" t="s">
        <v>1</v>
      </c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70"/>
    </row>
    <row r="429" spans="1:14">
      <c r="A429" s="168" t="s">
        <v>2</v>
      </c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70"/>
    </row>
    <row r="430" spans="1:14" ht="13.5" thickBot="1">
      <c r="A430" s="147" t="s">
        <v>3</v>
      </c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9"/>
    </row>
    <row r="432" spans="1:14">
      <c r="A432" s="153" t="s">
        <v>283</v>
      </c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5"/>
    </row>
    <row r="433" spans="1:14">
      <c r="A433" s="153" t="s">
        <v>5</v>
      </c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5"/>
    </row>
    <row r="434" spans="1:14" ht="15" customHeight="1">
      <c r="A434" s="156" t="s">
        <v>6</v>
      </c>
      <c r="B434" s="158" t="s">
        <v>7</v>
      </c>
      <c r="C434" s="158" t="s">
        <v>8</v>
      </c>
      <c r="D434" s="156" t="s">
        <v>9</v>
      </c>
      <c r="E434" s="156" t="s">
        <v>10</v>
      </c>
      <c r="F434" s="158" t="s">
        <v>11</v>
      </c>
      <c r="G434" s="158" t="s">
        <v>12</v>
      </c>
      <c r="H434" s="158" t="s">
        <v>13</v>
      </c>
      <c r="I434" s="158" t="s">
        <v>14</v>
      </c>
      <c r="J434" s="158" t="s">
        <v>15</v>
      </c>
      <c r="K434" s="160" t="s">
        <v>16</v>
      </c>
      <c r="L434" s="158" t="s">
        <v>17</v>
      </c>
      <c r="M434" s="158" t="s">
        <v>18</v>
      </c>
      <c r="N434" s="158" t="s">
        <v>19</v>
      </c>
    </row>
    <row r="435" spans="1:14" ht="15" customHeight="1">
      <c r="A435" s="157"/>
      <c r="B435" s="159"/>
      <c r="C435" s="159"/>
      <c r="D435" s="157"/>
      <c r="E435" s="157"/>
      <c r="F435" s="159"/>
      <c r="G435" s="159"/>
      <c r="H435" s="159"/>
      <c r="I435" s="159"/>
      <c r="J435" s="159"/>
      <c r="K435" s="161"/>
      <c r="L435" s="159"/>
      <c r="M435" s="159"/>
      <c r="N435" s="159"/>
    </row>
    <row r="436" spans="1:14" ht="14.25" customHeight="1">
      <c r="A436" s="77">
        <v>1</v>
      </c>
      <c r="B436" s="110">
        <v>43062</v>
      </c>
      <c r="C436" s="77" t="s">
        <v>201</v>
      </c>
      <c r="D436" s="77" t="s">
        <v>21</v>
      </c>
      <c r="E436" s="77" t="s">
        <v>293</v>
      </c>
      <c r="F436" s="77">
        <v>86.7</v>
      </c>
      <c r="G436" s="77">
        <v>85.7</v>
      </c>
      <c r="H436" s="77">
        <v>87.2</v>
      </c>
      <c r="I436" s="77">
        <v>87.7</v>
      </c>
      <c r="J436" s="77">
        <v>88.2</v>
      </c>
      <c r="K436" s="77">
        <v>87.2</v>
      </c>
      <c r="L436" s="77">
        <v>12000</v>
      </c>
      <c r="M436" s="78">
        <f t="shared" ref="M436" si="124">IF(D436="BUY",(K436-F436)*(L436),(F436-K436)*(L436))</f>
        <v>6000</v>
      </c>
      <c r="N436" s="79">
        <f t="shared" ref="N436" si="125">M436/(L436)/F436%</f>
        <v>0.57670126874279126</v>
      </c>
    </row>
    <row r="437" spans="1:14">
      <c r="A437" s="77">
        <v>2</v>
      </c>
      <c r="B437" s="110">
        <v>43056</v>
      </c>
      <c r="C437" s="77" t="s">
        <v>201</v>
      </c>
      <c r="D437" s="77" t="s">
        <v>21</v>
      </c>
      <c r="E437" s="77" t="s">
        <v>77</v>
      </c>
      <c r="F437" s="77">
        <v>267.5</v>
      </c>
      <c r="G437" s="77">
        <v>264.5</v>
      </c>
      <c r="H437" s="77">
        <v>269</v>
      </c>
      <c r="I437" s="77">
        <v>270.5</v>
      </c>
      <c r="J437" s="77">
        <v>272</v>
      </c>
      <c r="K437" s="77">
        <v>269</v>
      </c>
      <c r="L437" s="77">
        <v>3000</v>
      </c>
      <c r="M437" s="78">
        <f t="shared" ref="M437" si="126">IF(D437="BUY",(K437-F437)*(L437),(F437-K437)*(L437))</f>
        <v>4500</v>
      </c>
      <c r="N437" s="79">
        <f t="shared" ref="N437" si="127">M437/(L437)/F437%</f>
        <v>0.56074766355140193</v>
      </c>
    </row>
    <row r="438" spans="1:14">
      <c r="A438" s="77">
        <v>3</v>
      </c>
      <c r="B438" s="110">
        <v>43048</v>
      </c>
      <c r="C438" s="77" t="s">
        <v>201</v>
      </c>
      <c r="D438" s="77" t="s">
        <v>21</v>
      </c>
      <c r="E438" s="77" t="s">
        <v>60</v>
      </c>
      <c r="F438" s="77">
        <v>240</v>
      </c>
      <c r="G438" s="77">
        <v>238</v>
      </c>
      <c r="H438" s="77">
        <v>241</v>
      </c>
      <c r="I438" s="77">
        <v>242</v>
      </c>
      <c r="J438" s="77">
        <v>243</v>
      </c>
      <c r="K438" s="77">
        <v>242</v>
      </c>
      <c r="L438" s="77">
        <v>4500</v>
      </c>
      <c r="M438" s="78">
        <f t="shared" ref="M438" si="128">IF(D438="BUY",(K438-F438)*(L438),(F438-K438)*(L438))</f>
        <v>9000</v>
      </c>
      <c r="N438" s="79">
        <f t="shared" ref="N438" si="129">M438/(L438)/F438%</f>
        <v>0.83333333333333337</v>
      </c>
    </row>
    <row r="439" spans="1:14">
      <c r="A439" s="77">
        <v>4</v>
      </c>
      <c r="B439" s="110">
        <v>43042</v>
      </c>
      <c r="C439" s="77" t="s">
        <v>201</v>
      </c>
      <c r="D439" s="77" t="s">
        <v>21</v>
      </c>
      <c r="E439" s="77" t="s">
        <v>115</v>
      </c>
      <c r="F439" s="77">
        <v>441</v>
      </c>
      <c r="G439" s="77">
        <v>436</v>
      </c>
      <c r="H439" s="77">
        <v>444</v>
      </c>
      <c r="I439" s="77">
        <v>447</v>
      </c>
      <c r="J439" s="77">
        <v>450</v>
      </c>
      <c r="K439" s="77">
        <v>450</v>
      </c>
      <c r="L439" s="77">
        <v>1500</v>
      </c>
      <c r="M439" s="78">
        <f t="shared" ref="M439" si="130">IF(D439="BUY",(K439-F439)*(L439),(F439-K439)*(L439))</f>
        <v>13500</v>
      </c>
      <c r="N439" s="79">
        <f t="shared" ref="N439" si="131">M439/(L439)/F439%</f>
        <v>2.0408163265306123</v>
      </c>
    </row>
    <row r="440" spans="1:14">
      <c r="A440" s="80" t="s">
        <v>24</v>
      </c>
      <c r="B440" s="81"/>
      <c r="C440" s="82"/>
      <c r="D440" s="83"/>
      <c r="E440" s="16"/>
      <c r="F440" s="16"/>
      <c r="G440" s="84"/>
      <c r="H440" s="16"/>
      <c r="I440" s="16"/>
      <c r="J440" s="16"/>
      <c r="K440" s="16"/>
      <c r="M440" s="85"/>
      <c r="N440" s="111"/>
    </row>
    <row r="441" spans="1:14">
      <c r="A441" s="80" t="s">
        <v>25</v>
      </c>
      <c r="B441" s="81"/>
      <c r="C441" s="82"/>
      <c r="D441" s="83"/>
      <c r="E441" s="16"/>
      <c r="F441" s="16"/>
      <c r="G441" s="84"/>
      <c r="H441" s="16"/>
      <c r="I441" s="16"/>
      <c r="J441" s="16"/>
      <c r="K441" s="16"/>
      <c r="M441" s="85"/>
      <c r="N441" s="85"/>
    </row>
    <row r="442" spans="1:14">
      <c r="A442" s="80" t="s">
        <v>25</v>
      </c>
      <c r="B442" s="81"/>
      <c r="C442" s="82"/>
      <c r="D442" s="83"/>
      <c r="E442" s="16"/>
      <c r="F442" s="16"/>
      <c r="G442" s="84"/>
      <c r="H442" s="16"/>
      <c r="I442" s="16"/>
      <c r="J442" s="16"/>
      <c r="K442" s="16"/>
    </row>
    <row r="443" spans="1:14" ht="13.5" thickBot="1">
      <c r="A443" s="82"/>
      <c r="B443" s="81"/>
      <c r="C443" s="16"/>
      <c r="D443" s="16"/>
      <c r="E443" s="16"/>
      <c r="F443" s="87"/>
      <c r="G443" s="88"/>
      <c r="H443" s="89" t="s">
        <v>26</v>
      </c>
      <c r="I443" s="89"/>
      <c r="J443" s="90"/>
      <c r="K443" s="90"/>
    </row>
    <row r="444" spans="1:14">
      <c r="A444" s="82"/>
      <c r="B444" s="81"/>
      <c r="C444" s="164" t="s">
        <v>27</v>
      </c>
      <c r="D444" s="165"/>
      <c r="E444" s="91">
        <v>4</v>
      </c>
      <c r="F444" s="92">
        <f>F445+F446+F447+F448+F449+F450</f>
        <v>100</v>
      </c>
      <c r="G444" s="16">
        <v>4</v>
      </c>
      <c r="H444" s="93">
        <f>G445/G444%</f>
        <v>100</v>
      </c>
      <c r="I444" s="93"/>
      <c r="J444" s="93"/>
      <c r="K444" s="94"/>
      <c r="M444" s="85"/>
      <c r="N444" s="85"/>
    </row>
    <row r="445" spans="1:14">
      <c r="A445" s="82"/>
      <c r="B445" s="81"/>
      <c r="C445" s="162" t="s">
        <v>28</v>
      </c>
      <c r="D445" s="163"/>
      <c r="E445" s="95">
        <v>4</v>
      </c>
      <c r="F445" s="96">
        <f>(E445/E444)*100</f>
        <v>100</v>
      </c>
      <c r="G445" s="16">
        <v>4</v>
      </c>
      <c r="H445" s="90"/>
      <c r="I445" s="90"/>
      <c r="J445" s="16"/>
      <c r="K445" s="90"/>
      <c r="L445" s="85"/>
      <c r="M445" s="16" t="s">
        <v>29</v>
      </c>
      <c r="N445" s="16"/>
    </row>
    <row r="446" spans="1:14">
      <c r="A446" s="97"/>
      <c r="B446" s="81"/>
      <c r="C446" s="162" t="s">
        <v>30</v>
      </c>
      <c r="D446" s="163"/>
      <c r="E446" s="95">
        <v>0</v>
      </c>
      <c r="F446" s="96">
        <f>(E446/E444)*100</f>
        <v>0</v>
      </c>
      <c r="G446" s="98"/>
      <c r="H446" s="16"/>
      <c r="I446" s="16"/>
      <c r="J446" s="16"/>
      <c r="K446" s="90"/>
      <c r="M446" s="82"/>
      <c r="N446" s="82"/>
    </row>
    <row r="447" spans="1:14">
      <c r="A447" s="97"/>
      <c r="B447" s="81"/>
      <c r="C447" s="162" t="s">
        <v>31</v>
      </c>
      <c r="D447" s="163"/>
      <c r="E447" s="95">
        <v>0</v>
      </c>
      <c r="F447" s="96">
        <f>(E447/E444)*100</f>
        <v>0</v>
      </c>
      <c r="G447" s="98"/>
      <c r="H447" s="16"/>
      <c r="I447" s="16"/>
      <c r="J447" s="16"/>
      <c r="K447" s="90"/>
    </row>
    <row r="448" spans="1:14">
      <c r="A448" s="97"/>
      <c r="B448" s="81"/>
      <c r="C448" s="162" t="s">
        <v>32</v>
      </c>
      <c r="D448" s="163"/>
      <c r="E448" s="95">
        <v>0</v>
      </c>
      <c r="F448" s="96">
        <f>(E448/E444)*100</f>
        <v>0</v>
      </c>
      <c r="G448" s="98"/>
      <c r="H448" s="16" t="s">
        <v>33</v>
      </c>
      <c r="I448" s="16"/>
      <c r="J448" s="90"/>
      <c r="K448" s="90"/>
    </row>
    <row r="449" spans="1:14">
      <c r="A449" s="97"/>
      <c r="B449" s="81"/>
      <c r="C449" s="162" t="s">
        <v>34</v>
      </c>
      <c r="D449" s="163"/>
      <c r="E449" s="95">
        <v>0</v>
      </c>
      <c r="F449" s="96">
        <f>(E449/E444)*100</f>
        <v>0</v>
      </c>
      <c r="G449" s="98"/>
      <c r="H449" s="16"/>
      <c r="I449" s="16"/>
      <c r="J449" s="90"/>
      <c r="K449" s="90"/>
    </row>
    <row r="450" spans="1:14" ht="13.5" thickBot="1">
      <c r="A450" s="97"/>
      <c r="B450" s="81"/>
      <c r="C450" s="166" t="s">
        <v>35</v>
      </c>
      <c r="D450" s="167"/>
      <c r="E450" s="99"/>
      <c r="F450" s="100">
        <f>(E450/E444)*100</f>
        <v>0</v>
      </c>
      <c r="G450" s="98"/>
      <c r="H450" s="16"/>
      <c r="I450" s="16"/>
      <c r="J450" s="94"/>
      <c r="K450" s="94"/>
      <c r="L450" s="85"/>
    </row>
    <row r="451" spans="1:14">
      <c r="A451" s="101" t="s">
        <v>36</v>
      </c>
      <c r="B451" s="81"/>
      <c r="C451" s="82"/>
      <c r="D451" s="82"/>
      <c r="E451" s="16"/>
      <c r="F451" s="16"/>
      <c r="G451" s="84"/>
      <c r="H451" s="102"/>
      <c r="I451" s="102"/>
      <c r="J451" s="102"/>
      <c r="K451" s="16"/>
      <c r="M451" s="103"/>
      <c r="N451" s="103"/>
    </row>
    <row r="452" spans="1:14">
      <c r="A452" s="83" t="s">
        <v>37</v>
      </c>
      <c r="B452" s="81"/>
      <c r="C452" s="104"/>
      <c r="D452" s="105"/>
      <c r="E452" s="82"/>
      <c r="F452" s="102"/>
      <c r="G452" s="84"/>
      <c r="H452" s="102"/>
      <c r="I452" s="102"/>
      <c r="J452" s="102"/>
      <c r="K452" s="16"/>
      <c r="M452" s="82"/>
      <c r="N452" s="82"/>
    </row>
    <row r="453" spans="1:14">
      <c r="A453" s="83" t="s">
        <v>38</v>
      </c>
      <c r="B453" s="81"/>
      <c r="C453" s="82"/>
      <c r="D453" s="105"/>
      <c r="E453" s="82"/>
      <c r="F453" s="102"/>
      <c r="G453" s="84"/>
      <c r="H453" s="90"/>
      <c r="I453" s="90"/>
      <c r="J453" s="90"/>
      <c r="K453" s="16"/>
    </row>
    <row r="454" spans="1:14">
      <c r="A454" s="83" t="s">
        <v>39</v>
      </c>
      <c r="B454" s="104"/>
      <c r="C454" s="82"/>
      <c r="D454" s="105"/>
      <c r="E454" s="82"/>
      <c r="F454" s="102"/>
      <c r="G454" s="88"/>
      <c r="H454" s="90"/>
      <c r="I454" s="90"/>
      <c r="J454" s="90"/>
      <c r="K454" s="16"/>
    </row>
    <row r="455" spans="1:14">
      <c r="A455" s="83" t="s">
        <v>40</v>
      </c>
      <c r="B455" s="97"/>
      <c r="C455" s="82"/>
      <c r="D455" s="106"/>
      <c r="E455" s="102"/>
      <c r="F455" s="102"/>
      <c r="G455" s="88"/>
      <c r="H455" s="90"/>
      <c r="I455" s="90"/>
      <c r="J455" s="90"/>
      <c r="K455" s="102"/>
    </row>
    <row r="456" spans="1:14" ht="13.5" thickBot="1"/>
    <row r="457" spans="1:14" ht="15.75" customHeight="1">
      <c r="A457" s="140" t="s">
        <v>0</v>
      </c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2"/>
    </row>
    <row r="458" spans="1:14" ht="15.75" customHeight="1">
      <c r="A458" s="143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5"/>
    </row>
    <row r="459" spans="1:14" ht="15" customHeight="1">
      <c r="A459" s="143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5"/>
    </row>
    <row r="460" spans="1:14">
      <c r="A460" s="168" t="s">
        <v>1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/>
    </row>
    <row r="461" spans="1:14">
      <c r="A461" s="168" t="s">
        <v>2</v>
      </c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</row>
    <row r="462" spans="1:14" ht="13.5" thickBot="1">
      <c r="A462" s="147" t="s">
        <v>3</v>
      </c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9"/>
    </row>
    <row r="464" spans="1:14">
      <c r="A464" s="153" t="s">
        <v>274</v>
      </c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  <c r="M464" s="154"/>
      <c r="N464" s="155"/>
    </row>
    <row r="465" spans="1:14">
      <c r="A465" s="153" t="s">
        <v>5</v>
      </c>
      <c r="B465" s="154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  <c r="M465" s="154"/>
      <c r="N465" s="155"/>
    </row>
    <row r="466" spans="1:14" ht="15" customHeight="1">
      <c r="A466" s="156" t="s">
        <v>6</v>
      </c>
      <c r="B466" s="158" t="s">
        <v>7</v>
      </c>
      <c r="C466" s="158" t="s">
        <v>8</v>
      </c>
      <c r="D466" s="156" t="s">
        <v>9</v>
      </c>
      <c r="E466" s="156" t="s">
        <v>10</v>
      </c>
      <c r="F466" s="158" t="s">
        <v>11</v>
      </c>
      <c r="G466" s="158" t="s">
        <v>12</v>
      </c>
      <c r="H466" s="158" t="s">
        <v>13</v>
      </c>
      <c r="I466" s="158" t="s">
        <v>14</v>
      </c>
      <c r="J466" s="158" t="s">
        <v>15</v>
      </c>
      <c r="K466" s="160" t="s">
        <v>16</v>
      </c>
      <c r="L466" s="158" t="s">
        <v>17</v>
      </c>
      <c r="M466" s="158" t="s">
        <v>18</v>
      </c>
      <c r="N466" s="158" t="s">
        <v>19</v>
      </c>
    </row>
    <row r="467" spans="1:14" ht="15" customHeight="1">
      <c r="A467" s="157"/>
      <c r="B467" s="159"/>
      <c r="C467" s="159"/>
      <c r="D467" s="157"/>
      <c r="E467" s="157"/>
      <c r="F467" s="159"/>
      <c r="G467" s="159"/>
      <c r="H467" s="159"/>
      <c r="I467" s="159"/>
      <c r="J467" s="159"/>
      <c r="K467" s="161"/>
      <c r="L467" s="159"/>
      <c r="M467" s="159"/>
      <c r="N467" s="159"/>
    </row>
    <row r="468" spans="1:14">
      <c r="A468" s="77">
        <v>1</v>
      </c>
      <c r="B468" s="110">
        <v>43038</v>
      </c>
      <c r="C468" s="77" t="s">
        <v>201</v>
      </c>
      <c r="D468" s="77" t="s">
        <v>21</v>
      </c>
      <c r="E468" s="77" t="s">
        <v>96</v>
      </c>
      <c r="F468" s="77">
        <v>650</v>
      </c>
      <c r="G468" s="77">
        <v>644</v>
      </c>
      <c r="H468" s="77">
        <v>653</v>
      </c>
      <c r="I468" s="77">
        <v>656</v>
      </c>
      <c r="J468" s="77">
        <v>659</v>
      </c>
      <c r="K468" s="77">
        <v>653</v>
      </c>
      <c r="L468" s="77">
        <v>1500</v>
      </c>
      <c r="M468" s="78">
        <f t="shared" ref="M468" si="132">IF(D468="BUY",(K468-F468)*(L468),(F468-K468)*(L468))</f>
        <v>4500</v>
      </c>
      <c r="N468" s="79">
        <f t="shared" ref="N468" si="133">M468/(L468)/F468%</f>
        <v>0.46153846153846156</v>
      </c>
    </row>
    <row r="469" spans="1:14">
      <c r="A469" s="77">
        <v>2</v>
      </c>
      <c r="B469" s="110">
        <v>43033</v>
      </c>
      <c r="C469" s="77" t="s">
        <v>201</v>
      </c>
      <c r="D469" s="77" t="s">
        <v>21</v>
      </c>
      <c r="E469" s="77" t="s">
        <v>52</v>
      </c>
      <c r="F469" s="77">
        <v>324</v>
      </c>
      <c r="G469" s="77">
        <v>321</v>
      </c>
      <c r="H469" s="77">
        <v>325.5</v>
      </c>
      <c r="I469" s="77">
        <v>327</v>
      </c>
      <c r="J469" s="77">
        <v>328.5</v>
      </c>
      <c r="K469" s="77">
        <v>327</v>
      </c>
      <c r="L469" s="77">
        <v>3000</v>
      </c>
      <c r="M469" s="78">
        <f t="shared" ref="M469" si="134">IF(D469="BUY",(K469-F469)*(L469),(F469-K469)*(L469))</f>
        <v>9000</v>
      </c>
      <c r="N469" s="79">
        <f t="shared" ref="N469" si="135">M469/(L469)/F469%</f>
        <v>0.92592592592592582</v>
      </c>
    </row>
    <row r="470" spans="1:14">
      <c r="A470" s="77">
        <v>3</v>
      </c>
      <c r="B470" s="110">
        <v>43024</v>
      </c>
      <c r="C470" s="77" t="s">
        <v>201</v>
      </c>
      <c r="D470" s="77" t="s">
        <v>21</v>
      </c>
      <c r="E470" s="77" t="s">
        <v>115</v>
      </c>
      <c r="F470" s="77">
        <v>436</v>
      </c>
      <c r="G470" s="77">
        <v>431</v>
      </c>
      <c r="H470" s="77">
        <v>438.5</v>
      </c>
      <c r="I470" s="77">
        <v>440</v>
      </c>
      <c r="J470" s="77">
        <v>442.5</v>
      </c>
      <c r="K470" s="77">
        <v>440</v>
      </c>
      <c r="L470" s="77">
        <v>1500</v>
      </c>
      <c r="M470" s="78">
        <f t="shared" ref="M470" si="136">IF(D470="BUY",(K470-F470)*(L470),(F470-K470)*(L470))</f>
        <v>6000</v>
      </c>
      <c r="N470" s="79">
        <f t="shared" ref="N470" si="137">M470/(L470)/F470%</f>
        <v>0.9174311926605504</v>
      </c>
    </row>
    <row r="471" spans="1:14">
      <c r="A471" s="77">
        <v>4</v>
      </c>
      <c r="B471" s="110">
        <v>43018</v>
      </c>
      <c r="C471" s="77" t="s">
        <v>201</v>
      </c>
      <c r="D471" s="77" t="s">
        <v>21</v>
      </c>
      <c r="E471" s="77" t="s">
        <v>277</v>
      </c>
      <c r="F471" s="77">
        <v>278.5</v>
      </c>
      <c r="G471" s="77">
        <v>274</v>
      </c>
      <c r="H471" s="77">
        <v>281</v>
      </c>
      <c r="I471" s="77">
        <v>283.5</v>
      </c>
      <c r="J471" s="77">
        <v>286</v>
      </c>
      <c r="K471" s="77">
        <v>281</v>
      </c>
      <c r="L471" s="77">
        <v>3000</v>
      </c>
      <c r="M471" s="78">
        <f>IF(D471="BUY",(K471-F471)*(L471),(F471-K471)*(L471))</f>
        <v>7500</v>
      </c>
      <c r="N471" s="79">
        <f t="shared" ref="N471" si="138">M471/(L471)/F471%</f>
        <v>0.89766606822262118</v>
      </c>
    </row>
    <row r="472" spans="1:14">
      <c r="A472" s="77">
        <v>5</v>
      </c>
      <c r="B472" s="110">
        <v>43013</v>
      </c>
      <c r="C472" s="77" t="s">
        <v>201</v>
      </c>
      <c r="D472" s="77" t="s">
        <v>21</v>
      </c>
      <c r="E472" s="77" t="s">
        <v>193</v>
      </c>
      <c r="F472" s="77">
        <v>273</v>
      </c>
      <c r="G472" s="77">
        <v>268</v>
      </c>
      <c r="H472" s="77">
        <v>276</v>
      </c>
      <c r="I472" s="77">
        <v>279</v>
      </c>
      <c r="J472" s="77">
        <v>282</v>
      </c>
      <c r="K472" s="77">
        <v>276</v>
      </c>
      <c r="L472" s="77">
        <v>1700</v>
      </c>
      <c r="M472" s="78">
        <f>IF(D472="BUY",(K472-F472)*(L472),(F472-K472)*(L472))</f>
        <v>5100</v>
      </c>
      <c r="N472" s="79">
        <f t="shared" ref="N472" si="139">M472/(L472)/F472%</f>
        <v>1.098901098901099</v>
      </c>
    </row>
    <row r="473" spans="1:14">
      <c r="A473" s="77">
        <v>6</v>
      </c>
      <c r="B473" s="110">
        <v>43011</v>
      </c>
      <c r="C473" s="77" t="s">
        <v>201</v>
      </c>
      <c r="D473" s="77" t="s">
        <v>21</v>
      </c>
      <c r="E473" s="77" t="s">
        <v>270</v>
      </c>
      <c r="F473" s="77">
        <v>355</v>
      </c>
      <c r="G473" s="77">
        <v>351</v>
      </c>
      <c r="H473" s="77">
        <v>357</v>
      </c>
      <c r="I473" s="77">
        <v>359</v>
      </c>
      <c r="J473" s="77">
        <v>361</v>
      </c>
      <c r="K473" s="77">
        <v>357</v>
      </c>
      <c r="L473" s="77">
        <v>2266</v>
      </c>
      <c r="M473" s="78">
        <f>IF(D473="BUY",(K473-F473)*(L473),(F473-K473)*(L473))</f>
        <v>4532</v>
      </c>
      <c r="N473" s="79">
        <f t="shared" ref="N473" si="140">M473/(L473)/F473%</f>
        <v>0.56338028169014087</v>
      </c>
    </row>
    <row r="475" spans="1:14">
      <c r="A475" s="80" t="s">
        <v>24</v>
      </c>
      <c r="B475" s="81"/>
      <c r="C475" s="82"/>
      <c r="D475" s="83"/>
      <c r="E475" s="16"/>
      <c r="F475" s="16"/>
      <c r="G475" s="84"/>
      <c r="H475" s="16"/>
      <c r="I475" s="16"/>
      <c r="J475" s="16"/>
      <c r="K475" s="16"/>
      <c r="M475" s="85"/>
      <c r="N475" s="111"/>
    </row>
    <row r="476" spans="1:14">
      <c r="A476" s="80" t="s">
        <v>25</v>
      </c>
      <c r="B476" s="81"/>
      <c r="C476" s="82"/>
      <c r="D476" s="83"/>
      <c r="E476" s="16"/>
      <c r="F476" s="16"/>
      <c r="G476" s="84"/>
      <c r="H476" s="16"/>
      <c r="I476" s="16"/>
      <c r="J476" s="16"/>
      <c r="K476" s="16"/>
      <c r="M476" s="85"/>
      <c r="N476" s="85"/>
    </row>
    <row r="477" spans="1:14">
      <c r="A477" s="80" t="s">
        <v>25</v>
      </c>
      <c r="B477" s="81"/>
      <c r="C477" s="82"/>
      <c r="D477" s="83"/>
      <c r="E477" s="16"/>
      <c r="F477" s="16"/>
      <c r="G477" s="84"/>
      <c r="H477" s="16"/>
      <c r="I477" s="16"/>
      <c r="J477" s="16"/>
      <c r="K477" s="16"/>
    </row>
    <row r="478" spans="1:14" ht="13.5" thickBot="1">
      <c r="A478" s="82"/>
      <c r="B478" s="81"/>
      <c r="C478" s="16"/>
      <c r="D478" s="16"/>
      <c r="E478" s="16"/>
      <c r="F478" s="87"/>
      <c r="G478" s="88"/>
      <c r="H478" s="89" t="s">
        <v>26</v>
      </c>
      <c r="I478" s="89"/>
      <c r="J478" s="90"/>
      <c r="K478" s="90"/>
    </row>
    <row r="479" spans="1:14">
      <c r="A479" s="82"/>
      <c r="B479" s="81"/>
      <c r="C479" s="164" t="s">
        <v>27</v>
      </c>
      <c r="D479" s="165"/>
      <c r="E479" s="91">
        <v>6</v>
      </c>
      <c r="F479" s="92">
        <f>F480+F481+F482+F483+F484+F485</f>
        <v>100</v>
      </c>
      <c r="G479" s="16">
        <v>6</v>
      </c>
      <c r="H479" s="93">
        <f>G480/G479%</f>
        <v>100</v>
      </c>
      <c r="I479" s="93"/>
      <c r="J479" s="93"/>
      <c r="K479" s="94"/>
      <c r="M479" s="85"/>
      <c r="N479" s="85"/>
    </row>
    <row r="480" spans="1:14">
      <c r="A480" s="82"/>
      <c r="B480" s="81"/>
      <c r="C480" s="162" t="s">
        <v>28</v>
      </c>
      <c r="D480" s="163"/>
      <c r="E480" s="95">
        <v>6</v>
      </c>
      <c r="F480" s="96">
        <f>(E480/E479)*100</f>
        <v>100</v>
      </c>
      <c r="G480" s="16">
        <v>6</v>
      </c>
      <c r="H480" s="90"/>
      <c r="I480" s="90"/>
      <c r="J480" s="16"/>
      <c r="K480" s="90"/>
      <c r="L480" s="85"/>
      <c r="M480" s="16" t="s">
        <v>29</v>
      </c>
      <c r="N480" s="16"/>
    </row>
    <row r="481" spans="1:14">
      <c r="A481" s="97"/>
      <c r="B481" s="81"/>
      <c r="C481" s="162" t="s">
        <v>30</v>
      </c>
      <c r="D481" s="163"/>
      <c r="E481" s="95">
        <v>0</v>
      </c>
      <c r="F481" s="96">
        <f>(E481/E479)*100</f>
        <v>0</v>
      </c>
      <c r="G481" s="98"/>
      <c r="H481" s="16"/>
      <c r="I481" s="16"/>
      <c r="J481" s="16"/>
      <c r="K481" s="90"/>
      <c r="M481" s="82"/>
      <c r="N481" s="82"/>
    </row>
    <row r="482" spans="1:14">
      <c r="A482" s="97"/>
      <c r="B482" s="81"/>
      <c r="C482" s="162" t="s">
        <v>31</v>
      </c>
      <c r="D482" s="163"/>
      <c r="E482" s="95">
        <v>0</v>
      </c>
      <c r="F482" s="96">
        <f>(E482/E479)*100</f>
        <v>0</v>
      </c>
      <c r="G482" s="98"/>
      <c r="H482" s="16"/>
      <c r="I482" s="16"/>
      <c r="J482" s="16"/>
      <c r="K482" s="90"/>
    </row>
    <row r="483" spans="1:14">
      <c r="A483" s="97"/>
      <c r="B483" s="81"/>
      <c r="C483" s="162" t="s">
        <v>32</v>
      </c>
      <c r="D483" s="163"/>
      <c r="E483" s="95">
        <v>0</v>
      </c>
      <c r="F483" s="96">
        <f>(E483/E479)*100</f>
        <v>0</v>
      </c>
      <c r="G483" s="98"/>
      <c r="H483" s="16" t="s">
        <v>33</v>
      </c>
      <c r="I483" s="16"/>
      <c r="J483" s="90"/>
      <c r="K483" s="90"/>
    </row>
    <row r="484" spans="1:14">
      <c r="A484" s="97"/>
      <c r="B484" s="81"/>
      <c r="C484" s="162" t="s">
        <v>34</v>
      </c>
      <c r="D484" s="163"/>
      <c r="E484" s="95">
        <v>0</v>
      </c>
      <c r="F484" s="96">
        <f>(E484/E479)*100</f>
        <v>0</v>
      </c>
      <c r="G484" s="98"/>
      <c r="H484" s="16"/>
      <c r="I484" s="16"/>
      <c r="J484" s="90"/>
      <c r="K484" s="90"/>
    </row>
    <row r="485" spans="1:14" ht="13.5" thickBot="1">
      <c r="A485" s="97"/>
      <c r="B485" s="81"/>
      <c r="C485" s="166" t="s">
        <v>35</v>
      </c>
      <c r="D485" s="167"/>
      <c r="E485" s="99"/>
      <c r="F485" s="100">
        <f>(E485/E479)*100</f>
        <v>0</v>
      </c>
      <c r="G485" s="98"/>
      <c r="H485" s="16"/>
      <c r="I485" s="16"/>
      <c r="J485" s="94"/>
      <c r="K485" s="94"/>
      <c r="L485" s="85"/>
    </row>
    <row r="486" spans="1:14">
      <c r="A486" s="101" t="s">
        <v>36</v>
      </c>
      <c r="B486" s="81"/>
      <c r="C486" s="82"/>
      <c r="D486" s="82"/>
      <c r="E486" s="16"/>
      <c r="F486" s="16"/>
      <c r="G486" s="84"/>
      <c r="H486" s="102"/>
      <c r="I486" s="102"/>
      <c r="J486" s="102"/>
      <c r="K486" s="16"/>
      <c r="M486" s="103"/>
      <c r="N486" s="103"/>
    </row>
    <row r="487" spans="1:14">
      <c r="A487" s="83" t="s">
        <v>37</v>
      </c>
      <c r="B487" s="81"/>
      <c r="C487" s="104"/>
      <c r="D487" s="105"/>
      <c r="E487" s="82"/>
      <c r="F487" s="102"/>
      <c r="G487" s="84"/>
      <c r="H487" s="102"/>
      <c r="I487" s="102"/>
      <c r="J487" s="102"/>
      <c r="K487" s="16"/>
      <c r="M487" s="82"/>
      <c r="N487" s="82"/>
    </row>
    <row r="488" spans="1:14">
      <c r="A488" s="83" t="s">
        <v>38</v>
      </c>
      <c r="B488" s="81"/>
      <c r="C488" s="82"/>
      <c r="D488" s="105"/>
      <c r="E488" s="82"/>
      <c r="F488" s="102"/>
      <c r="G488" s="84"/>
      <c r="H488" s="90"/>
      <c r="I488" s="90"/>
      <c r="J488" s="90"/>
      <c r="K488" s="16"/>
    </row>
    <row r="489" spans="1:14">
      <c r="A489" s="83" t="s">
        <v>39</v>
      </c>
      <c r="B489" s="104"/>
      <c r="C489" s="82"/>
      <c r="D489" s="105"/>
      <c r="E489" s="82"/>
      <c r="F489" s="102"/>
      <c r="G489" s="88"/>
      <c r="H489" s="90"/>
      <c r="I489" s="90"/>
      <c r="J489" s="90"/>
      <c r="K489" s="16"/>
    </row>
    <row r="490" spans="1:14">
      <c r="A490" s="83" t="s">
        <v>40</v>
      </c>
      <c r="B490" s="97"/>
      <c r="C490" s="82"/>
      <c r="D490" s="106"/>
      <c r="E490" s="102"/>
      <c r="F490" s="102"/>
      <c r="G490" s="88"/>
      <c r="H490" s="90"/>
      <c r="I490" s="90"/>
      <c r="J490" s="90"/>
      <c r="K490" s="102"/>
    </row>
    <row r="491" spans="1:14" ht="15.75" customHeight="1" thickBot="1"/>
    <row r="492" spans="1:14" ht="15.75" customHeight="1">
      <c r="A492" s="140" t="s">
        <v>0</v>
      </c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2"/>
    </row>
    <row r="493" spans="1:14" ht="15.75" customHeight="1">
      <c r="A493" s="143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5"/>
    </row>
    <row r="494" spans="1:14" ht="15.75" customHeight="1">
      <c r="A494" s="143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5"/>
    </row>
    <row r="495" spans="1:14" ht="15.75" customHeight="1">
      <c r="A495" s="168" t="s">
        <v>1</v>
      </c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70"/>
    </row>
    <row r="496" spans="1:14" ht="15.75" customHeight="1">
      <c r="A496" s="168" t="s">
        <v>2</v>
      </c>
      <c r="B496" s="169"/>
      <c r="C496" s="169"/>
      <c r="D496" s="169"/>
      <c r="E496" s="169"/>
      <c r="F496" s="169"/>
      <c r="G496" s="169"/>
      <c r="H496" s="169"/>
      <c r="I496" s="169"/>
      <c r="J496" s="169"/>
      <c r="K496" s="169"/>
      <c r="L496" s="169"/>
      <c r="M496" s="169"/>
      <c r="N496" s="170"/>
    </row>
    <row r="497" spans="1:14" ht="15.75" customHeight="1" thickBot="1">
      <c r="A497" s="147" t="s">
        <v>3</v>
      </c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9"/>
    </row>
    <row r="498" spans="1:14" ht="15.75" customHeight="1"/>
    <row r="499" spans="1:14" ht="15.75" customHeight="1">
      <c r="A499" s="153" t="s">
        <v>250</v>
      </c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154"/>
      <c r="N499" s="155"/>
    </row>
    <row r="500" spans="1:14" ht="15.75" customHeight="1">
      <c r="A500" s="153" t="s">
        <v>5</v>
      </c>
      <c r="B500" s="154"/>
      <c r="C500" s="154"/>
      <c r="D500" s="154"/>
      <c r="E500" s="154"/>
      <c r="F500" s="154"/>
      <c r="G500" s="154"/>
      <c r="H500" s="154"/>
      <c r="I500" s="154"/>
      <c r="J500" s="154"/>
      <c r="K500" s="154"/>
      <c r="L500" s="154"/>
      <c r="M500" s="154"/>
      <c r="N500" s="155"/>
    </row>
    <row r="501" spans="1:14" ht="15.75" customHeight="1">
      <c r="A501" s="156" t="s">
        <v>6</v>
      </c>
      <c r="B501" s="158" t="s">
        <v>7</v>
      </c>
      <c r="C501" s="158" t="s">
        <v>8</v>
      </c>
      <c r="D501" s="156" t="s">
        <v>9</v>
      </c>
      <c r="E501" s="156" t="s">
        <v>10</v>
      </c>
      <c r="F501" s="158" t="s">
        <v>11</v>
      </c>
      <c r="G501" s="158" t="s">
        <v>12</v>
      </c>
      <c r="H501" s="158" t="s">
        <v>13</v>
      </c>
      <c r="I501" s="158" t="s">
        <v>14</v>
      </c>
      <c r="J501" s="158" t="s">
        <v>15</v>
      </c>
      <c r="K501" s="160" t="s">
        <v>16</v>
      </c>
      <c r="L501" s="158" t="s">
        <v>17</v>
      </c>
      <c r="M501" s="158" t="s">
        <v>18</v>
      </c>
      <c r="N501" s="158" t="s">
        <v>19</v>
      </c>
    </row>
    <row r="502" spans="1:14" ht="15.75" customHeight="1">
      <c r="A502" s="157"/>
      <c r="B502" s="159"/>
      <c r="C502" s="159"/>
      <c r="D502" s="157"/>
      <c r="E502" s="157"/>
      <c r="F502" s="159"/>
      <c r="G502" s="159"/>
      <c r="H502" s="159"/>
      <c r="I502" s="159"/>
      <c r="J502" s="159"/>
      <c r="K502" s="161"/>
      <c r="L502" s="159"/>
      <c r="M502" s="159"/>
      <c r="N502" s="159"/>
    </row>
    <row r="503" spans="1:14">
      <c r="A503" s="77">
        <v>1</v>
      </c>
      <c r="B503" s="110">
        <v>43004</v>
      </c>
      <c r="C503" s="77" t="s">
        <v>201</v>
      </c>
      <c r="D503" s="77" t="s">
        <v>21</v>
      </c>
      <c r="E503" s="77" t="s">
        <v>120</v>
      </c>
      <c r="F503" s="77">
        <v>283</v>
      </c>
      <c r="G503" s="77">
        <v>280</v>
      </c>
      <c r="H503" s="77">
        <v>284.5</v>
      </c>
      <c r="I503" s="77">
        <v>286</v>
      </c>
      <c r="J503" s="77">
        <v>287.5</v>
      </c>
      <c r="K503" s="77">
        <v>280</v>
      </c>
      <c r="L503" s="77">
        <v>2750</v>
      </c>
      <c r="M503" s="78">
        <f t="shared" ref="M503:M504" si="141">IF(D503="BUY",(K503-F503)*(L503),(F503-K503)*(L503))</f>
        <v>-8250</v>
      </c>
      <c r="N503" s="79">
        <f t="shared" ref="N503:N504" si="142">M503/(L503)/F503%</f>
        <v>-1.0600706713780919</v>
      </c>
    </row>
    <row r="504" spans="1:14">
      <c r="A504" s="77">
        <v>2</v>
      </c>
      <c r="B504" s="110">
        <v>42998</v>
      </c>
      <c r="C504" s="77" t="s">
        <v>201</v>
      </c>
      <c r="D504" s="77" t="s">
        <v>21</v>
      </c>
      <c r="E504" s="77" t="s">
        <v>266</v>
      </c>
      <c r="F504" s="77">
        <v>932</v>
      </c>
      <c r="G504" s="77">
        <v>924</v>
      </c>
      <c r="H504" s="77">
        <v>936</v>
      </c>
      <c r="I504" s="77">
        <v>941</v>
      </c>
      <c r="J504" s="77">
        <v>946</v>
      </c>
      <c r="K504" s="77">
        <v>946</v>
      </c>
      <c r="L504" s="77">
        <v>800</v>
      </c>
      <c r="M504" s="78">
        <f t="shared" si="141"/>
        <v>11200</v>
      </c>
      <c r="N504" s="79">
        <f t="shared" si="142"/>
        <v>1.502145922746781</v>
      </c>
    </row>
    <row r="505" spans="1:14">
      <c r="A505" s="77">
        <v>3</v>
      </c>
      <c r="B505" s="110">
        <v>42997</v>
      </c>
      <c r="C505" s="77" t="s">
        <v>201</v>
      </c>
      <c r="D505" s="77" t="s">
        <v>21</v>
      </c>
      <c r="E505" s="77" t="s">
        <v>198</v>
      </c>
      <c r="F505" s="77">
        <v>420</v>
      </c>
      <c r="G505" s="77">
        <v>417</v>
      </c>
      <c r="H505" s="77">
        <v>422</v>
      </c>
      <c r="I505" s="77">
        <v>424</v>
      </c>
      <c r="J505" s="77">
        <v>426</v>
      </c>
      <c r="K505" s="77">
        <v>426</v>
      </c>
      <c r="L505" s="77">
        <v>2000</v>
      </c>
      <c r="M505" s="78">
        <f>IF(D505="BUY",(K505-F505)*(L505),(F505-K505)*(L505))</f>
        <v>12000</v>
      </c>
      <c r="N505" s="79">
        <f>M505/(L505)/F505%</f>
        <v>1.4285714285714286</v>
      </c>
    </row>
    <row r="506" spans="1:14">
      <c r="A506" s="77">
        <v>4</v>
      </c>
      <c r="B506" s="110">
        <v>42996</v>
      </c>
      <c r="C506" s="77" t="s">
        <v>201</v>
      </c>
      <c r="D506" s="77" t="s">
        <v>21</v>
      </c>
      <c r="E506" s="77" t="s">
        <v>62</v>
      </c>
      <c r="F506" s="77">
        <v>841</v>
      </c>
      <c r="G506" s="77">
        <v>833</v>
      </c>
      <c r="H506" s="77">
        <v>846</v>
      </c>
      <c r="I506" s="77">
        <v>851</v>
      </c>
      <c r="J506" s="77">
        <v>856</v>
      </c>
      <c r="K506" s="77">
        <v>856</v>
      </c>
      <c r="L506" s="77">
        <v>800</v>
      </c>
      <c r="M506" s="78">
        <f t="shared" ref="M506" si="143">IF(D506="BUY",(K506-F506)*(L506),(F506-K506)*(L506))</f>
        <v>12000</v>
      </c>
      <c r="N506" s="79">
        <f t="shared" ref="N506" si="144">M506/(L506)/F506%</f>
        <v>1.78359096313912</v>
      </c>
    </row>
    <row r="507" spans="1:14">
      <c r="A507" s="77">
        <v>5</v>
      </c>
      <c r="B507" s="110">
        <v>42992</v>
      </c>
      <c r="C507" s="77" t="s">
        <v>201</v>
      </c>
      <c r="D507" s="77" t="s">
        <v>21</v>
      </c>
      <c r="E507" s="77" t="s">
        <v>49</v>
      </c>
      <c r="F507" s="77">
        <v>1837</v>
      </c>
      <c r="G507" s="77">
        <v>1822</v>
      </c>
      <c r="H507" s="77">
        <v>1845</v>
      </c>
      <c r="I507" s="77">
        <v>1853</v>
      </c>
      <c r="J507" s="77">
        <v>1861</v>
      </c>
      <c r="K507" s="77">
        <v>1853</v>
      </c>
      <c r="L507" s="77">
        <v>500</v>
      </c>
      <c r="M507" s="78">
        <f t="shared" ref="M507" si="145">IF(D507="BUY",(K507-F507)*(L507),(F507-K507)*(L507))</f>
        <v>8000</v>
      </c>
      <c r="N507" s="79">
        <f t="shared" ref="N507" si="146">M507/(L507)/F507%</f>
        <v>0.87098530212302661</v>
      </c>
    </row>
    <row r="508" spans="1:14">
      <c r="A508" s="77">
        <v>6</v>
      </c>
      <c r="B508" s="110">
        <v>42990</v>
      </c>
      <c r="C508" s="77" t="s">
        <v>201</v>
      </c>
      <c r="D508" s="77" t="s">
        <v>21</v>
      </c>
      <c r="E508" s="77" t="s">
        <v>23</v>
      </c>
      <c r="F508" s="77">
        <v>660</v>
      </c>
      <c r="G508" s="77">
        <v>654</v>
      </c>
      <c r="H508" s="77">
        <v>663</v>
      </c>
      <c r="I508" s="77">
        <v>666</v>
      </c>
      <c r="J508" s="77">
        <v>669</v>
      </c>
      <c r="K508" s="77">
        <v>666</v>
      </c>
      <c r="L508" s="77">
        <v>2000</v>
      </c>
      <c r="M508" s="78">
        <f t="shared" ref="M508" si="147">IF(D508="BUY",(K508-F508)*(L508),(F508-K508)*(L508))</f>
        <v>12000</v>
      </c>
      <c r="N508" s="79">
        <f t="shared" ref="N508" si="148">M508/(L508)/F508%</f>
        <v>0.90909090909090917</v>
      </c>
    </row>
    <row r="509" spans="1:14">
      <c r="A509" s="77">
        <v>7</v>
      </c>
      <c r="B509" s="110">
        <v>42982</v>
      </c>
      <c r="C509" s="77" t="s">
        <v>201</v>
      </c>
      <c r="D509" s="77" t="s">
        <v>21</v>
      </c>
      <c r="E509" s="77" t="s">
        <v>253</v>
      </c>
      <c r="F509" s="77">
        <v>807</v>
      </c>
      <c r="G509" s="77">
        <v>799</v>
      </c>
      <c r="H509" s="77">
        <v>813</v>
      </c>
      <c r="I509" s="77">
        <v>817</v>
      </c>
      <c r="J509" s="77">
        <v>820</v>
      </c>
      <c r="K509" s="77">
        <v>813</v>
      </c>
      <c r="L509" s="77">
        <v>1000</v>
      </c>
      <c r="M509" s="78">
        <f t="shared" ref="M509" si="149">IF(D509="BUY",(K509-F509)*(L509),(F509-K509)*(L509))</f>
        <v>6000</v>
      </c>
      <c r="N509" s="79">
        <f t="shared" ref="N509" si="150">M509/(L509)/F509%</f>
        <v>0.74349442379182151</v>
      </c>
    </row>
    <row r="510" spans="1:14" ht="15.75" customHeight="1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</row>
    <row r="511" spans="1:14" ht="15.75" customHeight="1">
      <c r="A511" s="80" t="s">
        <v>24</v>
      </c>
      <c r="B511" s="81"/>
      <c r="C511" s="82"/>
      <c r="D511" s="83"/>
      <c r="E511" s="16"/>
      <c r="F511" s="16"/>
      <c r="G511" s="84"/>
      <c r="H511" s="16"/>
      <c r="I511" s="16"/>
      <c r="J511" s="16"/>
      <c r="K511" s="16"/>
      <c r="M511" s="85"/>
      <c r="N511" s="111"/>
    </row>
    <row r="512" spans="1:14" ht="15.75" customHeight="1">
      <c r="A512" s="80" t="s">
        <v>25</v>
      </c>
      <c r="B512" s="81"/>
      <c r="C512" s="82"/>
      <c r="D512" s="83"/>
      <c r="E512" s="16"/>
      <c r="F512" s="16"/>
      <c r="G512" s="84"/>
      <c r="H512" s="16"/>
      <c r="I512" s="16"/>
      <c r="J512" s="16"/>
      <c r="K512" s="16"/>
      <c r="M512" s="85"/>
      <c r="N512" s="85"/>
    </row>
    <row r="513" spans="1:14" ht="15.75" customHeight="1">
      <c r="A513" s="80" t="s">
        <v>25</v>
      </c>
      <c r="B513" s="81"/>
      <c r="C513" s="82"/>
      <c r="D513" s="83"/>
      <c r="E513" s="16"/>
      <c r="F513" s="16"/>
      <c r="G513" s="84"/>
      <c r="H513" s="16"/>
      <c r="I513" s="16"/>
      <c r="J513" s="16"/>
      <c r="K513" s="16"/>
    </row>
    <row r="514" spans="1:14" ht="15.75" customHeight="1" thickBot="1">
      <c r="A514" s="82"/>
      <c r="B514" s="81"/>
      <c r="C514" s="16"/>
      <c r="D514" s="16"/>
      <c r="E514" s="16"/>
      <c r="F514" s="87"/>
      <c r="G514" s="88"/>
      <c r="H514" s="89" t="s">
        <v>26</v>
      </c>
      <c r="I514" s="89"/>
      <c r="J514" s="90"/>
      <c r="K514" s="90"/>
    </row>
    <row r="515" spans="1:14" ht="15.75" customHeight="1">
      <c r="A515" s="82"/>
      <c r="B515" s="81"/>
      <c r="C515" s="164" t="s">
        <v>27</v>
      </c>
      <c r="D515" s="165"/>
      <c r="E515" s="91">
        <v>7</v>
      </c>
      <c r="F515" s="92">
        <f>F516+F517+F518+F519+F520+F521</f>
        <v>100</v>
      </c>
      <c r="G515" s="16">
        <v>7</v>
      </c>
      <c r="H515" s="93">
        <f>G516/G515%</f>
        <v>85.714285714285708</v>
      </c>
      <c r="I515" s="93"/>
      <c r="J515" s="93"/>
      <c r="K515" s="94"/>
      <c r="M515" s="85"/>
      <c r="N515" s="85"/>
    </row>
    <row r="516" spans="1:14" ht="15.75" customHeight="1">
      <c r="A516" s="82"/>
      <c r="B516" s="81"/>
      <c r="C516" s="162" t="s">
        <v>28</v>
      </c>
      <c r="D516" s="163"/>
      <c r="E516" s="95">
        <v>6</v>
      </c>
      <c r="F516" s="96">
        <f>(E516/E515)*100</f>
        <v>85.714285714285708</v>
      </c>
      <c r="G516" s="16">
        <v>6</v>
      </c>
      <c r="H516" s="90"/>
      <c r="I516" s="90"/>
      <c r="J516" s="16"/>
      <c r="K516" s="90"/>
      <c r="L516" s="85"/>
      <c r="M516" s="16" t="s">
        <v>29</v>
      </c>
      <c r="N516" s="16"/>
    </row>
    <row r="517" spans="1:14" ht="15.75" customHeight="1">
      <c r="A517" s="97"/>
      <c r="B517" s="81"/>
      <c r="C517" s="162" t="s">
        <v>30</v>
      </c>
      <c r="D517" s="163"/>
      <c r="E517" s="95">
        <v>0</v>
      </c>
      <c r="F517" s="96">
        <f>(E517/E515)*100</f>
        <v>0</v>
      </c>
      <c r="G517" s="98"/>
      <c r="H517" s="16"/>
      <c r="I517" s="16"/>
      <c r="J517" s="16"/>
      <c r="K517" s="90"/>
      <c r="M517" s="82"/>
      <c r="N517" s="82"/>
    </row>
    <row r="518" spans="1:14" ht="15.75" customHeight="1">
      <c r="A518" s="97"/>
      <c r="B518" s="81"/>
      <c r="C518" s="162" t="s">
        <v>31</v>
      </c>
      <c r="D518" s="163"/>
      <c r="E518" s="95">
        <v>0</v>
      </c>
      <c r="F518" s="96">
        <f>(E518/E515)*100</f>
        <v>0</v>
      </c>
      <c r="G518" s="98"/>
      <c r="H518" s="16"/>
      <c r="I518" s="16"/>
      <c r="J518" s="16"/>
      <c r="K518" s="90"/>
    </row>
    <row r="519" spans="1:14" ht="15.75" customHeight="1">
      <c r="A519" s="97"/>
      <c r="B519" s="81"/>
      <c r="C519" s="162" t="s">
        <v>32</v>
      </c>
      <c r="D519" s="163"/>
      <c r="E519" s="95">
        <v>1</v>
      </c>
      <c r="F519" s="96">
        <f>(E519/E515)*100</f>
        <v>14.285714285714285</v>
      </c>
      <c r="G519" s="98"/>
      <c r="H519" s="16" t="s">
        <v>33</v>
      </c>
      <c r="I519" s="16"/>
      <c r="J519" s="90"/>
      <c r="K519" s="90"/>
    </row>
    <row r="520" spans="1:14" ht="15.75" customHeight="1">
      <c r="A520" s="97"/>
      <c r="B520" s="81"/>
      <c r="C520" s="162" t="s">
        <v>34</v>
      </c>
      <c r="D520" s="163"/>
      <c r="E520" s="95">
        <v>0</v>
      </c>
      <c r="F520" s="96">
        <f>(E520/E515)*100</f>
        <v>0</v>
      </c>
      <c r="G520" s="98"/>
      <c r="H520" s="16"/>
      <c r="I520" s="16"/>
      <c r="J520" s="90"/>
      <c r="K520" s="90"/>
    </row>
    <row r="521" spans="1:14" ht="15.75" customHeight="1" thickBot="1">
      <c r="A521" s="97"/>
      <c r="B521" s="81"/>
      <c r="C521" s="166" t="s">
        <v>35</v>
      </c>
      <c r="D521" s="167"/>
      <c r="E521" s="99"/>
      <c r="F521" s="100">
        <f>(E521/E515)*100</f>
        <v>0</v>
      </c>
      <c r="G521" s="98"/>
      <c r="H521" s="16"/>
      <c r="I521" s="16"/>
      <c r="J521" s="94"/>
      <c r="K521" s="94"/>
      <c r="L521" s="85"/>
    </row>
    <row r="522" spans="1:14" ht="15.75" customHeight="1">
      <c r="A522" s="101" t="s">
        <v>36</v>
      </c>
      <c r="B522" s="81"/>
      <c r="C522" s="82"/>
      <c r="D522" s="82"/>
      <c r="E522" s="16"/>
      <c r="F522" s="16"/>
      <c r="G522" s="84"/>
      <c r="H522" s="102"/>
      <c r="I522" s="102"/>
      <c r="J522" s="102"/>
      <c r="K522" s="16"/>
      <c r="M522" s="103"/>
      <c r="N522" s="103"/>
    </row>
    <row r="523" spans="1:14" ht="15.75" customHeight="1">
      <c r="A523" s="83" t="s">
        <v>37</v>
      </c>
      <c r="B523" s="81"/>
      <c r="C523" s="104"/>
      <c r="D523" s="105"/>
      <c r="E523" s="82"/>
      <c r="F523" s="102"/>
      <c r="G523" s="84"/>
      <c r="H523" s="102"/>
      <c r="I523" s="102"/>
      <c r="J523" s="102"/>
      <c r="K523" s="16"/>
      <c r="M523" s="82"/>
      <c r="N523" s="82"/>
    </row>
    <row r="524" spans="1:14" ht="15.75" customHeight="1">
      <c r="A524" s="83" t="s">
        <v>38</v>
      </c>
      <c r="B524" s="81"/>
      <c r="C524" s="82"/>
      <c r="D524" s="105"/>
      <c r="E524" s="82"/>
      <c r="F524" s="102"/>
      <c r="G524" s="84"/>
      <c r="H524" s="90"/>
      <c r="I524" s="90"/>
      <c r="J524" s="90"/>
      <c r="K524" s="16"/>
    </row>
    <row r="525" spans="1:14" ht="15.75" customHeight="1">
      <c r="A525" s="83" t="s">
        <v>39</v>
      </c>
      <c r="B525" s="104"/>
      <c r="C525" s="82"/>
      <c r="D525" s="105"/>
      <c r="E525" s="82"/>
      <c r="F525" s="102"/>
      <c r="G525" s="88"/>
      <c r="H525" s="90"/>
      <c r="I525" s="90"/>
      <c r="J525" s="90"/>
      <c r="K525" s="16"/>
    </row>
    <row r="526" spans="1:14" ht="15.75" customHeight="1">
      <c r="A526" s="83" t="s">
        <v>40</v>
      </c>
      <c r="B526" s="97"/>
      <c r="C526" s="82"/>
      <c r="D526" s="106"/>
      <c r="E526" s="102"/>
      <c r="F526" s="102"/>
      <c r="G526" s="88"/>
      <c r="H526" s="90"/>
      <c r="I526" s="90"/>
      <c r="J526" s="90"/>
      <c r="K526" s="102"/>
    </row>
    <row r="527" spans="1:14" ht="13.5" thickBot="1"/>
    <row r="528" spans="1:14" ht="15.75" customHeight="1">
      <c r="A528" s="140" t="s">
        <v>0</v>
      </c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2"/>
    </row>
    <row r="529" spans="1:14" ht="15.75" customHeight="1">
      <c r="A529" s="143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5"/>
    </row>
    <row r="530" spans="1:14" ht="15" customHeight="1">
      <c r="A530" s="143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5"/>
    </row>
    <row r="531" spans="1:14">
      <c r="A531" s="168" t="s">
        <v>1</v>
      </c>
      <c r="B531" s="169"/>
      <c r="C531" s="169"/>
      <c r="D531" s="169"/>
      <c r="E531" s="169"/>
      <c r="F531" s="169"/>
      <c r="G531" s="169"/>
      <c r="H531" s="169"/>
      <c r="I531" s="169"/>
      <c r="J531" s="169"/>
      <c r="K531" s="169"/>
      <c r="L531" s="169"/>
      <c r="M531" s="169"/>
      <c r="N531" s="170"/>
    </row>
    <row r="532" spans="1:14">
      <c r="A532" s="168" t="s">
        <v>2</v>
      </c>
      <c r="B532" s="169"/>
      <c r="C532" s="169"/>
      <c r="D532" s="169"/>
      <c r="E532" s="169"/>
      <c r="F532" s="169"/>
      <c r="G532" s="169"/>
      <c r="H532" s="169"/>
      <c r="I532" s="169"/>
      <c r="J532" s="169"/>
      <c r="K532" s="169"/>
      <c r="L532" s="169"/>
      <c r="M532" s="169"/>
      <c r="N532" s="170"/>
    </row>
    <row r="533" spans="1:14" ht="13.5" thickBot="1">
      <c r="A533" s="147" t="s">
        <v>3</v>
      </c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9"/>
    </row>
    <row r="534" spans="1:14">
      <c r="A534" s="150" t="s">
        <v>4</v>
      </c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2"/>
    </row>
    <row r="535" spans="1:14">
      <c r="A535" s="153" t="s">
        <v>5</v>
      </c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5"/>
    </row>
    <row r="536" spans="1:14" ht="15" customHeight="1">
      <c r="A536" s="156" t="s">
        <v>6</v>
      </c>
      <c r="B536" s="158" t="s">
        <v>7</v>
      </c>
      <c r="C536" s="158" t="s">
        <v>8</v>
      </c>
      <c r="D536" s="156" t="s">
        <v>9</v>
      </c>
      <c r="E536" s="156" t="s">
        <v>10</v>
      </c>
      <c r="F536" s="158" t="s">
        <v>11</v>
      </c>
      <c r="G536" s="158" t="s">
        <v>12</v>
      </c>
      <c r="H536" s="158" t="s">
        <v>13</v>
      </c>
      <c r="I536" s="158" t="s">
        <v>14</v>
      </c>
      <c r="J536" s="158" t="s">
        <v>15</v>
      </c>
      <c r="K536" s="160" t="s">
        <v>16</v>
      </c>
      <c r="L536" s="158" t="s">
        <v>17</v>
      </c>
      <c r="M536" s="158" t="s">
        <v>18</v>
      </c>
      <c r="N536" s="158" t="s">
        <v>19</v>
      </c>
    </row>
    <row r="537" spans="1:14" ht="15" customHeight="1">
      <c r="A537" s="157"/>
      <c r="B537" s="159"/>
      <c r="C537" s="159"/>
      <c r="D537" s="157"/>
      <c r="E537" s="157"/>
      <c r="F537" s="159"/>
      <c r="G537" s="159"/>
      <c r="H537" s="159"/>
      <c r="I537" s="159"/>
      <c r="J537" s="159"/>
      <c r="K537" s="161"/>
      <c r="L537" s="159"/>
      <c r="M537" s="159"/>
      <c r="N537" s="159"/>
    </row>
    <row r="538" spans="1:14">
      <c r="A538" s="113">
        <v>1</v>
      </c>
      <c r="B538" s="110">
        <v>42976</v>
      </c>
      <c r="C538" s="77" t="s">
        <v>201</v>
      </c>
      <c r="D538" s="77" t="s">
        <v>47</v>
      </c>
      <c r="E538" s="77" t="s">
        <v>52</v>
      </c>
      <c r="F538" s="77">
        <v>278</v>
      </c>
      <c r="G538" s="77">
        <v>281</v>
      </c>
      <c r="H538" s="77">
        <v>276.5</v>
      </c>
      <c r="I538" s="77">
        <v>275</v>
      </c>
      <c r="J538" s="77">
        <v>273.5</v>
      </c>
      <c r="K538" s="77">
        <v>276.5</v>
      </c>
      <c r="L538" s="77">
        <v>3000</v>
      </c>
      <c r="M538" s="78">
        <f t="shared" ref="M538:M545" si="151">IF(D538="BUY",(K538-F538)*(L538),(F538-K538)*(L538))</f>
        <v>4500</v>
      </c>
      <c r="N538" s="79">
        <f t="shared" ref="N538:N541" si="152">M538/(L538)/F538%</f>
        <v>0.53956834532374109</v>
      </c>
    </row>
    <row r="539" spans="1:14">
      <c r="A539" s="113">
        <v>2</v>
      </c>
      <c r="B539" s="110">
        <v>42975</v>
      </c>
      <c r="C539" s="77" t="s">
        <v>201</v>
      </c>
      <c r="D539" s="77" t="s">
        <v>21</v>
      </c>
      <c r="E539" s="77" t="s">
        <v>96</v>
      </c>
      <c r="F539" s="77">
        <v>486</v>
      </c>
      <c r="G539" s="77">
        <v>482</v>
      </c>
      <c r="H539" s="77">
        <v>489</v>
      </c>
      <c r="I539" s="77">
        <v>492</v>
      </c>
      <c r="J539" s="77">
        <v>495</v>
      </c>
      <c r="K539" s="77">
        <v>492</v>
      </c>
      <c r="L539" s="77">
        <v>1500</v>
      </c>
      <c r="M539" s="78">
        <f t="shared" si="151"/>
        <v>9000</v>
      </c>
      <c r="N539" s="79">
        <f t="shared" si="152"/>
        <v>1.2345679012345678</v>
      </c>
    </row>
    <row r="540" spans="1:14">
      <c r="A540" s="113">
        <v>3</v>
      </c>
      <c r="B540" s="110">
        <v>42970</v>
      </c>
      <c r="C540" s="77" t="s">
        <v>201</v>
      </c>
      <c r="D540" s="77" t="s">
        <v>21</v>
      </c>
      <c r="E540" s="77" t="s">
        <v>96</v>
      </c>
      <c r="F540" s="77">
        <v>469</v>
      </c>
      <c r="G540" s="77">
        <v>465</v>
      </c>
      <c r="H540" s="77">
        <v>472</v>
      </c>
      <c r="I540" s="77">
        <v>475</v>
      </c>
      <c r="J540" s="77">
        <v>478</v>
      </c>
      <c r="K540" s="77">
        <v>472</v>
      </c>
      <c r="L540" s="77">
        <v>1500</v>
      </c>
      <c r="M540" s="78">
        <f t="shared" si="151"/>
        <v>4500</v>
      </c>
      <c r="N540" s="79">
        <f t="shared" si="152"/>
        <v>0.63965884861407241</v>
      </c>
    </row>
    <row r="541" spans="1:14">
      <c r="A541" s="113">
        <v>4</v>
      </c>
      <c r="B541" s="110">
        <v>42969</v>
      </c>
      <c r="C541" s="77" t="s">
        <v>244</v>
      </c>
      <c r="D541" s="77" t="s">
        <v>47</v>
      </c>
      <c r="E541" s="77" t="s">
        <v>74</v>
      </c>
      <c r="F541" s="77">
        <v>1180</v>
      </c>
      <c r="G541" s="77">
        <v>1195</v>
      </c>
      <c r="H541" s="77">
        <v>1172</v>
      </c>
      <c r="I541" s="77">
        <v>1164</v>
      </c>
      <c r="J541" s="77">
        <v>1156</v>
      </c>
      <c r="K541" s="77">
        <v>1195</v>
      </c>
      <c r="L541" s="77">
        <v>550</v>
      </c>
      <c r="M541" s="78">
        <f t="shared" si="151"/>
        <v>-8250</v>
      </c>
      <c r="N541" s="79">
        <f t="shared" si="152"/>
        <v>-1.271186440677966</v>
      </c>
    </row>
    <row r="542" spans="1:14">
      <c r="A542" s="113">
        <v>5</v>
      </c>
      <c r="B542" s="110">
        <v>42968</v>
      </c>
      <c r="C542" s="77" t="s">
        <v>244</v>
      </c>
      <c r="D542" s="77" t="s">
        <v>47</v>
      </c>
      <c r="E542" s="77" t="s">
        <v>247</v>
      </c>
      <c r="F542" s="77">
        <v>140</v>
      </c>
      <c r="G542" s="77">
        <v>141.5</v>
      </c>
      <c r="H542" s="77">
        <v>139</v>
      </c>
      <c r="I542" s="77">
        <v>138</v>
      </c>
      <c r="J542" s="77">
        <v>137</v>
      </c>
      <c r="K542" s="77">
        <v>139</v>
      </c>
      <c r="L542" s="77">
        <v>6000</v>
      </c>
      <c r="M542" s="78">
        <f t="shared" si="151"/>
        <v>6000</v>
      </c>
      <c r="N542" s="79">
        <f>M542/(L542)/F542%</f>
        <v>0.7142857142857143</v>
      </c>
    </row>
    <row r="543" spans="1:14">
      <c r="A543" s="113">
        <v>6</v>
      </c>
      <c r="B543" s="110">
        <v>42964</v>
      </c>
      <c r="C543" s="77" t="s">
        <v>201</v>
      </c>
      <c r="D543" s="77" t="s">
        <v>21</v>
      </c>
      <c r="E543" s="77" t="s">
        <v>175</v>
      </c>
      <c r="F543" s="77">
        <v>1762</v>
      </c>
      <c r="G543" s="77">
        <v>1747</v>
      </c>
      <c r="H543" s="77">
        <v>1780</v>
      </c>
      <c r="I543" s="77">
        <v>1788</v>
      </c>
      <c r="J543" s="77">
        <v>1796</v>
      </c>
      <c r="K543" s="77">
        <v>1747</v>
      </c>
      <c r="L543" s="77">
        <v>500</v>
      </c>
      <c r="M543" s="78">
        <f t="shared" si="151"/>
        <v>-7500</v>
      </c>
      <c r="N543" s="79">
        <f>M543/(L543)/F543%</f>
        <v>-0.85130533484676496</v>
      </c>
    </row>
    <row r="544" spans="1:14">
      <c r="A544" s="113">
        <v>7</v>
      </c>
      <c r="B544" s="110">
        <v>42957</v>
      </c>
      <c r="C544" s="77" t="s">
        <v>244</v>
      </c>
      <c r="D544" s="77" t="s">
        <v>47</v>
      </c>
      <c r="E544" s="77" t="s">
        <v>83</v>
      </c>
      <c r="F544" s="114">
        <v>148</v>
      </c>
      <c r="G544" s="114">
        <v>150</v>
      </c>
      <c r="H544" s="114">
        <v>147</v>
      </c>
      <c r="I544" s="114">
        <v>146</v>
      </c>
      <c r="J544" s="114">
        <v>145</v>
      </c>
      <c r="K544" s="114">
        <v>146</v>
      </c>
      <c r="L544" s="77">
        <v>3500</v>
      </c>
      <c r="M544" s="78">
        <f t="shared" si="151"/>
        <v>7000</v>
      </c>
      <c r="N544" s="79">
        <f>M544/(L544)/F544%</f>
        <v>1.3513513513513513</v>
      </c>
    </row>
    <row r="545" spans="1:14">
      <c r="A545" s="113">
        <v>8</v>
      </c>
      <c r="B545" s="110">
        <v>42956</v>
      </c>
      <c r="C545" s="77" t="s">
        <v>201</v>
      </c>
      <c r="D545" s="77" t="s">
        <v>21</v>
      </c>
      <c r="E545" s="77" t="s">
        <v>175</v>
      </c>
      <c r="F545" s="114">
        <v>1740</v>
      </c>
      <c r="G545" s="114">
        <v>1723</v>
      </c>
      <c r="H545" s="114">
        <v>1748</v>
      </c>
      <c r="I545" s="114">
        <v>1756</v>
      </c>
      <c r="J545" s="114">
        <v>1764</v>
      </c>
      <c r="K545" s="114">
        <v>1723</v>
      </c>
      <c r="L545" s="77">
        <v>500</v>
      </c>
      <c r="M545" s="78">
        <f t="shared" si="151"/>
        <v>-8500</v>
      </c>
      <c r="N545" s="79">
        <f>M545/(L545)/F545%</f>
        <v>-0.97701149425287359</v>
      </c>
    </row>
    <row r="546" spans="1:14">
      <c r="A546" s="113"/>
      <c r="B546" s="110"/>
      <c r="C546" s="77"/>
      <c r="D546" s="77"/>
      <c r="E546" s="77"/>
      <c r="F546" s="114"/>
      <c r="G546" s="114"/>
      <c r="H546" s="114"/>
      <c r="I546" s="114"/>
      <c r="J546" s="114"/>
      <c r="K546" s="114"/>
      <c r="L546" s="77"/>
      <c r="M546" s="78">
        <f>IF(D546="BUY",(K546-F546)*(L546),(F546-K546)*(L546))</f>
        <v>0</v>
      </c>
      <c r="N546" s="79">
        <v>0</v>
      </c>
    </row>
    <row r="548" spans="1:14">
      <c r="A548" s="80" t="s">
        <v>24</v>
      </c>
      <c r="B548" s="81"/>
      <c r="C548" s="82"/>
      <c r="D548" s="83"/>
      <c r="E548" s="16"/>
      <c r="F548" s="16"/>
      <c r="G548" s="84"/>
      <c r="H548" s="16"/>
      <c r="I548" s="16"/>
      <c r="J548" s="16"/>
      <c r="K548" s="16"/>
      <c r="M548" s="85"/>
    </row>
    <row r="549" spans="1:14">
      <c r="A549" s="80" t="s">
        <v>25</v>
      </c>
      <c r="B549" s="81"/>
      <c r="C549" s="82"/>
      <c r="D549" s="83"/>
      <c r="E549" s="16"/>
      <c r="F549" s="16"/>
      <c r="G549" s="84"/>
      <c r="H549" s="16"/>
      <c r="I549" s="16"/>
      <c r="J549" s="16"/>
      <c r="K549" s="16"/>
      <c r="M549" s="85"/>
      <c r="N549" s="85"/>
    </row>
    <row r="550" spans="1:14">
      <c r="A550" s="80" t="s">
        <v>25</v>
      </c>
      <c r="B550" s="81"/>
      <c r="C550" s="82"/>
      <c r="D550" s="83"/>
      <c r="E550" s="16"/>
      <c r="F550" s="16"/>
      <c r="G550" s="84"/>
      <c r="H550" s="16"/>
      <c r="I550" s="16"/>
      <c r="J550" s="16"/>
      <c r="K550" s="16"/>
    </row>
    <row r="551" spans="1:14" ht="13.5" thickBot="1">
      <c r="A551" s="82"/>
      <c r="B551" s="81"/>
      <c r="C551" s="16"/>
      <c r="D551" s="16"/>
      <c r="E551" s="16"/>
      <c r="F551" s="87"/>
      <c r="G551" s="88"/>
      <c r="H551" s="89" t="s">
        <v>26</v>
      </c>
      <c r="I551" s="89"/>
      <c r="J551" s="90"/>
      <c r="K551" s="90"/>
    </row>
    <row r="552" spans="1:14">
      <c r="A552" s="82"/>
      <c r="B552" s="81"/>
      <c r="C552" s="164" t="s">
        <v>27</v>
      </c>
      <c r="D552" s="165"/>
      <c r="E552" s="91">
        <v>8</v>
      </c>
      <c r="F552" s="92">
        <f>F553+F554+F555+F556+F557+F558</f>
        <v>100</v>
      </c>
      <c r="G552" s="16">
        <v>8</v>
      </c>
      <c r="H552" s="93">
        <f>G553/G552%</f>
        <v>62.5</v>
      </c>
      <c r="I552" s="93"/>
      <c r="J552" s="93"/>
      <c r="K552" s="94"/>
      <c r="M552" s="85"/>
      <c r="N552" s="85"/>
    </row>
    <row r="553" spans="1:14">
      <c r="A553" s="82"/>
      <c r="B553" s="81"/>
      <c r="C553" s="162" t="s">
        <v>28</v>
      </c>
      <c r="D553" s="163"/>
      <c r="E553" s="95">
        <v>5</v>
      </c>
      <c r="F553" s="96">
        <f>(E553/E552)*100</f>
        <v>62.5</v>
      </c>
      <c r="G553" s="16">
        <v>5</v>
      </c>
      <c r="H553" s="90"/>
      <c r="I553" s="90"/>
      <c r="J553" s="16"/>
      <c r="K553" s="90"/>
      <c r="L553" s="85"/>
      <c r="M553" s="16" t="s">
        <v>29</v>
      </c>
      <c r="N553" s="16"/>
    </row>
    <row r="554" spans="1:14">
      <c r="A554" s="97"/>
      <c r="B554" s="81"/>
      <c r="C554" s="162" t="s">
        <v>30</v>
      </c>
      <c r="D554" s="163"/>
      <c r="E554" s="95">
        <v>0</v>
      </c>
      <c r="F554" s="96">
        <f>(E554/E552)*100</f>
        <v>0</v>
      </c>
      <c r="G554" s="98"/>
      <c r="H554" s="16"/>
      <c r="I554" s="16"/>
      <c r="J554" s="16"/>
      <c r="K554" s="90"/>
      <c r="M554" s="82"/>
      <c r="N554" s="82"/>
    </row>
    <row r="555" spans="1:14">
      <c r="A555" s="97"/>
      <c r="B555" s="81"/>
      <c r="C555" s="162" t="s">
        <v>31</v>
      </c>
      <c r="D555" s="163"/>
      <c r="E555" s="95">
        <v>0</v>
      </c>
      <c r="F555" s="96">
        <f>(E555/E552)*100</f>
        <v>0</v>
      </c>
      <c r="G555" s="98"/>
      <c r="H555" s="16"/>
      <c r="I555" s="16"/>
      <c r="J555" s="16"/>
      <c r="K555" s="90"/>
    </row>
    <row r="556" spans="1:14">
      <c r="A556" s="97"/>
      <c r="B556" s="81"/>
      <c r="C556" s="162" t="s">
        <v>32</v>
      </c>
      <c r="D556" s="163"/>
      <c r="E556" s="95">
        <v>3</v>
      </c>
      <c r="F556" s="96">
        <f>(E556/E552)*100</f>
        <v>37.5</v>
      </c>
      <c r="G556" s="98"/>
      <c r="H556" s="16" t="s">
        <v>33</v>
      </c>
      <c r="I556" s="16"/>
      <c r="J556" s="90"/>
      <c r="K556" s="90"/>
    </row>
    <row r="557" spans="1:14">
      <c r="A557" s="97"/>
      <c r="B557" s="81"/>
      <c r="C557" s="162" t="s">
        <v>34</v>
      </c>
      <c r="D557" s="163"/>
      <c r="E557" s="95">
        <v>0</v>
      </c>
      <c r="F557" s="96">
        <f>(E557/E552)*100</f>
        <v>0</v>
      </c>
      <c r="G557" s="98"/>
      <c r="H557" s="16"/>
      <c r="I557" s="16"/>
      <c r="J557" s="90"/>
      <c r="K557" s="90"/>
    </row>
    <row r="558" spans="1:14" ht="13.5" thickBot="1">
      <c r="A558" s="97"/>
      <c r="B558" s="81"/>
      <c r="C558" s="166" t="s">
        <v>35</v>
      </c>
      <c r="D558" s="167"/>
      <c r="E558" s="99"/>
      <c r="F558" s="100">
        <f>(E558/E552)*100</f>
        <v>0</v>
      </c>
      <c r="G558" s="98"/>
      <c r="H558" s="16"/>
      <c r="I558" s="16"/>
      <c r="J558" s="94"/>
      <c r="K558" s="94"/>
      <c r="L558" s="85"/>
    </row>
    <row r="559" spans="1:14">
      <c r="A559" s="97"/>
      <c r="B559" s="81"/>
      <c r="F559" s="90"/>
      <c r="G559" s="98"/>
      <c r="H559" s="93"/>
      <c r="I559" s="93"/>
      <c r="J559" s="90"/>
      <c r="K559" s="93"/>
    </row>
    <row r="560" spans="1:14">
      <c r="A560" s="101" t="s">
        <v>36</v>
      </c>
      <c r="B560" s="81"/>
      <c r="C560" s="82"/>
      <c r="D560" s="82"/>
      <c r="E560" s="16"/>
      <c r="F560" s="16"/>
      <c r="G560" s="84"/>
      <c r="H560" s="102"/>
      <c r="I560" s="102"/>
      <c r="J560" s="102"/>
      <c r="K560" s="16"/>
      <c r="M560" s="103"/>
      <c r="N560" s="85"/>
    </row>
    <row r="561" spans="1:14">
      <c r="A561" s="83" t="s">
        <v>37</v>
      </c>
      <c r="B561" s="81"/>
      <c r="C561" s="104"/>
      <c r="D561" s="105"/>
      <c r="E561" s="82"/>
      <c r="F561" s="102"/>
      <c r="G561" s="84"/>
      <c r="H561" s="102"/>
      <c r="I561" s="102"/>
      <c r="J561" s="102"/>
      <c r="K561" s="16"/>
      <c r="M561" s="82"/>
      <c r="N561" s="82"/>
    </row>
    <row r="562" spans="1:14">
      <c r="A562" s="83" t="s">
        <v>38</v>
      </c>
      <c r="B562" s="81"/>
      <c r="C562" s="82"/>
      <c r="D562" s="105"/>
      <c r="E562" s="82"/>
      <c r="F562" s="102"/>
      <c r="G562" s="84"/>
      <c r="H562" s="90"/>
      <c r="I562" s="90"/>
      <c r="J562" s="90"/>
      <c r="K562" s="16"/>
    </row>
    <row r="563" spans="1:14">
      <c r="A563" s="83" t="s">
        <v>39</v>
      </c>
      <c r="B563" s="104"/>
      <c r="C563" s="82"/>
      <c r="D563" s="105"/>
      <c r="E563" s="82"/>
      <c r="F563" s="102"/>
      <c r="G563" s="88"/>
      <c r="H563" s="90"/>
      <c r="I563" s="90"/>
      <c r="J563" s="90"/>
      <c r="K563" s="16"/>
    </row>
    <row r="564" spans="1:14">
      <c r="A564" s="83" t="s">
        <v>40</v>
      </c>
      <c r="B564" s="97"/>
      <c r="C564" s="82"/>
      <c r="D564" s="106"/>
      <c r="E564" s="102"/>
      <c r="F564" s="102"/>
      <c r="G564" s="88"/>
      <c r="H564" s="90"/>
      <c r="I564" s="90"/>
      <c r="J564" s="90"/>
      <c r="K564" s="102"/>
    </row>
    <row r="566" spans="1:14" ht="15" customHeight="1"/>
    <row r="567" spans="1:14" ht="13.5" thickBot="1"/>
    <row r="568" spans="1:14" ht="15.75" customHeight="1" thickBot="1">
      <c r="A568" s="115" t="s">
        <v>0</v>
      </c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</row>
    <row r="569" spans="1:14" ht="15.75" customHeight="1" thickBot="1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</row>
    <row r="570" spans="1:14" ht="15" customHeight="1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</row>
    <row r="571" spans="1:14">
      <c r="A571" s="116" t="s">
        <v>1</v>
      </c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</row>
    <row r="572" spans="1:14">
      <c r="A572" s="116" t="s">
        <v>2</v>
      </c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</row>
    <row r="573" spans="1:14" ht="13.5" thickBot="1">
      <c r="A573" s="117" t="s">
        <v>3</v>
      </c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</row>
    <row r="574" spans="1:14">
      <c r="A574" s="118" t="s">
        <v>41</v>
      </c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</row>
    <row r="575" spans="1:14">
      <c r="A575" s="118" t="s">
        <v>5</v>
      </c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</row>
    <row r="576" spans="1:14" ht="13.9" customHeight="1">
      <c r="A576" s="156" t="s">
        <v>6</v>
      </c>
      <c r="B576" s="158" t="s">
        <v>7</v>
      </c>
      <c r="C576" s="158" t="s">
        <v>8</v>
      </c>
      <c r="D576" s="156" t="s">
        <v>9</v>
      </c>
      <c r="E576" s="156" t="s">
        <v>10</v>
      </c>
      <c r="F576" s="158" t="s">
        <v>11</v>
      </c>
      <c r="G576" s="158" t="s">
        <v>12</v>
      </c>
      <c r="H576" s="158" t="s">
        <v>13</v>
      </c>
      <c r="I576" s="158" t="s">
        <v>14</v>
      </c>
      <c r="J576" s="158" t="s">
        <v>15</v>
      </c>
      <c r="K576" s="160" t="s">
        <v>16</v>
      </c>
      <c r="L576" s="158" t="s">
        <v>17</v>
      </c>
      <c r="M576" s="158" t="s">
        <v>18</v>
      </c>
      <c r="N576" s="158" t="s">
        <v>19</v>
      </c>
    </row>
    <row r="577" spans="1:14" ht="15" customHeight="1">
      <c r="A577" s="157"/>
      <c r="B577" s="159"/>
      <c r="C577" s="159"/>
      <c r="D577" s="157"/>
      <c r="E577" s="157"/>
      <c r="F577" s="159"/>
      <c r="G577" s="159"/>
      <c r="H577" s="159"/>
      <c r="I577" s="159"/>
      <c r="J577" s="159"/>
      <c r="K577" s="161"/>
      <c r="L577" s="159"/>
      <c r="M577" s="159"/>
      <c r="N577" s="159"/>
    </row>
    <row r="578" spans="1:14">
      <c r="A578" s="113">
        <v>1</v>
      </c>
      <c r="B578" s="110">
        <v>42947</v>
      </c>
      <c r="C578" s="77" t="s">
        <v>201</v>
      </c>
      <c r="D578" s="77" t="s">
        <v>21</v>
      </c>
      <c r="E578" s="77" t="s">
        <v>52</v>
      </c>
      <c r="F578" s="114">
        <v>311</v>
      </c>
      <c r="G578" s="114">
        <v>307</v>
      </c>
      <c r="H578" s="114">
        <v>313</v>
      </c>
      <c r="I578" s="114">
        <v>315</v>
      </c>
      <c r="J578" s="114">
        <v>317</v>
      </c>
      <c r="K578" s="114">
        <v>313</v>
      </c>
      <c r="L578" s="77">
        <v>3000</v>
      </c>
      <c r="M578" s="78">
        <f>IF(D578="BUY",(K578-F578)*(L578),(F578-K578)*(L578))</f>
        <v>6000</v>
      </c>
      <c r="N578" s="79">
        <f t="shared" ref="N578:N580" si="153">M578/(L578)/F578%</f>
        <v>0.64308681672025725</v>
      </c>
    </row>
    <row r="579" spans="1:14">
      <c r="A579" s="113">
        <v>2</v>
      </c>
      <c r="B579" s="110">
        <v>42942</v>
      </c>
      <c r="C579" s="77" t="s">
        <v>201</v>
      </c>
      <c r="D579" s="77" t="s">
        <v>21</v>
      </c>
      <c r="E579" s="77" t="s">
        <v>124</v>
      </c>
      <c r="F579" s="114">
        <v>1709</v>
      </c>
      <c r="G579" s="114">
        <v>1690</v>
      </c>
      <c r="H579" s="114">
        <v>1719</v>
      </c>
      <c r="I579" s="114">
        <v>1729</v>
      </c>
      <c r="J579" s="114">
        <v>1739</v>
      </c>
      <c r="K579" s="114">
        <v>1719</v>
      </c>
      <c r="L579" s="77">
        <v>350</v>
      </c>
      <c r="M579" s="78">
        <f>IF(D579="BUY",(K579-F579)*(L579),(F579-K579)*(L579))</f>
        <v>3500</v>
      </c>
      <c r="N579" s="79">
        <f t="shared" si="153"/>
        <v>0.58513750731421887</v>
      </c>
    </row>
    <row r="580" spans="1:14">
      <c r="A580" s="113">
        <v>3</v>
      </c>
      <c r="B580" s="110">
        <v>42936</v>
      </c>
      <c r="C580" s="77" t="s">
        <v>201</v>
      </c>
      <c r="D580" s="77" t="s">
        <v>21</v>
      </c>
      <c r="E580" s="77" t="s">
        <v>57</v>
      </c>
      <c r="F580" s="114">
        <v>540</v>
      </c>
      <c r="G580" s="114">
        <v>530</v>
      </c>
      <c r="H580" s="114">
        <v>545</v>
      </c>
      <c r="I580" s="114">
        <v>550</v>
      </c>
      <c r="J580" s="114">
        <v>555</v>
      </c>
      <c r="K580" s="114">
        <v>545</v>
      </c>
      <c r="L580" s="77">
        <v>1200</v>
      </c>
      <c r="M580" s="78">
        <f>IF(D580="BUY",(K580-F580)*(L580),(F580-K580)*(L580))</f>
        <v>6000</v>
      </c>
      <c r="N580" s="79">
        <f t="shared" si="153"/>
        <v>0.92592592592592582</v>
      </c>
    </row>
    <row r="583" spans="1:14">
      <c r="A583" s="80" t="s">
        <v>24</v>
      </c>
      <c r="B583" s="81"/>
      <c r="C583" s="82"/>
      <c r="D583" s="83"/>
      <c r="E583" s="16"/>
      <c r="F583" s="16"/>
      <c r="G583" s="84"/>
      <c r="H583" s="16"/>
      <c r="I583" s="16"/>
      <c r="J583" s="16"/>
      <c r="K583" s="16"/>
      <c r="M583" s="85"/>
      <c r="N583" s="111"/>
    </row>
    <row r="584" spans="1:14">
      <c r="A584" s="80" t="s">
        <v>25</v>
      </c>
      <c r="B584" s="81"/>
      <c r="C584" s="82"/>
      <c r="D584" s="83"/>
      <c r="E584" s="16"/>
      <c r="F584" s="16"/>
      <c r="G584" s="84"/>
      <c r="H584" s="16"/>
      <c r="I584" s="16"/>
      <c r="J584" s="16"/>
      <c r="K584" s="16"/>
      <c r="M584" s="85"/>
      <c r="N584" s="85"/>
    </row>
    <row r="585" spans="1:14">
      <c r="A585" s="80" t="s">
        <v>25</v>
      </c>
      <c r="B585" s="81"/>
      <c r="C585" s="82"/>
      <c r="D585" s="83"/>
      <c r="E585" s="16"/>
      <c r="F585" s="16"/>
      <c r="G585" s="84"/>
      <c r="H585" s="16"/>
      <c r="I585" s="16"/>
      <c r="J585" s="16"/>
      <c r="K585" s="16"/>
    </row>
    <row r="586" spans="1:14" ht="13.5" thickBot="1">
      <c r="A586" s="82"/>
      <c r="B586" s="81"/>
      <c r="C586" s="16"/>
      <c r="D586" s="16"/>
      <c r="E586" s="16"/>
      <c r="F586" s="87"/>
      <c r="G586" s="88"/>
      <c r="H586" s="89" t="s">
        <v>26</v>
      </c>
      <c r="I586" s="89"/>
      <c r="J586" s="90"/>
      <c r="K586" s="90"/>
    </row>
    <row r="587" spans="1:14">
      <c r="A587" s="82"/>
      <c r="B587" s="81"/>
      <c r="C587" s="164" t="s">
        <v>27</v>
      </c>
      <c r="D587" s="165"/>
      <c r="E587" s="91">
        <v>3</v>
      </c>
      <c r="F587" s="92">
        <f>F588+F589+F590+F591+F592+F593</f>
        <v>100</v>
      </c>
      <c r="G587" s="16">
        <v>3</v>
      </c>
      <c r="H587" s="93">
        <f>G588/G587%</f>
        <v>100</v>
      </c>
      <c r="I587" s="93"/>
      <c r="J587" s="93"/>
      <c r="K587" s="94"/>
      <c r="M587" s="85"/>
      <c r="N587" s="85"/>
    </row>
    <row r="588" spans="1:14">
      <c r="A588" s="82"/>
      <c r="B588" s="81"/>
      <c r="C588" s="162" t="s">
        <v>28</v>
      </c>
      <c r="D588" s="163"/>
      <c r="E588" s="95">
        <v>3</v>
      </c>
      <c r="F588" s="96">
        <f>(E588/E587)*100</f>
        <v>100</v>
      </c>
      <c r="G588" s="16">
        <v>3</v>
      </c>
      <c r="H588" s="90"/>
      <c r="I588" s="90"/>
      <c r="J588" s="16"/>
      <c r="K588" s="90"/>
      <c r="L588" s="85"/>
      <c r="M588" s="16" t="s">
        <v>29</v>
      </c>
      <c r="N588" s="16"/>
    </row>
    <row r="589" spans="1:14">
      <c r="A589" s="97"/>
      <c r="B589" s="81"/>
      <c r="C589" s="162" t="s">
        <v>30</v>
      </c>
      <c r="D589" s="163"/>
      <c r="E589" s="95">
        <v>0</v>
      </c>
      <c r="F589" s="96">
        <f>(E589/E587)*100</f>
        <v>0</v>
      </c>
      <c r="G589" s="98"/>
      <c r="H589" s="16"/>
      <c r="I589" s="16"/>
      <c r="J589" s="16"/>
      <c r="K589" s="90"/>
      <c r="M589" s="82"/>
      <c r="N589" s="82"/>
    </row>
    <row r="590" spans="1:14">
      <c r="A590" s="97"/>
      <c r="B590" s="81"/>
      <c r="C590" s="162" t="s">
        <v>31</v>
      </c>
      <c r="D590" s="163"/>
      <c r="E590" s="95">
        <v>0</v>
      </c>
      <c r="F590" s="96">
        <f>(E590/E587)*100</f>
        <v>0</v>
      </c>
      <c r="G590" s="98"/>
      <c r="H590" s="16"/>
      <c r="I590" s="16"/>
      <c r="J590" s="16"/>
      <c r="K590" s="90"/>
    </row>
    <row r="591" spans="1:14">
      <c r="A591" s="97"/>
      <c r="B591" s="81"/>
      <c r="C591" s="162" t="s">
        <v>32</v>
      </c>
      <c r="D591" s="163"/>
      <c r="E591" s="95">
        <v>0</v>
      </c>
      <c r="F591" s="96">
        <f>(E591/E587)*100</f>
        <v>0</v>
      </c>
      <c r="G591" s="98"/>
      <c r="H591" s="16" t="s">
        <v>33</v>
      </c>
      <c r="I591" s="16"/>
      <c r="J591" s="90"/>
      <c r="K591" s="90"/>
    </row>
    <row r="592" spans="1:14">
      <c r="A592" s="97"/>
      <c r="B592" s="81"/>
      <c r="C592" s="162" t="s">
        <v>34</v>
      </c>
      <c r="D592" s="163"/>
      <c r="E592" s="95">
        <v>0</v>
      </c>
      <c r="F592" s="96">
        <f>(E592/E587)*100</f>
        <v>0</v>
      </c>
      <c r="G592" s="98"/>
      <c r="H592" s="16"/>
      <c r="I592" s="16"/>
      <c r="J592" s="90"/>
      <c r="K592" s="90"/>
    </row>
    <row r="593" spans="1:14" ht="13.5" thickBot="1">
      <c r="A593" s="97"/>
      <c r="B593" s="81"/>
      <c r="C593" s="166" t="s">
        <v>35</v>
      </c>
      <c r="D593" s="167"/>
      <c r="E593" s="99"/>
      <c r="F593" s="100">
        <f>(E593/E587)*100</f>
        <v>0</v>
      </c>
      <c r="G593" s="98"/>
      <c r="H593" s="16"/>
      <c r="I593" s="16"/>
      <c r="J593" s="94"/>
      <c r="K593" s="94"/>
      <c r="L593" s="85"/>
    </row>
    <row r="594" spans="1:14">
      <c r="A594" s="97"/>
      <c r="B594" s="81"/>
      <c r="F594" s="90"/>
      <c r="G594" s="98"/>
      <c r="H594" s="93"/>
      <c r="I594" s="93"/>
      <c r="J594" s="90"/>
      <c r="K594" s="93"/>
    </row>
    <row r="595" spans="1:14">
      <c r="A595" s="97"/>
      <c r="B595" s="81"/>
      <c r="C595" s="82"/>
      <c r="D595" s="103"/>
      <c r="E595" s="16"/>
      <c r="F595" s="16"/>
      <c r="G595" s="84"/>
      <c r="H595" s="90"/>
      <c r="I595" s="90"/>
      <c r="J595" s="90"/>
      <c r="K595" s="87"/>
      <c r="M595" s="85"/>
      <c r="N595" s="85"/>
    </row>
    <row r="596" spans="1:14">
      <c r="A596" s="101" t="s">
        <v>36</v>
      </c>
      <c r="B596" s="81"/>
      <c r="C596" s="82"/>
      <c r="D596" s="82"/>
      <c r="E596" s="16"/>
      <c r="F596" s="16"/>
      <c r="G596" s="84"/>
      <c r="H596" s="102"/>
      <c r="I596" s="102"/>
      <c r="J596" s="102"/>
      <c r="K596" s="16"/>
      <c r="M596" s="103"/>
      <c r="N596" s="103"/>
    </row>
    <row r="597" spans="1:14">
      <c r="A597" s="83" t="s">
        <v>37</v>
      </c>
      <c r="B597" s="81"/>
      <c r="C597" s="104"/>
      <c r="D597" s="105"/>
      <c r="E597" s="82"/>
      <c r="F597" s="102"/>
      <c r="G597" s="84"/>
      <c r="H597" s="102"/>
      <c r="I597" s="102"/>
      <c r="J597" s="102"/>
      <c r="K597" s="16"/>
      <c r="M597" s="82"/>
      <c r="N597" s="82"/>
    </row>
    <row r="598" spans="1:14">
      <c r="A598" s="83" t="s">
        <v>38</v>
      </c>
      <c r="B598" s="81"/>
      <c r="C598" s="82"/>
      <c r="D598" s="105"/>
      <c r="E598" s="82"/>
      <c r="F598" s="102"/>
      <c r="G598" s="84"/>
      <c r="H598" s="90"/>
      <c r="I598" s="90"/>
      <c r="J598" s="90"/>
      <c r="K598" s="16"/>
    </row>
    <row r="599" spans="1:14">
      <c r="A599" s="83" t="s">
        <v>39</v>
      </c>
      <c r="B599" s="104"/>
      <c r="C599" s="82"/>
      <c r="D599" s="105"/>
      <c r="E599" s="82"/>
      <c r="F599" s="102"/>
      <c r="G599" s="88"/>
      <c r="H599" s="90"/>
      <c r="I599" s="90"/>
      <c r="J599" s="90"/>
      <c r="K599" s="16"/>
    </row>
    <row r="600" spans="1:14">
      <c r="A600" s="83" t="s">
        <v>40</v>
      </c>
      <c r="B600" s="97"/>
      <c r="C600" s="82"/>
      <c r="D600" s="106"/>
      <c r="E600" s="102"/>
      <c r="F600" s="102"/>
      <c r="G600" s="88"/>
      <c r="H600" s="90"/>
      <c r="I600" s="90"/>
      <c r="J600" s="90"/>
      <c r="K600" s="102"/>
    </row>
    <row r="603" spans="1:14" ht="13.5" thickBot="1"/>
    <row r="604" spans="1:14" ht="15.75" customHeight="1" thickBot="1">
      <c r="A604" s="115" t="s">
        <v>0</v>
      </c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</row>
    <row r="605" spans="1:14" ht="15.75" customHeight="1" thickBot="1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</row>
    <row r="606" spans="1:14" ht="15" customHeight="1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</row>
    <row r="607" spans="1:14">
      <c r="A607" s="116" t="s">
        <v>1</v>
      </c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</row>
    <row r="608" spans="1:14">
      <c r="A608" s="116" t="s">
        <v>2</v>
      </c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</row>
    <row r="609" spans="1:14" ht="13.5" thickBot="1">
      <c r="A609" s="117" t="s">
        <v>3</v>
      </c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</row>
    <row r="611" spans="1:14">
      <c r="A611" s="118" t="s">
        <v>82</v>
      </c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</row>
    <row r="612" spans="1:14">
      <c r="A612" s="118" t="s">
        <v>5</v>
      </c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</row>
    <row r="613" spans="1:14" ht="13.9" customHeight="1">
      <c r="A613" s="156" t="s">
        <v>6</v>
      </c>
      <c r="B613" s="158" t="s">
        <v>7</v>
      </c>
      <c r="C613" s="158" t="s">
        <v>8</v>
      </c>
      <c r="D613" s="156" t="s">
        <v>9</v>
      </c>
      <c r="E613" s="156" t="s">
        <v>10</v>
      </c>
      <c r="F613" s="171" t="s">
        <v>11</v>
      </c>
      <c r="G613" s="171" t="s">
        <v>12</v>
      </c>
      <c r="H613" s="158" t="s">
        <v>13</v>
      </c>
      <c r="I613" s="158" t="s">
        <v>14</v>
      </c>
      <c r="J613" s="158" t="s">
        <v>15</v>
      </c>
      <c r="K613" s="173" t="s">
        <v>16</v>
      </c>
      <c r="L613" s="158" t="s">
        <v>17</v>
      </c>
      <c r="M613" s="158" t="s">
        <v>18</v>
      </c>
      <c r="N613" s="158" t="s">
        <v>19</v>
      </c>
    </row>
    <row r="614" spans="1:14" ht="15" customHeight="1">
      <c r="A614" s="157"/>
      <c r="B614" s="159"/>
      <c r="C614" s="159"/>
      <c r="D614" s="157"/>
      <c r="E614" s="157"/>
      <c r="F614" s="172"/>
      <c r="G614" s="172"/>
      <c r="H614" s="159"/>
      <c r="I614" s="159"/>
      <c r="J614" s="159"/>
      <c r="K614" s="174"/>
      <c r="L614" s="159"/>
      <c r="M614" s="159"/>
      <c r="N614" s="159"/>
    </row>
    <row r="615" spans="1:14">
      <c r="A615" s="113">
        <v>1</v>
      </c>
      <c r="B615" s="110">
        <v>42914</v>
      </c>
      <c r="C615" s="77" t="s">
        <v>201</v>
      </c>
      <c r="D615" s="77" t="s">
        <v>21</v>
      </c>
      <c r="E615" s="77" t="s">
        <v>234</v>
      </c>
      <c r="F615" s="114">
        <v>82</v>
      </c>
      <c r="G615" s="114">
        <v>81</v>
      </c>
      <c r="H615" s="114">
        <v>82.5</v>
      </c>
      <c r="I615" s="114">
        <v>83</v>
      </c>
      <c r="J615" s="114">
        <v>83.5</v>
      </c>
      <c r="K615" s="114">
        <v>83.5</v>
      </c>
      <c r="L615" s="77">
        <v>7000</v>
      </c>
      <c r="M615" s="78">
        <f>IF(D615="BUY",(K615-F615)*(L615),(F615-K615)*(L615))</f>
        <v>10500</v>
      </c>
      <c r="N615" s="79">
        <f>M615/(L615)/F615%</f>
        <v>1.8292682926829269</v>
      </c>
    </row>
    <row r="616" spans="1:14">
      <c r="A616" s="113">
        <v>2</v>
      </c>
      <c r="B616" s="110">
        <v>42905</v>
      </c>
      <c r="C616" s="77" t="s">
        <v>201</v>
      </c>
      <c r="D616" s="77" t="s">
        <v>21</v>
      </c>
      <c r="E616" s="77" t="s">
        <v>52</v>
      </c>
      <c r="F616" s="114">
        <v>289.5</v>
      </c>
      <c r="G616" s="114">
        <v>286.5</v>
      </c>
      <c r="H616" s="114">
        <v>291</v>
      </c>
      <c r="I616" s="114">
        <v>292.5</v>
      </c>
      <c r="J616" s="114">
        <v>294</v>
      </c>
      <c r="K616" s="114">
        <v>291</v>
      </c>
      <c r="L616" s="77">
        <v>3000</v>
      </c>
      <c r="M616" s="78">
        <f>IF(D616="BUY",(K616-F616)*(L616),(F616-K616)*(L616))</f>
        <v>4500</v>
      </c>
      <c r="N616" s="79">
        <f>M616/(L616)/F616%</f>
        <v>0.51813471502590669</v>
      </c>
    </row>
    <row r="617" spans="1:14">
      <c r="A617" s="113">
        <v>3</v>
      </c>
      <c r="B617" s="110">
        <v>42900</v>
      </c>
      <c r="C617" s="77" t="s">
        <v>201</v>
      </c>
      <c r="D617" s="77" t="s">
        <v>21</v>
      </c>
      <c r="E617" s="77" t="s">
        <v>92</v>
      </c>
      <c r="F617" s="114">
        <v>89.5</v>
      </c>
      <c r="G617" s="114">
        <v>88.5</v>
      </c>
      <c r="H617" s="114">
        <v>90</v>
      </c>
      <c r="I617" s="114">
        <v>90.5</v>
      </c>
      <c r="J617" s="114">
        <v>91</v>
      </c>
      <c r="K617" s="114">
        <v>90.5</v>
      </c>
      <c r="L617" s="77">
        <v>8000</v>
      </c>
      <c r="M617" s="78">
        <f>IF(D617="BUY",(K617-F617)*(L617),(F617-K617)*(L617))</f>
        <v>8000</v>
      </c>
      <c r="N617" s="79">
        <f>M617/(L617)/F617%</f>
        <v>1.1173184357541899</v>
      </c>
    </row>
    <row r="618" spans="1:14">
      <c r="A618" s="113">
        <v>4</v>
      </c>
      <c r="B618" s="110">
        <v>42894</v>
      </c>
      <c r="C618" s="77" t="s">
        <v>201</v>
      </c>
      <c r="D618" s="77" t="s">
        <v>21</v>
      </c>
      <c r="E618" s="77" t="s">
        <v>186</v>
      </c>
      <c r="F618" s="114">
        <v>670</v>
      </c>
      <c r="G618" s="114">
        <v>665</v>
      </c>
      <c r="H618" s="114">
        <v>673</v>
      </c>
      <c r="I618" s="114">
        <v>676</v>
      </c>
      <c r="J618" s="114">
        <v>679</v>
      </c>
      <c r="K618" s="114">
        <v>673</v>
      </c>
      <c r="L618" s="77">
        <v>1500</v>
      </c>
      <c r="M618" s="78">
        <f>IF(D618="BUY",(K618-F618)*(L618),(F618-K618)*(L618))</f>
        <v>4500</v>
      </c>
      <c r="N618" s="79">
        <f>M618/(L618)/F618%</f>
        <v>0.44776119402985076</v>
      </c>
    </row>
    <row r="619" spans="1:14">
      <c r="A619" s="113">
        <v>5</v>
      </c>
      <c r="B619" s="110">
        <v>42892</v>
      </c>
      <c r="C619" s="77" t="s">
        <v>201</v>
      </c>
      <c r="D619" s="77" t="s">
        <v>21</v>
      </c>
      <c r="E619" s="77" t="s">
        <v>108</v>
      </c>
      <c r="F619" s="114">
        <v>255</v>
      </c>
      <c r="G619" s="114">
        <v>253</v>
      </c>
      <c r="H619" s="114">
        <v>258</v>
      </c>
      <c r="I619" s="114">
        <v>260</v>
      </c>
      <c r="J619" s="114">
        <v>262</v>
      </c>
      <c r="K619" s="114">
        <v>258</v>
      </c>
      <c r="L619" s="77">
        <v>3000</v>
      </c>
      <c r="M619" s="78">
        <f>IF(D619="BUY",(K619-F619)*(L619),(F619-K619)*(L619))</f>
        <v>9000</v>
      </c>
      <c r="N619" s="79">
        <f>M619/(L619)/F619%</f>
        <v>1.1764705882352942</v>
      </c>
    </row>
    <row r="620" spans="1:14">
      <c r="A620" s="113"/>
      <c r="B620" s="110"/>
      <c r="C620" s="77"/>
      <c r="D620" s="77"/>
      <c r="E620" s="77"/>
      <c r="F620" s="114"/>
      <c r="G620" s="114"/>
      <c r="H620" s="114"/>
      <c r="I620" s="114"/>
      <c r="J620" s="114"/>
      <c r="K620" s="114"/>
      <c r="L620" s="77"/>
      <c r="M620" s="78"/>
      <c r="N620" s="79"/>
    </row>
    <row r="622" spans="1:14">
      <c r="A622" s="80" t="s">
        <v>24</v>
      </c>
      <c r="B622" s="81"/>
      <c r="C622" s="82"/>
      <c r="D622" s="83"/>
      <c r="E622" s="16"/>
      <c r="F622" s="16"/>
      <c r="G622" s="84"/>
      <c r="H622" s="16"/>
      <c r="I622" s="16"/>
      <c r="J622" s="16"/>
      <c r="K622" s="16"/>
      <c r="M622" s="85"/>
      <c r="N622" s="111"/>
    </row>
    <row r="623" spans="1:14">
      <c r="A623" s="80" t="s">
        <v>25</v>
      </c>
      <c r="B623" s="81"/>
      <c r="C623" s="82"/>
      <c r="D623" s="83"/>
      <c r="E623" s="16"/>
      <c r="F623" s="16"/>
      <c r="G623" s="84"/>
      <c r="H623" s="16"/>
      <c r="I623" s="16"/>
      <c r="J623" s="16"/>
      <c r="K623" s="16"/>
      <c r="M623" s="85"/>
      <c r="N623" s="85"/>
    </row>
    <row r="624" spans="1:14">
      <c r="A624" s="80" t="s">
        <v>25</v>
      </c>
      <c r="B624" s="81"/>
      <c r="C624" s="82"/>
      <c r="D624" s="83"/>
      <c r="E624" s="16"/>
      <c r="F624" s="16"/>
      <c r="G624" s="84"/>
      <c r="H624" s="16"/>
      <c r="I624" s="16"/>
      <c r="J624" s="16"/>
      <c r="K624" s="16"/>
    </row>
    <row r="625" spans="1:14" ht="13.5" thickBot="1">
      <c r="A625" s="82"/>
      <c r="B625" s="81"/>
      <c r="C625" s="16"/>
      <c r="D625" s="16"/>
      <c r="E625" s="16"/>
      <c r="F625" s="87"/>
      <c r="G625" s="88"/>
      <c r="H625" s="89" t="s">
        <v>26</v>
      </c>
      <c r="I625" s="89"/>
      <c r="J625" s="90"/>
      <c r="K625" s="90"/>
    </row>
    <row r="626" spans="1:14">
      <c r="A626" s="82"/>
      <c r="B626" s="81"/>
      <c r="C626" s="164" t="s">
        <v>27</v>
      </c>
      <c r="D626" s="165"/>
      <c r="E626" s="91">
        <v>5</v>
      </c>
      <c r="F626" s="92">
        <f>F627+F628+F629+F630+F631+F632</f>
        <v>100</v>
      </c>
      <c r="G626" s="16">
        <v>5</v>
      </c>
      <c r="H626" s="93">
        <f>G627/G626%</f>
        <v>100</v>
      </c>
      <c r="I626" s="93"/>
      <c r="J626" s="93"/>
      <c r="K626" s="94"/>
      <c r="M626" s="85"/>
      <c r="N626" s="85"/>
    </row>
    <row r="627" spans="1:14">
      <c r="A627" s="82"/>
      <c r="B627" s="81"/>
      <c r="C627" s="162" t="s">
        <v>28</v>
      </c>
      <c r="D627" s="163"/>
      <c r="E627" s="95">
        <v>5</v>
      </c>
      <c r="F627" s="96">
        <f>(E627/E626)*100</f>
        <v>100</v>
      </c>
      <c r="G627" s="16">
        <v>5</v>
      </c>
      <c r="H627" s="90"/>
      <c r="I627" s="90"/>
      <c r="J627" s="16"/>
      <c r="K627" s="90"/>
      <c r="L627" s="85"/>
      <c r="M627" s="16" t="s">
        <v>29</v>
      </c>
      <c r="N627" s="16"/>
    </row>
    <row r="628" spans="1:14">
      <c r="A628" s="97"/>
      <c r="B628" s="81"/>
      <c r="C628" s="162" t="s">
        <v>30</v>
      </c>
      <c r="D628" s="163"/>
      <c r="E628" s="95">
        <v>0</v>
      </c>
      <c r="F628" s="96">
        <f>(E628/E626)*100</f>
        <v>0</v>
      </c>
      <c r="G628" s="98"/>
      <c r="H628" s="16"/>
      <c r="I628" s="16"/>
      <c r="J628" s="16"/>
      <c r="K628" s="90"/>
      <c r="M628" s="82"/>
      <c r="N628" s="82"/>
    </row>
    <row r="629" spans="1:14">
      <c r="A629" s="97"/>
      <c r="B629" s="81"/>
      <c r="C629" s="162" t="s">
        <v>31</v>
      </c>
      <c r="D629" s="163"/>
      <c r="E629" s="95">
        <v>0</v>
      </c>
      <c r="F629" s="96">
        <f>(E629/E626)*100</f>
        <v>0</v>
      </c>
      <c r="G629" s="98"/>
      <c r="H629" s="16"/>
      <c r="I629" s="16"/>
      <c r="J629" s="16"/>
      <c r="K629" s="90"/>
    </row>
    <row r="630" spans="1:14">
      <c r="A630" s="97"/>
      <c r="B630" s="81"/>
      <c r="C630" s="162" t="s">
        <v>32</v>
      </c>
      <c r="D630" s="163"/>
      <c r="E630" s="95">
        <v>0</v>
      </c>
      <c r="F630" s="96">
        <f>(E630/E626)*100</f>
        <v>0</v>
      </c>
      <c r="G630" s="98"/>
      <c r="H630" s="16" t="s">
        <v>33</v>
      </c>
      <c r="I630" s="16"/>
      <c r="J630" s="90"/>
      <c r="K630" s="90"/>
    </row>
    <row r="631" spans="1:14">
      <c r="A631" s="97"/>
      <c r="B631" s="81"/>
      <c r="C631" s="162" t="s">
        <v>34</v>
      </c>
      <c r="D631" s="163"/>
      <c r="E631" s="95">
        <v>0</v>
      </c>
      <c r="F631" s="96">
        <f>(E631/E626)*100</f>
        <v>0</v>
      </c>
      <c r="G631" s="98"/>
      <c r="H631" s="16"/>
      <c r="I631" s="16"/>
      <c r="J631" s="90"/>
      <c r="K631" s="90"/>
    </row>
    <row r="632" spans="1:14" ht="13.5" thickBot="1">
      <c r="A632" s="97"/>
      <c r="B632" s="81"/>
      <c r="C632" s="166" t="s">
        <v>35</v>
      </c>
      <c r="D632" s="167"/>
      <c r="E632" s="99"/>
      <c r="F632" s="100">
        <f>(E632/E626)*100</f>
        <v>0</v>
      </c>
      <c r="G632" s="98"/>
      <c r="H632" s="16"/>
      <c r="I632" s="16"/>
      <c r="J632" s="94"/>
      <c r="K632" s="94"/>
      <c r="L632" s="85"/>
    </row>
    <row r="633" spans="1:14">
      <c r="A633" s="97"/>
      <c r="B633" s="81"/>
      <c r="F633" s="90"/>
      <c r="G633" s="98"/>
      <c r="H633" s="93"/>
      <c r="I633" s="93"/>
      <c r="J633" s="90"/>
      <c r="K633" s="93"/>
    </row>
    <row r="634" spans="1:14">
      <c r="A634" s="97"/>
      <c r="B634" s="81"/>
      <c r="C634" s="82"/>
      <c r="D634" s="103"/>
      <c r="E634" s="16"/>
      <c r="F634" s="16"/>
      <c r="G634" s="84"/>
      <c r="H634" s="90"/>
      <c r="I634" s="90"/>
      <c r="J634" s="90"/>
      <c r="K634" s="87"/>
      <c r="M634" s="85"/>
      <c r="N634" s="85"/>
    </row>
    <row r="635" spans="1:14">
      <c r="A635" s="101" t="s">
        <v>36</v>
      </c>
      <c r="B635" s="81"/>
      <c r="C635" s="82"/>
      <c r="D635" s="82"/>
      <c r="E635" s="16"/>
      <c r="F635" s="16"/>
      <c r="G635" s="84"/>
      <c r="H635" s="102"/>
      <c r="I635" s="102"/>
      <c r="J635" s="102"/>
      <c r="K635" s="16"/>
      <c r="M635" s="103"/>
      <c r="N635" s="103"/>
    </row>
    <row r="636" spans="1:14">
      <c r="A636" s="83" t="s">
        <v>37</v>
      </c>
      <c r="B636" s="81"/>
      <c r="C636" s="104"/>
      <c r="D636" s="105"/>
      <c r="E636" s="82"/>
      <c r="F636" s="102"/>
      <c r="G636" s="84"/>
      <c r="H636" s="102"/>
      <c r="I636" s="102"/>
      <c r="J636" s="102"/>
      <c r="K636" s="16"/>
      <c r="M636" s="82"/>
      <c r="N636" s="82"/>
    </row>
    <row r="637" spans="1:14">
      <c r="A637" s="83" t="s">
        <v>38</v>
      </c>
      <c r="B637" s="81"/>
      <c r="C637" s="82"/>
      <c r="D637" s="105"/>
      <c r="E637" s="82"/>
      <c r="F637" s="102"/>
      <c r="G637" s="84"/>
      <c r="H637" s="90"/>
      <c r="I637" s="90"/>
      <c r="J637" s="90"/>
      <c r="K637" s="16"/>
    </row>
    <row r="638" spans="1:14">
      <c r="A638" s="83" t="s">
        <v>39</v>
      </c>
      <c r="B638" s="104"/>
      <c r="C638" s="82"/>
      <c r="D638" s="105"/>
      <c r="E638" s="82"/>
      <c r="F638" s="102"/>
      <c r="G638" s="88"/>
      <c r="H638" s="90"/>
      <c r="I638" s="90"/>
      <c r="J638" s="90"/>
      <c r="K638" s="16"/>
    </row>
    <row r="639" spans="1:14">
      <c r="A639" s="83" t="s">
        <v>40</v>
      </c>
      <c r="B639" s="97"/>
      <c r="C639" s="82"/>
      <c r="D639" s="106"/>
      <c r="E639" s="102"/>
      <c r="F639" s="102"/>
      <c r="G639" s="88"/>
      <c r="H639" s="90"/>
      <c r="I639" s="90"/>
      <c r="J639" s="90"/>
      <c r="K639" s="102"/>
    </row>
  </sheetData>
  <mergeCells count="501">
    <mergeCell ref="D466:D467"/>
    <mergeCell ref="E466:E467"/>
    <mergeCell ref="A457:N459"/>
    <mergeCell ref="A460:N460"/>
    <mergeCell ref="A461:N461"/>
    <mergeCell ref="A462:N462"/>
    <mergeCell ref="C341:D341"/>
    <mergeCell ref="C342:D342"/>
    <mergeCell ref="C343:D343"/>
    <mergeCell ref="C344:D344"/>
    <mergeCell ref="C345:D345"/>
    <mergeCell ref="C346:D346"/>
    <mergeCell ref="C347:D347"/>
    <mergeCell ref="F466:F467"/>
    <mergeCell ref="G466:G467"/>
    <mergeCell ref="H466:H467"/>
    <mergeCell ref="I466:I467"/>
    <mergeCell ref="J466:J467"/>
    <mergeCell ref="A464:N464"/>
    <mergeCell ref="A465:N465"/>
    <mergeCell ref="A466:A467"/>
    <mergeCell ref="K466:K467"/>
    <mergeCell ref="L466:L467"/>
    <mergeCell ref="M466:M467"/>
    <mergeCell ref="N466:N467"/>
    <mergeCell ref="B466:B467"/>
    <mergeCell ref="C466:C467"/>
    <mergeCell ref="A533:N533"/>
    <mergeCell ref="L501:L502"/>
    <mergeCell ref="M501:M502"/>
    <mergeCell ref="N501:N502"/>
    <mergeCell ref="C520:D520"/>
    <mergeCell ref="C521:D521"/>
    <mergeCell ref="C515:D515"/>
    <mergeCell ref="C516:D516"/>
    <mergeCell ref="C517:D517"/>
    <mergeCell ref="C518:D518"/>
    <mergeCell ref="C519:D519"/>
    <mergeCell ref="A528:N530"/>
    <mergeCell ref="A531:N531"/>
    <mergeCell ref="A532:N532"/>
    <mergeCell ref="C484:D484"/>
    <mergeCell ref="C485:D485"/>
    <mergeCell ref="C479:D479"/>
    <mergeCell ref="C480:D480"/>
    <mergeCell ref="C481:D481"/>
    <mergeCell ref="C482:D482"/>
    <mergeCell ref="C483:D483"/>
    <mergeCell ref="A534:N534"/>
    <mergeCell ref="A535:N535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I536:I537"/>
    <mergeCell ref="J536:J537"/>
    <mergeCell ref="K536:K537"/>
    <mergeCell ref="L536:L537"/>
    <mergeCell ref="M536:M537"/>
    <mergeCell ref="N536:N537"/>
    <mergeCell ref="L613:L614"/>
    <mergeCell ref="M613:M614"/>
    <mergeCell ref="N613:N614"/>
    <mergeCell ref="F613:F614"/>
    <mergeCell ref="G613:G614"/>
    <mergeCell ref="H613:H614"/>
    <mergeCell ref="I613:I614"/>
    <mergeCell ref="J613:J614"/>
    <mergeCell ref="E576:E577"/>
    <mergeCell ref="N576:N577"/>
    <mergeCell ref="F576:F577"/>
    <mergeCell ref="G576:G577"/>
    <mergeCell ref="H576:H577"/>
    <mergeCell ref="I576:I577"/>
    <mergeCell ref="J576:J577"/>
    <mergeCell ref="K576:K577"/>
    <mergeCell ref="L576:L577"/>
    <mergeCell ref="M576:M577"/>
    <mergeCell ref="E613:E614"/>
    <mergeCell ref="K613:K614"/>
    <mergeCell ref="C589:D589"/>
    <mergeCell ref="C557:D557"/>
    <mergeCell ref="C558:D558"/>
    <mergeCell ref="C552:D552"/>
    <mergeCell ref="C553:D553"/>
    <mergeCell ref="C554:D554"/>
    <mergeCell ref="C555:D555"/>
    <mergeCell ref="C556:D556"/>
    <mergeCell ref="A613:A614"/>
    <mergeCell ref="B613:B614"/>
    <mergeCell ref="C613:C614"/>
    <mergeCell ref="D613:D614"/>
    <mergeCell ref="A576:A577"/>
    <mergeCell ref="B576:B577"/>
    <mergeCell ref="C576:C577"/>
    <mergeCell ref="D576:D577"/>
    <mergeCell ref="C587:D587"/>
    <mergeCell ref="C588:D588"/>
    <mergeCell ref="C590:D590"/>
    <mergeCell ref="C591:D591"/>
    <mergeCell ref="C592:D592"/>
    <mergeCell ref="C593:D593"/>
    <mergeCell ref="C631:D631"/>
    <mergeCell ref="C632:D632"/>
    <mergeCell ref="C626:D626"/>
    <mergeCell ref="C627:D627"/>
    <mergeCell ref="C628:D628"/>
    <mergeCell ref="C629:D629"/>
    <mergeCell ref="C630:D630"/>
    <mergeCell ref="A492:N494"/>
    <mergeCell ref="A495:N495"/>
    <mergeCell ref="A496:N496"/>
    <mergeCell ref="A497:N497"/>
    <mergeCell ref="A499:N499"/>
    <mergeCell ref="A500:N50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K501:K502"/>
    <mergeCell ref="C450:D450"/>
    <mergeCell ref="A425:N427"/>
    <mergeCell ref="A428:N428"/>
    <mergeCell ref="A429:N429"/>
    <mergeCell ref="A430:N430"/>
    <mergeCell ref="A432:N432"/>
    <mergeCell ref="A433:N433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C444:D444"/>
    <mergeCell ref="C445:D445"/>
    <mergeCell ref="C446:D446"/>
    <mergeCell ref="J397:J398"/>
    <mergeCell ref="K397:K398"/>
    <mergeCell ref="L397:L398"/>
    <mergeCell ref="M397:M398"/>
    <mergeCell ref="N397:N398"/>
    <mergeCell ref="C447:D447"/>
    <mergeCell ref="C448:D448"/>
    <mergeCell ref="C449:D449"/>
    <mergeCell ref="C413:D413"/>
    <mergeCell ref="C414:D414"/>
    <mergeCell ref="C415:D415"/>
    <mergeCell ref="C416:D416"/>
    <mergeCell ref="C417:D417"/>
    <mergeCell ref="C418:D418"/>
    <mergeCell ref="C419:D419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A395:N395"/>
    <mergeCell ref="A396:N396"/>
    <mergeCell ref="C375:D375"/>
    <mergeCell ref="C376:D376"/>
    <mergeCell ref="C377:D377"/>
    <mergeCell ref="C378:D378"/>
    <mergeCell ref="C379:D379"/>
    <mergeCell ref="C380:D380"/>
    <mergeCell ref="C381:D381"/>
    <mergeCell ref="J363:J364"/>
    <mergeCell ref="K363:K364"/>
    <mergeCell ref="L363:L364"/>
    <mergeCell ref="M363:M364"/>
    <mergeCell ref="N363:N364"/>
    <mergeCell ref="A388:N390"/>
    <mergeCell ref="A391:N391"/>
    <mergeCell ref="A392:N392"/>
    <mergeCell ref="A393:N393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A319:N321"/>
    <mergeCell ref="A322:N322"/>
    <mergeCell ref="A323:N323"/>
    <mergeCell ref="A324:N324"/>
    <mergeCell ref="A326:N326"/>
    <mergeCell ref="A327:N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A354:N356"/>
    <mergeCell ref="A357:N357"/>
    <mergeCell ref="A358:N358"/>
    <mergeCell ref="A359:N359"/>
    <mergeCell ref="A361:N361"/>
    <mergeCell ref="A362:N362"/>
    <mergeCell ref="L328:L329"/>
    <mergeCell ref="M328:M329"/>
    <mergeCell ref="N328:N329"/>
    <mergeCell ref="C312:D312"/>
    <mergeCell ref="A288:N290"/>
    <mergeCell ref="A291:N291"/>
    <mergeCell ref="A292:N292"/>
    <mergeCell ref="A293:N293"/>
    <mergeCell ref="A295:N295"/>
    <mergeCell ref="A296:N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C306:D306"/>
    <mergeCell ref="C307:D307"/>
    <mergeCell ref="C308:D308"/>
    <mergeCell ref="J269:J270"/>
    <mergeCell ref="K269:K270"/>
    <mergeCell ref="L269:L270"/>
    <mergeCell ref="M269:M270"/>
    <mergeCell ref="N269:N270"/>
    <mergeCell ref="C309:D309"/>
    <mergeCell ref="C310:D310"/>
    <mergeCell ref="C311:D311"/>
    <mergeCell ref="C276:D276"/>
    <mergeCell ref="C277:D277"/>
    <mergeCell ref="C278:D278"/>
    <mergeCell ref="C279:D279"/>
    <mergeCell ref="C280:D280"/>
    <mergeCell ref="C281:D281"/>
    <mergeCell ref="C282:D282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A267:N267"/>
    <mergeCell ref="A268:N268"/>
    <mergeCell ref="C248:D248"/>
    <mergeCell ref="C249:D249"/>
    <mergeCell ref="C250:D250"/>
    <mergeCell ref="C251:D251"/>
    <mergeCell ref="C252:D252"/>
    <mergeCell ref="C253:D253"/>
    <mergeCell ref="C254:D254"/>
    <mergeCell ref="A260:N262"/>
    <mergeCell ref="A263:N263"/>
    <mergeCell ref="A264:N264"/>
    <mergeCell ref="A265:N265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A195:N197"/>
    <mergeCell ref="A198:N198"/>
    <mergeCell ref="A199:N199"/>
    <mergeCell ref="A200:N200"/>
    <mergeCell ref="A201:N201"/>
    <mergeCell ref="J236:J237"/>
    <mergeCell ref="K236:K237"/>
    <mergeCell ref="L236:L237"/>
    <mergeCell ref="M236:M237"/>
    <mergeCell ref="N236:N237"/>
    <mergeCell ref="A202:N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A227:N229"/>
    <mergeCell ref="A230:N230"/>
    <mergeCell ref="A231:N231"/>
    <mergeCell ref="A232:N232"/>
    <mergeCell ref="A234:N234"/>
    <mergeCell ref="A235:N235"/>
    <mergeCell ref="L203:L204"/>
    <mergeCell ref="M203:M204"/>
    <mergeCell ref="N203:N204"/>
    <mergeCell ref="C214:D214"/>
    <mergeCell ref="C215:D215"/>
    <mergeCell ref="C216:D216"/>
    <mergeCell ref="C217:D217"/>
    <mergeCell ref="C218:D218"/>
    <mergeCell ref="C219:D219"/>
    <mergeCell ref="C220:D220"/>
    <mergeCell ref="C188:D188"/>
    <mergeCell ref="A161:N163"/>
    <mergeCell ref="A164:N164"/>
    <mergeCell ref="A165:N165"/>
    <mergeCell ref="A166:N166"/>
    <mergeCell ref="A167:N167"/>
    <mergeCell ref="A168:N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C182:D182"/>
    <mergeCell ref="C183:D183"/>
    <mergeCell ref="C184:D184"/>
    <mergeCell ref="J136:J137"/>
    <mergeCell ref="K136:K137"/>
    <mergeCell ref="L136:L137"/>
    <mergeCell ref="M136:M137"/>
    <mergeCell ref="N136:N137"/>
    <mergeCell ref="C185:D185"/>
    <mergeCell ref="C186:D186"/>
    <mergeCell ref="C187:D187"/>
    <mergeCell ref="C148:D148"/>
    <mergeCell ref="C149:D149"/>
    <mergeCell ref="C150:D150"/>
    <mergeCell ref="C151:D151"/>
    <mergeCell ref="C152:D152"/>
    <mergeCell ref="C153:D153"/>
    <mergeCell ref="C154:D154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A134:N134"/>
    <mergeCell ref="A135:N135"/>
    <mergeCell ref="C115:D115"/>
    <mergeCell ref="C116:D116"/>
    <mergeCell ref="C117:D117"/>
    <mergeCell ref="C118:D118"/>
    <mergeCell ref="C119:D119"/>
    <mergeCell ref="C120:D120"/>
    <mergeCell ref="C121:D121"/>
    <mergeCell ref="A128:N130"/>
    <mergeCell ref="A131:N131"/>
    <mergeCell ref="A132:N132"/>
    <mergeCell ref="A133:N13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A62:N64"/>
    <mergeCell ref="A65:N65"/>
    <mergeCell ref="A66:N66"/>
    <mergeCell ref="A67:N67"/>
    <mergeCell ref="A68:N68"/>
    <mergeCell ref="J104:J105"/>
    <mergeCell ref="K104:K105"/>
    <mergeCell ref="L104:L105"/>
    <mergeCell ref="M104:M105"/>
    <mergeCell ref="N104:N105"/>
    <mergeCell ref="A69:N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A96:N98"/>
    <mergeCell ref="A99:N99"/>
    <mergeCell ref="A100:N100"/>
    <mergeCell ref="A101:N101"/>
    <mergeCell ref="A102:N102"/>
    <mergeCell ref="A103:N103"/>
    <mergeCell ref="L70:L71"/>
    <mergeCell ref="M70:M71"/>
    <mergeCell ref="N70:N71"/>
    <mergeCell ref="C84:D84"/>
    <mergeCell ref="C85:D85"/>
    <mergeCell ref="C86:D86"/>
    <mergeCell ref="C87:D87"/>
    <mergeCell ref="C88:D88"/>
    <mergeCell ref="C89:D89"/>
    <mergeCell ref="C90:D90"/>
    <mergeCell ref="C56:D56"/>
    <mergeCell ref="A30:N32"/>
    <mergeCell ref="A33:N33"/>
    <mergeCell ref="A34:N34"/>
    <mergeCell ref="A35:N35"/>
    <mergeCell ref="A36:N36"/>
    <mergeCell ref="A37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C50:D50"/>
    <mergeCell ref="C51:D51"/>
    <mergeCell ref="C52:D52"/>
    <mergeCell ref="C53:D53"/>
    <mergeCell ref="C54:D54"/>
    <mergeCell ref="C55:D55"/>
    <mergeCell ref="C18:D18"/>
    <mergeCell ref="C19:D19"/>
    <mergeCell ref="C20:D20"/>
    <mergeCell ref="C21:D21"/>
    <mergeCell ref="C22:D22"/>
    <mergeCell ref="C23:D23"/>
    <mergeCell ref="C24:D24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conditionalFormatting sqref="N55 N113 N615:N619 N630 N625:N628 N578:N580 N538:N546 N511 N475 N503:N509 N468:N473 N436:N440 N399:N409 N365:N371 N303 N273 N338 N330:N335 N299:N301 N245 N271 N238:N243 N205:N211 N171:N179 N138:N145 N106:N110 N82 N72:N80 N40:N46 N23 N12:N14">
    <cfRule type="cellIs" dxfId="5" priority="322" operator="lessThan">
      <formula>0</formula>
    </cfRule>
    <cfRule type="cellIs" dxfId="4" priority="323" operator="greaterThan">
      <formula>0</formula>
    </cfRule>
  </conditionalFormatting>
  <conditionalFormatting sqref="N1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N12:N1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2018-12-07T12:14:21Z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