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987" activeTab="0"/>
  </bookViews>
  <sheets>
    <sheet name="INDEX CALLS" sheetId="1" r:id="rId1"/>
  </sheets>
  <definedNames/>
  <calcPr fullCalcOnLoad="1"/>
</workbook>
</file>

<file path=xl/sharedStrings.xml><?xml version="1.0" encoding="utf-8"?>
<sst xmlns="http://schemas.openxmlformats.org/spreadsheetml/2006/main" count="1076" uniqueCount="109">
  <si>
    <t>SMART MONEY  FINANCIAL SERVICES</t>
  </si>
  <si>
    <t>9 Diamond colony new palasia  Indore-452001  (M.P.)</t>
  </si>
  <si>
    <t>PH: 0731- 6999902,7987573460</t>
  </si>
  <si>
    <t>Web Site : www.smartmoneyfs.com  Email ID : info@smartmoneyfs.com</t>
  </si>
  <si>
    <t xml:space="preserve"> Calls Performance</t>
  </si>
  <si>
    <t>S. No.</t>
  </si>
  <si>
    <t>DATE</t>
  </si>
  <si>
    <t>SEGMENT</t>
  </si>
  <si>
    <t>buy/sell</t>
  </si>
  <si>
    <t>SCRIPT</t>
  </si>
  <si>
    <t>Entry Price</t>
  </si>
  <si>
    <t>Stop Loss</t>
  </si>
  <si>
    <t>1st Target</t>
  </si>
  <si>
    <t>2nd Target</t>
  </si>
  <si>
    <t>3rd Target</t>
  </si>
  <si>
    <t>Call Closed</t>
  </si>
  <si>
    <t xml:space="preserve"> in 1 Lot</t>
  </si>
  <si>
    <t xml:space="preserve">Gain/ Loss Rs. </t>
  </si>
  <si>
    <t>Gain/ Loss %</t>
  </si>
  <si>
    <t>BUY</t>
  </si>
  <si>
    <t>FUTURE</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</si>
  <si>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</si>
  <si>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</si>
  <si>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Success Ratio(In %)</t>
  </si>
  <si>
    <t>Total Calls</t>
  </si>
  <si>
    <t>Succeeded Calls</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</si>
  <si>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</si>
  <si>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</si>
  <si>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</si>
  <si>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</si>
  <si>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</si>
  <si>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</si>
  <si>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</si>
  <si>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</si>
  <si>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</si>
  <si>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</si>
  <si>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</si>
  <si>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SELL</t>
  </si>
  <si>
    <t>2-3 DAYS*</t>
  </si>
  <si>
    <t>HOLDING TIME</t>
  </si>
  <si>
    <t>BANK NIFTY</t>
  </si>
  <si>
    <t>INDEX CALLS Daily Performance Report  JULY – 2018</t>
  </si>
  <si>
    <t>INDEX CALLS Daily Performance Report  AUGUST – 2018</t>
  </si>
  <si>
    <t>INDEX CALLS Daily Performance Report  OCTOBER– 2018</t>
  </si>
  <si>
    <t>2 nd floor 201-202 Radha Krishna Apartment,Block “A”,Manorama Ganj, M.G. Road, Indore (M.P.) PIN : 452010.</t>
  </si>
  <si>
    <t>PH: +91-7987573460,+91-8878924480</t>
  </si>
  <si>
    <t>INDEX CALLS Daily Performance Report  NOVEMBER– 2018</t>
  </si>
  <si>
    <t>INDEX CALLS Daily Performance Report  DECEMBER– 2018</t>
  </si>
  <si>
    <t>NIFTY (11000)</t>
  </si>
  <si>
    <t>INDEX CALLS Daily Performance Report  JANUARY-2019</t>
  </si>
  <si>
    <t xml:space="preserve">NIFTY </t>
  </si>
  <si>
    <t>NIFTY</t>
  </si>
  <si>
    <t>INDEX CALLS Daily Performance Report  FEBRURY-2019</t>
  </si>
  <si>
    <t>NIFTY (CALL 11100)</t>
  </si>
  <si>
    <t>INDEX CALLS Daily Performance Report  MARCH-2019</t>
  </si>
  <si>
    <t xml:space="preserve"> BANK NIFTY</t>
  </si>
  <si>
    <t xml:space="preserve"> BANK NIFTY(29000 CALL)</t>
  </si>
  <si>
    <t xml:space="preserve"> BANK NIFTY(29100CALL)</t>
  </si>
  <si>
    <t xml:space="preserve"> BANK NIFTY(29500CALL)</t>
  </si>
  <si>
    <t>OPTION</t>
  </si>
  <si>
    <t xml:space="preserve"> BANK NIFTY(29900CALL)</t>
  </si>
  <si>
    <t xml:space="preserve"> BANK NIFTY(29800CALL)</t>
  </si>
  <si>
    <t xml:space="preserve"> BANK NIFTY(3000CALL)</t>
  </si>
  <si>
    <t xml:space="preserve"> BANK NIFTY(30400CALL)</t>
  </si>
  <si>
    <t xml:space="preserve"> BANK NIFTY(30600CALL)</t>
  </si>
  <si>
    <t>INDEX CALLS Daily Performance Report  APRIL-2019</t>
  </si>
  <si>
    <t xml:space="preserve"> BANK NIFTY(31000CALL)</t>
  </si>
  <si>
    <t xml:space="preserve"> BANK NIFTY(30500CALL)</t>
  </si>
  <si>
    <t xml:space="preserve"> BANK NIFTY(30300CALL)</t>
  </si>
  <si>
    <t xml:space="preserve">  NIFTY(11800CALL)</t>
  </si>
  <si>
    <t xml:space="preserve"> BANK NIFTY(30100CALL)</t>
  </si>
  <si>
    <t xml:space="preserve"> BANK NIFTY(30700CALL)</t>
  </si>
  <si>
    <t xml:space="preserve">  NIFTY</t>
  </si>
  <si>
    <t xml:space="preserve">  NIFTY (11700CALL)</t>
  </si>
  <si>
    <t xml:space="preserve">  NIFTY </t>
  </si>
  <si>
    <t>INDEX CALLS Daily Performance Report  MAY-2019</t>
  </si>
  <si>
    <t xml:space="preserve"> NIFTY</t>
  </si>
  <si>
    <t>BANK NIFTY(29500)</t>
  </si>
  <si>
    <t xml:space="preserve"> NIFTY(11500)</t>
  </si>
  <si>
    <t>INDEX CALLS Daily Performance Report  JUNE-2019</t>
  </si>
  <si>
    <t xml:space="preserve">  BANK NIFTY</t>
  </si>
  <si>
    <t xml:space="preserve">   NIFTY(12100)</t>
  </si>
  <si>
    <t xml:space="preserve">   NIFTY</t>
  </si>
  <si>
    <t>BANK NIFTY -CE- 31500</t>
  </si>
  <si>
    <t xml:space="preserve">  NIFTY CE-11800-4-JULY </t>
  </si>
  <si>
    <t xml:space="preserve"> BANK  NIFTY CE-31100-4-JULY </t>
  </si>
  <si>
    <t xml:space="preserve">  NIFTY CE-11800-27-JUNE </t>
  </si>
  <si>
    <t xml:space="preserve"> BANK  NIFTY CE-30800-27-JUNE </t>
  </si>
  <si>
    <t xml:space="preserve">   NIFTY-12000-20-JUNE </t>
  </si>
  <si>
    <t>INDEX CALLS Daily Performance Report  JULY-2019</t>
  </si>
  <si>
    <t>BANK NIFTY -CE- 31000</t>
  </si>
  <si>
    <t>BANK NIFTY -CE- 30500</t>
  </si>
  <si>
    <t xml:space="preserve">BANK NIFTY </t>
  </si>
  <si>
    <t>INDEX CALLS Daily Performance Report  AUGUST-2019</t>
  </si>
  <si>
    <t>NIFTY -10800-PUT</t>
  </si>
  <si>
    <t>INDEX CALLS Daily Performance Report  SEPTEMBER-2019</t>
  </si>
  <si>
    <t xml:space="preserve"> BANK NIFTY  28000 SEP.19</t>
  </si>
  <si>
    <t>NIFTY 19-SEP.-11100</t>
  </si>
  <si>
    <t>BANK NIFTY -19-SEP.-28000</t>
  </si>
  <si>
    <t>NIFTY 10OCT-11600</t>
  </si>
  <si>
    <t>INDEX CALLS Daily Performance Report  OCTOMBER-2019</t>
  </si>
  <si>
    <t xml:space="preserve"> NIFTY-11600 -24 OCT.</t>
  </si>
  <si>
    <t>BANK NIFTY-29500-24 OCT.</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</si>
  <si>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</si>
  <si>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</si>
  <si>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BANK NIFTY-31000-14 -NOV.</t>
  </si>
  <si>
    <t>INDEX CALLS Daily Performance Report  NOVEMBER-2019</t>
  </si>
  <si>
    <t>NIFTY-12100 CALL -5 DEC.</t>
  </si>
  <si>
    <t>INDEX CALLS Daily Performance Report  DECEMBER-2019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</si>
</sst>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Red]0.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409]h:mm:ss\ AM/PM"/>
  </numFmts>
  <fonts count="64">
    <font>
      <sz val="11"/>
      <color indexed="8"/>
      <name val="Calibri"/>
      <family val="2"/>
    </font>
    <font>
      <sz val="10"/>
      <name val="Arial"/>
      <family val="0"/>
    </font>
    <font>
      <sz val="12"/>
      <color indexed="8"/>
      <name val="Calibri"/>
      <family val="2"/>
    </font>
    <font>
      <sz val="12"/>
      <color indexed="10"/>
      <name val="Calibri"/>
      <family val="2"/>
    </font>
    <font>
      <b/>
      <sz val="12"/>
      <color indexed="60"/>
      <name val="Arial Black"/>
      <family val="2"/>
    </font>
    <font>
      <b/>
      <sz val="12"/>
      <name val="Arial"/>
      <family val="2"/>
    </font>
    <font>
      <b/>
      <sz val="12"/>
      <color indexed="9"/>
      <name val="Arial Narrow"/>
      <family val="2"/>
    </font>
    <font>
      <b/>
      <sz val="9"/>
      <color indexed="8"/>
      <name val="Arial Narrow"/>
      <family val="2"/>
    </font>
    <font>
      <b/>
      <sz val="9"/>
      <name val="Arial Narrow"/>
      <family val="2"/>
    </font>
    <font>
      <b/>
      <sz val="9"/>
      <color indexed="10"/>
      <name val="Arial Narrow"/>
      <family val="2"/>
    </font>
    <font>
      <b/>
      <sz val="10"/>
      <name val="Arial Narrow"/>
      <family val="2"/>
    </font>
    <font>
      <b/>
      <sz val="11"/>
      <color indexed="56"/>
      <name val="Calibri"/>
      <family val="2"/>
    </font>
    <font>
      <b/>
      <sz val="12"/>
      <name val="Arial Narrow"/>
      <family val="2"/>
    </font>
    <font>
      <b/>
      <sz val="12"/>
      <color indexed="10"/>
      <name val="Arial Narrow"/>
      <family val="2"/>
    </font>
    <font>
      <b/>
      <sz val="12"/>
      <color indexed="8"/>
      <name val="Arial Narrow"/>
      <family val="2"/>
    </font>
    <font>
      <b/>
      <u val="single"/>
      <sz val="9"/>
      <name val="Arial Narrow"/>
      <family val="2"/>
    </font>
    <font>
      <sz val="9"/>
      <color indexed="8"/>
      <name val="Calibri"/>
      <family val="2"/>
    </font>
    <font>
      <b/>
      <u val="single"/>
      <sz val="11"/>
      <name val="Arial Narrow"/>
      <family val="2"/>
    </font>
    <font>
      <b/>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7"/>
      <name val="Calibri"/>
      <family val="2"/>
    </font>
    <font>
      <b/>
      <sz val="11"/>
      <color indexed="10"/>
      <name val="Calibri"/>
      <family val="2"/>
    </font>
    <font>
      <b/>
      <sz val="11"/>
      <color indexed="10"/>
      <name val="Arial Narrow"/>
      <family val="2"/>
    </font>
    <font>
      <b/>
      <sz val="11"/>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9900"/>
      <name val="Calibri"/>
      <family val="2"/>
    </font>
    <font>
      <b/>
      <sz val="11"/>
      <color rgb="FFFF0000"/>
      <name val="Calibri"/>
      <family val="2"/>
    </font>
    <font>
      <b/>
      <sz val="11"/>
      <color rgb="FFFF0000"/>
      <name val="Arial Narrow"/>
      <family val="2"/>
    </font>
    <font>
      <b/>
      <sz val="11"/>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4"/>
      </left>
      <right style="thin">
        <color indexed="54"/>
      </right>
      <top style="medium">
        <color indexed="54"/>
      </top>
      <bottom style="thin">
        <color indexed="54"/>
      </bottom>
    </border>
    <border>
      <left style="thin">
        <color indexed="54"/>
      </left>
      <right style="medium">
        <color indexed="54"/>
      </right>
      <top style="medium">
        <color indexed="54"/>
      </top>
      <bottom style="thin">
        <color indexed="54"/>
      </bottom>
    </border>
    <border>
      <left style="thin">
        <color indexed="54"/>
      </left>
      <right style="thin">
        <color indexed="54"/>
      </right>
      <top style="thin">
        <color indexed="54"/>
      </top>
      <bottom style="thin">
        <color indexed="54"/>
      </bottom>
    </border>
    <border>
      <left style="thin">
        <color indexed="54"/>
      </left>
      <right style="medium">
        <color indexed="54"/>
      </right>
      <top style="thin">
        <color indexed="54"/>
      </top>
      <bottom style="thin">
        <color indexed="54"/>
      </bottom>
    </border>
    <border>
      <left style="thin">
        <color indexed="54"/>
      </left>
      <right style="thin">
        <color indexed="54"/>
      </right>
      <top style="thin">
        <color indexed="54"/>
      </top>
      <bottom style="medium">
        <color indexed="54"/>
      </bottom>
    </border>
    <border>
      <left style="thin">
        <color indexed="54"/>
      </left>
      <right style="medium">
        <color indexed="54"/>
      </right>
      <top style="thin">
        <color indexed="54"/>
      </top>
      <bottom style="medium">
        <color indexed="5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color indexed="54"/>
      </left>
      <right style="thin">
        <color indexed="54"/>
      </right>
      <top style="thin">
        <color indexed="54"/>
      </top>
      <bottom style="thin">
        <color indexed="54"/>
      </bottom>
    </border>
    <border>
      <left style="medium">
        <color indexed="54"/>
      </left>
      <right style="thin">
        <color indexed="54"/>
      </right>
      <top style="thin">
        <color indexed="54"/>
      </top>
      <bottom style="medium">
        <color indexed="54"/>
      </bottom>
    </border>
    <border>
      <left style="thin">
        <color indexed="54"/>
      </left>
      <right style="thin">
        <color indexed="54"/>
      </right>
      <top style="thin">
        <color indexed="54"/>
      </top>
      <bottom>
        <color indexed="63"/>
      </bottom>
    </border>
    <border>
      <left style="medium">
        <color indexed="54"/>
      </left>
      <right style="thin">
        <color indexed="54"/>
      </right>
      <top style="medium">
        <color indexed="54"/>
      </top>
      <bottom style="thin">
        <color indexed="54"/>
      </bottom>
    </border>
    <border>
      <left style="medium">
        <color indexed="54"/>
      </left>
      <right style="medium">
        <color indexed="54"/>
      </right>
      <top style="medium">
        <color indexed="54"/>
      </top>
      <bottom>
        <color indexed="63"/>
      </bottom>
    </border>
    <border>
      <left style="medium">
        <color indexed="54"/>
      </left>
      <right style="medium">
        <color indexed="54"/>
      </right>
      <top>
        <color indexed="63"/>
      </top>
      <bottom>
        <color indexed="63"/>
      </bottom>
    </border>
    <border>
      <left style="medium">
        <color indexed="54"/>
      </left>
      <right style="medium">
        <color indexed="54"/>
      </right>
      <top>
        <color indexed="63"/>
      </top>
      <bottom style="medium">
        <color indexed="54"/>
      </bottom>
    </border>
    <border>
      <left style="thin">
        <color indexed="54"/>
      </left>
      <right>
        <color indexed="63"/>
      </right>
      <top style="medium">
        <color indexed="54"/>
      </top>
      <bottom style="thin">
        <color indexed="54"/>
      </bottom>
    </border>
    <border>
      <left>
        <color indexed="63"/>
      </left>
      <right>
        <color indexed="63"/>
      </right>
      <top style="medium">
        <color indexed="54"/>
      </top>
      <bottom style="thin">
        <color indexed="54"/>
      </bottom>
    </border>
    <border>
      <left>
        <color indexed="63"/>
      </left>
      <right style="thin">
        <color indexed="54"/>
      </right>
      <top style="medium">
        <color indexed="54"/>
      </top>
      <bottom style="thin">
        <color indexed="5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Alignment="1">
      <alignment/>
    </xf>
    <xf numFmtId="0" fontId="2" fillId="0" borderId="0" xfId="0" applyFont="1" applyAlignment="1">
      <alignment horizontal="center"/>
    </xf>
    <xf numFmtId="2" fontId="2" fillId="0" borderId="0" xfId="0" applyNumberFormat="1" applyFont="1" applyAlignment="1">
      <alignment horizontal="center"/>
    </xf>
    <xf numFmtId="2" fontId="3" fillId="0" borderId="0" xfId="0" applyNumberFormat="1" applyFont="1" applyAlignment="1">
      <alignment horizontal="center"/>
    </xf>
    <xf numFmtId="0" fontId="7" fillId="0" borderId="0" xfId="0" applyFont="1" applyFill="1" applyBorder="1" applyAlignment="1">
      <alignment/>
    </xf>
    <xf numFmtId="20"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left"/>
    </xf>
    <xf numFmtId="2" fontId="8" fillId="0" borderId="0" xfId="0" applyNumberFormat="1" applyFont="1" applyFill="1" applyBorder="1" applyAlignment="1">
      <alignment horizontal="center"/>
    </xf>
    <xf numFmtId="2" fontId="9" fillId="0" borderId="0" xfId="0" applyNumberFormat="1" applyFont="1" applyBorder="1" applyAlignment="1">
      <alignment horizontal="center"/>
    </xf>
    <xf numFmtId="2" fontId="8" fillId="0" borderId="0" xfId="0" applyNumberFormat="1" applyFont="1" applyBorder="1" applyAlignment="1">
      <alignment horizontal="center"/>
    </xf>
    <xf numFmtId="2" fontId="10" fillId="0" borderId="0" xfId="0" applyNumberFormat="1" applyFont="1" applyFill="1" applyBorder="1" applyAlignment="1">
      <alignment horizontal="center"/>
    </xf>
    <xf numFmtId="0" fontId="2" fillId="0" borderId="0" xfId="0" applyFont="1" applyAlignment="1">
      <alignment/>
    </xf>
    <xf numFmtId="20"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2" fontId="12" fillId="0" borderId="0" xfId="0" applyNumberFormat="1" applyFont="1" applyFill="1" applyBorder="1" applyAlignment="1">
      <alignment horizontal="center"/>
    </xf>
    <xf numFmtId="2" fontId="13" fillId="0" borderId="0" xfId="0" applyNumberFormat="1" applyFont="1" applyBorder="1" applyAlignment="1">
      <alignment horizontal="center"/>
    </xf>
    <xf numFmtId="0" fontId="12" fillId="0" borderId="0" xfId="0" applyFont="1" applyBorder="1" applyAlignment="1">
      <alignment horizontal="center"/>
    </xf>
    <xf numFmtId="2" fontId="2" fillId="0" borderId="0" xfId="0" applyNumberFormat="1" applyFont="1" applyBorder="1" applyAlignment="1">
      <alignment horizontal="center"/>
    </xf>
    <xf numFmtId="2" fontId="13" fillId="0" borderId="0" xfId="0" applyNumberFormat="1" applyFont="1" applyAlignment="1">
      <alignment horizontal="center"/>
    </xf>
    <xf numFmtId="2" fontId="14" fillId="0" borderId="0" xfId="0" applyNumberFormat="1" applyFont="1" applyAlignment="1">
      <alignment/>
    </xf>
    <xf numFmtId="2" fontId="2" fillId="0" borderId="0" xfId="0" applyNumberFormat="1" applyFont="1" applyAlignment="1">
      <alignment/>
    </xf>
    <xf numFmtId="2" fontId="12" fillId="0" borderId="10" xfId="0" applyNumberFormat="1" applyFont="1" applyFill="1" applyBorder="1" applyAlignment="1">
      <alignment/>
    </xf>
    <xf numFmtId="2" fontId="12" fillId="0" borderId="11" xfId="0" applyNumberFormat="1" applyFont="1" applyBorder="1" applyAlignment="1">
      <alignment/>
    </xf>
    <xf numFmtId="2" fontId="12" fillId="0" borderId="0" xfId="0" applyNumberFormat="1" applyFont="1" applyBorder="1" applyAlignment="1">
      <alignment horizontal="center"/>
    </xf>
    <xf numFmtId="2" fontId="12" fillId="0" borderId="0" xfId="0" applyNumberFormat="1" applyFont="1" applyFill="1" applyBorder="1" applyAlignment="1">
      <alignment/>
    </xf>
    <xf numFmtId="2" fontId="12" fillId="0" borderId="12" xfId="0" applyNumberFormat="1" applyFont="1" applyFill="1" applyBorder="1" applyAlignment="1">
      <alignment/>
    </xf>
    <xf numFmtId="2" fontId="12" fillId="0" borderId="13" xfId="0" applyNumberFormat="1" applyFont="1" applyBorder="1" applyAlignment="1">
      <alignment/>
    </xf>
    <xf numFmtId="0" fontId="14" fillId="0" borderId="0" xfId="0" applyFont="1" applyFill="1" applyBorder="1" applyAlignment="1">
      <alignment horizontal="center"/>
    </xf>
    <xf numFmtId="2" fontId="3" fillId="0" borderId="0" xfId="0" applyNumberFormat="1" applyFont="1" applyAlignment="1">
      <alignment/>
    </xf>
    <xf numFmtId="2" fontId="2" fillId="0" borderId="0" xfId="0" applyNumberFormat="1" applyFont="1" applyFill="1" applyAlignment="1">
      <alignment/>
    </xf>
    <xf numFmtId="2" fontId="12" fillId="0" borderId="14" xfId="0" applyNumberFormat="1" applyFont="1" applyFill="1" applyBorder="1" applyAlignment="1">
      <alignment/>
    </xf>
    <xf numFmtId="2" fontId="12" fillId="0" borderId="15" xfId="0" applyNumberFormat="1" applyFont="1" applyBorder="1" applyAlignment="1">
      <alignment/>
    </xf>
    <xf numFmtId="0" fontId="2" fillId="0" borderId="0" xfId="0" applyFont="1" applyBorder="1" applyAlignment="1">
      <alignment horizontal="center"/>
    </xf>
    <xf numFmtId="0" fontId="15" fillId="0" borderId="0" xfId="0" applyFont="1" applyFill="1" applyBorder="1" applyAlignment="1">
      <alignment/>
    </xf>
    <xf numFmtId="2" fontId="9" fillId="0" borderId="0" xfId="0" applyNumberFormat="1" applyFont="1" applyFill="1" applyBorder="1" applyAlignment="1">
      <alignment horizontal="center"/>
    </xf>
    <xf numFmtId="2" fontId="8" fillId="0" borderId="0" xfId="0" applyNumberFormat="1" applyFont="1" applyAlignment="1">
      <alignment horizontal="center"/>
    </xf>
    <xf numFmtId="0" fontId="8" fillId="0" borderId="0" xfId="0" applyFont="1" applyAlignment="1">
      <alignment horizontal="center"/>
    </xf>
    <xf numFmtId="0" fontId="8" fillId="0" borderId="0" xfId="0" applyFont="1" applyFill="1" applyBorder="1" applyAlignment="1">
      <alignment/>
    </xf>
    <xf numFmtId="0" fontId="8" fillId="0" borderId="0" xfId="0" applyFont="1" applyBorder="1" applyAlignment="1">
      <alignment horizontal="center"/>
    </xf>
    <xf numFmtId="2" fontId="16" fillId="0" borderId="0" xfId="0" applyNumberFormat="1" applyFont="1" applyAlignment="1">
      <alignment/>
    </xf>
    <xf numFmtId="2" fontId="9" fillId="0" borderId="0" xfId="0" applyNumberFormat="1" applyFont="1" applyAlignment="1">
      <alignment horizontal="center"/>
    </xf>
    <xf numFmtId="2" fontId="8" fillId="0" borderId="0" xfId="0" applyNumberFormat="1" applyFont="1" applyAlignment="1">
      <alignment horizontal="right"/>
    </xf>
    <xf numFmtId="0" fontId="0" fillId="0" borderId="16" xfId="0" applyBorder="1" applyAlignment="1">
      <alignment horizontal="center"/>
    </xf>
    <xf numFmtId="0" fontId="2" fillId="0" borderId="17" xfId="0" applyFont="1" applyBorder="1" applyAlignment="1">
      <alignment/>
    </xf>
    <xf numFmtId="0" fontId="2" fillId="0" borderId="18" xfId="0" applyFont="1" applyBorder="1" applyAlignment="1">
      <alignment horizontal="center"/>
    </xf>
    <xf numFmtId="172" fontId="11" fillId="0" borderId="0" xfId="0" applyNumberFormat="1" applyFont="1" applyFill="1" applyBorder="1" applyAlignment="1">
      <alignment horizontal="center" vertical="center"/>
    </xf>
    <xf numFmtId="0" fontId="0" fillId="0" borderId="16" xfId="0" applyFont="1" applyBorder="1" applyAlignment="1">
      <alignment horizontal="center"/>
    </xf>
    <xf numFmtId="16" fontId="0" fillId="0" borderId="16" xfId="0" applyNumberFormat="1" applyFont="1" applyBorder="1" applyAlignment="1">
      <alignment horizontal="center"/>
    </xf>
    <xf numFmtId="2" fontId="0" fillId="0" borderId="16" xfId="0" applyNumberFormat="1" applyFont="1" applyBorder="1" applyAlignment="1">
      <alignment horizontal="center"/>
    </xf>
    <xf numFmtId="172" fontId="60" fillId="0" borderId="16" xfId="0" applyNumberFormat="1" applyFont="1" applyBorder="1" applyAlignment="1">
      <alignment horizontal="center"/>
    </xf>
    <xf numFmtId="172" fontId="61" fillId="0" borderId="16" xfId="0" applyNumberFormat="1" applyFont="1" applyBorder="1" applyAlignment="1">
      <alignment horizontal="center" vertical="center"/>
    </xf>
    <xf numFmtId="2" fontId="0" fillId="0" borderId="16" xfId="0" applyNumberFormat="1" applyBorder="1" applyAlignment="1">
      <alignment horizontal="center"/>
    </xf>
    <xf numFmtId="172" fontId="61" fillId="0" borderId="0" xfId="0" applyNumberFormat="1" applyFont="1" applyBorder="1" applyAlignment="1">
      <alignment horizontal="center" vertical="center"/>
    </xf>
    <xf numFmtId="16" fontId="0" fillId="0" borderId="16" xfId="0" applyNumberFormat="1" applyBorder="1" applyAlignment="1">
      <alignment horizontal="center"/>
    </xf>
    <xf numFmtId="0" fontId="17" fillId="0" borderId="0" xfId="0" applyFont="1" applyBorder="1" applyAlignment="1">
      <alignment/>
    </xf>
    <xf numFmtId="20" fontId="18" fillId="0" borderId="0" xfId="0" applyNumberFormat="1" applyFont="1" applyBorder="1" applyAlignment="1">
      <alignment horizontal="center"/>
    </xf>
    <xf numFmtId="0" fontId="18" fillId="0" borderId="0" xfId="0" applyFont="1" applyBorder="1" applyAlignment="1">
      <alignment horizontal="center"/>
    </xf>
    <xf numFmtId="2" fontId="18" fillId="0" borderId="0" xfId="0" applyNumberFormat="1" applyFont="1" applyBorder="1" applyAlignment="1">
      <alignment horizontal="center"/>
    </xf>
    <xf numFmtId="2" fontId="62" fillId="0" borderId="0" xfId="0" applyNumberFormat="1" applyFont="1" applyBorder="1" applyAlignment="1">
      <alignment horizontal="center"/>
    </xf>
    <xf numFmtId="2" fontId="18" fillId="0" borderId="0" xfId="0" applyNumberFormat="1" applyFont="1" applyAlignment="1">
      <alignment horizontal="center"/>
    </xf>
    <xf numFmtId="0" fontId="0" fillId="0" borderId="0" xfId="0" applyFont="1" applyAlignment="1">
      <alignment/>
    </xf>
    <xf numFmtId="0" fontId="18" fillId="0" borderId="0" xfId="0" applyFont="1" applyBorder="1" applyAlignment="1">
      <alignment horizontal="left"/>
    </xf>
    <xf numFmtId="0" fontId="18" fillId="0" borderId="0" xfId="0" applyFont="1" applyAlignment="1">
      <alignment horizontal="center"/>
    </xf>
    <xf numFmtId="0" fontId="18" fillId="0" borderId="0" xfId="0" applyFont="1" applyBorder="1" applyAlignment="1">
      <alignment/>
    </xf>
    <xf numFmtId="0" fontId="63" fillId="0" borderId="0" xfId="0" applyFont="1" applyAlignment="1">
      <alignment/>
    </xf>
    <xf numFmtId="2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alignment horizontal="left"/>
    </xf>
    <xf numFmtId="2" fontId="18" fillId="0" borderId="0" xfId="0" applyNumberFormat="1" applyFont="1" applyFill="1" applyBorder="1" applyAlignment="1">
      <alignment horizontal="center"/>
    </xf>
    <xf numFmtId="2" fontId="62" fillId="0" borderId="0" xfId="0" applyNumberFormat="1" applyFont="1" applyBorder="1" applyAlignment="1">
      <alignment horizontal="center"/>
    </xf>
    <xf numFmtId="2" fontId="18" fillId="0" borderId="0" xfId="0" applyNumberFormat="1" applyFont="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2" fontId="6" fillId="33" borderId="12" xfId="0" applyNumberFormat="1" applyFont="1" applyFill="1" applyBorder="1" applyAlignment="1">
      <alignment horizontal="center" vertical="center" wrapText="1"/>
    </xf>
    <xf numFmtId="2" fontId="6" fillId="33" borderId="21" xfId="0" applyNumberFormat="1" applyFont="1" applyFill="1" applyBorder="1" applyAlignment="1">
      <alignment horizontal="center" vertical="center" wrapText="1"/>
    </xf>
    <xf numFmtId="0" fontId="12" fillId="0" borderId="22" xfId="0" applyFont="1" applyFill="1" applyBorder="1" applyAlignment="1">
      <alignment horizontal="center"/>
    </xf>
    <xf numFmtId="2" fontId="6" fillId="33" borderId="12" xfId="0" applyNumberFormat="1" applyFont="1" applyFill="1" applyBorder="1" applyAlignment="1">
      <alignment horizontal="center" vertical="center"/>
    </xf>
    <xf numFmtId="2" fontId="6" fillId="33" borderId="21" xfId="0" applyNumberFormat="1"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4" fillId="0" borderId="23" xfId="0" applyFont="1" applyFill="1" applyBorder="1" applyAlignment="1">
      <alignment horizontal="center"/>
    </xf>
    <xf numFmtId="2" fontId="5" fillId="34" borderId="24" xfId="0" applyNumberFormat="1" applyFont="1" applyFill="1" applyBorder="1" applyAlignment="1">
      <alignment horizontal="center"/>
    </xf>
    <xf numFmtId="2" fontId="5" fillId="34" borderId="25" xfId="0" applyNumberFormat="1" applyFont="1" applyFill="1" applyBorder="1" applyAlignment="1">
      <alignment horizontal="center"/>
    </xf>
    <xf numFmtId="0" fontId="6" fillId="33" borderId="26" xfId="0" applyFont="1" applyFill="1" applyBorder="1" applyAlignment="1">
      <alignment horizontal="center"/>
    </xf>
    <xf numFmtId="0" fontId="6" fillId="33" borderId="27" xfId="0" applyFont="1" applyFill="1" applyBorder="1" applyAlignment="1">
      <alignment horizontal="center"/>
    </xf>
    <xf numFmtId="0" fontId="6" fillId="33" borderId="28" xfId="0" applyFont="1" applyFill="1" applyBorder="1" applyAlignment="1">
      <alignment horizontal="center"/>
    </xf>
    <xf numFmtId="0" fontId="6" fillId="33" borderId="1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rgb="FF00B050"/>
      </font>
    </dxf>
    <dxf>
      <font>
        <color rgb="FF9C0006"/>
      </font>
    </dxf>
    <dxf>
      <font>
        <b val="0"/>
        <sz val="11"/>
        <color indexed="17"/>
      </font>
    </dxf>
    <dxf>
      <font>
        <b val="0"/>
        <sz val="11"/>
        <color indexed="20"/>
      </font>
    </dxf>
    <dxf>
      <font>
        <b val="0"/>
        <sz val="11"/>
        <color rgb="FF800080"/>
      </font>
      <border/>
    </dxf>
    <dxf>
      <font>
        <b val="0"/>
        <sz val="11"/>
        <color rgb="FF008000"/>
      </font>
      <border/>
    </dxf>
    <dxf>
      <font>
        <color rgb="FF9C0006"/>
      </font>
      <border/>
    </dxf>
    <dxf>
      <font>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C616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577"/>
  <sheetViews>
    <sheetView tabSelected="1" zoomScalePageLayoutView="0" workbookViewId="0" topLeftCell="A1">
      <selection activeCell="O27" sqref="O27"/>
    </sheetView>
  </sheetViews>
  <sheetFormatPr defaultColWidth="9.140625" defaultRowHeight="15" customHeight="1"/>
  <cols>
    <col min="1" max="1" width="9.7109375" style="1" customWidth="1"/>
    <col min="2" max="2" width="12.421875" style="1" customWidth="1"/>
    <col min="3" max="3" width="14.7109375" style="1" customWidth="1"/>
    <col min="4" max="4" width="11.7109375" style="1" customWidth="1"/>
    <col min="5" max="5" width="31.28125" style="1" customWidth="1"/>
    <col min="6" max="6" width="14.00390625" style="2" customWidth="1"/>
    <col min="7" max="7" width="13.28125" style="3" customWidth="1"/>
    <col min="8" max="8" width="13.7109375" style="2" customWidth="1"/>
    <col min="9" max="9" width="14.421875" style="2" customWidth="1"/>
    <col min="10" max="10" width="14.28125" style="2" customWidth="1"/>
    <col min="11" max="11" width="16.28125" style="2" customWidth="1"/>
    <col min="12" max="12" width="10.28125" style="1" customWidth="1"/>
    <col min="13" max="13" width="17.7109375" style="1" customWidth="1"/>
    <col min="14" max="14" width="13.57421875" style="1" customWidth="1"/>
    <col min="15" max="16384" width="9.140625" style="1" customWidth="1"/>
  </cols>
  <sheetData>
    <row r="1" ht="15" customHeight="1" thickBot="1"/>
    <row r="2" spans="1:14" ht="15" customHeight="1" thickBot="1">
      <c r="A2" s="82" t="s">
        <v>0</v>
      </c>
      <c r="B2" s="82"/>
      <c r="C2" s="82"/>
      <c r="D2" s="82"/>
      <c r="E2" s="82"/>
      <c r="F2" s="82"/>
      <c r="G2" s="82"/>
      <c r="H2" s="82"/>
      <c r="I2" s="82"/>
      <c r="J2" s="82"/>
      <c r="K2" s="82"/>
      <c r="L2" s="82"/>
      <c r="M2" s="82"/>
      <c r="N2" s="82"/>
    </row>
    <row r="3" spans="1:14" ht="15" customHeight="1" thickBot="1">
      <c r="A3" s="82"/>
      <c r="B3" s="82"/>
      <c r="C3" s="82"/>
      <c r="D3" s="82"/>
      <c r="E3" s="82"/>
      <c r="F3" s="82"/>
      <c r="G3" s="82"/>
      <c r="H3" s="82"/>
      <c r="I3" s="82"/>
      <c r="J3" s="82"/>
      <c r="K3" s="82"/>
      <c r="L3" s="82"/>
      <c r="M3" s="82"/>
      <c r="N3" s="82"/>
    </row>
    <row r="4" spans="1:14" ht="15" customHeight="1">
      <c r="A4" s="82"/>
      <c r="B4" s="82"/>
      <c r="C4" s="82"/>
      <c r="D4" s="82"/>
      <c r="E4" s="82"/>
      <c r="F4" s="82"/>
      <c r="G4" s="82"/>
      <c r="H4" s="82"/>
      <c r="I4" s="82"/>
      <c r="J4" s="82"/>
      <c r="K4" s="82"/>
      <c r="L4" s="82"/>
      <c r="M4" s="82"/>
      <c r="N4" s="82"/>
    </row>
    <row r="5" spans="1:14" ht="15" customHeight="1">
      <c r="A5" s="83" t="s">
        <v>44</v>
      </c>
      <c r="B5" s="83"/>
      <c r="C5" s="83"/>
      <c r="D5" s="83"/>
      <c r="E5" s="83"/>
      <c r="F5" s="83"/>
      <c r="G5" s="83"/>
      <c r="H5" s="83"/>
      <c r="I5" s="83"/>
      <c r="J5" s="83"/>
      <c r="K5" s="83"/>
      <c r="L5" s="83"/>
      <c r="M5" s="83"/>
      <c r="N5" s="83"/>
    </row>
    <row r="6" spans="1:14" ht="15" customHeight="1">
      <c r="A6" s="83" t="s">
        <v>45</v>
      </c>
      <c r="B6" s="83"/>
      <c r="C6" s="83"/>
      <c r="D6" s="83"/>
      <c r="E6" s="83"/>
      <c r="F6" s="83"/>
      <c r="G6" s="83"/>
      <c r="H6" s="83"/>
      <c r="I6" s="83"/>
      <c r="J6" s="83"/>
      <c r="K6" s="83"/>
      <c r="L6" s="83"/>
      <c r="M6" s="83"/>
      <c r="N6" s="83"/>
    </row>
    <row r="7" spans="1:14" ht="15" customHeight="1" thickBot="1">
      <c r="A7" s="84" t="s">
        <v>3</v>
      </c>
      <c r="B7" s="84"/>
      <c r="C7" s="84"/>
      <c r="D7" s="84"/>
      <c r="E7" s="84"/>
      <c r="F7" s="84"/>
      <c r="G7" s="84"/>
      <c r="H7" s="84"/>
      <c r="I7" s="84"/>
      <c r="J7" s="84"/>
      <c r="K7" s="84"/>
      <c r="L7" s="84"/>
      <c r="M7" s="84"/>
      <c r="N7" s="84"/>
    </row>
    <row r="8" spans="1:14" ht="15" customHeight="1">
      <c r="A8" s="85" t="s">
        <v>108</v>
      </c>
      <c r="B8" s="86"/>
      <c r="C8" s="86"/>
      <c r="D8" s="86"/>
      <c r="E8" s="86"/>
      <c r="F8" s="86"/>
      <c r="G8" s="86"/>
      <c r="H8" s="86"/>
      <c r="I8" s="86"/>
      <c r="J8" s="86"/>
      <c r="K8" s="86"/>
      <c r="L8" s="86"/>
      <c r="M8" s="86"/>
      <c r="N8" s="87"/>
    </row>
    <row r="9" spans="1:14" ht="15" customHeight="1">
      <c r="A9" s="88" t="s">
        <v>4</v>
      </c>
      <c r="B9" s="88"/>
      <c r="C9" s="88"/>
      <c r="D9" s="88"/>
      <c r="E9" s="88"/>
      <c r="F9" s="88"/>
      <c r="G9" s="88"/>
      <c r="H9" s="88"/>
      <c r="I9" s="88"/>
      <c r="J9" s="88"/>
      <c r="K9" s="88"/>
      <c r="L9" s="88"/>
      <c r="M9" s="88"/>
      <c r="N9" s="88"/>
    </row>
    <row r="10" spans="1:14" ht="15" customHeight="1">
      <c r="A10" s="80" t="s">
        <v>5</v>
      </c>
      <c r="B10" s="75" t="s">
        <v>6</v>
      </c>
      <c r="C10" s="75" t="s">
        <v>7</v>
      </c>
      <c r="D10" s="80" t="s">
        <v>8</v>
      </c>
      <c r="E10" s="75" t="s">
        <v>9</v>
      </c>
      <c r="F10" s="75" t="s">
        <v>10</v>
      </c>
      <c r="G10" s="75" t="s">
        <v>11</v>
      </c>
      <c r="H10" s="75" t="s">
        <v>12</v>
      </c>
      <c r="I10" s="75" t="s">
        <v>13</v>
      </c>
      <c r="J10" s="75" t="s">
        <v>14</v>
      </c>
      <c r="K10" s="78" t="s">
        <v>15</v>
      </c>
      <c r="L10" s="75" t="s">
        <v>16</v>
      </c>
      <c r="M10" s="75" t="s">
        <v>17</v>
      </c>
      <c r="N10" s="75" t="s">
        <v>18</v>
      </c>
    </row>
    <row r="11" spans="1:14" ht="15" customHeight="1">
      <c r="A11" s="81"/>
      <c r="B11" s="76"/>
      <c r="C11" s="76"/>
      <c r="D11" s="81"/>
      <c r="E11" s="76"/>
      <c r="F11" s="76"/>
      <c r="G11" s="76"/>
      <c r="H11" s="76"/>
      <c r="I11" s="76"/>
      <c r="J11" s="76"/>
      <c r="K11" s="79"/>
      <c r="L11" s="76"/>
      <c r="M11" s="76"/>
      <c r="N11" s="76"/>
    </row>
    <row r="12" spans="1:14" ht="15" customHeight="1">
      <c r="A12" s="48">
        <v>1</v>
      </c>
      <c r="B12" s="55">
        <v>43819</v>
      </c>
      <c r="C12" s="44" t="s">
        <v>20</v>
      </c>
      <c r="D12" s="44" t="s">
        <v>19</v>
      </c>
      <c r="E12" s="44" t="s">
        <v>40</v>
      </c>
      <c r="F12" s="50">
        <v>32320</v>
      </c>
      <c r="G12" s="48">
        <v>32120</v>
      </c>
      <c r="H12" s="50">
        <v>32420</v>
      </c>
      <c r="I12" s="50">
        <v>32520</v>
      </c>
      <c r="J12" s="50">
        <v>32620</v>
      </c>
      <c r="K12" s="53">
        <v>32420</v>
      </c>
      <c r="L12" s="48">
        <v>20</v>
      </c>
      <c r="M12" s="51">
        <f aca="true" t="shared" si="0" ref="M12:M19">IF(D12="BUY",(K12-F12)*(L12),(F12-K12)*(L12))</f>
        <v>2000</v>
      </c>
      <c r="N12" s="52">
        <f aca="true" t="shared" si="1" ref="N12:N19">M12/(L12)/F12%</f>
        <v>0.3094059405940594</v>
      </c>
    </row>
    <row r="13" spans="1:14" ht="15" customHeight="1">
      <c r="A13" s="48">
        <v>2</v>
      </c>
      <c r="B13" s="55">
        <v>43817</v>
      </c>
      <c r="C13" s="44" t="s">
        <v>20</v>
      </c>
      <c r="D13" s="44" t="s">
        <v>19</v>
      </c>
      <c r="E13" s="44" t="s">
        <v>40</v>
      </c>
      <c r="F13" s="50">
        <v>32160</v>
      </c>
      <c r="G13" s="48">
        <v>31960</v>
      </c>
      <c r="H13" s="50">
        <v>32260</v>
      </c>
      <c r="I13" s="50">
        <v>32360</v>
      </c>
      <c r="J13" s="50">
        <v>32460</v>
      </c>
      <c r="K13" s="53">
        <v>32260</v>
      </c>
      <c r="L13" s="48">
        <v>20</v>
      </c>
      <c r="M13" s="51">
        <f>IF(D13="BUY",(K13-F13)*(L13),(F13-K13)*(L13))</f>
        <v>2000</v>
      </c>
      <c r="N13" s="52">
        <f>M13/(L13)/F13%</f>
        <v>0.31094527363184077</v>
      </c>
    </row>
    <row r="14" spans="1:14" ht="15" customHeight="1">
      <c r="A14" s="48">
        <v>3</v>
      </c>
      <c r="B14" s="55">
        <v>43817</v>
      </c>
      <c r="C14" s="44" t="s">
        <v>20</v>
      </c>
      <c r="D14" s="44" t="s">
        <v>19</v>
      </c>
      <c r="E14" s="44" t="s">
        <v>51</v>
      </c>
      <c r="F14" s="50">
        <v>12250</v>
      </c>
      <c r="G14" s="48">
        <v>12170</v>
      </c>
      <c r="H14" s="50">
        <v>12290</v>
      </c>
      <c r="I14" s="50">
        <v>12330</v>
      </c>
      <c r="J14" s="50">
        <v>12370</v>
      </c>
      <c r="K14" s="53">
        <v>12290</v>
      </c>
      <c r="L14" s="48">
        <v>75</v>
      </c>
      <c r="M14" s="51">
        <f t="shared" si="0"/>
        <v>3000</v>
      </c>
      <c r="N14" s="52">
        <f t="shared" si="1"/>
        <v>0.32653061224489793</v>
      </c>
    </row>
    <row r="15" spans="1:14" ht="15" customHeight="1">
      <c r="A15" s="48">
        <v>4</v>
      </c>
      <c r="B15" s="55">
        <v>43811</v>
      </c>
      <c r="C15" s="44" t="s">
        <v>20</v>
      </c>
      <c r="D15" s="44" t="s">
        <v>19</v>
      </c>
      <c r="E15" s="44" t="s">
        <v>40</v>
      </c>
      <c r="F15" s="50">
        <v>31660</v>
      </c>
      <c r="G15" s="48">
        <v>31460</v>
      </c>
      <c r="H15" s="50">
        <v>31760</v>
      </c>
      <c r="I15" s="50">
        <v>31860</v>
      </c>
      <c r="J15" s="50">
        <v>31960</v>
      </c>
      <c r="K15" s="53">
        <v>31960</v>
      </c>
      <c r="L15" s="48">
        <v>20</v>
      </c>
      <c r="M15" s="51">
        <f t="shared" si="0"/>
        <v>6000</v>
      </c>
      <c r="N15" s="52">
        <f t="shared" si="1"/>
        <v>0.9475679090334806</v>
      </c>
    </row>
    <row r="16" spans="1:14" ht="15" customHeight="1">
      <c r="A16" s="48">
        <v>5</v>
      </c>
      <c r="B16" s="55">
        <v>43810</v>
      </c>
      <c r="C16" s="44" t="s">
        <v>20</v>
      </c>
      <c r="D16" s="44" t="s">
        <v>19</v>
      </c>
      <c r="E16" s="44" t="s">
        <v>40</v>
      </c>
      <c r="F16" s="50">
        <v>31300</v>
      </c>
      <c r="G16" s="48">
        <v>31100</v>
      </c>
      <c r="H16" s="50">
        <v>31400</v>
      </c>
      <c r="I16" s="50">
        <v>31500</v>
      </c>
      <c r="J16" s="50">
        <v>31600</v>
      </c>
      <c r="K16" s="53">
        <v>31600</v>
      </c>
      <c r="L16" s="48">
        <v>20</v>
      </c>
      <c r="M16" s="51">
        <f t="shared" si="0"/>
        <v>6000</v>
      </c>
      <c r="N16" s="52">
        <f t="shared" si="1"/>
        <v>0.9584664536741214</v>
      </c>
    </row>
    <row r="17" spans="1:14" ht="15" customHeight="1">
      <c r="A17" s="48">
        <v>6</v>
      </c>
      <c r="B17" s="55">
        <v>43804</v>
      </c>
      <c r="C17" s="44" t="s">
        <v>20</v>
      </c>
      <c r="D17" s="44" t="s">
        <v>19</v>
      </c>
      <c r="E17" s="44" t="s">
        <v>40</v>
      </c>
      <c r="F17" s="50">
        <v>31940</v>
      </c>
      <c r="G17" s="48">
        <v>31740</v>
      </c>
      <c r="H17" s="50">
        <v>32040</v>
      </c>
      <c r="I17" s="50">
        <v>32140</v>
      </c>
      <c r="J17" s="50">
        <v>32240</v>
      </c>
      <c r="K17" s="53">
        <v>31740</v>
      </c>
      <c r="L17" s="48">
        <v>20</v>
      </c>
      <c r="M17" s="51">
        <f t="shared" si="0"/>
        <v>-4000</v>
      </c>
      <c r="N17" s="52">
        <f t="shared" si="1"/>
        <v>-0.6261740763932374</v>
      </c>
    </row>
    <row r="18" spans="1:14" ht="15" customHeight="1">
      <c r="A18" s="48">
        <v>7</v>
      </c>
      <c r="B18" s="55">
        <v>43803</v>
      </c>
      <c r="C18" s="44" t="s">
        <v>20</v>
      </c>
      <c r="D18" s="44" t="s">
        <v>19</v>
      </c>
      <c r="E18" s="44" t="s">
        <v>51</v>
      </c>
      <c r="F18" s="50">
        <v>12050</v>
      </c>
      <c r="G18" s="48">
        <v>11970</v>
      </c>
      <c r="H18" s="50">
        <v>12090</v>
      </c>
      <c r="I18" s="50">
        <v>12130</v>
      </c>
      <c r="J18" s="50">
        <v>12170</v>
      </c>
      <c r="K18" s="53">
        <v>12090</v>
      </c>
      <c r="L18" s="48">
        <v>75</v>
      </c>
      <c r="M18" s="51">
        <f t="shared" si="0"/>
        <v>3000</v>
      </c>
      <c r="N18" s="52">
        <f t="shared" si="1"/>
        <v>0.33195020746887965</v>
      </c>
    </row>
    <row r="19" spans="1:14" ht="15" customHeight="1">
      <c r="A19" s="48">
        <v>8</v>
      </c>
      <c r="B19" s="55">
        <v>43802</v>
      </c>
      <c r="C19" s="44" t="s">
        <v>20</v>
      </c>
      <c r="D19" s="44" t="s">
        <v>37</v>
      </c>
      <c r="E19" s="44" t="s">
        <v>40</v>
      </c>
      <c r="F19" s="50">
        <v>31720</v>
      </c>
      <c r="G19" s="48">
        <v>31900</v>
      </c>
      <c r="H19" s="50">
        <v>31620</v>
      </c>
      <c r="I19" s="50">
        <v>31520</v>
      </c>
      <c r="J19" s="50">
        <v>31420</v>
      </c>
      <c r="K19" s="53">
        <v>31620</v>
      </c>
      <c r="L19" s="48">
        <v>20</v>
      </c>
      <c r="M19" s="51">
        <f t="shared" si="0"/>
        <v>2000</v>
      </c>
      <c r="N19" s="52">
        <f t="shared" si="1"/>
        <v>0.31525851197982346</v>
      </c>
    </row>
    <row r="20" spans="1:8" ht="15" customHeight="1" thickBot="1">
      <c r="A20" s="18"/>
      <c r="B20" s="13"/>
      <c r="C20" s="16"/>
      <c r="D20" s="16"/>
      <c r="E20" s="16"/>
      <c r="F20" s="19"/>
      <c r="G20" s="20"/>
      <c r="H20" s="21" t="s">
        <v>23</v>
      </c>
    </row>
    <row r="21" spans="1:14" ht="15" customHeight="1">
      <c r="A21" s="18"/>
      <c r="B21" s="13"/>
      <c r="C21" s="77" t="s">
        <v>24</v>
      </c>
      <c r="D21" s="77"/>
      <c r="E21" s="23">
        <v>8</v>
      </c>
      <c r="F21" s="24">
        <f>F22+F23+F24+F25+F26+F27</f>
        <v>100</v>
      </c>
      <c r="G21" s="25">
        <v>8</v>
      </c>
      <c r="H21" s="26">
        <f>G22/G21%</f>
        <v>87.5</v>
      </c>
      <c r="I21" s="26"/>
      <c r="M21" s="45" t="s">
        <v>39</v>
      </c>
      <c r="N21" s="46" t="s">
        <v>38</v>
      </c>
    </row>
    <row r="22" spans="1:9" ht="15" customHeight="1">
      <c r="A22" s="18"/>
      <c r="B22" s="13"/>
      <c r="C22" s="73" t="s">
        <v>25</v>
      </c>
      <c r="D22" s="73"/>
      <c r="E22" s="27">
        <v>7</v>
      </c>
      <c r="F22" s="28">
        <f>(E22/E21)*100</f>
        <v>87.5</v>
      </c>
      <c r="G22" s="25">
        <v>7</v>
      </c>
      <c r="H22" s="22"/>
      <c r="I22" s="22"/>
    </row>
    <row r="23" spans="1:9" ht="15" customHeight="1">
      <c r="A23" s="29"/>
      <c r="B23" s="13"/>
      <c r="C23" s="73" t="s">
        <v>26</v>
      </c>
      <c r="D23" s="73"/>
      <c r="E23" s="27">
        <v>0</v>
      </c>
      <c r="F23" s="28">
        <f>(E23/E21)*100</f>
        <v>0</v>
      </c>
      <c r="G23" s="30"/>
      <c r="H23" s="25"/>
      <c r="I23" s="22"/>
    </row>
    <row r="24" spans="1:9" ht="15" customHeight="1">
      <c r="A24" s="29"/>
      <c r="B24" s="13"/>
      <c r="C24" s="73" t="s">
        <v>27</v>
      </c>
      <c r="D24" s="73"/>
      <c r="E24" s="27">
        <v>0</v>
      </c>
      <c r="F24" s="28">
        <f>(E24/E21)*100</f>
        <v>0</v>
      </c>
      <c r="G24" s="30"/>
      <c r="H24" s="25"/>
      <c r="I24" s="22"/>
    </row>
    <row r="25" spans="1:9" ht="15" customHeight="1">
      <c r="A25" s="29"/>
      <c r="B25" s="13"/>
      <c r="C25" s="73" t="s">
        <v>28</v>
      </c>
      <c r="D25" s="73"/>
      <c r="E25" s="27">
        <v>1</v>
      </c>
      <c r="F25" s="28">
        <f>(E25/E21)*100</f>
        <v>12.5</v>
      </c>
      <c r="G25" s="30"/>
      <c r="H25" s="16" t="s">
        <v>29</v>
      </c>
      <c r="I25" s="25"/>
    </row>
    <row r="26" spans="1:12" ht="15" customHeight="1">
      <c r="A26" s="29"/>
      <c r="B26" s="13"/>
      <c r="C26" s="73" t="s">
        <v>30</v>
      </c>
      <c r="D26" s="73"/>
      <c r="E26" s="27">
        <v>0</v>
      </c>
      <c r="F26" s="28">
        <v>0</v>
      </c>
      <c r="G26" s="30"/>
      <c r="H26" s="16"/>
      <c r="I26" s="16"/>
      <c r="J26" s="8"/>
      <c r="L26" s="2"/>
    </row>
    <row r="27" spans="1:13" ht="15" customHeight="1" thickBot="1">
      <c r="A27" s="29"/>
      <c r="B27" s="13"/>
      <c r="C27" s="74" t="s">
        <v>31</v>
      </c>
      <c r="D27" s="74"/>
      <c r="E27" s="32"/>
      <c r="F27" s="33">
        <f>(E27/E21)*100</f>
        <v>0</v>
      </c>
      <c r="G27" s="30"/>
      <c r="H27" s="16"/>
      <c r="I27" s="16"/>
      <c r="J27" s="16"/>
      <c r="M27" s="12"/>
    </row>
    <row r="28" spans="1:14" ht="15" customHeight="1">
      <c r="A28" s="56" t="s">
        <v>32</v>
      </c>
      <c r="B28" s="57"/>
      <c r="C28" s="57"/>
      <c r="D28" s="58"/>
      <c r="E28" s="58"/>
      <c r="F28" s="59"/>
      <c r="G28" s="59"/>
      <c r="H28" s="60"/>
      <c r="I28" s="61"/>
      <c r="J28" s="62"/>
      <c r="K28" s="61"/>
      <c r="L28" s="62"/>
      <c r="M28" s="62"/>
      <c r="N28"/>
    </row>
    <row r="29" spans="1:14" ht="15" customHeight="1">
      <c r="A29" s="63" t="s">
        <v>103</v>
      </c>
      <c r="B29" s="57"/>
      <c r="C29" s="57"/>
      <c r="D29" s="64"/>
      <c r="E29" s="65"/>
      <c r="F29" s="58"/>
      <c r="G29" s="61"/>
      <c r="H29" s="60"/>
      <c r="I29" s="61"/>
      <c r="J29" s="61"/>
      <c r="K29" s="61"/>
      <c r="L29" s="59"/>
      <c r="M29" s="62"/>
      <c r="N29" s="62"/>
    </row>
    <row r="30" spans="1:14" ht="15" customHeight="1" thickBot="1">
      <c r="A30" s="66" t="s">
        <v>104</v>
      </c>
      <c r="B30" s="67"/>
      <c r="C30" s="68"/>
      <c r="D30" s="69"/>
      <c r="E30" s="70"/>
      <c r="F30" s="70"/>
      <c r="G30" s="71"/>
      <c r="H30" s="72"/>
      <c r="I30" s="72"/>
      <c r="J30" s="72"/>
      <c r="K30" s="70"/>
      <c r="L30"/>
      <c r="M30" s="62"/>
      <c r="N30"/>
    </row>
    <row r="31" spans="1:14" ht="15" customHeight="1" thickBot="1">
      <c r="A31" s="82" t="s">
        <v>0</v>
      </c>
      <c r="B31" s="82"/>
      <c r="C31" s="82"/>
      <c r="D31" s="82"/>
      <c r="E31" s="82"/>
      <c r="F31" s="82"/>
      <c r="G31" s="82"/>
      <c r="H31" s="82"/>
      <c r="I31" s="82"/>
      <c r="J31" s="82"/>
      <c r="K31" s="82"/>
      <c r="L31" s="82"/>
      <c r="M31" s="82"/>
      <c r="N31" s="82"/>
    </row>
    <row r="32" spans="1:14" ht="15" customHeight="1" thickBot="1">
      <c r="A32" s="82"/>
      <c r="B32" s="82"/>
      <c r="C32" s="82"/>
      <c r="D32" s="82"/>
      <c r="E32" s="82"/>
      <c r="F32" s="82"/>
      <c r="G32" s="82"/>
      <c r="H32" s="82"/>
      <c r="I32" s="82"/>
      <c r="J32" s="82"/>
      <c r="K32" s="82"/>
      <c r="L32" s="82"/>
      <c r="M32" s="82"/>
      <c r="N32" s="82"/>
    </row>
    <row r="33" spans="1:14" ht="15" customHeight="1">
      <c r="A33" s="82"/>
      <c r="B33" s="82"/>
      <c r="C33" s="82"/>
      <c r="D33" s="82"/>
      <c r="E33" s="82"/>
      <c r="F33" s="82"/>
      <c r="G33" s="82"/>
      <c r="H33" s="82"/>
      <c r="I33" s="82"/>
      <c r="J33" s="82"/>
      <c r="K33" s="82"/>
      <c r="L33" s="82"/>
      <c r="M33" s="82"/>
      <c r="N33" s="82"/>
    </row>
    <row r="34" spans="1:14" ht="15" customHeight="1">
      <c r="A34" s="83" t="s">
        <v>44</v>
      </c>
      <c r="B34" s="83"/>
      <c r="C34" s="83"/>
      <c r="D34" s="83"/>
      <c r="E34" s="83"/>
      <c r="F34" s="83"/>
      <c r="G34" s="83"/>
      <c r="H34" s="83"/>
      <c r="I34" s="83"/>
      <c r="J34" s="83"/>
      <c r="K34" s="83"/>
      <c r="L34" s="83"/>
      <c r="M34" s="83"/>
      <c r="N34" s="83"/>
    </row>
    <row r="35" spans="1:14" ht="15" customHeight="1">
      <c r="A35" s="83" t="s">
        <v>45</v>
      </c>
      <c r="B35" s="83"/>
      <c r="C35" s="83"/>
      <c r="D35" s="83"/>
      <c r="E35" s="83"/>
      <c r="F35" s="83"/>
      <c r="G35" s="83"/>
      <c r="H35" s="83"/>
      <c r="I35" s="83"/>
      <c r="J35" s="83"/>
      <c r="K35" s="83"/>
      <c r="L35" s="83"/>
      <c r="M35" s="83"/>
      <c r="N35" s="83"/>
    </row>
    <row r="36" spans="1:14" ht="15" customHeight="1" thickBot="1">
      <c r="A36" s="84" t="s">
        <v>3</v>
      </c>
      <c r="B36" s="84"/>
      <c r="C36" s="84"/>
      <c r="D36" s="84"/>
      <c r="E36" s="84"/>
      <c r="F36" s="84"/>
      <c r="G36" s="84"/>
      <c r="H36" s="84"/>
      <c r="I36" s="84"/>
      <c r="J36" s="84"/>
      <c r="K36" s="84"/>
      <c r="L36" s="84"/>
      <c r="M36" s="84"/>
      <c r="N36" s="84"/>
    </row>
    <row r="37" spans="1:14" ht="15" customHeight="1">
      <c r="A37" s="85" t="s">
        <v>106</v>
      </c>
      <c r="B37" s="86"/>
      <c r="C37" s="86"/>
      <c r="D37" s="86"/>
      <c r="E37" s="86"/>
      <c r="F37" s="86"/>
      <c r="G37" s="86"/>
      <c r="H37" s="86"/>
      <c r="I37" s="86"/>
      <c r="J37" s="86"/>
      <c r="K37" s="86"/>
      <c r="L37" s="86"/>
      <c r="M37" s="86"/>
      <c r="N37" s="87"/>
    </row>
    <row r="38" spans="1:14" ht="15" customHeight="1">
      <c r="A38" s="88" t="s">
        <v>4</v>
      </c>
      <c r="B38" s="88"/>
      <c r="C38" s="88"/>
      <c r="D38" s="88"/>
      <c r="E38" s="88"/>
      <c r="F38" s="88"/>
      <c r="G38" s="88"/>
      <c r="H38" s="88"/>
      <c r="I38" s="88"/>
      <c r="J38" s="88"/>
      <c r="K38" s="88"/>
      <c r="L38" s="88"/>
      <c r="M38" s="88"/>
      <c r="N38" s="88"/>
    </row>
    <row r="39" spans="1:14" ht="15" customHeight="1">
      <c r="A39" s="80" t="s">
        <v>5</v>
      </c>
      <c r="B39" s="75" t="s">
        <v>6</v>
      </c>
      <c r="C39" s="75" t="s">
        <v>7</v>
      </c>
      <c r="D39" s="80" t="s">
        <v>8</v>
      </c>
      <c r="E39" s="75" t="s">
        <v>9</v>
      </c>
      <c r="F39" s="75" t="s">
        <v>10</v>
      </c>
      <c r="G39" s="75" t="s">
        <v>11</v>
      </c>
      <c r="H39" s="75" t="s">
        <v>12</v>
      </c>
      <c r="I39" s="75" t="s">
        <v>13</v>
      </c>
      <c r="J39" s="75" t="s">
        <v>14</v>
      </c>
      <c r="K39" s="78" t="s">
        <v>15</v>
      </c>
      <c r="L39" s="75" t="s">
        <v>16</v>
      </c>
      <c r="M39" s="75" t="s">
        <v>17</v>
      </c>
      <c r="N39" s="75" t="s">
        <v>18</v>
      </c>
    </row>
    <row r="40" spans="1:14" ht="15" customHeight="1">
      <c r="A40" s="81"/>
      <c r="B40" s="76"/>
      <c r="C40" s="76"/>
      <c r="D40" s="81"/>
      <c r="E40" s="76"/>
      <c r="F40" s="76"/>
      <c r="G40" s="76"/>
      <c r="H40" s="76"/>
      <c r="I40" s="76"/>
      <c r="J40" s="76"/>
      <c r="K40" s="79"/>
      <c r="L40" s="76"/>
      <c r="M40" s="76"/>
      <c r="N40" s="76"/>
    </row>
    <row r="41" spans="1:14" ht="15" customHeight="1">
      <c r="A41" s="48">
        <v>1</v>
      </c>
      <c r="B41" s="55">
        <v>43797</v>
      </c>
      <c r="C41" s="44" t="s">
        <v>20</v>
      </c>
      <c r="D41" s="44" t="s">
        <v>19</v>
      </c>
      <c r="E41" s="44" t="s">
        <v>107</v>
      </c>
      <c r="F41" s="50">
        <v>100</v>
      </c>
      <c r="G41" s="48">
        <v>20</v>
      </c>
      <c r="H41" s="50">
        <v>140</v>
      </c>
      <c r="I41" s="50">
        <v>180</v>
      </c>
      <c r="J41" s="50">
        <v>220</v>
      </c>
      <c r="K41" s="53">
        <v>20</v>
      </c>
      <c r="L41" s="48">
        <v>75</v>
      </c>
      <c r="M41" s="51">
        <f>IF(D41="BUY",(K41-F41)*(L41),(F41-K41)*(L41))</f>
        <v>-6000</v>
      </c>
      <c r="N41" s="52">
        <f>M41/(L41)/F41%</f>
        <v>-80</v>
      </c>
    </row>
    <row r="42" spans="1:14" ht="15" customHeight="1">
      <c r="A42" s="48">
        <v>2</v>
      </c>
      <c r="B42" s="55">
        <v>43796</v>
      </c>
      <c r="C42" s="44" t="s">
        <v>20</v>
      </c>
      <c r="D42" s="44" t="s">
        <v>19</v>
      </c>
      <c r="E42" s="44" t="s">
        <v>51</v>
      </c>
      <c r="F42" s="50">
        <v>12100</v>
      </c>
      <c r="G42" s="48">
        <v>12025</v>
      </c>
      <c r="H42" s="50">
        <v>12140</v>
      </c>
      <c r="I42" s="50">
        <v>12180</v>
      </c>
      <c r="J42" s="50">
        <v>12220</v>
      </c>
      <c r="K42" s="53">
        <v>12140</v>
      </c>
      <c r="L42" s="48">
        <v>75</v>
      </c>
      <c r="M42" s="51">
        <f>IF(D42="BUY",(K42-F42)*(L42),(F42-K42)*(L42))</f>
        <v>3000</v>
      </c>
      <c r="N42" s="52">
        <f>M42/(L42)/F42%</f>
        <v>0.3305785123966942</v>
      </c>
    </row>
    <row r="43" spans="1:14" ht="15" customHeight="1">
      <c r="A43" s="48">
        <v>3</v>
      </c>
      <c r="B43" s="55">
        <v>43795</v>
      </c>
      <c r="C43" s="44" t="s">
        <v>20</v>
      </c>
      <c r="D43" s="44" t="s">
        <v>19</v>
      </c>
      <c r="E43" s="44" t="s">
        <v>40</v>
      </c>
      <c r="F43" s="50">
        <v>31740</v>
      </c>
      <c r="G43" s="48">
        <v>31540</v>
      </c>
      <c r="H43" s="50">
        <v>31840</v>
      </c>
      <c r="I43" s="50">
        <v>31940</v>
      </c>
      <c r="J43" s="50">
        <v>32040</v>
      </c>
      <c r="K43" s="53">
        <v>31540</v>
      </c>
      <c r="L43" s="48">
        <v>20</v>
      </c>
      <c r="M43" s="51">
        <f>IF(D43="BUY",(K43-F43)*(L43),(F43-K43)*(L43))</f>
        <v>-4000</v>
      </c>
      <c r="N43" s="52">
        <f>M43/(L43)/F43%</f>
        <v>-0.6301197227473221</v>
      </c>
    </row>
    <row r="44" spans="1:14" ht="15" customHeight="1">
      <c r="A44" s="48">
        <v>4</v>
      </c>
      <c r="B44" s="55">
        <v>43789</v>
      </c>
      <c r="C44" s="44" t="s">
        <v>20</v>
      </c>
      <c r="D44" s="44" t="s">
        <v>19</v>
      </c>
      <c r="E44" s="44" t="s">
        <v>40</v>
      </c>
      <c r="F44" s="50">
        <v>31340</v>
      </c>
      <c r="G44" s="48">
        <v>31040</v>
      </c>
      <c r="H44" s="50">
        <v>31440</v>
      </c>
      <c r="I44" s="50">
        <v>31540</v>
      </c>
      <c r="J44" s="50">
        <v>31640</v>
      </c>
      <c r="K44" s="53">
        <v>31440</v>
      </c>
      <c r="L44" s="48">
        <v>20</v>
      </c>
      <c r="M44" s="51">
        <f>IF(D44="BUY",(K44-F44)*(L44),(F44-K44)*(L44))</f>
        <v>2000</v>
      </c>
      <c r="N44" s="52">
        <f>M44/(L44)/F44%</f>
        <v>0.3190810465858328</v>
      </c>
    </row>
    <row r="45" spans="1:14" ht="15" customHeight="1">
      <c r="A45" s="48">
        <v>5</v>
      </c>
      <c r="B45" s="55">
        <v>43788</v>
      </c>
      <c r="C45" s="44" t="s">
        <v>20</v>
      </c>
      <c r="D45" s="44" t="s">
        <v>19</v>
      </c>
      <c r="E45" s="44" t="s">
        <v>40</v>
      </c>
      <c r="F45" s="50">
        <v>31170</v>
      </c>
      <c r="G45" s="48">
        <v>30990</v>
      </c>
      <c r="H45" s="50">
        <v>31270</v>
      </c>
      <c r="I45" s="50">
        <v>31370</v>
      </c>
      <c r="J45" s="50">
        <v>31470</v>
      </c>
      <c r="K45" s="53">
        <v>31270</v>
      </c>
      <c r="L45" s="48">
        <v>20</v>
      </c>
      <c r="M45" s="51">
        <f aca="true" t="shared" si="2" ref="M45:M51">IF(D45="BUY",(K45-F45)*(L45),(F45-K45)*(L45))</f>
        <v>2000</v>
      </c>
      <c r="N45" s="52">
        <f aca="true" t="shared" si="3" ref="N45:N51">M45/(L45)/F45%</f>
        <v>0.3208213025344883</v>
      </c>
    </row>
    <row r="46" spans="1:14" ht="15" customHeight="1">
      <c r="A46" s="48">
        <v>6</v>
      </c>
      <c r="B46" s="55">
        <v>43783</v>
      </c>
      <c r="C46" s="44" t="s">
        <v>20</v>
      </c>
      <c r="D46" s="44" t="s">
        <v>19</v>
      </c>
      <c r="E46" s="44" t="s">
        <v>40</v>
      </c>
      <c r="F46" s="50">
        <v>30750</v>
      </c>
      <c r="G46" s="48">
        <v>30550</v>
      </c>
      <c r="H46" s="50">
        <v>30850</v>
      </c>
      <c r="I46" s="50">
        <v>30950</v>
      </c>
      <c r="J46" s="50">
        <v>31050</v>
      </c>
      <c r="K46" s="53">
        <v>31050</v>
      </c>
      <c r="L46" s="48">
        <v>20</v>
      </c>
      <c r="M46" s="51">
        <f t="shared" si="2"/>
        <v>6000</v>
      </c>
      <c r="N46" s="52">
        <f t="shared" si="3"/>
        <v>0.975609756097561</v>
      </c>
    </row>
    <row r="47" spans="1:14" ht="15" customHeight="1">
      <c r="A47" s="48">
        <v>7</v>
      </c>
      <c r="B47" s="55">
        <v>43780</v>
      </c>
      <c r="C47" s="44" t="s">
        <v>20</v>
      </c>
      <c r="D47" s="44" t="s">
        <v>19</v>
      </c>
      <c r="E47" s="44" t="s">
        <v>51</v>
      </c>
      <c r="F47" s="50">
        <v>11940</v>
      </c>
      <c r="G47" s="48">
        <v>11860</v>
      </c>
      <c r="H47" s="50">
        <v>11980</v>
      </c>
      <c r="I47" s="50">
        <v>12020</v>
      </c>
      <c r="J47" s="50">
        <v>12060</v>
      </c>
      <c r="K47" s="53">
        <v>11860</v>
      </c>
      <c r="L47" s="48">
        <v>75</v>
      </c>
      <c r="M47" s="51">
        <f t="shared" si="2"/>
        <v>-6000</v>
      </c>
      <c r="N47" s="52">
        <f t="shared" si="3"/>
        <v>-0.6700167504187604</v>
      </c>
    </row>
    <row r="48" spans="1:14" ht="15" customHeight="1">
      <c r="A48" s="48">
        <v>8</v>
      </c>
      <c r="B48" s="55">
        <v>43777</v>
      </c>
      <c r="C48" s="44" t="s">
        <v>20</v>
      </c>
      <c r="D48" s="44" t="s">
        <v>19</v>
      </c>
      <c r="E48" s="44" t="s">
        <v>51</v>
      </c>
      <c r="F48" s="50">
        <v>12000</v>
      </c>
      <c r="G48" s="48">
        <v>11930</v>
      </c>
      <c r="H48" s="50">
        <v>12040</v>
      </c>
      <c r="I48" s="50">
        <v>12080</v>
      </c>
      <c r="J48" s="50">
        <v>12120</v>
      </c>
      <c r="K48" s="53">
        <v>12040</v>
      </c>
      <c r="L48" s="48">
        <v>75</v>
      </c>
      <c r="M48" s="51">
        <f t="shared" si="2"/>
        <v>3000</v>
      </c>
      <c r="N48" s="52">
        <f t="shared" si="3"/>
        <v>0.3333333333333333</v>
      </c>
    </row>
    <row r="49" spans="1:14" ht="15" customHeight="1">
      <c r="A49" s="48">
        <v>9</v>
      </c>
      <c r="B49" s="55">
        <v>43775</v>
      </c>
      <c r="C49" s="44" t="s">
        <v>59</v>
      </c>
      <c r="D49" s="44" t="s">
        <v>19</v>
      </c>
      <c r="E49" s="44" t="s">
        <v>105</v>
      </c>
      <c r="F49" s="50">
        <v>250</v>
      </c>
      <c r="G49" s="48">
        <v>60</v>
      </c>
      <c r="H49" s="50">
        <v>350</v>
      </c>
      <c r="I49" s="50">
        <v>450</v>
      </c>
      <c r="J49" s="50">
        <v>550</v>
      </c>
      <c r="K49" s="53">
        <v>60</v>
      </c>
      <c r="L49" s="48">
        <v>20</v>
      </c>
      <c r="M49" s="51">
        <f t="shared" si="2"/>
        <v>-3800</v>
      </c>
      <c r="N49" s="52">
        <f t="shared" si="3"/>
        <v>-76</v>
      </c>
    </row>
    <row r="50" spans="1:14" ht="15" customHeight="1">
      <c r="A50" s="48">
        <v>10</v>
      </c>
      <c r="B50" s="55">
        <v>43775</v>
      </c>
      <c r="C50" s="44" t="s">
        <v>20</v>
      </c>
      <c r="D50" s="44" t="s">
        <v>19</v>
      </c>
      <c r="E50" s="44" t="s">
        <v>40</v>
      </c>
      <c r="F50" s="50">
        <v>30240</v>
      </c>
      <c r="G50" s="48">
        <v>30040</v>
      </c>
      <c r="H50" s="50">
        <v>30340</v>
      </c>
      <c r="I50" s="50">
        <v>30440</v>
      </c>
      <c r="J50" s="50">
        <v>30540</v>
      </c>
      <c r="K50" s="53">
        <v>30540</v>
      </c>
      <c r="L50" s="48">
        <v>20</v>
      </c>
      <c r="M50" s="51">
        <f t="shared" si="2"/>
        <v>6000</v>
      </c>
      <c r="N50" s="52">
        <f t="shared" si="3"/>
        <v>0.9920634920634921</v>
      </c>
    </row>
    <row r="51" spans="1:14" ht="15" customHeight="1">
      <c r="A51" s="48">
        <v>11</v>
      </c>
      <c r="B51" s="55">
        <v>43773</v>
      </c>
      <c r="C51" s="44" t="s">
        <v>20</v>
      </c>
      <c r="D51" s="44" t="s">
        <v>19</v>
      </c>
      <c r="E51" s="44" t="s">
        <v>40</v>
      </c>
      <c r="F51" s="50">
        <v>30400</v>
      </c>
      <c r="G51" s="48">
        <v>30200</v>
      </c>
      <c r="H51" s="50">
        <v>30500</v>
      </c>
      <c r="I51" s="50">
        <v>30600</v>
      </c>
      <c r="J51" s="50">
        <v>30700</v>
      </c>
      <c r="K51" s="53">
        <v>30500</v>
      </c>
      <c r="L51" s="48">
        <v>20</v>
      </c>
      <c r="M51" s="51">
        <f t="shared" si="2"/>
        <v>2000</v>
      </c>
      <c r="N51" s="52">
        <f t="shared" si="3"/>
        <v>0.32894736842105265</v>
      </c>
    </row>
    <row r="52" spans="1:8" ht="15" customHeight="1" thickBot="1">
      <c r="A52" s="18"/>
      <c r="B52" s="13"/>
      <c r="C52" s="16"/>
      <c r="D52" s="16"/>
      <c r="E52" s="16"/>
      <c r="F52" s="19"/>
      <c r="G52" s="20"/>
      <c r="H52" s="21" t="s">
        <v>23</v>
      </c>
    </row>
    <row r="53" spans="1:14" ht="15" customHeight="1">
      <c r="A53" s="18"/>
      <c r="B53" s="13"/>
      <c r="C53" s="77" t="s">
        <v>24</v>
      </c>
      <c r="D53" s="77"/>
      <c r="E53" s="23">
        <v>11</v>
      </c>
      <c r="F53" s="24">
        <f>F54+F55+F56+F57+F58+F59</f>
        <v>100</v>
      </c>
      <c r="G53" s="25">
        <v>11</v>
      </c>
      <c r="H53" s="26">
        <f>G54/G53%</f>
        <v>63.63636363636363</v>
      </c>
      <c r="I53" s="26"/>
      <c r="M53" s="45" t="s">
        <v>39</v>
      </c>
      <c r="N53" s="46" t="s">
        <v>38</v>
      </c>
    </row>
    <row r="54" spans="1:9" ht="15" customHeight="1">
      <c r="A54" s="18"/>
      <c r="B54" s="13"/>
      <c r="C54" s="73" t="s">
        <v>25</v>
      </c>
      <c r="D54" s="73"/>
      <c r="E54" s="27">
        <v>7</v>
      </c>
      <c r="F54" s="28">
        <f>(E54/E53)*100</f>
        <v>63.63636363636363</v>
      </c>
      <c r="G54" s="25">
        <v>7</v>
      </c>
      <c r="H54" s="22"/>
      <c r="I54" s="22"/>
    </row>
    <row r="55" spans="1:9" ht="15" customHeight="1">
      <c r="A55" s="29"/>
      <c r="B55" s="13"/>
      <c r="C55" s="73" t="s">
        <v>26</v>
      </c>
      <c r="D55" s="73"/>
      <c r="E55" s="27">
        <v>0</v>
      </c>
      <c r="F55" s="28">
        <f>(E55/E53)*100</f>
        <v>0</v>
      </c>
      <c r="G55" s="30"/>
      <c r="H55" s="25"/>
      <c r="I55" s="22"/>
    </row>
    <row r="56" spans="1:9" ht="15" customHeight="1">
      <c r="A56" s="29"/>
      <c r="B56" s="13"/>
      <c r="C56" s="73" t="s">
        <v>27</v>
      </c>
      <c r="D56" s="73"/>
      <c r="E56" s="27">
        <v>0</v>
      </c>
      <c r="F56" s="28">
        <f>(E56/E53)*100</f>
        <v>0</v>
      </c>
      <c r="G56" s="30"/>
      <c r="H56" s="25"/>
      <c r="I56" s="22"/>
    </row>
    <row r="57" spans="1:12" ht="15" customHeight="1">
      <c r="A57" s="29"/>
      <c r="B57" s="13"/>
      <c r="C57" s="73" t="s">
        <v>28</v>
      </c>
      <c r="D57" s="73"/>
      <c r="E57" s="27">
        <v>4</v>
      </c>
      <c r="F57" s="28">
        <f>(E57/E53)*100</f>
        <v>36.36363636363637</v>
      </c>
      <c r="G57" s="30"/>
      <c r="H57" s="16" t="s">
        <v>29</v>
      </c>
      <c r="I57" s="25"/>
      <c r="L57" s="12"/>
    </row>
    <row r="58" spans="1:12" ht="15" customHeight="1">
      <c r="A58" s="29"/>
      <c r="B58" s="13"/>
      <c r="C58" s="73" t="s">
        <v>30</v>
      </c>
      <c r="D58" s="73"/>
      <c r="E58" s="27">
        <v>0</v>
      </c>
      <c r="F58" s="28">
        <v>0</v>
      </c>
      <c r="G58" s="30"/>
      <c r="H58" s="16"/>
      <c r="I58" s="16"/>
      <c r="J58" s="8"/>
      <c r="L58" s="2"/>
    </row>
    <row r="59" spans="1:13" ht="15" customHeight="1" thickBot="1">
      <c r="A59" s="29"/>
      <c r="B59" s="13"/>
      <c r="C59" s="74" t="s">
        <v>31</v>
      </c>
      <c r="D59" s="74"/>
      <c r="E59" s="32"/>
      <c r="F59" s="33">
        <f>(E59/E53)*100</f>
        <v>0</v>
      </c>
      <c r="G59" s="30"/>
      <c r="H59" s="16"/>
      <c r="I59" s="16"/>
      <c r="J59" s="16"/>
      <c r="M59" s="12"/>
    </row>
    <row r="60" spans="1:14" ht="15" customHeight="1">
      <c r="A60" s="56" t="s">
        <v>32</v>
      </c>
      <c r="B60" s="57"/>
      <c r="C60" s="57"/>
      <c r="D60" s="58"/>
      <c r="E60" s="58"/>
      <c r="F60" s="59"/>
      <c r="G60" s="59"/>
      <c r="H60" s="60"/>
      <c r="I60" s="61"/>
      <c r="J60" s="62"/>
      <c r="K60" s="61"/>
      <c r="L60" s="62"/>
      <c r="M60" s="62"/>
      <c r="N60"/>
    </row>
    <row r="61" spans="1:14" ht="15" customHeight="1">
      <c r="A61" s="63" t="s">
        <v>103</v>
      </c>
      <c r="B61" s="57"/>
      <c r="C61" s="57"/>
      <c r="D61" s="64"/>
      <c r="E61" s="65"/>
      <c r="F61" s="58"/>
      <c r="G61" s="61"/>
      <c r="H61" s="60"/>
      <c r="I61" s="61"/>
      <c r="J61" s="61"/>
      <c r="K61" s="61"/>
      <c r="L61" s="59"/>
      <c r="M61" s="62"/>
      <c r="N61" s="62"/>
    </row>
    <row r="62" spans="1:14" ht="15" customHeight="1" thickBot="1">
      <c r="A62" s="66" t="s">
        <v>104</v>
      </c>
      <c r="B62" s="67"/>
      <c r="C62" s="68"/>
      <c r="D62" s="69"/>
      <c r="E62" s="70"/>
      <c r="F62" s="70"/>
      <c r="G62" s="71"/>
      <c r="H62" s="72"/>
      <c r="I62" s="72"/>
      <c r="J62" s="72"/>
      <c r="K62" s="70"/>
      <c r="L62"/>
      <c r="M62" s="62"/>
      <c r="N62"/>
    </row>
    <row r="63" spans="1:14" ht="15" customHeight="1" thickBot="1">
      <c r="A63" s="82" t="s">
        <v>0</v>
      </c>
      <c r="B63" s="82"/>
      <c r="C63" s="82"/>
      <c r="D63" s="82"/>
      <c r="E63" s="82"/>
      <c r="F63" s="82"/>
      <c r="G63" s="82"/>
      <c r="H63" s="82"/>
      <c r="I63" s="82"/>
      <c r="J63" s="82"/>
      <c r="K63" s="82"/>
      <c r="L63" s="82"/>
      <c r="M63" s="82"/>
      <c r="N63" s="82"/>
    </row>
    <row r="64" spans="1:14" ht="15" customHeight="1" thickBot="1">
      <c r="A64" s="82"/>
      <c r="B64" s="82"/>
      <c r="C64" s="82"/>
      <c r="D64" s="82"/>
      <c r="E64" s="82"/>
      <c r="F64" s="82"/>
      <c r="G64" s="82"/>
      <c r="H64" s="82"/>
      <c r="I64" s="82"/>
      <c r="J64" s="82"/>
      <c r="K64" s="82"/>
      <c r="L64" s="82"/>
      <c r="M64" s="82"/>
      <c r="N64" s="82"/>
    </row>
    <row r="65" spans="1:14" ht="15" customHeight="1">
      <c r="A65" s="82"/>
      <c r="B65" s="82"/>
      <c r="C65" s="82"/>
      <c r="D65" s="82"/>
      <c r="E65" s="82"/>
      <c r="F65" s="82"/>
      <c r="G65" s="82"/>
      <c r="H65" s="82"/>
      <c r="I65" s="82"/>
      <c r="J65" s="82"/>
      <c r="K65" s="82"/>
      <c r="L65" s="82"/>
      <c r="M65" s="82"/>
      <c r="N65" s="82"/>
    </row>
    <row r="66" spans="1:14" ht="15" customHeight="1">
      <c r="A66" s="83" t="s">
        <v>44</v>
      </c>
      <c r="B66" s="83"/>
      <c r="C66" s="83"/>
      <c r="D66" s="83"/>
      <c r="E66" s="83"/>
      <c r="F66" s="83"/>
      <c r="G66" s="83"/>
      <c r="H66" s="83"/>
      <c r="I66" s="83"/>
      <c r="J66" s="83"/>
      <c r="K66" s="83"/>
      <c r="L66" s="83"/>
      <c r="M66" s="83"/>
      <c r="N66" s="83"/>
    </row>
    <row r="67" spans="1:14" ht="15" customHeight="1">
      <c r="A67" s="83" t="s">
        <v>45</v>
      </c>
      <c r="B67" s="83"/>
      <c r="C67" s="83"/>
      <c r="D67" s="83"/>
      <c r="E67" s="83"/>
      <c r="F67" s="83"/>
      <c r="G67" s="83"/>
      <c r="H67" s="83"/>
      <c r="I67" s="83"/>
      <c r="J67" s="83"/>
      <c r="K67" s="83"/>
      <c r="L67" s="83"/>
      <c r="M67" s="83"/>
      <c r="N67" s="83"/>
    </row>
    <row r="68" spans="1:14" ht="15" customHeight="1" thickBot="1">
      <c r="A68" s="84" t="s">
        <v>3</v>
      </c>
      <c r="B68" s="84"/>
      <c r="C68" s="84"/>
      <c r="D68" s="84"/>
      <c r="E68" s="84"/>
      <c r="F68" s="84"/>
      <c r="G68" s="84"/>
      <c r="H68" s="84"/>
      <c r="I68" s="84"/>
      <c r="J68" s="84"/>
      <c r="K68" s="84"/>
      <c r="L68" s="84"/>
      <c r="M68" s="84"/>
      <c r="N68" s="84"/>
    </row>
    <row r="69" spans="1:14" ht="15" customHeight="1">
      <c r="A69" s="85" t="s">
        <v>100</v>
      </c>
      <c r="B69" s="86"/>
      <c r="C69" s="86"/>
      <c r="D69" s="86"/>
      <c r="E69" s="86"/>
      <c r="F69" s="86"/>
      <c r="G69" s="86"/>
      <c r="H69" s="86"/>
      <c r="I69" s="86"/>
      <c r="J69" s="86"/>
      <c r="K69" s="86"/>
      <c r="L69" s="86"/>
      <c r="M69" s="86"/>
      <c r="N69" s="87"/>
    </row>
    <row r="70" spans="1:14" ht="15" customHeight="1">
      <c r="A70" s="88" t="s">
        <v>4</v>
      </c>
      <c r="B70" s="88"/>
      <c r="C70" s="88"/>
      <c r="D70" s="88"/>
      <c r="E70" s="88"/>
      <c r="F70" s="88"/>
      <c r="G70" s="88"/>
      <c r="H70" s="88"/>
      <c r="I70" s="88"/>
      <c r="J70" s="88"/>
      <c r="K70" s="88"/>
      <c r="L70" s="88"/>
      <c r="M70" s="88"/>
      <c r="N70" s="88"/>
    </row>
    <row r="71" spans="1:14" ht="15" customHeight="1">
      <c r="A71" s="80" t="s">
        <v>5</v>
      </c>
      <c r="B71" s="75" t="s">
        <v>6</v>
      </c>
      <c r="C71" s="75" t="s">
        <v>7</v>
      </c>
      <c r="D71" s="80" t="s">
        <v>8</v>
      </c>
      <c r="E71" s="75" t="s">
        <v>9</v>
      </c>
      <c r="F71" s="75" t="s">
        <v>10</v>
      </c>
      <c r="G71" s="75" t="s">
        <v>11</v>
      </c>
      <c r="H71" s="75" t="s">
        <v>12</v>
      </c>
      <c r="I71" s="75" t="s">
        <v>13</v>
      </c>
      <c r="J71" s="75" t="s">
        <v>14</v>
      </c>
      <c r="K71" s="78" t="s">
        <v>15</v>
      </c>
      <c r="L71" s="75" t="s">
        <v>16</v>
      </c>
      <c r="M71" s="75" t="s">
        <v>17</v>
      </c>
      <c r="N71" s="75" t="s">
        <v>18</v>
      </c>
    </row>
    <row r="72" spans="1:14" ht="15" customHeight="1">
      <c r="A72" s="81"/>
      <c r="B72" s="76"/>
      <c r="C72" s="76"/>
      <c r="D72" s="81"/>
      <c r="E72" s="76"/>
      <c r="F72" s="76"/>
      <c r="G72" s="76"/>
      <c r="H72" s="76"/>
      <c r="I72" s="76"/>
      <c r="J72" s="76"/>
      <c r="K72" s="79"/>
      <c r="L72" s="76"/>
      <c r="M72" s="76"/>
      <c r="N72" s="76"/>
    </row>
    <row r="73" spans="1:14" ht="15" customHeight="1">
      <c r="A73" s="48">
        <v>1</v>
      </c>
      <c r="B73" s="55">
        <v>43769</v>
      </c>
      <c r="C73" s="44" t="s">
        <v>20</v>
      </c>
      <c r="D73" s="44" t="s">
        <v>19</v>
      </c>
      <c r="E73" s="44" t="s">
        <v>40</v>
      </c>
      <c r="F73" s="50">
        <v>30350</v>
      </c>
      <c r="G73" s="48">
        <v>30150</v>
      </c>
      <c r="H73" s="50">
        <v>30450</v>
      </c>
      <c r="I73" s="50">
        <v>30550</v>
      </c>
      <c r="J73" s="50">
        <v>30650</v>
      </c>
      <c r="K73" s="53">
        <v>30150</v>
      </c>
      <c r="L73" s="48">
        <v>20</v>
      </c>
      <c r="M73" s="51">
        <f>IF(D73="BUY",(K73-F73)*(L73),(F73-K73)*(L73))</f>
        <v>-4000</v>
      </c>
      <c r="N73" s="52">
        <f>M73/(L73)/F73%</f>
        <v>-0.6589785831960461</v>
      </c>
    </row>
    <row r="74" spans="1:14" ht="15" customHeight="1">
      <c r="A74" s="48">
        <v>2</v>
      </c>
      <c r="B74" s="55">
        <v>43768</v>
      </c>
      <c r="C74" s="44" t="s">
        <v>20</v>
      </c>
      <c r="D74" s="44" t="s">
        <v>19</v>
      </c>
      <c r="E74" s="44" t="s">
        <v>40</v>
      </c>
      <c r="F74" s="50">
        <v>30100</v>
      </c>
      <c r="G74" s="48">
        <v>29900</v>
      </c>
      <c r="H74" s="50">
        <v>30200</v>
      </c>
      <c r="I74" s="50">
        <v>30300</v>
      </c>
      <c r="J74" s="50">
        <v>30400</v>
      </c>
      <c r="K74" s="53">
        <v>30300</v>
      </c>
      <c r="L74" s="48">
        <v>20</v>
      </c>
      <c r="M74" s="51">
        <f>IF(D74="BUY",(K74-F74)*(L74),(F74-K74)*(L74))</f>
        <v>4000</v>
      </c>
      <c r="N74" s="52">
        <f>M74/(L74)/F74%</f>
        <v>0.6644518272425249</v>
      </c>
    </row>
    <row r="75" spans="1:14" ht="15" customHeight="1">
      <c r="A75" s="48">
        <v>3</v>
      </c>
      <c r="B75" s="55">
        <v>43763</v>
      </c>
      <c r="C75" s="44" t="s">
        <v>20</v>
      </c>
      <c r="D75" s="44" t="s">
        <v>19</v>
      </c>
      <c r="E75" s="44" t="s">
        <v>40</v>
      </c>
      <c r="F75" s="50">
        <v>29200</v>
      </c>
      <c r="G75" s="48">
        <v>29000</v>
      </c>
      <c r="H75" s="50">
        <v>29300</v>
      </c>
      <c r="I75" s="50">
        <v>29400</v>
      </c>
      <c r="J75" s="50">
        <v>29500</v>
      </c>
      <c r="K75" s="53">
        <v>29400</v>
      </c>
      <c r="L75" s="48">
        <v>20</v>
      </c>
      <c r="M75" s="51">
        <f>IF(D75="BUY",(K75-F75)*(L75),(F75-K75)*(L75))</f>
        <v>4000</v>
      </c>
      <c r="N75" s="52">
        <f>M75/(L75)/F75%</f>
        <v>0.684931506849315</v>
      </c>
    </row>
    <row r="76" spans="1:14" ht="15" customHeight="1">
      <c r="A76" s="48">
        <v>4</v>
      </c>
      <c r="B76" s="55">
        <v>43762</v>
      </c>
      <c r="C76" s="44" t="s">
        <v>20</v>
      </c>
      <c r="D76" s="44" t="s">
        <v>19</v>
      </c>
      <c r="E76" s="44" t="s">
        <v>51</v>
      </c>
      <c r="F76" s="50">
        <v>11620</v>
      </c>
      <c r="G76" s="48">
        <v>11540</v>
      </c>
      <c r="H76" s="50">
        <v>11660</v>
      </c>
      <c r="I76" s="50">
        <v>11700</v>
      </c>
      <c r="J76" s="50">
        <v>11740</v>
      </c>
      <c r="K76" s="53">
        <v>11540</v>
      </c>
      <c r="L76" s="48">
        <v>75</v>
      </c>
      <c r="M76" s="51">
        <f aca="true" t="shared" si="4" ref="M76:M82">IF(D76="BUY",(K76-F76)*(L76),(F76-K76)*(L76))</f>
        <v>-6000</v>
      </c>
      <c r="N76" s="52">
        <f aca="true" t="shared" si="5" ref="N76:N82">M76/(L76)/F76%</f>
        <v>-0.6884681583476764</v>
      </c>
    </row>
    <row r="77" spans="1:14" ht="15" customHeight="1">
      <c r="A77" s="48">
        <v>5</v>
      </c>
      <c r="B77" s="55">
        <v>43756</v>
      </c>
      <c r="C77" s="44" t="s">
        <v>59</v>
      </c>
      <c r="D77" s="44" t="s">
        <v>19</v>
      </c>
      <c r="E77" s="44" t="s">
        <v>102</v>
      </c>
      <c r="F77" s="50">
        <v>250</v>
      </c>
      <c r="G77" s="48">
        <v>70</v>
      </c>
      <c r="H77" s="50">
        <v>350</v>
      </c>
      <c r="I77" s="50">
        <v>450</v>
      </c>
      <c r="J77" s="50">
        <v>550</v>
      </c>
      <c r="K77" s="53">
        <v>350</v>
      </c>
      <c r="L77" s="48">
        <v>20</v>
      </c>
      <c r="M77" s="51">
        <f t="shared" si="4"/>
        <v>2000</v>
      </c>
      <c r="N77" s="52">
        <f t="shared" si="5"/>
        <v>40</v>
      </c>
    </row>
    <row r="78" spans="1:14" ht="15" customHeight="1">
      <c r="A78" s="48">
        <v>6</v>
      </c>
      <c r="B78" s="55">
        <v>43755</v>
      </c>
      <c r="C78" s="44" t="s">
        <v>20</v>
      </c>
      <c r="D78" s="44" t="s">
        <v>19</v>
      </c>
      <c r="E78" s="44" t="s">
        <v>40</v>
      </c>
      <c r="F78" s="50">
        <v>28900</v>
      </c>
      <c r="G78" s="48">
        <v>29700</v>
      </c>
      <c r="H78" s="50">
        <v>29000</v>
      </c>
      <c r="I78" s="50">
        <v>29100</v>
      </c>
      <c r="J78" s="50">
        <v>29200</v>
      </c>
      <c r="K78" s="53">
        <v>29100</v>
      </c>
      <c r="L78" s="48">
        <v>20</v>
      </c>
      <c r="M78" s="51">
        <f t="shared" si="4"/>
        <v>4000</v>
      </c>
      <c r="N78" s="52">
        <f t="shared" si="5"/>
        <v>0.6920415224913494</v>
      </c>
    </row>
    <row r="79" spans="1:14" ht="15" customHeight="1">
      <c r="A79" s="48">
        <v>7</v>
      </c>
      <c r="B79" s="55">
        <v>43755</v>
      </c>
      <c r="C79" s="44" t="s">
        <v>59</v>
      </c>
      <c r="D79" s="44" t="s">
        <v>19</v>
      </c>
      <c r="E79" s="44" t="s">
        <v>101</v>
      </c>
      <c r="F79" s="50">
        <v>70</v>
      </c>
      <c r="G79" s="48">
        <v>10</v>
      </c>
      <c r="H79" s="50">
        <v>110</v>
      </c>
      <c r="I79" s="50">
        <v>150</v>
      </c>
      <c r="J79" s="50">
        <v>190</v>
      </c>
      <c r="K79" s="53">
        <v>110</v>
      </c>
      <c r="L79" s="48">
        <v>75</v>
      </c>
      <c r="M79" s="51">
        <f t="shared" si="4"/>
        <v>3000</v>
      </c>
      <c r="N79" s="52">
        <f t="shared" si="5"/>
        <v>57.142857142857146</v>
      </c>
    </row>
    <row r="80" spans="1:14" ht="15" customHeight="1">
      <c r="A80" s="48">
        <v>8</v>
      </c>
      <c r="B80" s="55">
        <v>43754</v>
      </c>
      <c r="C80" s="44" t="s">
        <v>20</v>
      </c>
      <c r="D80" s="44" t="s">
        <v>19</v>
      </c>
      <c r="E80" s="44" t="s">
        <v>40</v>
      </c>
      <c r="F80" s="50">
        <v>28620</v>
      </c>
      <c r="G80" s="48">
        <v>28430</v>
      </c>
      <c r="H80" s="50">
        <v>28720</v>
      </c>
      <c r="I80" s="50">
        <v>28820</v>
      </c>
      <c r="J80" s="50">
        <v>28920</v>
      </c>
      <c r="K80" s="53">
        <v>28820</v>
      </c>
      <c r="L80" s="48">
        <v>20</v>
      </c>
      <c r="M80" s="51">
        <f t="shared" si="4"/>
        <v>4000</v>
      </c>
      <c r="N80" s="52">
        <f t="shared" si="5"/>
        <v>0.6988120195667366</v>
      </c>
    </row>
    <row r="81" spans="1:14" ht="15" customHeight="1">
      <c r="A81" s="48">
        <v>9</v>
      </c>
      <c r="B81" s="55">
        <v>43753</v>
      </c>
      <c r="C81" s="44" t="s">
        <v>20</v>
      </c>
      <c r="D81" s="44" t="s">
        <v>19</v>
      </c>
      <c r="E81" s="44" t="s">
        <v>40</v>
      </c>
      <c r="F81" s="50">
        <v>28630</v>
      </c>
      <c r="G81" s="48">
        <v>28430</v>
      </c>
      <c r="H81" s="50">
        <v>28730</v>
      </c>
      <c r="I81" s="50">
        <v>28830</v>
      </c>
      <c r="J81" s="50">
        <v>28930</v>
      </c>
      <c r="K81" s="53">
        <v>28730</v>
      </c>
      <c r="L81" s="48">
        <v>20</v>
      </c>
      <c r="M81" s="51">
        <f t="shared" si="4"/>
        <v>2000</v>
      </c>
      <c r="N81" s="52">
        <f t="shared" si="5"/>
        <v>0.34928396786587496</v>
      </c>
    </row>
    <row r="82" spans="1:14" ht="15" customHeight="1">
      <c r="A82" s="48">
        <v>10</v>
      </c>
      <c r="B82" s="55">
        <v>43749</v>
      </c>
      <c r="C82" s="44" t="s">
        <v>20</v>
      </c>
      <c r="D82" s="44" t="s">
        <v>19</v>
      </c>
      <c r="E82" s="44" t="s">
        <v>50</v>
      </c>
      <c r="F82" s="50">
        <v>11300</v>
      </c>
      <c r="G82" s="48">
        <v>11230</v>
      </c>
      <c r="H82" s="50">
        <v>11340</v>
      </c>
      <c r="I82" s="50">
        <v>11380</v>
      </c>
      <c r="J82" s="50">
        <v>11420</v>
      </c>
      <c r="K82" s="53">
        <v>11340</v>
      </c>
      <c r="L82" s="48">
        <v>75</v>
      </c>
      <c r="M82" s="51">
        <f t="shared" si="4"/>
        <v>3000</v>
      </c>
      <c r="N82" s="52">
        <f t="shared" si="5"/>
        <v>0.35398230088495575</v>
      </c>
    </row>
    <row r="83" spans="1:11" ht="15" customHeight="1">
      <c r="A83" s="4" t="s">
        <v>21</v>
      </c>
      <c r="B83" s="5"/>
      <c r="C83" s="6"/>
      <c r="D83" s="7"/>
      <c r="E83" s="8"/>
      <c r="F83" s="8"/>
      <c r="G83" s="9"/>
      <c r="H83" s="10"/>
      <c r="I83" s="10"/>
      <c r="J83" s="10"/>
      <c r="K83" s="11"/>
    </row>
    <row r="84" spans="1:14" ht="15" customHeight="1">
      <c r="A84" s="4" t="s">
        <v>22</v>
      </c>
      <c r="B84" s="13"/>
      <c r="C84" s="6"/>
      <c r="D84" s="7"/>
      <c r="E84" s="8"/>
      <c r="F84" s="8"/>
      <c r="G84" s="9"/>
      <c r="H84" s="8"/>
      <c r="N84" s="34"/>
    </row>
    <row r="85" spans="1:14" ht="15" customHeight="1">
      <c r="A85" s="4" t="s">
        <v>22</v>
      </c>
      <c r="B85" s="13"/>
      <c r="C85" s="14"/>
      <c r="D85" s="15"/>
      <c r="E85" s="16"/>
      <c r="F85" s="16"/>
      <c r="G85" s="17"/>
      <c r="H85" s="16"/>
      <c r="L85" s="12"/>
      <c r="N85" s="12"/>
    </row>
    <row r="86" spans="1:14" ht="15" customHeight="1" thickBot="1">
      <c r="A86" s="18"/>
      <c r="B86" s="13"/>
      <c r="C86" s="16"/>
      <c r="D86" s="16"/>
      <c r="E86" s="16"/>
      <c r="F86" s="19"/>
      <c r="G86" s="20"/>
      <c r="H86" s="21" t="s">
        <v>23</v>
      </c>
      <c r="M86" s="45" t="s">
        <v>39</v>
      </c>
      <c r="N86" s="46" t="s">
        <v>38</v>
      </c>
    </row>
    <row r="87" spans="1:9" ht="15" customHeight="1">
      <c r="A87" s="18"/>
      <c r="B87" s="13"/>
      <c r="C87" s="77" t="s">
        <v>24</v>
      </c>
      <c r="D87" s="77"/>
      <c r="E87" s="23">
        <v>10</v>
      </c>
      <c r="F87" s="24">
        <f>F88+F89+F90+F91+F92+F93</f>
        <v>100</v>
      </c>
      <c r="G87" s="25">
        <v>10</v>
      </c>
      <c r="H87" s="26">
        <f>G88/G87%</f>
        <v>80</v>
      </c>
      <c r="I87" s="26"/>
    </row>
    <row r="88" spans="1:9" ht="15" customHeight="1">
      <c r="A88" s="18"/>
      <c r="B88" s="13"/>
      <c r="C88" s="73" t="s">
        <v>25</v>
      </c>
      <c r="D88" s="73"/>
      <c r="E88" s="27">
        <v>8</v>
      </c>
      <c r="F88" s="28">
        <f>(E88/E87)*100</f>
        <v>80</v>
      </c>
      <c r="G88" s="25">
        <v>8</v>
      </c>
      <c r="H88" s="22"/>
      <c r="I88" s="22"/>
    </row>
    <row r="89" spans="1:9" ht="15" customHeight="1">
      <c r="A89" s="29"/>
      <c r="B89" s="13"/>
      <c r="C89" s="73" t="s">
        <v>26</v>
      </c>
      <c r="D89" s="73"/>
      <c r="E89" s="27">
        <v>0</v>
      </c>
      <c r="F89" s="28">
        <f>(E89/E87)*100</f>
        <v>0</v>
      </c>
      <c r="G89" s="30"/>
      <c r="H89" s="25"/>
      <c r="I89" s="22"/>
    </row>
    <row r="90" spans="1:12" ht="15" customHeight="1">
      <c r="A90" s="29"/>
      <c r="B90" s="13"/>
      <c r="C90" s="73" t="s">
        <v>27</v>
      </c>
      <c r="D90" s="73"/>
      <c r="E90" s="27">
        <v>0</v>
      </c>
      <c r="F90" s="28">
        <f>(E90/E87)*100</f>
        <v>0</v>
      </c>
      <c r="G90" s="30"/>
      <c r="H90" s="25"/>
      <c r="I90" s="22"/>
      <c r="L90" s="12"/>
    </row>
    <row r="91" spans="1:9" ht="15" customHeight="1">
      <c r="A91" s="29"/>
      <c r="B91" s="13"/>
      <c r="C91" s="73" t="s">
        <v>28</v>
      </c>
      <c r="D91" s="73"/>
      <c r="E91" s="27">
        <v>2</v>
      </c>
      <c r="F91" s="28">
        <f>(E91/E87)*100</f>
        <v>20</v>
      </c>
      <c r="G91" s="30"/>
      <c r="H91" s="16" t="s">
        <v>29</v>
      </c>
      <c r="I91" s="25"/>
    </row>
    <row r="92" spans="1:12" ht="15" customHeight="1">
      <c r="A92" s="29"/>
      <c r="B92" s="13"/>
      <c r="C92" s="73" t="s">
        <v>30</v>
      </c>
      <c r="D92" s="73"/>
      <c r="E92" s="27">
        <v>0</v>
      </c>
      <c r="F92" s="28">
        <v>0</v>
      </c>
      <c r="G92" s="30"/>
      <c r="H92" s="16"/>
      <c r="I92" s="16"/>
      <c r="J92" s="8"/>
      <c r="L92" s="2"/>
    </row>
    <row r="93" spans="1:13" ht="15" customHeight="1" thickBot="1">
      <c r="A93" s="29"/>
      <c r="B93" s="13"/>
      <c r="C93" s="74" t="s">
        <v>31</v>
      </c>
      <c r="D93" s="74"/>
      <c r="E93" s="32"/>
      <c r="F93" s="33">
        <f>(E93/E87)*100</f>
        <v>0</v>
      </c>
      <c r="G93" s="30"/>
      <c r="H93" s="16"/>
      <c r="I93" s="16"/>
      <c r="J93" s="16"/>
      <c r="M93" s="12"/>
    </row>
    <row r="94" spans="1:9" ht="15" customHeight="1">
      <c r="A94" s="35" t="s">
        <v>32</v>
      </c>
      <c r="B94" s="5"/>
      <c r="C94" s="6"/>
      <c r="D94" s="6"/>
      <c r="E94" s="8"/>
      <c r="F94" s="8"/>
      <c r="G94" s="36"/>
      <c r="H94" s="16"/>
      <c r="I94" s="37"/>
    </row>
    <row r="95" spans="1:12" ht="15" customHeight="1">
      <c r="A95" s="7" t="s">
        <v>33</v>
      </c>
      <c r="B95" s="5"/>
      <c r="C95" s="38"/>
      <c r="D95" s="39"/>
      <c r="E95" s="40"/>
      <c r="F95" s="37"/>
      <c r="G95" s="36"/>
      <c r="H95" s="37"/>
      <c r="I95" s="37"/>
      <c r="L95" s="2"/>
    </row>
    <row r="96" spans="1:10" ht="15" customHeight="1">
      <c r="A96" s="7" t="s">
        <v>34</v>
      </c>
      <c r="B96" s="5"/>
      <c r="C96" s="6"/>
      <c r="D96" s="39"/>
      <c r="E96" s="40"/>
      <c r="F96" s="37"/>
      <c r="G96" s="36"/>
      <c r="H96" s="41"/>
      <c r="I96" s="41"/>
      <c r="J96" s="41"/>
    </row>
    <row r="97" spans="1:13" ht="15" customHeight="1">
      <c r="A97" s="7" t="s">
        <v>35</v>
      </c>
      <c r="B97" s="38"/>
      <c r="C97" s="6"/>
      <c r="D97" s="39"/>
      <c r="E97" s="40"/>
      <c r="F97" s="37"/>
      <c r="G97" s="42"/>
      <c r="H97" s="41"/>
      <c r="I97" s="41"/>
      <c r="J97" s="41"/>
      <c r="K97" s="8"/>
      <c r="L97" s="12"/>
      <c r="M97" s="18"/>
    </row>
    <row r="98" spans="1:12" ht="15" customHeight="1" thickBot="1">
      <c r="A98" s="7" t="s">
        <v>36</v>
      </c>
      <c r="B98" s="29"/>
      <c r="C98" s="6"/>
      <c r="D98" s="43"/>
      <c r="E98" s="37"/>
      <c r="F98" s="37"/>
      <c r="G98" s="42"/>
      <c r="H98" s="41"/>
      <c r="I98" s="41"/>
      <c r="J98" s="41"/>
      <c r="K98" s="37"/>
      <c r="L98" s="12"/>
    </row>
    <row r="99" spans="1:14" ht="15" customHeight="1" thickBot="1">
      <c r="A99" s="82" t="s">
        <v>0</v>
      </c>
      <c r="B99" s="82"/>
      <c r="C99" s="82"/>
      <c r="D99" s="82"/>
      <c r="E99" s="82"/>
      <c r="F99" s="82"/>
      <c r="G99" s="82"/>
      <c r="H99" s="82"/>
      <c r="I99" s="82"/>
      <c r="J99" s="82"/>
      <c r="K99" s="82"/>
      <c r="L99" s="82"/>
      <c r="M99" s="82"/>
      <c r="N99" s="82"/>
    </row>
    <row r="100" spans="1:14" ht="15" customHeight="1" thickBot="1">
      <c r="A100" s="82"/>
      <c r="B100" s="82"/>
      <c r="C100" s="82"/>
      <c r="D100" s="82"/>
      <c r="E100" s="82"/>
      <c r="F100" s="82"/>
      <c r="G100" s="82"/>
      <c r="H100" s="82"/>
      <c r="I100" s="82"/>
      <c r="J100" s="82"/>
      <c r="K100" s="82"/>
      <c r="L100" s="82"/>
      <c r="M100" s="82"/>
      <c r="N100" s="82"/>
    </row>
    <row r="101" spans="1:14" ht="15" customHeight="1">
      <c r="A101" s="82"/>
      <c r="B101" s="82"/>
      <c r="C101" s="82"/>
      <c r="D101" s="82"/>
      <c r="E101" s="82"/>
      <c r="F101" s="82"/>
      <c r="G101" s="82"/>
      <c r="H101" s="82"/>
      <c r="I101" s="82"/>
      <c r="J101" s="82"/>
      <c r="K101" s="82"/>
      <c r="L101" s="82"/>
      <c r="M101" s="82"/>
      <c r="N101" s="82"/>
    </row>
    <row r="102" spans="1:14" ht="15" customHeight="1">
      <c r="A102" s="83" t="s">
        <v>44</v>
      </c>
      <c r="B102" s="83"/>
      <c r="C102" s="83"/>
      <c r="D102" s="83"/>
      <c r="E102" s="83"/>
      <c r="F102" s="83"/>
      <c r="G102" s="83"/>
      <c r="H102" s="83"/>
      <c r="I102" s="83"/>
      <c r="J102" s="83"/>
      <c r="K102" s="83"/>
      <c r="L102" s="83"/>
      <c r="M102" s="83"/>
      <c r="N102" s="83"/>
    </row>
    <row r="103" spans="1:14" ht="15" customHeight="1">
      <c r="A103" s="83" t="s">
        <v>45</v>
      </c>
      <c r="B103" s="83"/>
      <c r="C103" s="83"/>
      <c r="D103" s="83"/>
      <c r="E103" s="83"/>
      <c r="F103" s="83"/>
      <c r="G103" s="83"/>
      <c r="H103" s="83"/>
      <c r="I103" s="83"/>
      <c r="J103" s="83"/>
      <c r="K103" s="83"/>
      <c r="L103" s="83"/>
      <c r="M103" s="83"/>
      <c r="N103" s="83"/>
    </row>
    <row r="104" spans="1:14" ht="15" customHeight="1" thickBot="1">
      <c r="A104" s="84" t="s">
        <v>3</v>
      </c>
      <c r="B104" s="84"/>
      <c r="C104" s="84"/>
      <c r="D104" s="84"/>
      <c r="E104" s="84"/>
      <c r="F104" s="84"/>
      <c r="G104" s="84"/>
      <c r="H104" s="84"/>
      <c r="I104" s="84"/>
      <c r="J104" s="84"/>
      <c r="K104" s="84"/>
      <c r="L104" s="84"/>
      <c r="M104" s="84"/>
      <c r="N104" s="84"/>
    </row>
    <row r="105" spans="1:14" ht="15" customHeight="1">
      <c r="A105" s="85" t="s">
        <v>95</v>
      </c>
      <c r="B105" s="86"/>
      <c r="C105" s="86"/>
      <c r="D105" s="86"/>
      <c r="E105" s="86"/>
      <c r="F105" s="86"/>
      <c r="G105" s="86"/>
      <c r="H105" s="86"/>
      <c r="I105" s="86"/>
      <c r="J105" s="86"/>
      <c r="K105" s="86"/>
      <c r="L105" s="86"/>
      <c r="M105" s="86"/>
      <c r="N105" s="87"/>
    </row>
    <row r="106" spans="1:14" ht="15" customHeight="1">
      <c r="A106" s="88" t="s">
        <v>4</v>
      </c>
      <c r="B106" s="88"/>
      <c r="C106" s="88"/>
      <c r="D106" s="88"/>
      <c r="E106" s="88"/>
      <c r="F106" s="88"/>
      <c r="G106" s="88"/>
      <c r="H106" s="88"/>
      <c r="I106" s="88"/>
      <c r="J106" s="88"/>
      <c r="K106" s="88"/>
      <c r="L106" s="88"/>
      <c r="M106" s="88"/>
      <c r="N106" s="88"/>
    </row>
    <row r="107" spans="1:14" ht="15" customHeight="1">
      <c r="A107" s="80" t="s">
        <v>5</v>
      </c>
      <c r="B107" s="75" t="s">
        <v>6</v>
      </c>
      <c r="C107" s="75" t="s">
        <v>7</v>
      </c>
      <c r="D107" s="80" t="s">
        <v>8</v>
      </c>
      <c r="E107" s="75" t="s">
        <v>9</v>
      </c>
      <c r="F107" s="75" t="s">
        <v>10</v>
      </c>
      <c r="G107" s="75" t="s">
        <v>11</v>
      </c>
      <c r="H107" s="75" t="s">
        <v>12</v>
      </c>
      <c r="I107" s="75" t="s">
        <v>13</v>
      </c>
      <c r="J107" s="75" t="s">
        <v>14</v>
      </c>
      <c r="K107" s="78" t="s">
        <v>15</v>
      </c>
      <c r="L107" s="75" t="s">
        <v>16</v>
      </c>
      <c r="M107" s="75" t="s">
        <v>17</v>
      </c>
      <c r="N107" s="75" t="s">
        <v>18</v>
      </c>
    </row>
    <row r="108" spans="1:14" ht="15" customHeight="1">
      <c r="A108" s="81"/>
      <c r="B108" s="76"/>
      <c r="C108" s="76"/>
      <c r="D108" s="81"/>
      <c r="E108" s="76"/>
      <c r="F108" s="76"/>
      <c r="G108" s="76"/>
      <c r="H108" s="76"/>
      <c r="I108" s="76"/>
      <c r="J108" s="76"/>
      <c r="K108" s="79"/>
      <c r="L108" s="76"/>
      <c r="M108" s="76"/>
      <c r="N108" s="76"/>
    </row>
    <row r="109" spans="1:14" ht="15" customHeight="1">
      <c r="A109" s="48">
        <v>1</v>
      </c>
      <c r="B109" s="55">
        <v>43738</v>
      </c>
      <c r="C109" s="44" t="s">
        <v>59</v>
      </c>
      <c r="D109" s="44" t="s">
        <v>19</v>
      </c>
      <c r="E109" s="44" t="s">
        <v>99</v>
      </c>
      <c r="F109" s="50">
        <v>80</v>
      </c>
      <c r="G109" s="48">
        <v>10</v>
      </c>
      <c r="H109" s="50">
        <v>120</v>
      </c>
      <c r="I109" s="50">
        <v>160</v>
      </c>
      <c r="J109" s="50">
        <v>200</v>
      </c>
      <c r="K109" s="53">
        <v>30</v>
      </c>
      <c r="L109" s="48">
        <v>75</v>
      </c>
      <c r="M109" s="51">
        <f>IF(D109="BUY",(K109-F109)*(L109),(F109-K109)*(L109))</f>
        <v>-3750</v>
      </c>
      <c r="N109" s="52">
        <f>M109/(L109)/F109%</f>
        <v>-62.5</v>
      </c>
    </row>
    <row r="110" spans="1:14" ht="15" customHeight="1">
      <c r="A110" s="48">
        <v>1</v>
      </c>
      <c r="B110" s="55">
        <v>43735</v>
      </c>
      <c r="C110" s="44" t="s">
        <v>20</v>
      </c>
      <c r="D110" s="44" t="s">
        <v>19</v>
      </c>
      <c r="E110" s="44" t="s">
        <v>40</v>
      </c>
      <c r="F110" s="50">
        <v>30300</v>
      </c>
      <c r="G110" s="48">
        <v>30100</v>
      </c>
      <c r="H110" s="50">
        <v>30400</v>
      </c>
      <c r="I110" s="50">
        <v>30500</v>
      </c>
      <c r="J110" s="50">
        <v>30600</v>
      </c>
      <c r="K110" s="53">
        <v>30100</v>
      </c>
      <c r="L110" s="48">
        <v>20</v>
      </c>
      <c r="M110" s="51">
        <f>IF(D110="BUY",(K110-F110)*(L110),(F110-K110)*(L110))</f>
        <v>-4000</v>
      </c>
      <c r="N110" s="52">
        <f>M110/(L110)/F110%</f>
        <v>-0.6600660066006601</v>
      </c>
    </row>
    <row r="111" spans="1:14" ht="15" customHeight="1">
      <c r="A111" s="48">
        <v>2</v>
      </c>
      <c r="B111" s="55">
        <v>43728</v>
      </c>
      <c r="C111" s="44" t="s">
        <v>20</v>
      </c>
      <c r="D111" s="44" t="s">
        <v>19</v>
      </c>
      <c r="E111" s="44" t="s">
        <v>51</v>
      </c>
      <c r="F111" s="50">
        <v>11360</v>
      </c>
      <c r="G111" s="48">
        <v>11280</v>
      </c>
      <c r="H111" s="50">
        <v>11400</v>
      </c>
      <c r="I111" s="50">
        <v>11440</v>
      </c>
      <c r="J111" s="50">
        <v>11480</v>
      </c>
      <c r="K111" s="53">
        <v>11400</v>
      </c>
      <c r="L111" s="48">
        <v>75</v>
      </c>
      <c r="M111" s="51">
        <f>IF(D111="BUY",(K111-F111)*(L111),(F111-K111)*(L111))</f>
        <v>3000</v>
      </c>
      <c r="N111" s="52">
        <f>M111/(L111)/F111%</f>
        <v>0.35211267605633806</v>
      </c>
    </row>
    <row r="112" spans="1:14" ht="15" customHeight="1">
      <c r="A112" s="48">
        <v>3</v>
      </c>
      <c r="B112" s="55">
        <v>43728</v>
      </c>
      <c r="C112" s="44" t="s">
        <v>20</v>
      </c>
      <c r="D112" s="44" t="s">
        <v>19</v>
      </c>
      <c r="E112" s="44" t="s">
        <v>40</v>
      </c>
      <c r="F112" s="50">
        <v>29000</v>
      </c>
      <c r="G112" s="48">
        <v>28800</v>
      </c>
      <c r="H112" s="50">
        <v>29100</v>
      </c>
      <c r="I112" s="50">
        <v>29200</v>
      </c>
      <c r="J112" s="50">
        <v>29300</v>
      </c>
      <c r="K112" s="53">
        <v>29200</v>
      </c>
      <c r="L112" s="48">
        <v>20</v>
      </c>
      <c r="M112" s="51">
        <f aca="true" t="shared" si="6" ref="M112:M117">IF(D112="BUY",(K112-F112)*(L112),(F112-K112)*(L112))</f>
        <v>4000</v>
      </c>
      <c r="N112" s="52">
        <f aca="true" t="shared" si="7" ref="N112:N117">M112/(L112)/F112%</f>
        <v>0.6896551724137931</v>
      </c>
    </row>
    <row r="113" spans="1:14" ht="15" customHeight="1">
      <c r="A113" s="48">
        <v>4</v>
      </c>
      <c r="B113" s="55">
        <v>43721</v>
      </c>
      <c r="C113" s="44" t="s">
        <v>59</v>
      </c>
      <c r="D113" s="44" t="s">
        <v>19</v>
      </c>
      <c r="E113" s="44" t="s">
        <v>97</v>
      </c>
      <c r="F113" s="50">
        <v>55</v>
      </c>
      <c r="G113" s="48">
        <v>5</v>
      </c>
      <c r="H113" s="50">
        <v>100</v>
      </c>
      <c r="I113" s="50">
        <v>140</v>
      </c>
      <c r="J113" s="50">
        <v>180</v>
      </c>
      <c r="K113" s="53">
        <v>99</v>
      </c>
      <c r="L113" s="48">
        <v>75</v>
      </c>
      <c r="M113" s="51">
        <f t="shared" si="6"/>
        <v>3300</v>
      </c>
      <c r="N113" s="52">
        <f t="shared" si="7"/>
        <v>80</v>
      </c>
    </row>
    <row r="114" spans="1:14" ht="15" customHeight="1">
      <c r="A114" s="48">
        <v>5</v>
      </c>
      <c r="B114" s="55">
        <v>43721</v>
      </c>
      <c r="C114" s="44" t="s">
        <v>20</v>
      </c>
      <c r="D114" s="44" t="s">
        <v>19</v>
      </c>
      <c r="E114" s="44" t="s">
        <v>50</v>
      </c>
      <c r="F114" s="50">
        <v>11050</v>
      </c>
      <c r="G114" s="48">
        <v>11970</v>
      </c>
      <c r="H114" s="50">
        <v>11090</v>
      </c>
      <c r="I114" s="50">
        <v>11130</v>
      </c>
      <c r="J114" s="50">
        <v>11170</v>
      </c>
      <c r="K114" s="53">
        <v>11090</v>
      </c>
      <c r="L114" s="48">
        <v>75</v>
      </c>
      <c r="M114" s="51">
        <f t="shared" si="6"/>
        <v>3000</v>
      </c>
      <c r="N114" s="52">
        <f t="shared" si="7"/>
        <v>0.36199095022624433</v>
      </c>
    </row>
    <row r="115" spans="1:14" ht="15" customHeight="1">
      <c r="A115" s="48">
        <v>6</v>
      </c>
      <c r="B115" s="55">
        <v>43720</v>
      </c>
      <c r="C115" s="44" t="s">
        <v>59</v>
      </c>
      <c r="D115" s="44" t="s">
        <v>19</v>
      </c>
      <c r="E115" s="44" t="s">
        <v>98</v>
      </c>
      <c r="F115" s="50">
        <v>200</v>
      </c>
      <c r="G115" s="48">
        <v>40</v>
      </c>
      <c r="H115" s="50">
        <v>320</v>
      </c>
      <c r="I115" s="50">
        <v>440</v>
      </c>
      <c r="J115" s="50">
        <v>560</v>
      </c>
      <c r="K115" s="53">
        <v>320</v>
      </c>
      <c r="L115" s="48">
        <v>20</v>
      </c>
      <c r="M115" s="51">
        <f t="shared" si="6"/>
        <v>2400</v>
      </c>
      <c r="N115" s="52">
        <f t="shared" si="7"/>
        <v>60</v>
      </c>
    </row>
    <row r="116" spans="1:14" ht="15" customHeight="1">
      <c r="A116" s="48">
        <v>7</v>
      </c>
      <c r="B116" s="55">
        <v>43711</v>
      </c>
      <c r="C116" s="44" t="s">
        <v>20</v>
      </c>
      <c r="D116" s="44" t="s">
        <v>37</v>
      </c>
      <c r="E116" s="44" t="s">
        <v>50</v>
      </c>
      <c r="F116" s="50">
        <v>10820</v>
      </c>
      <c r="G116" s="48">
        <v>10900</v>
      </c>
      <c r="H116" s="50">
        <v>10780</v>
      </c>
      <c r="I116" s="50">
        <v>10740</v>
      </c>
      <c r="J116" s="50">
        <v>10700</v>
      </c>
      <c r="K116" s="53">
        <v>10785</v>
      </c>
      <c r="L116" s="48">
        <v>75</v>
      </c>
      <c r="M116" s="51">
        <f t="shared" si="6"/>
        <v>2625</v>
      </c>
      <c r="N116" s="52">
        <f t="shared" si="7"/>
        <v>0.3234750462107209</v>
      </c>
    </row>
    <row r="117" spans="1:14" ht="15" customHeight="1">
      <c r="A117" s="48">
        <v>8</v>
      </c>
      <c r="B117" s="55">
        <v>43711</v>
      </c>
      <c r="C117" s="44" t="s">
        <v>59</v>
      </c>
      <c r="D117" s="44" t="s">
        <v>19</v>
      </c>
      <c r="E117" s="44" t="s">
        <v>96</v>
      </c>
      <c r="F117" s="50">
        <v>200</v>
      </c>
      <c r="G117" s="48">
        <v>40</v>
      </c>
      <c r="H117" s="50">
        <v>320</v>
      </c>
      <c r="I117" s="50">
        <v>440</v>
      </c>
      <c r="J117" s="50">
        <v>560</v>
      </c>
      <c r="K117" s="53">
        <v>40</v>
      </c>
      <c r="L117" s="48">
        <v>20</v>
      </c>
      <c r="M117" s="51">
        <f t="shared" si="6"/>
        <v>-3200</v>
      </c>
      <c r="N117" s="52">
        <f t="shared" si="7"/>
        <v>-80</v>
      </c>
    </row>
    <row r="118" spans="1:11" ht="15" customHeight="1">
      <c r="A118" s="4" t="s">
        <v>21</v>
      </c>
      <c r="B118" s="5"/>
      <c r="C118" s="6"/>
      <c r="D118" s="7"/>
      <c r="E118" s="8"/>
      <c r="F118" s="8"/>
      <c r="G118" s="9"/>
      <c r="H118" s="10"/>
      <c r="I118" s="10"/>
      <c r="J118" s="10"/>
      <c r="K118" s="11"/>
    </row>
    <row r="119" spans="1:14" ht="15" customHeight="1">
      <c r="A119" s="4" t="s">
        <v>22</v>
      </c>
      <c r="B119" s="13"/>
      <c r="C119" s="6"/>
      <c r="D119" s="7"/>
      <c r="E119" s="8"/>
      <c r="F119" s="8"/>
      <c r="G119" s="9"/>
      <c r="H119" s="8"/>
      <c r="N119" s="34"/>
    </row>
    <row r="120" spans="1:14" ht="15" customHeight="1">
      <c r="A120" s="4" t="s">
        <v>22</v>
      </c>
      <c r="B120" s="13"/>
      <c r="C120" s="14"/>
      <c r="D120" s="15"/>
      <c r="E120" s="16"/>
      <c r="F120" s="16"/>
      <c r="G120" s="17"/>
      <c r="H120" s="16"/>
      <c r="L120" s="12"/>
      <c r="N120" s="12"/>
    </row>
    <row r="121" spans="1:14" ht="15" customHeight="1" thickBot="1">
      <c r="A121" s="18"/>
      <c r="B121" s="13"/>
      <c r="C121" s="16"/>
      <c r="D121" s="16"/>
      <c r="E121" s="16"/>
      <c r="F121" s="19"/>
      <c r="G121" s="20"/>
      <c r="H121" s="21" t="s">
        <v>23</v>
      </c>
      <c r="M121" s="45" t="s">
        <v>39</v>
      </c>
      <c r="N121" s="46" t="s">
        <v>38</v>
      </c>
    </row>
    <row r="122" spans="1:9" ht="15" customHeight="1">
      <c r="A122" s="18"/>
      <c r="B122" s="13"/>
      <c r="C122" s="77" t="s">
        <v>24</v>
      </c>
      <c r="D122" s="77"/>
      <c r="E122" s="23">
        <v>8</v>
      </c>
      <c r="F122" s="24">
        <f>F123+F124+F125+F126+F127+F128</f>
        <v>100</v>
      </c>
      <c r="G122" s="25">
        <v>8</v>
      </c>
      <c r="H122" s="26">
        <f>G123/G122%</f>
        <v>62.5</v>
      </c>
      <c r="I122" s="26"/>
    </row>
    <row r="123" spans="1:9" ht="15" customHeight="1">
      <c r="A123" s="18"/>
      <c r="B123" s="13"/>
      <c r="C123" s="73" t="s">
        <v>25</v>
      </c>
      <c r="D123" s="73"/>
      <c r="E123" s="27">
        <v>5</v>
      </c>
      <c r="F123" s="28">
        <f>(E123/E122)*100</f>
        <v>62.5</v>
      </c>
      <c r="G123" s="25">
        <v>5</v>
      </c>
      <c r="H123" s="22"/>
      <c r="I123" s="22"/>
    </row>
    <row r="124" spans="1:9" ht="15" customHeight="1">
      <c r="A124" s="29"/>
      <c r="B124" s="13"/>
      <c r="C124" s="73" t="s">
        <v>26</v>
      </c>
      <c r="D124" s="73"/>
      <c r="E124" s="27">
        <v>0</v>
      </c>
      <c r="F124" s="28">
        <f>(E124/E122)*100</f>
        <v>0</v>
      </c>
      <c r="G124" s="30"/>
      <c r="H124" s="25"/>
      <c r="I124" s="25"/>
    </row>
    <row r="125" spans="1:8" ht="15" customHeight="1">
      <c r="A125" s="29"/>
      <c r="B125" s="13"/>
      <c r="C125" s="73" t="s">
        <v>27</v>
      </c>
      <c r="D125" s="73"/>
      <c r="E125" s="27">
        <v>0</v>
      </c>
      <c r="F125" s="28">
        <f>(E125/E122)*100</f>
        <v>0</v>
      </c>
      <c r="G125" s="30"/>
      <c r="H125" s="25"/>
    </row>
    <row r="126" spans="1:9" ht="15" customHeight="1">
      <c r="A126" s="29"/>
      <c r="B126" s="13"/>
      <c r="C126" s="73" t="s">
        <v>28</v>
      </c>
      <c r="D126" s="73"/>
      <c r="E126" s="27">
        <v>3</v>
      </c>
      <c r="F126" s="28">
        <f>(E126/E122)*100</f>
        <v>37.5</v>
      </c>
      <c r="G126" s="30"/>
      <c r="H126" s="16" t="s">
        <v>29</v>
      </c>
      <c r="I126" s="25"/>
    </row>
    <row r="127" spans="1:12" ht="15" customHeight="1">
      <c r="A127" s="29"/>
      <c r="B127" s="13"/>
      <c r="C127" s="73" t="s">
        <v>30</v>
      </c>
      <c r="D127" s="73"/>
      <c r="E127" s="27">
        <v>0</v>
      </c>
      <c r="F127" s="28">
        <v>0</v>
      </c>
      <c r="G127" s="30"/>
      <c r="H127" s="16"/>
      <c r="I127" s="16"/>
      <c r="J127" s="8"/>
      <c r="L127" s="2"/>
    </row>
    <row r="128" spans="1:13" ht="15" customHeight="1" thickBot="1">
      <c r="A128" s="29"/>
      <c r="B128" s="13"/>
      <c r="C128" s="74" t="s">
        <v>31</v>
      </c>
      <c r="D128" s="74"/>
      <c r="E128" s="32"/>
      <c r="F128" s="33">
        <f>(E128/E122)*100</f>
        <v>0</v>
      </c>
      <c r="G128" s="30"/>
      <c r="H128" s="16"/>
      <c r="I128" s="16"/>
      <c r="J128" s="16"/>
      <c r="M128" s="12"/>
    </row>
    <row r="129" spans="1:9" ht="15" customHeight="1">
      <c r="A129" s="35" t="s">
        <v>32</v>
      </c>
      <c r="B129" s="5"/>
      <c r="C129" s="6"/>
      <c r="D129" s="6"/>
      <c r="E129" s="8"/>
      <c r="F129" s="8"/>
      <c r="G129" s="36"/>
      <c r="H129" s="16"/>
      <c r="I129" s="37"/>
    </row>
    <row r="130" spans="1:12" ht="15" customHeight="1">
      <c r="A130" s="7" t="s">
        <v>33</v>
      </c>
      <c r="B130" s="5"/>
      <c r="C130" s="38"/>
      <c r="D130" s="39"/>
      <c r="E130" s="40"/>
      <c r="F130" s="37"/>
      <c r="G130" s="36"/>
      <c r="H130" s="37"/>
      <c r="I130" s="37"/>
      <c r="L130" s="2"/>
    </row>
    <row r="131" spans="1:10" ht="15" customHeight="1">
      <c r="A131" s="7" t="s">
        <v>34</v>
      </c>
      <c r="B131" s="5"/>
      <c r="C131" s="6"/>
      <c r="D131" s="39"/>
      <c r="E131" s="40"/>
      <c r="F131" s="37"/>
      <c r="G131" s="36"/>
      <c r="H131" s="41"/>
      <c r="I131" s="41"/>
      <c r="J131" s="41"/>
    </row>
    <row r="132" spans="1:13" ht="15" customHeight="1">
      <c r="A132" s="7" t="s">
        <v>35</v>
      </c>
      <c r="B132" s="38"/>
      <c r="C132" s="6"/>
      <c r="D132" s="39"/>
      <c r="E132" s="40"/>
      <c r="F132" s="37"/>
      <c r="G132" s="42"/>
      <c r="H132" s="41"/>
      <c r="I132" s="41"/>
      <c r="J132" s="41"/>
      <c r="K132" s="8"/>
      <c r="L132" s="12"/>
      <c r="M132" s="18"/>
    </row>
    <row r="133" spans="1:12" ht="15" customHeight="1" thickBot="1">
      <c r="A133" s="7" t="s">
        <v>36</v>
      </c>
      <c r="B133" s="29"/>
      <c r="C133" s="6"/>
      <c r="D133" s="43"/>
      <c r="E133" s="37"/>
      <c r="F133" s="37"/>
      <c r="G133" s="42"/>
      <c r="H133" s="41"/>
      <c r="I133" s="41"/>
      <c r="J133" s="41"/>
      <c r="K133" s="37"/>
      <c r="L133" s="12"/>
    </row>
    <row r="134" spans="1:14" ht="15" customHeight="1" thickBot="1">
      <c r="A134" s="82" t="s">
        <v>0</v>
      </c>
      <c r="B134" s="82"/>
      <c r="C134" s="82"/>
      <c r="D134" s="82"/>
      <c r="E134" s="82"/>
      <c r="F134" s="82"/>
      <c r="G134" s="82"/>
      <c r="H134" s="82"/>
      <c r="I134" s="82"/>
      <c r="J134" s="82"/>
      <c r="K134" s="82"/>
      <c r="L134" s="82"/>
      <c r="M134" s="82"/>
      <c r="N134" s="82"/>
    </row>
    <row r="135" spans="1:14" ht="15" customHeight="1" thickBot="1">
      <c r="A135" s="82"/>
      <c r="B135" s="82"/>
      <c r="C135" s="82"/>
      <c r="D135" s="82"/>
      <c r="E135" s="82"/>
      <c r="F135" s="82"/>
      <c r="G135" s="82"/>
      <c r="H135" s="82"/>
      <c r="I135" s="82"/>
      <c r="J135" s="82"/>
      <c r="K135" s="82"/>
      <c r="L135" s="82"/>
      <c r="M135" s="82"/>
      <c r="N135" s="82"/>
    </row>
    <row r="136" spans="1:14" ht="15" customHeight="1">
      <c r="A136" s="82"/>
      <c r="B136" s="82"/>
      <c r="C136" s="82"/>
      <c r="D136" s="82"/>
      <c r="E136" s="82"/>
      <c r="F136" s="82"/>
      <c r="G136" s="82"/>
      <c r="H136" s="82"/>
      <c r="I136" s="82"/>
      <c r="J136" s="82"/>
      <c r="K136" s="82"/>
      <c r="L136" s="82"/>
      <c r="M136" s="82"/>
      <c r="N136" s="82"/>
    </row>
    <row r="137" spans="1:14" ht="15" customHeight="1">
      <c r="A137" s="83" t="s">
        <v>44</v>
      </c>
      <c r="B137" s="83"/>
      <c r="C137" s="83"/>
      <c r="D137" s="83"/>
      <c r="E137" s="83"/>
      <c r="F137" s="83"/>
      <c r="G137" s="83"/>
      <c r="H137" s="83"/>
      <c r="I137" s="83"/>
      <c r="J137" s="83"/>
      <c r="K137" s="83"/>
      <c r="L137" s="83"/>
      <c r="M137" s="83"/>
      <c r="N137" s="83"/>
    </row>
    <row r="138" spans="1:14" ht="15" customHeight="1">
      <c r="A138" s="83" t="s">
        <v>45</v>
      </c>
      <c r="B138" s="83"/>
      <c r="C138" s="83"/>
      <c r="D138" s="83"/>
      <c r="E138" s="83"/>
      <c r="F138" s="83"/>
      <c r="G138" s="83"/>
      <c r="H138" s="83"/>
      <c r="I138" s="83"/>
      <c r="J138" s="83"/>
      <c r="K138" s="83"/>
      <c r="L138" s="83"/>
      <c r="M138" s="83"/>
      <c r="N138" s="83"/>
    </row>
    <row r="139" spans="1:14" ht="15" customHeight="1" thickBot="1">
      <c r="A139" s="84" t="s">
        <v>3</v>
      </c>
      <c r="B139" s="84"/>
      <c r="C139" s="84"/>
      <c r="D139" s="84"/>
      <c r="E139" s="84"/>
      <c r="F139" s="84"/>
      <c r="G139" s="84"/>
      <c r="H139" s="84"/>
      <c r="I139" s="84"/>
      <c r="J139" s="84"/>
      <c r="K139" s="84"/>
      <c r="L139" s="84"/>
      <c r="M139" s="84"/>
      <c r="N139" s="84"/>
    </row>
    <row r="140" spans="1:14" ht="15" customHeight="1">
      <c r="A140" s="88" t="s">
        <v>93</v>
      </c>
      <c r="B140" s="88"/>
      <c r="C140" s="88"/>
      <c r="D140" s="88"/>
      <c r="E140" s="88"/>
      <c r="F140" s="88"/>
      <c r="G140" s="88"/>
      <c r="H140" s="88"/>
      <c r="I140" s="88"/>
      <c r="J140" s="88"/>
      <c r="K140" s="88"/>
      <c r="L140" s="88"/>
      <c r="M140" s="88"/>
      <c r="N140" s="88"/>
    </row>
    <row r="141" spans="1:14" ht="15" customHeight="1">
      <c r="A141" s="88" t="s">
        <v>4</v>
      </c>
      <c r="B141" s="88"/>
      <c r="C141" s="88"/>
      <c r="D141" s="88"/>
      <c r="E141" s="88"/>
      <c r="F141" s="88"/>
      <c r="G141" s="88"/>
      <c r="H141" s="88"/>
      <c r="I141" s="88"/>
      <c r="J141" s="88"/>
      <c r="K141" s="88"/>
      <c r="L141" s="88"/>
      <c r="M141" s="88"/>
      <c r="N141" s="88"/>
    </row>
    <row r="142" spans="1:14" ht="15" customHeight="1">
      <c r="A142" s="80" t="s">
        <v>5</v>
      </c>
      <c r="B142" s="75" t="s">
        <v>6</v>
      </c>
      <c r="C142" s="75" t="s">
        <v>7</v>
      </c>
      <c r="D142" s="80" t="s">
        <v>8</v>
      </c>
      <c r="E142" s="75" t="s">
        <v>9</v>
      </c>
      <c r="F142" s="75" t="s">
        <v>10</v>
      </c>
      <c r="G142" s="75" t="s">
        <v>11</v>
      </c>
      <c r="H142" s="75" t="s">
        <v>12</v>
      </c>
      <c r="I142" s="75" t="s">
        <v>13</v>
      </c>
      <c r="J142" s="75" t="s">
        <v>14</v>
      </c>
      <c r="K142" s="78" t="s">
        <v>15</v>
      </c>
      <c r="L142" s="75" t="s">
        <v>16</v>
      </c>
      <c r="M142" s="75" t="s">
        <v>17</v>
      </c>
      <c r="N142" s="75" t="s">
        <v>18</v>
      </c>
    </row>
    <row r="143" spans="1:14" ht="15" customHeight="1">
      <c r="A143" s="81"/>
      <c r="B143" s="76"/>
      <c r="C143" s="76"/>
      <c r="D143" s="81"/>
      <c r="E143" s="76"/>
      <c r="F143" s="76"/>
      <c r="G143" s="76"/>
      <c r="H143" s="76"/>
      <c r="I143" s="76"/>
      <c r="J143" s="76"/>
      <c r="K143" s="79"/>
      <c r="L143" s="76"/>
      <c r="M143" s="76"/>
      <c r="N143" s="76"/>
    </row>
    <row r="144" spans="1:14" ht="15" customHeight="1">
      <c r="A144" s="48">
        <v>1</v>
      </c>
      <c r="B144" s="55">
        <v>43707</v>
      </c>
      <c r="C144" s="44" t="s">
        <v>20</v>
      </c>
      <c r="D144" s="44" t="s">
        <v>37</v>
      </c>
      <c r="E144" s="44" t="s">
        <v>40</v>
      </c>
      <c r="F144" s="50">
        <v>27250</v>
      </c>
      <c r="G144" s="48">
        <v>27450</v>
      </c>
      <c r="H144" s="50">
        <v>27150</v>
      </c>
      <c r="I144" s="50">
        <v>27050</v>
      </c>
      <c r="J144" s="50">
        <v>26950</v>
      </c>
      <c r="K144" s="53">
        <v>27450</v>
      </c>
      <c r="L144" s="48">
        <v>20</v>
      </c>
      <c r="M144" s="51">
        <f>IF(D144="BUY",(K144-F144)*(L144),(F144-K144)*(L144))</f>
        <v>-4000</v>
      </c>
      <c r="N144" s="52">
        <f>M144/(L144)/F144%</f>
        <v>-0.7339449541284404</v>
      </c>
    </row>
    <row r="145" spans="1:14" ht="15" customHeight="1">
      <c r="A145" s="48">
        <v>2</v>
      </c>
      <c r="B145" s="55">
        <v>43706</v>
      </c>
      <c r="C145" s="44" t="s">
        <v>59</v>
      </c>
      <c r="D145" s="44" t="s">
        <v>19</v>
      </c>
      <c r="E145" s="44" t="s">
        <v>94</v>
      </c>
      <c r="F145" s="50">
        <v>40</v>
      </c>
      <c r="G145" s="48">
        <v>5</v>
      </c>
      <c r="H145" s="50">
        <v>80</v>
      </c>
      <c r="I145" s="50">
        <v>120</v>
      </c>
      <c r="J145" s="50">
        <v>160</v>
      </c>
      <c r="K145" s="53">
        <v>120</v>
      </c>
      <c r="L145" s="48">
        <v>75</v>
      </c>
      <c r="M145" s="51">
        <f>IF(D145="BUY",(K145-F145)*(L145),(F145-K145)*(L145))</f>
        <v>6000</v>
      </c>
      <c r="N145" s="52">
        <f>M145/(L145)/F145%</f>
        <v>200</v>
      </c>
    </row>
    <row r="146" spans="1:14" ht="15" customHeight="1">
      <c r="A146" s="48">
        <v>3</v>
      </c>
      <c r="B146" s="55">
        <v>43705</v>
      </c>
      <c r="C146" s="44" t="s">
        <v>20</v>
      </c>
      <c r="D146" s="44" t="s">
        <v>19</v>
      </c>
      <c r="E146" s="44" t="s">
        <v>40</v>
      </c>
      <c r="F146" s="50">
        <v>27900</v>
      </c>
      <c r="G146" s="48">
        <v>27720</v>
      </c>
      <c r="H146" s="50">
        <v>28000</v>
      </c>
      <c r="I146" s="50">
        <v>28100</v>
      </c>
      <c r="J146" s="50">
        <v>28200</v>
      </c>
      <c r="K146" s="53">
        <v>27720</v>
      </c>
      <c r="L146" s="48">
        <v>20</v>
      </c>
      <c r="M146" s="51">
        <f>IF(D146="BUY",(K146-F146)*(L146),(F146-K146)*(L146))</f>
        <v>-3600</v>
      </c>
      <c r="N146" s="52">
        <f>M146/(L146)/F146%</f>
        <v>-0.6451612903225806</v>
      </c>
    </row>
    <row r="147" spans="1:14" ht="15" customHeight="1">
      <c r="A147" s="48">
        <v>4</v>
      </c>
      <c r="B147" s="55">
        <v>43685</v>
      </c>
      <c r="C147" s="44" t="s">
        <v>20</v>
      </c>
      <c r="D147" s="44" t="s">
        <v>19</v>
      </c>
      <c r="E147" s="44" t="s">
        <v>51</v>
      </c>
      <c r="F147" s="50">
        <v>11010</v>
      </c>
      <c r="G147" s="48">
        <v>10940</v>
      </c>
      <c r="H147" s="50">
        <v>11050</v>
      </c>
      <c r="I147" s="50">
        <v>11090</v>
      </c>
      <c r="J147" s="50">
        <v>11130</v>
      </c>
      <c r="K147" s="53">
        <v>11088</v>
      </c>
      <c r="L147" s="48">
        <v>75</v>
      </c>
      <c r="M147" s="51">
        <f>IF(D147="BUY",(K147-F147)*(L147),(F147-K147)*(L147))</f>
        <v>5850</v>
      </c>
      <c r="N147" s="52">
        <f>M147/(L147)/F147%</f>
        <v>0.7084468664850136</v>
      </c>
    </row>
    <row r="148" spans="1:11" ht="15" customHeight="1">
      <c r="A148" s="4" t="s">
        <v>21</v>
      </c>
      <c r="B148" s="5"/>
      <c r="C148" s="6"/>
      <c r="D148" s="7"/>
      <c r="E148" s="8"/>
      <c r="F148" s="8"/>
      <c r="G148" s="9"/>
      <c r="H148" s="10"/>
      <c r="I148" s="10"/>
      <c r="J148" s="10"/>
      <c r="K148" s="11"/>
    </row>
    <row r="149" spans="1:14" ht="15" customHeight="1">
      <c r="A149" s="4" t="s">
        <v>22</v>
      </c>
      <c r="B149" s="13"/>
      <c r="C149" s="6"/>
      <c r="D149" s="7"/>
      <c r="E149" s="8"/>
      <c r="F149" s="8"/>
      <c r="G149" s="9"/>
      <c r="H149" s="8"/>
      <c r="N149" s="34"/>
    </row>
    <row r="150" spans="1:14" ht="15" customHeight="1">
      <c r="A150" s="4" t="s">
        <v>22</v>
      </c>
      <c r="B150" s="13"/>
      <c r="C150" s="14"/>
      <c r="D150" s="15"/>
      <c r="E150" s="16"/>
      <c r="F150" s="16"/>
      <c r="G150" s="17"/>
      <c r="H150" s="16"/>
      <c r="L150" s="12"/>
      <c r="N150" s="12"/>
    </row>
    <row r="151" spans="1:14" ht="15" customHeight="1" thickBot="1">
      <c r="A151" s="18"/>
      <c r="B151" s="13"/>
      <c r="C151" s="16"/>
      <c r="D151" s="16"/>
      <c r="E151" s="16"/>
      <c r="F151" s="19"/>
      <c r="G151" s="20"/>
      <c r="H151" s="21" t="s">
        <v>23</v>
      </c>
      <c r="M151" s="45" t="s">
        <v>39</v>
      </c>
      <c r="N151" s="46" t="s">
        <v>38</v>
      </c>
    </row>
    <row r="152" spans="1:9" ht="15" customHeight="1">
      <c r="A152" s="18"/>
      <c r="B152" s="13"/>
      <c r="C152" s="77" t="s">
        <v>24</v>
      </c>
      <c r="D152" s="77"/>
      <c r="E152" s="23">
        <v>4</v>
      </c>
      <c r="F152" s="24">
        <f>F153+F154+F155+F156+F157+F158</f>
        <v>100</v>
      </c>
      <c r="G152" s="25">
        <v>4</v>
      </c>
      <c r="H152" s="26">
        <f>G153/G152%</f>
        <v>50</v>
      </c>
      <c r="I152" s="26"/>
    </row>
    <row r="153" spans="1:9" ht="15" customHeight="1">
      <c r="A153" s="18"/>
      <c r="B153" s="13"/>
      <c r="C153" s="73" t="s">
        <v>25</v>
      </c>
      <c r="D153" s="73"/>
      <c r="E153" s="27">
        <v>2</v>
      </c>
      <c r="F153" s="28">
        <f>(E153/E152)*100</f>
        <v>50</v>
      </c>
      <c r="G153" s="25">
        <v>2</v>
      </c>
      <c r="H153" s="22"/>
      <c r="I153" s="22"/>
    </row>
    <row r="154" spans="1:9" ht="15" customHeight="1">
      <c r="A154" s="29"/>
      <c r="B154" s="13"/>
      <c r="C154" s="73" t="s">
        <v>26</v>
      </c>
      <c r="D154" s="73"/>
      <c r="E154" s="27">
        <v>0</v>
      </c>
      <c r="F154" s="28">
        <f>(E154/E152)*100</f>
        <v>0</v>
      </c>
      <c r="G154" s="30"/>
      <c r="H154" s="25"/>
      <c r="I154" s="25"/>
    </row>
    <row r="155" spans="1:12" ht="15" customHeight="1">
      <c r="A155" s="29"/>
      <c r="B155" s="13"/>
      <c r="C155" s="73" t="s">
        <v>27</v>
      </c>
      <c r="D155" s="73"/>
      <c r="E155" s="27">
        <v>0</v>
      </c>
      <c r="F155" s="28">
        <f>(E155/E152)*100</f>
        <v>0</v>
      </c>
      <c r="G155" s="30"/>
      <c r="H155" s="25"/>
      <c r="L155" s="12"/>
    </row>
    <row r="156" spans="1:9" ht="15" customHeight="1">
      <c r="A156" s="29"/>
      <c r="B156" s="13"/>
      <c r="C156" s="73" t="s">
        <v>28</v>
      </c>
      <c r="D156" s="73"/>
      <c r="E156" s="27">
        <v>2</v>
      </c>
      <c r="F156" s="28">
        <f>(E156/E152)*100</f>
        <v>50</v>
      </c>
      <c r="G156" s="30"/>
      <c r="H156" s="16" t="s">
        <v>29</v>
      </c>
      <c r="I156" s="25"/>
    </row>
    <row r="157" spans="1:12" ht="15" customHeight="1">
      <c r="A157" s="29"/>
      <c r="B157" s="13"/>
      <c r="C157" s="73" t="s">
        <v>30</v>
      </c>
      <c r="D157" s="73"/>
      <c r="E157" s="27">
        <v>0</v>
      </c>
      <c r="F157" s="28">
        <v>0</v>
      </c>
      <c r="G157" s="30"/>
      <c r="H157" s="16"/>
      <c r="I157" s="16"/>
      <c r="J157" s="8"/>
      <c r="L157" s="2"/>
    </row>
    <row r="158" spans="1:13" ht="15" customHeight="1" thickBot="1">
      <c r="A158" s="29"/>
      <c r="B158" s="13"/>
      <c r="C158" s="74" t="s">
        <v>31</v>
      </c>
      <c r="D158" s="74"/>
      <c r="E158" s="32"/>
      <c r="F158" s="33">
        <f>(E158/E152)*100</f>
        <v>0</v>
      </c>
      <c r="G158" s="30"/>
      <c r="H158" s="16"/>
      <c r="I158" s="16"/>
      <c r="J158" s="16"/>
      <c r="M158" s="12"/>
    </row>
    <row r="159" spans="1:9" ht="15" customHeight="1">
      <c r="A159" s="35" t="s">
        <v>32</v>
      </c>
      <c r="B159" s="5"/>
      <c r="C159" s="6"/>
      <c r="D159" s="6"/>
      <c r="E159" s="8"/>
      <c r="F159" s="8"/>
      <c r="G159" s="36"/>
      <c r="H159" s="16"/>
      <c r="I159" s="37"/>
    </row>
    <row r="160" spans="1:12" ht="15" customHeight="1">
      <c r="A160" s="7" t="s">
        <v>33</v>
      </c>
      <c r="B160" s="5"/>
      <c r="C160" s="38"/>
      <c r="D160" s="39"/>
      <c r="E160" s="40"/>
      <c r="F160" s="37"/>
      <c r="G160" s="36"/>
      <c r="H160" s="37"/>
      <c r="I160" s="37"/>
      <c r="L160" s="2"/>
    </row>
    <row r="161" spans="1:10" ht="15" customHeight="1">
      <c r="A161" s="7" t="s">
        <v>34</v>
      </c>
      <c r="B161" s="5"/>
      <c r="C161" s="6"/>
      <c r="D161" s="39"/>
      <c r="E161" s="40"/>
      <c r="F161" s="37"/>
      <c r="G161" s="36"/>
      <c r="H161" s="41"/>
      <c r="I161" s="41"/>
      <c r="J161" s="41"/>
    </row>
    <row r="162" spans="1:13" ht="15" customHeight="1">
      <c r="A162" s="7" t="s">
        <v>35</v>
      </c>
      <c r="B162" s="38"/>
      <c r="C162" s="6"/>
      <c r="D162" s="39"/>
      <c r="E162" s="40"/>
      <c r="F162" s="37"/>
      <c r="G162" s="42"/>
      <c r="H162" s="41"/>
      <c r="I162" s="41"/>
      <c r="J162" s="41"/>
      <c r="K162" s="8"/>
      <c r="L162" s="12"/>
      <c r="M162" s="18"/>
    </row>
    <row r="163" spans="1:12" ht="15" customHeight="1" thickBot="1">
      <c r="A163" s="7" t="s">
        <v>36</v>
      </c>
      <c r="B163" s="29"/>
      <c r="C163" s="6"/>
      <c r="D163" s="43"/>
      <c r="E163" s="37"/>
      <c r="F163" s="37"/>
      <c r="G163" s="42"/>
      <c r="H163" s="41"/>
      <c r="I163" s="41"/>
      <c r="J163" s="41"/>
      <c r="K163" s="37"/>
      <c r="L163" s="12"/>
    </row>
    <row r="164" spans="1:14" ht="15" customHeight="1" thickBot="1">
      <c r="A164" s="82" t="s">
        <v>0</v>
      </c>
      <c r="B164" s="82"/>
      <c r="C164" s="82"/>
      <c r="D164" s="82"/>
      <c r="E164" s="82"/>
      <c r="F164" s="82"/>
      <c r="G164" s="82"/>
      <c r="H164" s="82"/>
      <c r="I164" s="82"/>
      <c r="J164" s="82"/>
      <c r="K164" s="82"/>
      <c r="L164" s="82"/>
      <c r="M164" s="82"/>
      <c r="N164" s="82"/>
    </row>
    <row r="165" spans="1:14" ht="15" customHeight="1" thickBot="1">
      <c r="A165" s="82"/>
      <c r="B165" s="82"/>
      <c r="C165" s="82"/>
      <c r="D165" s="82"/>
      <c r="E165" s="82"/>
      <c r="F165" s="82"/>
      <c r="G165" s="82"/>
      <c r="H165" s="82"/>
      <c r="I165" s="82"/>
      <c r="J165" s="82"/>
      <c r="K165" s="82"/>
      <c r="L165" s="82"/>
      <c r="M165" s="82"/>
      <c r="N165" s="82"/>
    </row>
    <row r="166" spans="1:14" ht="15" customHeight="1">
      <c r="A166" s="82"/>
      <c r="B166" s="82"/>
      <c r="C166" s="82"/>
      <c r="D166" s="82"/>
      <c r="E166" s="82"/>
      <c r="F166" s="82"/>
      <c r="G166" s="82"/>
      <c r="H166" s="82"/>
      <c r="I166" s="82"/>
      <c r="J166" s="82"/>
      <c r="K166" s="82"/>
      <c r="L166" s="82"/>
      <c r="M166" s="82"/>
      <c r="N166" s="82"/>
    </row>
    <row r="167" spans="1:14" ht="15" customHeight="1">
      <c r="A167" s="83" t="s">
        <v>44</v>
      </c>
      <c r="B167" s="83"/>
      <c r="C167" s="83"/>
      <c r="D167" s="83"/>
      <c r="E167" s="83"/>
      <c r="F167" s="83"/>
      <c r="G167" s="83"/>
      <c r="H167" s="83"/>
      <c r="I167" s="83"/>
      <c r="J167" s="83"/>
      <c r="K167" s="83"/>
      <c r="L167" s="83"/>
      <c r="M167" s="83"/>
      <c r="N167" s="83"/>
    </row>
    <row r="168" spans="1:14" ht="15" customHeight="1">
      <c r="A168" s="83" t="s">
        <v>45</v>
      </c>
      <c r="B168" s="83"/>
      <c r="C168" s="83"/>
      <c r="D168" s="83"/>
      <c r="E168" s="83"/>
      <c r="F168" s="83"/>
      <c r="G168" s="83"/>
      <c r="H168" s="83"/>
      <c r="I168" s="83"/>
      <c r="J168" s="83"/>
      <c r="K168" s="83"/>
      <c r="L168" s="83"/>
      <c r="M168" s="83"/>
      <c r="N168" s="83"/>
    </row>
    <row r="169" spans="1:14" ht="15" customHeight="1" thickBot="1">
      <c r="A169" s="84" t="s">
        <v>3</v>
      </c>
      <c r="B169" s="84"/>
      <c r="C169" s="84"/>
      <c r="D169" s="84"/>
      <c r="E169" s="84"/>
      <c r="F169" s="84"/>
      <c r="G169" s="84"/>
      <c r="H169" s="84"/>
      <c r="I169" s="84"/>
      <c r="J169" s="84"/>
      <c r="K169" s="84"/>
      <c r="L169" s="84"/>
      <c r="M169" s="84"/>
      <c r="N169" s="84"/>
    </row>
    <row r="170" spans="1:14" ht="15" customHeight="1">
      <c r="A170" s="88" t="s">
        <v>89</v>
      </c>
      <c r="B170" s="88"/>
      <c r="C170" s="88"/>
      <c r="D170" s="88"/>
      <c r="E170" s="88"/>
      <c r="F170" s="88"/>
      <c r="G170" s="88"/>
      <c r="H170" s="88"/>
      <c r="I170" s="88"/>
      <c r="J170" s="88"/>
      <c r="K170" s="88"/>
      <c r="L170" s="88"/>
      <c r="M170" s="88"/>
      <c r="N170" s="88"/>
    </row>
    <row r="171" spans="1:14" ht="15" customHeight="1">
      <c r="A171" s="88" t="s">
        <v>4</v>
      </c>
      <c r="B171" s="88"/>
      <c r="C171" s="88"/>
      <c r="D171" s="88"/>
      <c r="E171" s="88"/>
      <c r="F171" s="88"/>
      <c r="G171" s="88"/>
      <c r="H171" s="88"/>
      <c r="I171" s="88"/>
      <c r="J171" s="88"/>
      <c r="K171" s="88"/>
      <c r="L171" s="88"/>
      <c r="M171" s="88"/>
      <c r="N171" s="88"/>
    </row>
    <row r="172" spans="1:14" ht="15" customHeight="1">
      <c r="A172" s="80" t="s">
        <v>5</v>
      </c>
      <c r="B172" s="75" t="s">
        <v>6</v>
      </c>
      <c r="C172" s="75" t="s">
        <v>7</v>
      </c>
      <c r="D172" s="80" t="s">
        <v>8</v>
      </c>
      <c r="E172" s="75" t="s">
        <v>9</v>
      </c>
      <c r="F172" s="75" t="s">
        <v>10</v>
      </c>
      <c r="G172" s="75" t="s">
        <v>11</v>
      </c>
      <c r="H172" s="75" t="s">
        <v>12</v>
      </c>
      <c r="I172" s="75" t="s">
        <v>13</v>
      </c>
      <c r="J172" s="75" t="s">
        <v>14</v>
      </c>
      <c r="K172" s="78" t="s">
        <v>15</v>
      </c>
      <c r="L172" s="75" t="s">
        <v>16</v>
      </c>
      <c r="M172" s="75" t="s">
        <v>17</v>
      </c>
      <c r="N172" s="75" t="s">
        <v>18</v>
      </c>
    </row>
    <row r="173" spans="1:14" ht="15" customHeight="1">
      <c r="A173" s="81"/>
      <c r="B173" s="76"/>
      <c r="C173" s="76"/>
      <c r="D173" s="81"/>
      <c r="E173" s="76"/>
      <c r="F173" s="76"/>
      <c r="G173" s="76"/>
      <c r="H173" s="76"/>
      <c r="I173" s="76"/>
      <c r="J173" s="76"/>
      <c r="K173" s="79"/>
      <c r="L173" s="76"/>
      <c r="M173" s="76"/>
      <c r="N173" s="76"/>
    </row>
    <row r="174" spans="1:14" ht="15" customHeight="1">
      <c r="A174" s="48">
        <v>1</v>
      </c>
      <c r="B174" s="55">
        <v>43677</v>
      </c>
      <c r="C174" s="44" t="s">
        <v>20</v>
      </c>
      <c r="D174" s="44" t="s">
        <v>19</v>
      </c>
      <c r="E174" s="44" t="s">
        <v>92</v>
      </c>
      <c r="F174" s="50">
        <v>29000</v>
      </c>
      <c r="G174" s="48">
        <v>28780</v>
      </c>
      <c r="H174" s="50">
        <v>29100</v>
      </c>
      <c r="I174" s="50">
        <v>29200</v>
      </c>
      <c r="J174" s="50">
        <v>29300</v>
      </c>
      <c r="K174" s="53">
        <v>29100</v>
      </c>
      <c r="L174" s="48">
        <v>20</v>
      </c>
      <c r="M174" s="51">
        <f>IF(D174="BUY",(K174-F174)*(L174),(F174-K174)*(L174))</f>
        <v>2000</v>
      </c>
      <c r="N174" s="52">
        <f>M174/(L174)/F174%</f>
        <v>0.3448275862068966</v>
      </c>
    </row>
    <row r="175" spans="1:14" ht="15" customHeight="1">
      <c r="A175" s="48">
        <v>2</v>
      </c>
      <c r="B175" s="55">
        <v>43672</v>
      </c>
      <c r="C175" s="44" t="s">
        <v>59</v>
      </c>
      <c r="D175" s="44" t="s">
        <v>19</v>
      </c>
      <c r="E175" s="44" t="s">
        <v>91</v>
      </c>
      <c r="F175" s="50">
        <v>135</v>
      </c>
      <c r="G175" s="48">
        <v>20</v>
      </c>
      <c r="H175" s="50">
        <v>235</v>
      </c>
      <c r="I175" s="50">
        <v>335</v>
      </c>
      <c r="J175" s="50">
        <v>435</v>
      </c>
      <c r="K175" s="53">
        <v>20</v>
      </c>
      <c r="L175" s="48">
        <v>20</v>
      </c>
      <c r="M175" s="51">
        <f>IF(D175="BUY",(K175-F175)*(L175),(F175-K175)*(L175))</f>
        <v>-2300</v>
      </c>
      <c r="N175" s="52">
        <f>M175/(L175)/F175%</f>
        <v>-85.18518518518518</v>
      </c>
    </row>
    <row r="176" spans="1:14" ht="15" customHeight="1">
      <c r="A176" s="48">
        <v>3</v>
      </c>
      <c r="B176" s="55">
        <v>43663</v>
      </c>
      <c r="C176" s="44" t="s">
        <v>59</v>
      </c>
      <c r="D176" s="44" t="s">
        <v>19</v>
      </c>
      <c r="E176" s="44" t="s">
        <v>90</v>
      </c>
      <c r="F176" s="50">
        <v>100</v>
      </c>
      <c r="G176" s="48">
        <v>10</v>
      </c>
      <c r="H176" s="50">
        <v>200</v>
      </c>
      <c r="I176" s="50">
        <v>300</v>
      </c>
      <c r="J176" s="50">
        <v>400</v>
      </c>
      <c r="K176" s="53">
        <v>10</v>
      </c>
      <c r="L176" s="48">
        <v>20</v>
      </c>
      <c r="M176" s="51">
        <f>IF(D176="BUY",(K176-F176)*(L176),(F176-K176)*(L176))</f>
        <v>-1800</v>
      </c>
      <c r="N176" s="52">
        <f>M176/(L176)/F176%</f>
        <v>-90</v>
      </c>
    </row>
    <row r="177" spans="1:14" ht="15" customHeight="1">
      <c r="A177" s="48">
        <v>4</v>
      </c>
      <c r="B177" s="55">
        <v>43662</v>
      </c>
      <c r="C177" s="44" t="s">
        <v>20</v>
      </c>
      <c r="D177" s="44" t="s">
        <v>19</v>
      </c>
      <c r="E177" s="44" t="s">
        <v>74</v>
      </c>
      <c r="F177" s="50">
        <v>11670</v>
      </c>
      <c r="G177" s="48">
        <v>11595</v>
      </c>
      <c r="H177" s="50">
        <v>11710</v>
      </c>
      <c r="I177" s="50">
        <v>11750</v>
      </c>
      <c r="J177" s="50">
        <v>11790</v>
      </c>
      <c r="K177" s="53">
        <v>11710</v>
      </c>
      <c r="L177" s="48">
        <v>75</v>
      </c>
      <c r="M177" s="51">
        <f>IF(D177="BUY",(K177-F177)*(L177),(F177-K177)*(L177))</f>
        <v>3000</v>
      </c>
      <c r="N177" s="52">
        <f>M177/(L177)/F177%</f>
        <v>0.3427592116538132</v>
      </c>
    </row>
    <row r="178" spans="1:14" ht="15" customHeight="1">
      <c r="A178" s="48">
        <v>5</v>
      </c>
      <c r="B178" s="55">
        <v>43658</v>
      </c>
      <c r="C178" s="44" t="s">
        <v>20</v>
      </c>
      <c r="D178" s="44" t="s">
        <v>19</v>
      </c>
      <c r="E178" s="44" t="s">
        <v>74</v>
      </c>
      <c r="F178" s="50">
        <v>11600</v>
      </c>
      <c r="G178" s="48">
        <v>11530</v>
      </c>
      <c r="H178" s="50">
        <v>11640</v>
      </c>
      <c r="I178" s="50">
        <v>11680</v>
      </c>
      <c r="J178" s="50">
        <v>11720</v>
      </c>
      <c r="K178" s="53">
        <v>11640</v>
      </c>
      <c r="L178" s="48">
        <v>75</v>
      </c>
      <c r="M178" s="51">
        <f>IF(D178="BUY",(K178-F178)*(L178),(F178-K178)*(L178))</f>
        <v>3000</v>
      </c>
      <c r="N178" s="52">
        <f>M178/(L178)/F178%</f>
        <v>0.3448275862068966</v>
      </c>
    </row>
    <row r="179" spans="1:11" ht="15" customHeight="1">
      <c r="A179" s="4" t="s">
        <v>21</v>
      </c>
      <c r="B179" s="5"/>
      <c r="C179" s="6"/>
      <c r="D179" s="7"/>
      <c r="E179" s="8"/>
      <c r="F179" s="8"/>
      <c r="G179" s="9"/>
      <c r="H179" s="10"/>
      <c r="I179" s="10"/>
      <c r="J179" s="10"/>
      <c r="K179" s="11"/>
    </row>
    <row r="180" spans="1:14" ht="15" customHeight="1">
      <c r="A180" s="4" t="s">
        <v>22</v>
      </c>
      <c r="B180" s="13"/>
      <c r="C180" s="6"/>
      <c r="D180" s="7"/>
      <c r="E180" s="8"/>
      <c r="F180" s="8"/>
      <c r="G180" s="9"/>
      <c r="H180" s="8"/>
      <c r="N180" s="34"/>
    </row>
    <row r="181" spans="1:14" ht="15" customHeight="1">
      <c r="A181" s="4" t="s">
        <v>22</v>
      </c>
      <c r="B181" s="13"/>
      <c r="C181" s="14"/>
      <c r="D181" s="15"/>
      <c r="E181" s="16"/>
      <c r="F181" s="16"/>
      <c r="G181" s="17"/>
      <c r="H181" s="16"/>
      <c r="L181" s="12"/>
      <c r="N181" s="12"/>
    </row>
    <row r="182" spans="1:14" ht="15" customHeight="1" thickBot="1">
      <c r="A182" s="18"/>
      <c r="B182" s="13"/>
      <c r="C182" s="16"/>
      <c r="D182" s="16"/>
      <c r="E182" s="16"/>
      <c r="F182" s="19"/>
      <c r="G182" s="20"/>
      <c r="H182" s="21" t="s">
        <v>23</v>
      </c>
      <c r="M182" s="45" t="s">
        <v>39</v>
      </c>
      <c r="N182" s="46" t="s">
        <v>38</v>
      </c>
    </row>
    <row r="183" spans="1:9" ht="15" customHeight="1">
      <c r="A183" s="18"/>
      <c r="B183" s="13"/>
      <c r="C183" s="77" t="s">
        <v>24</v>
      </c>
      <c r="D183" s="77"/>
      <c r="E183" s="23">
        <v>5</v>
      </c>
      <c r="F183" s="24">
        <f>F184+F185+F186+F187+F188+F189</f>
        <v>100</v>
      </c>
      <c r="G183" s="25">
        <v>5</v>
      </c>
      <c r="H183" s="26">
        <f>G184/G183%</f>
        <v>60</v>
      </c>
      <c r="I183" s="26"/>
    </row>
    <row r="184" spans="1:9" ht="15" customHeight="1">
      <c r="A184" s="18"/>
      <c r="B184" s="13"/>
      <c r="C184" s="73" t="s">
        <v>25</v>
      </c>
      <c r="D184" s="73"/>
      <c r="E184" s="27">
        <v>3</v>
      </c>
      <c r="F184" s="28">
        <f>(E184/E183)*100</f>
        <v>60</v>
      </c>
      <c r="G184" s="25">
        <v>3</v>
      </c>
      <c r="H184" s="22"/>
      <c r="I184" s="22"/>
    </row>
    <row r="185" spans="1:9" ht="15" customHeight="1">
      <c r="A185" s="29"/>
      <c r="B185" s="13"/>
      <c r="C185" s="73" t="s">
        <v>26</v>
      </c>
      <c r="D185" s="73"/>
      <c r="E185" s="27">
        <v>0</v>
      </c>
      <c r="F185" s="28">
        <f>(E185/E183)*100</f>
        <v>0</v>
      </c>
      <c r="G185" s="30"/>
      <c r="H185" s="25"/>
      <c r="I185" s="25"/>
    </row>
    <row r="186" spans="1:12" ht="15" customHeight="1">
      <c r="A186" s="29"/>
      <c r="B186" s="13"/>
      <c r="C186" s="73" t="s">
        <v>27</v>
      </c>
      <c r="D186" s="73"/>
      <c r="E186" s="27">
        <v>0</v>
      </c>
      <c r="F186" s="28">
        <f>(E186/E183)*100</f>
        <v>0</v>
      </c>
      <c r="G186" s="30"/>
      <c r="H186" s="25"/>
      <c r="L186" s="12"/>
    </row>
    <row r="187" spans="1:9" ht="15" customHeight="1">
      <c r="A187" s="29"/>
      <c r="B187" s="13"/>
      <c r="C187" s="73" t="s">
        <v>28</v>
      </c>
      <c r="D187" s="73"/>
      <c r="E187" s="27">
        <v>2</v>
      </c>
      <c r="F187" s="28">
        <f>(E187/E183)*100</f>
        <v>40</v>
      </c>
      <c r="G187" s="30"/>
      <c r="H187" s="16" t="s">
        <v>29</v>
      </c>
      <c r="I187" s="25"/>
    </row>
    <row r="188" spans="1:12" ht="15" customHeight="1">
      <c r="A188" s="29"/>
      <c r="B188" s="13"/>
      <c r="C188" s="73" t="s">
        <v>30</v>
      </c>
      <c r="D188" s="73"/>
      <c r="E188" s="27">
        <v>0</v>
      </c>
      <c r="F188" s="28">
        <v>0</v>
      </c>
      <c r="G188" s="30"/>
      <c r="H188" s="16"/>
      <c r="I188" s="16"/>
      <c r="J188" s="8"/>
      <c r="L188" s="2"/>
    </row>
    <row r="189" spans="1:13" ht="15" customHeight="1" thickBot="1">
      <c r="A189" s="29"/>
      <c r="B189" s="13"/>
      <c r="C189" s="74" t="s">
        <v>31</v>
      </c>
      <c r="D189" s="74"/>
      <c r="E189" s="32"/>
      <c r="F189" s="33">
        <f>(E189/E183)*100</f>
        <v>0</v>
      </c>
      <c r="G189" s="30"/>
      <c r="H189" s="16"/>
      <c r="I189" s="16"/>
      <c r="J189" s="16"/>
      <c r="M189" s="12"/>
    </row>
    <row r="190" spans="1:9" ht="15" customHeight="1">
      <c r="A190" s="35" t="s">
        <v>32</v>
      </c>
      <c r="B190" s="5"/>
      <c r="C190" s="6"/>
      <c r="D190" s="6"/>
      <c r="E190" s="8"/>
      <c r="F190" s="8"/>
      <c r="G190" s="36"/>
      <c r="H190" s="16"/>
      <c r="I190" s="37"/>
    </row>
    <row r="191" spans="1:12" ht="15" customHeight="1">
      <c r="A191" s="7" t="s">
        <v>33</v>
      </c>
      <c r="B191" s="5"/>
      <c r="C191" s="38"/>
      <c r="D191" s="39"/>
      <c r="E191" s="40"/>
      <c r="F191" s="37"/>
      <c r="G191" s="36"/>
      <c r="H191" s="37"/>
      <c r="I191" s="37"/>
      <c r="L191" s="2"/>
    </row>
    <row r="192" spans="1:10" ht="15" customHeight="1">
      <c r="A192" s="7" t="s">
        <v>34</v>
      </c>
      <c r="B192" s="5"/>
      <c r="C192" s="6"/>
      <c r="D192" s="39"/>
      <c r="E192" s="40"/>
      <c r="F192" s="37"/>
      <c r="G192" s="36"/>
      <c r="H192" s="41"/>
      <c r="I192" s="41"/>
      <c r="J192" s="41"/>
    </row>
    <row r="193" spans="1:14" ht="15" customHeight="1">
      <c r="A193" s="7" t="s">
        <v>35</v>
      </c>
      <c r="B193" s="38"/>
      <c r="C193" s="6"/>
      <c r="D193" s="39"/>
      <c r="E193" s="40"/>
      <c r="F193" s="37"/>
      <c r="G193" s="42"/>
      <c r="H193" s="41"/>
      <c r="I193" s="41"/>
      <c r="J193" s="41"/>
      <c r="K193" s="8"/>
      <c r="L193" s="12"/>
      <c r="M193" s="18"/>
      <c r="N193" s="18"/>
    </row>
    <row r="194" spans="1:12" ht="15" customHeight="1" thickBot="1">
      <c r="A194" s="7" t="s">
        <v>36</v>
      </c>
      <c r="B194" s="29"/>
      <c r="C194" s="6"/>
      <c r="D194" s="43"/>
      <c r="E194" s="37"/>
      <c r="F194" s="37"/>
      <c r="G194" s="42"/>
      <c r="H194" s="41"/>
      <c r="I194" s="41"/>
      <c r="J194" s="41"/>
      <c r="K194" s="37"/>
      <c r="L194" s="12"/>
    </row>
    <row r="195" spans="1:14" ht="15" customHeight="1" thickBot="1">
      <c r="A195" s="82" t="s">
        <v>0</v>
      </c>
      <c r="B195" s="82"/>
      <c r="C195" s="82"/>
      <c r="D195" s="82"/>
      <c r="E195" s="82"/>
      <c r="F195" s="82"/>
      <c r="G195" s="82"/>
      <c r="H195" s="82"/>
      <c r="I195" s="82"/>
      <c r="J195" s="82"/>
      <c r="K195" s="82"/>
      <c r="L195" s="82"/>
      <c r="M195" s="82"/>
      <c r="N195" s="82"/>
    </row>
    <row r="196" spans="1:14" ht="15" customHeight="1" thickBot="1">
      <c r="A196" s="82"/>
      <c r="B196" s="82"/>
      <c r="C196" s="82"/>
      <c r="D196" s="82"/>
      <c r="E196" s="82"/>
      <c r="F196" s="82"/>
      <c r="G196" s="82"/>
      <c r="H196" s="82"/>
      <c r="I196" s="82"/>
      <c r="J196" s="82"/>
      <c r="K196" s="82"/>
      <c r="L196" s="82"/>
      <c r="M196" s="82"/>
      <c r="N196" s="82"/>
    </row>
    <row r="197" spans="1:14" ht="15" customHeight="1">
      <c r="A197" s="82"/>
      <c r="B197" s="82"/>
      <c r="C197" s="82"/>
      <c r="D197" s="82"/>
      <c r="E197" s="82"/>
      <c r="F197" s="82"/>
      <c r="G197" s="82"/>
      <c r="H197" s="82"/>
      <c r="I197" s="82"/>
      <c r="J197" s="82"/>
      <c r="K197" s="82"/>
      <c r="L197" s="82"/>
      <c r="M197" s="82"/>
      <c r="N197" s="82"/>
    </row>
    <row r="198" spans="1:14" ht="15" customHeight="1">
      <c r="A198" s="83" t="s">
        <v>44</v>
      </c>
      <c r="B198" s="83"/>
      <c r="C198" s="83"/>
      <c r="D198" s="83"/>
      <c r="E198" s="83"/>
      <c r="F198" s="83"/>
      <c r="G198" s="83"/>
      <c r="H198" s="83"/>
      <c r="I198" s="83"/>
      <c r="J198" s="83"/>
      <c r="K198" s="83"/>
      <c r="L198" s="83"/>
      <c r="M198" s="83"/>
      <c r="N198" s="83"/>
    </row>
    <row r="199" spans="1:14" ht="15" customHeight="1">
      <c r="A199" s="83" t="s">
        <v>45</v>
      </c>
      <c r="B199" s="83"/>
      <c r="C199" s="83"/>
      <c r="D199" s="83"/>
      <c r="E199" s="83"/>
      <c r="F199" s="83"/>
      <c r="G199" s="83"/>
      <c r="H199" s="83"/>
      <c r="I199" s="83"/>
      <c r="J199" s="83"/>
      <c r="K199" s="83"/>
      <c r="L199" s="83"/>
      <c r="M199" s="83"/>
      <c r="N199" s="83"/>
    </row>
    <row r="200" spans="1:14" ht="15" customHeight="1" thickBot="1">
      <c r="A200" s="84" t="s">
        <v>3</v>
      </c>
      <c r="B200" s="84"/>
      <c r="C200" s="84"/>
      <c r="D200" s="84"/>
      <c r="E200" s="84"/>
      <c r="F200" s="84"/>
      <c r="G200" s="84"/>
      <c r="H200" s="84"/>
      <c r="I200" s="84"/>
      <c r="J200" s="84"/>
      <c r="K200" s="84"/>
      <c r="L200" s="84"/>
      <c r="M200" s="84"/>
      <c r="N200" s="84"/>
    </row>
    <row r="201" spans="1:14" ht="15" customHeight="1">
      <c r="A201" s="88" t="s">
        <v>79</v>
      </c>
      <c r="B201" s="88"/>
      <c r="C201" s="88"/>
      <c r="D201" s="88"/>
      <c r="E201" s="88"/>
      <c r="F201" s="88"/>
      <c r="G201" s="88"/>
      <c r="H201" s="88"/>
      <c r="I201" s="88"/>
      <c r="J201" s="88"/>
      <c r="K201" s="88"/>
      <c r="L201" s="88"/>
      <c r="M201" s="88"/>
      <c r="N201" s="88"/>
    </row>
    <row r="202" spans="1:14" ht="15" customHeight="1">
      <c r="A202" s="88" t="s">
        <v>4</v>
      </c>
      <c r="B202" s="88"/>
      <c r="C202" s="88"/>
      <c r="D202" s="88"/>
      <c r="E202" s="88"/>
      <c r="F202" s="88"/>
      <c r="G202" s="88"/>
      <c r="H202" s="88"/>
      <c r="I202" s="88"/>
      <c r="J202" s="88"/>
      <c r="K202" s="88"/>
      <c r="L202" s="88"/>
      <c r="M202" s="88"/>
      <c r="N202" s="88"/>
    </row>
    <row r="203" spans="1:14" ht="15" customHeight="1">
      <c r="A203" s="80" t="s">
        <v>5</v>
      </c>
      <c r="B203" s="75" t="s">
        <v>6</v>
      </c>
      <c r="C203" s="75" t="s">
        <v>7</v>
      </c>
      <c r="D203" s="80" t="s">
        <v>8</v>
      </c>
      <c r="E203" s="75" t="s">
        <v>9</v>
      </c>
      <c r="F203" s="75" t="s">
        <v>10</v>
      </c>
      <c r="G203" s="75" t="s">
        <v>11</v>
      </c>
      <c r="H203" s="75" t="s">
        <v>12</v>
      </c>
      <c r="I203" s="75" t="s">
        <v>13</v>
      </c>
      <c r="J203" s="75" t="s">
        <v>14</v>
      </c>
      <c r="K203" s="78" t="s">
        <v>15</v>
      </c>
      <c r="L203" s="75" t="s">
        <v>16</v>
      </c>
      <c r="M203" s="75" t="s">
        <v>17</v>
      </c>
      <c r="N203" s="75" t="s">
        <v>18</v>
      </c>
    </row>
    <row r="204" spans="1:14" ht="15" customHeight="1">
      <c r="A204" s="81"/>
      <c r="B204" s="76"/>
      <c r="C204" s="76"/>
      <c r="D204" s="81"/>
      <c r="E204" s="76"/>
      <c r="F204" s="76"/>
      <c r="G204" s="76"/>
      <c r="H204" s="76"/>
      <c r="I204" s="76"/>
      <c r="J204" s="76"/>
      <c r="K204" s="79"/>
      <c r="L204" s="76"/>
      <c r="M204" s="76"/>
      <c r="N204" s="76"/>
    </row>
    <row r="205" spans="1:14" ht="15" customHeight="1">
      <c r="A205" s="48">
        <v>1</v>
      </c>
      <c r="B205" s="55">
        <v>43643</v>
      </c>
      <c r="C205" s="44" t="s">
        <v>20</v>
      </c>
      <c r="D205" s="44" t="s">
        <v>19</v>
      </c>
      <c r="E205" s="44" t="s">
        <v>74</v>
      </c>
      <c r="F205" s="50">
        <v>11910</v>
      </c>
      <c r="G205" s="48">
        <v>11860</v>
      </c>
      <c r="H205" s="50">
        <v>11950</v>
      </c>
      <c r="I205" s="50">
        <v>11990</v>
      </c>
      <c r="J205" s="50">
        <v>12030</v>
      </c>
      <c r="K205" s="53">
        <v>11860</v>
      </c>
      <c r="L205" s="48">
        <v>75</v>
      </c>
      <c r="M205" s="51">
        <f aca="true" t="shared" si="8" ref="M205:M210">IF(D205="BUY",(K205-F205)*(L205),(F205-K205)*(L205))</f>
        <v>-3750</v>
      </c>
      <c r="N205" s="52">
        <f aca="true" t="shared" si="9" ref="N205:N210">M205/(L205)/F205%</f>
        <v>-0.41981528127623846</v>
      </c>
    </row>
    <row r="206" spans="1:14" ht="15" customHeight="1">
      <c r="A206" s="48">
        <v>2</v>
      </c>
      <c r="B206" s="55">
        <v>43643</v>
      </c>
      <c r="C206" s="44" t="s">
        <v>59</v>
      </c>
      <c r="D206" s="44" t="s">
        <v>19</v>
      </c>
      <c r="E206" s="44" t="s">
        <v>83</v>
      </c>
      <c r="F206" s="50">
        <v>200</v>
      </c>
      <c r="G206" s="48">
        <v>30</v>
      </c>
      <c r="H206" s="50">
        <v>300</v>
      </c>
      <c r="I206" s="50">
        <v>400</v>
      </c>
      <c r="J206" s="50">
        <v>500</v>
      </c>
      <c r="K206" s="53">
        <v>300</v>
      </c>
      <c r="L206" s="48">
        <v>20</v>
      </c>
      <c r="M206" s="51">
        <f t="shared" si="8"/>
        <v>2000</v>
      </c>
      <c r="N206" s="52">
        <f t="shared" si="9"/>
        <v>50</v>
      </c>
    </row>
    <row r="207" spans="1:14" ht="15" customHeight="1">
      <c r="A207" s="48">
        <v>3</v>
      </c>
      <c r="B207" s="55">
        <v>43642</v>
      </c>
      <c r="C207" s="44" t="s">
        <v>20</v>
      </c>
      <c r="D207" s="44" t="s">
        <v>19</v>
      </c>
      <c r="E207" s="44" t="s">
        <v>74</v>
      </c>
      <c r="F207" s="50">
        <v>11890</v>
      </c>
      <c r="G207" s="48">
        <v>11820</v>
      </c>
      <c r="H207" s="50">
        <v>11930</v>
      </c>
      <c r="I207" s="50">
        <v>11970</v>
      </c>
      <c r="J207" s="50">
        <v>12000</v>
      </c>
      <c r="K207" s="53">
        <v>11930</v>
      </c>
      <c r="L207" s="48">
        <v>75</v>
      </c>
      <c r="M207" s="51">
        <f t="shared" si="8"/>
        <v>3000</v>
      </c>
      <c r="N207" s="52">
        <f t="shared" si="9"/>
        <v>0.33641715727502103</v>
      </c>
    </row>
    <row r="208" spans="1:14" ht="15" customHeight="1">
      <c r="A208" s="48">
        <v>4</v>
      </c>
      <c r="B208" s="55">
        <v>43641</v>
      </c>
      <c r="C208" s="44" t="s">
        <v>59</v>
      </c>
      <c r="D208" s="44" t="s">
        <v>19</v>
      </c>
      <c r="E208" s="44" t="s">
        <v>84</v>
      </c>
      <c r="F208" s="50">
        <v>100</v>
      </c>
      <c r="G208" s="48">
        <v>30</v>
      </c>
      <c r="H208" s="50">
        <v>140</v>
      </c>
      <c r="I208" s="50">
        <v>180</v>
      </c>
      <c r="J208" s="50">
        <v>220</v>
      </c>
      <c r="K208" s="53">
        <v>140</v>
      </c>
      <c r="L208" s="48">
        <v>75</v>
      </c>
      <c r="M208" s="51">
        <f t="shared" si="8"/>
        <v>3000</v>
      </c>
      <c r="N208" s="52">
        <f t="shared" si="9"/>
        <v>40</v>
      </c>
    </row>
    <row r="209" spans="1:14" ht="15" customHeight="1">
      <c r="A209" s="48">
        <v>5</v>
      </c>
      <c r="B209" s="55">
        <v>43641</v>
      </c>
      <c r="C209" s="44" t="s">
        <v>59</v>
      </c>
      <c r="D209" s="44" t="s">
        <v>19</v>
      </c>
      <c r="E209" s="44" t="s">
        <v>85</v>
      </c>
      <c r="F209" s="50">
        <v>200</v>
      </c>
      <c r="G209" s="48">
        <v>40</v>
      </c>
      <c r="H209" s="50">
        <v>300</v>
      </c>
      <c r="I209" s="50">
        <v>400</v>
      </c>
      <c r="J209" s="50">
        <v>500</v>
      </c>
      <c r="K209" s="53">
        <v>300</v>
      </c>
      <c r="L209" s="48">
        <v>20</v>
      </c>
      <c r="M209" s="51">
        <f t="shared" si="8"/>
        <v>2000</v>
      </c>
      <c r="N209" s="52">
        <f t="shared" si="9"/>
        <v>50</v>
      </c>
    </row>
    <row r="210" spans="1:14" ht="15" customHeight="1">
      <c r="A210" s="48">
        <v>6</v>
      </c>
      <c r="B210" s="55">
        <v>43640</v>
      </c>
      <c r="C210" s="44" t="s">
        <v>20</v>
      </c>
      <c r="D210" s="44" t="s">
        <v>37</v>
      </c>
      <c r="E210" s="44" t="s">
        <v>40</v>
      </c>
      <c r="F210" s="50">
        <v>30580</v>
      </c>
      <c r="G210" s="48">
        <v>30750</v>
      </c>
      <c r="H210" s="50">
        <v>30480</v>
      </c>
      <c r="I210" s="50">
        <v>30380</v>
      </c>
      <c r="J210" s="50">
        <v>30280</v>
      </c>
      <c r="K210" s="53">
        <v>30480</v>
      </c>
      <c r="L210" s="48">
        <v>20</v>
      </c>
      <c r="M210" s="51">
        <f t="shared" si="8"/>
        <v>2000</v>
      </c>
      <c r="N210" s="52">
        <f t="shared" si="9"/>
        <v>0.3270111183780248</v>
      </c>
    </row>
    <row r="211" spans="1:14" ht="15" customHeight="1">
      <c r="A211" s="48">
        <v>7</v>
      </c>
      <c r="B211" s="55">
        <v>43636</v>
      </c>
      <c r="C211" s="44" t="s">
        <v>59</v>
      </c>
      <c r="D211" s="44" t="s">
        <v>19</v>
      </c>
      <c r="E211" s="44" t="s">
        <v>86</v>
      </c>
      <c r="F211" s="50">
        <v>100</v>
      </c>
      <c r="G211" s="48">
        <v>30</v>
      </c>
      <c r="H211" s="50">
        <v>140</v>
      </c>
      <c r="I211" s="50">
        <v>180</v>
      </c>
      <c r="J211" s="50">
        <v>220</v>
      </c>
      <c r="K211" s="53">
        <v>30</v>
      </c>
      <c r="L211" s="48">
        <v>75</v>
      </c>
      <c r="M211" s="51">
        <f aca="true" t="shared" si="10" ref="M211:M218">IF(D211="BUY",(K211-F211)*(L211),(F211-K211)*(L211))</f>
        <v>-5250</v>
      </c>
      <c r="N211" s="52">
        <f aca="true" t="shared" si="11" ref="N211:N218">M211/(L211)/F211%</f>
        <v>-70</v>
      </c>
    </row>
    <row r="212" spans="1:14" ht="15" customHeight="1">
      <c r="A212" s="48">
        <v>8</v>
      </c>
      <c r="B212" s="55">
        <v>43636</v>
      </c>
      <c r="C212" s="44" t="s">
        <v>59</v>
      </c>
      <c r="D212" s="44" t="s">
        <v>19</v>
      </c>
      <c r="E212" s="44" t="s">
        <v>87</v>
      </c>
      <c r="F212" s="50">
        <v>160</v>
      </c>
      <c r="G212" s="48">
        <v>40</v>
      </c>
      <c r="H212" s="50">
        <v>260</v>
      </c>
      <c r="I212" s="50">
        <v>360</v>
      </c>
      <c r="J212" s="50">
        <v>460</v>
      </c>
      <c r="K212" s="53">
        <v>260</v>
      </c>
      <c r="L212" s="48">
        <v>20</v>
      </c>
      <c r="M212" s="51">
        <f t="shared" si="10"/>
        <v>2000</v>
      </c>
      <c r="N212" s="52">
        <f t="shared" si="11"/>
        <v>62.5</v>
      </c>
    </row>
    <row r="213" spans="1:14" ht="15" customHeight="1">
      <c r="A213" s="48">
        <v>9</v>
      </c>
      <c r="B213" s="55">
        <v>43629</v>
      </c>
      <c r="C213" s="44" t="s">
        <v>20</v>
      </c>
      <c r="D213" s="44" t="s">
        <v>19</v>
      </c>
      <c r="E213" s="44" t="s">
        <v>40</v>
      </c>
      <c r="F213" s="50">
        <v>30800</v>
      </c>
      <c r="G213" s="48">
        <v>30620</v>
      </c>
      <c r="H213" s="50">
        <v>30900</v>
      </c>
      <c r="I213" s="50">
        <v>31000</v>
      </c>
      <c r="J213" s="50">
        <v>31100</v>
      </c>
      <c r="K213" s="53">
        <v>31000</v>
      </c>
      <c r="L213" s="48">
        <v>20</v>
      </c>
      <c r="M213" s="51">
        <f t="shared" si="10"/>
        <v>4000</v>
      </c>
      <c r="N213" s="52">
        <f t="shared" si="11"/>
        <v>0.6493506493506493</v>
      </c>
    </row>
    <row r="214" spans="1:14" ht="15" customHeight="1">
      <c r="A214" s="48">
        <v>10</v>
      </c>
      <c r="B214" s="55">
        <v>43627</v>
      </c>
      <c r="C214" s="44" t="s">
        <v>59</v>
      </c>
      <c r="D214" s="44" t="s">
        <v>19</v>
      </c>
      <c r="E214" s="44" t="s">
        <v>88</v>
      </c>
      <c r="F214" s="50">
        <v>80</v>
      </c>
      <c r="G214" s="48">
        <v>10</v>
      </c>
      <c r="H214" s="50">
        <v>120</v>
      </c>
      <c r="I214" s="50">
        <v>160</v>
      </c>
      <c r="J214" s="50">
        <v>200</v>
      </c>
      <c r="K214" s="53">
        <v>10</v>
      </c>
      <c r="L214" s="48">
        <v>75</v>
      </c>
      <c r="M214" s="51">
        <f t="shared" si="10"/>
        <v>-5250</v>
      </c>
      <c r="N214" s="52">
        <f t="shared" si="11"/>
        <v>-87.5</v>
      </c>
    </row>
    <row r="215" spans="1:14" ht="15" customHeight="1">
      <c r="A215" s="48">
        <v>11</v>
      </c>
      <c r="B215" s="55">
        <v>43626</v>
      </c>
      <c r="C215" s="44" t="s">
        <v>20</v>
      </c>
      <c r="D215" s="44" t="s">
        <v>19</v>
      </c>
      <c r="E215" s="44" t="s">
        <v>82</v>
      </c>
      <c r="F215" s="50">
        <v>11940</v>
      </c>
      <c r="G215" s="48">
        <v>11860</v>
      </c>
      <c r="H215" s="50">
        <v>11980</v>
      </c>
      <c r="I215" s="50">
        <v>12020</v>
      </c>
      <c r="J215" s="50">
        <v>12060</v>
      </c>
      <c r="K215" s="53">
        <v>11980</v>
      </c>
      <c r="L215" s="48">
        <v>75</v>
      </c>
      <c r="M215" s="51">
        <f t="shared" si="10"/>
        <v>3000</v>
      </c>
      <c r="N215" s="52">
        <f t="shared" si="11"/>
        <v>0.3350083752093802</v>
      </c>
    </row>
    <row r="216" spans="1:14" ht="15" customHeight="1">
      <c r="A216" s="48">
        <v>12</v>
      </c>
      <c r="B216" s="55">
        <v>43623</v>
      </c>
      <c r="C216" s="44" t="s">
        <v>20</v>
      </c>
      <c r="D216" s="44" t="s">
        <v>19</v>
      </c>
      <c r="E216" s="44" t="s">
        <v>82</v>
      </c>
      <c r="F216" s="50">
        <v>11900</v>
      </c>
      <c r="G216" s="48">
        <v>11820</v>
      </c>
      <c r="H216" s="50">
        <v>11940</v>
      </c>
      <c r="I216" s="50">
        <v>11980</v>
      </c>
      <c r="J216" s="50">
        <v>11820</v>
      </c>
      <c r="K216" s="53">
        <v>11980</v>
      </c>
      <c r="L216" s="48">
        <v>75</v>
      </c>
      <c r="M216" s="51">
        <f t="shared" si="10"/>
        <v>6000</v>
      </c>
      <c r="N216" s="52">
        <f t="shared" si="11"/>
        <v>0.6722689075630253</v>
      </c>
    </row>
    <row r="217" spans="1:14" ht="15" customHeight="1">
      <c r="A217" s="48">
        <v>13</v>
      </c>
      <c r="B217" s="55">
        <v>43620</v>
      </c>
      <c r="C217" s="44" t="s">
        <v>20</v>
      </c>
      <c r="D217" s="44" t="s">
        <v>19</v>
      </c>
      <c r="E217" s="44" t="s">
        <v>80</v>
      </c>
      <c r="F217" s="50">
        <v>31770</v>
      </c>
      <c r="G217" s="48">
        <v>31590</v>
      </c>
      <c r="H217" s="50">
        <v>31870</v>
      </c>
      <c r="I217" s="50">
        <v>31970</v>
      </c>
      <c r="J217" s="50">
        <v>32070</v>
      </c>
      <c r="K217" s="53">
        <v>31590</v>
      </c>
      <c r="L217" s="48">
        <v>20</v>
      </c>
      <c r="M217" s="51">
        <f t="shared" si="10"/>
        <v>-3600</v>
      </c>
      <c r="N217" s="52">
        <f t="shared" si="11"/>
        <v>-0.56657223796034</v>
      </c>
    </row>
    <row r="218" spans="1:14" ht="15" customHeight="1">
      <c r="A218" s="48">
        <v>14</v>
      </c>
      <c r="B218" s="55">
        <v>43619</v>
      </c>
      <c r="C218" s="44" t="s">
        <v>59</v>
      </c>
      <c r="D218" s="44" t="s">
        <v>19</v>
      </c>
      <c r="E218" s="44" t="s">
        <v>81</v>
      </c>
      <c r="F218" s="50">
        <v>50</v>
      </c>
      <c r="G218" s="48">
        <v>5</v>
      </c>
      <c r="H218" s="50">
        <v>90</v>
      </c>
      <c r="I218" s="50">
        <v>130</v>
      </c>
      <c r="J218" s="50">
        <v>170</v>
      </c>
      <c r="K218" s="53">
        <v>5</v>
      </c>
      <c r="L218" s="48">
        <v>75</v>
      </c>
      <c r="M218" s="51">
        <f t="shared" si="10"/>
        <v>-3375</v>
      </c>
      <c r="N218" s="52">
        <f t="shared" si="11"/>
        <v>-90</v>
      </c>
    </row>
    <row r="219" spans="1:11" ht="15" customHeight="1">
      <c r="A219" s="4" t="s">
        <v>21</v>
      </c>
      <c r="B219" s="5"/>
      <c r="C219" s="6"/>
      <c r="D219" s="7"/>
      <c r="E219" s="8"/>
      <c r="F219" s="8"/>
      <c r="G219" s="9"/>
      <c r="H219" s="10"/>
      <c r="I219" s="10"/>
      <c r="J219" s="10"/>
      <c r="K219" s="11"/>
    </row>
    <row r="220" spans="1:14" ht="15" customHeight="1">
      <c r="A220" s="4" t="s">
        <v>22</v>
      </c>
      <c r="B220" s="13"/>
      <c r="C220" s="6"/>
      <c r="D220" s="7"/>
      <c r="E220" s="8"/>
      <c r="F220" s="8"/>
      <c r="G220" s="9"/>
      <c r="H220" s="8"/>
      <c r="N220" s="34"/>
    </row>
    <row r="221" spans="1:14" ht="15" customHeight="1">
      <c r="A221" s="4" t="s">
        <v>22</v>
      </c>
      <c r="B221" s="13"/>
      <c r="C221" s="14"/>
      <c r="D221" s="15"/>
      <c r="E221" s="16"/>
      <c r="F221" s="16"/>
      <c r="G221" s="17"/>
      <c r="H221" s="16"/>
      <c r="L221" s="12"/>
      <c r="N221" s="12"/>
    </row>
    <row r="222" spans="1:14" ht="15" customHeight="1" thickBot="1">
      <c r="A222" s="18"/>
      <c r="B222" s="13"/>
      <c r="C222" s="16"/>
      <c r="D222" s="16"/>
      <c r="E222" s="16"/>
      <c r="F222" s="19"/>
      <c r="G222" s="20"/>
      <c r="H222" s="21" t="s">
        <v>23</v>
      </c>
      <c r="M222" s="45" t="s">
        <v>39</v>
      </c>
      <c r="N222" s="46" t="s">
        <v>38</v>
      </c>
    </row>
    <row r="223" spans="1:9" ht="15" customHeight="1">
      <c r="A223" s="18"/>
      <c r="B223" s="13"/>
      <c r="C223" s="77" t="s">
        <v>24</v>
      </c>
      <c r="D223" s="77"/>
      <c r="E223" s="23">
        <v>14</v>
      </c>
      <c r="F223" s="24">
        <f>F224+F225+F226+F227+F228+F229</f>
        <v>100</v>
      </c>
      <c r="G223" s="25">
        <v>14</v>
      </c>
      <c r="H223" s="26">
        <f>G224/G223%</f>
        <v>64.28571428571428</v>
      </c>
      <c r="I223" s="26"/>
    </row>
    <row r="224" spans="1:9" ht="15" customHeight="1">
      <c r="A224" s="18"/>
      <c r="B224" s="13"/>
      <c r="C224" s="73" t="s">
        <v>25</v>
      </c>
      <c r="D224" s="73"/>
      <c r="E224" s="27">
        <v>9</v>
      </c>
      <c r="F224" s="28">
        <f>(E224/E223)*100</f>
        <v>64.28571428571429</v>
      </c>
      <c r="G224" s="25">
        <v>9</v>
      </c>
      <c r="H224" s="22"/>
      <c r="I224" s="22"/>
    </row>
    <row r="225" spans="1:9" ht="15" customHeight="1">
      <c r="A225" s="29"/>
      <c r="B225" s="13"/>
      <c r="C225" s="73" t="s">
        <v>26</v>
      </c>
      <c r="D225" s="73"/>
      <c r="E225" s="27">
        <v>0</v>
      </c>
      <c r="F225" s="28">
        <f>(E225/E223)*100</f>
        <v>0</v>
      </c>
      <c r="G225" s="30"/>
      <c r="H225" s="25"/>
      <c r="I225" s="25"/>
    </row>
    <row r="226" spans="1:12" ht="15" customHeight="1">
      <c r="A226" s="29"/>
      <c r="B226" s="13"/>
      <c r="C226" s="73" t="s">
        <v>27</v>
      </c>
      <c r="D226" s="73"/>
      <c r="E226" s="27">
        <v>0</v>
      </c>
      <c r="F226" s="28">
        <f>(E226/E223)*100</f>
        <v>0</v>
      </c>
      <c r="G226" s="30"/>
      <c r="H226" s="25"/>
      <c r="J226" s="8"/>
      <c r="L226" s="12"/>
    </row>
    <row r="227" spans="1:10" ht="15" customHeight="1">
      <c r="A227" s="29"/>
      <c r="B227" s="13"/>
      <c r="C227" s="73" t="s">
        <v>28</v>
      </c>
      <c r="D227" s="73"/>
      <c r="E227" s="27">
        <v>5</v>
      </c>
      <c r="F227" s="28">
        <f>(E227/E223)*100</f>
        <v>35.714285714285715</v>
      </c>
      <c r="G227" s="30"/>
      <c r="H227" s="16" t="s">
        <v>29</v>
      </c>
      <c r="I227" s="25"/>
      <c r="J227" s="16"/>
    </row>
    <row r="228" spans="1:12" ht="15" customHeight="1">
      <c r="A228" s="29"/>
      <c r="B228" s="13"/>
      <c r="C228" s="73" t="s">
        <v>30</v>
      </c>
      <c r="D228" s="73"/>
      <c r="E228" s="27">
        <v>0</v>
      </c>
      <c r="F228" s="28">
        <v>0</v>
      </c>
      <c r="G228" s="30"/>
      <c r="H228" s="16"/>
      <c r="I228" s="16"/>
      <c r="L228" s="2"/>
    </row>
    <row r="229" spans="1:13" ht="15" customHeight="1" thickBot="1">
      <c r="A229" s="29"/>
      <c r="B229" s="13"/>
      <c r="C229" s="74" t="s">
        <v>31</v>
      </c>
      <c r="D229" s="74"/>
      <c r="E229" s="32"/>
      <c r="F229" s="33">
        <f>(E229/E223)*100</f>
        <v>0</v>
      </c>
      <c r="G229" s="30"/>
      <c r="H229" s="16"/>
      <c r="I229" s="16"/>
      <c r="J229" s="16"/>
      <c r="M229" s="12"/>
    </row>
    <row r="230" spans="1:9" ht="15" customHeight="1">
      <c r="A230" s="35" t="s">
        <v>32</v>
      </c>
      <c r="B230" s="5"/>
      <c r="C230" s="6"/>
      <c r="D230" s="6"/>
      <c r="E230" s="8"/>
      <c r="F230" s="8"/>
      <c r="G230" s="36"/>
      <c r="H230" s="16"/>
      <c r="I230" s="37"/>
    </row>
    <row r="231" spans="1:12" ht="15" customHeight="1">
      <c r="A231" s="7" t="s">
        <v>33</v>
      </c>
      <c r="B231" s="5"/>
      <c r="C231" s="38"/>
      <c r="D231" s="39"/>
      <c r="E231" s="40"/>
      <c r="F231" s="37"/>
      <c r="G231" s="36"/>
      <c r="H231" s="37"/>
      <c r="I231" s="37"/>
      <c r="L231" s="2"/>
    </row>
    <row r="232" spans="1:10" ht="15" customHeight="1">
      <c r="A232" s="7" t="s">
        <v>34</v>
      </c>
      <c r="B232" s="5"/>
      <c r="C232" s="6"/>
      <c r="D232" s="39"/>
      <c r="E232" s="40"/>
      <c r="F232" s="37"/>
      <c r="G232" s="36"/>
      <c r="H232" s="41"/>
      <c r="I232" s="41"/>
      <c r="J232" s="41"/>
    </row>
    <row r="233" spans="1:14" ht="15" customHeight="1">
      <c r="A233" s="7" t="s">
        <v>35</v>
      </c>
      <c r="B233" s="38"/>
      <c r="C233" s="6"/>
      <c r="D233" s="39"/>
      <c r="E233" s="40"/>
      <c r="F233" s="37"/>
      <c r="G233" s="42"/>
      <c r="H233" s="41"/>
      <c r="I233" s="41"/>
      <c r="J233" s="41"/>
      <c r="K233" s="8"/>
      <c r="L233" s="12"/>
      <c r="M233" s="18"/>
      <c r="N233" s="18"/>
    </row>
    <row r="234" spans="1:12" ht="15" customHeight="1" thickBot="1">
      <c r="A234" s="7" t="s">
        <v>36</v>
      </c>
      <c r="B234" s="29"/>
      <c r="C234" s="6"/>
      <c r="D234" s="43"/>
      <c r="E234" s="37"/>
      <c r="F234" s="37"/>
      <c r="G234" s="42"/>
      <c r="H234" s="41"/>
      <c r="I234" s="41"/>
      <c r="J234" s="41"/>
      <c r="K234" s="37"/>
      <c r="L234" s="12"/>
    </row>
    <row r="235" spans="1:14" ht="15" customHeight="1" thickBot="1">
      <c r="A235" s="82" t="s">
        <v>0</v>
      </c>
      <c r="B235" s="82"/>
      <c r="C235" s="82"/>
      <c r="D235" s="82"/>
      <c r="E235" s="82"/>
      <c r="F235" s="82"/>
      <c r="G235" s="82"/>
      <c r="H235" s="82"/>
      <c r="I235" s="82"/>
      <c r="J235" s="82"/>
      <c r="K235" s="82"/>
      <c r="L235" s="82"/>
      <c r="M235" s="82"/>
      <c r="N235" s="82"/>
    </row>
    <row r="236" spans="1:14" ht="15" customHeight="1" thickBot="1">
      <c r="A236" s="82"/>
      <c r="B236" s="82"/>
      <c r="C236" s="82"/>
      <c r="D236" s="82"/>
      <c r="E236" s="82"/>
      <c r="F236" s="82"/>
      <c r="G236" s="82"/>
      <c r="H236" s="82"/>
      <c r="I236" s="82"/>
      <c r="J236" s="82"/>
      <c r="K236" s="82"/>
      <c r="L236" s="82"/>
      <c r="M236" s="82"/>
      <c r="N236" s="82"/>
    </row>
    <row r="237" spans="1:14" ht="15" customHeight="1">
      <c r="A237" s="82"/>
      <c r="B237" s="82"/>
      <c r="C237" s="82"/>
      <c r="D237" s="82"/>
      <c r="E237" s="82"/>
      <c r="F237" s="82"/>
      <c r="G237" s="82"/>
      <c r="H237" s="82"/>
      <c r="I237" s="82"/>
      <c r="J237" s="82"/>
      <c r="K237" s="82"/>
      <c r="L237" s="82"/>
      <c r="M237" s="82"/>
      <c r="N237" s="82"/>
    </row>
    <row r="238" spans="1:14" ht="15" customHeight="1">
      <c r="A238" s="83" t="s">
        <v>44</v>
      </c>
      <c r="B238" s="83"/>
      <c r="C238" s="83"/>
      <c r="D238" s="83"/>
      <c r="E238" s="83"/>
      <c r="F238" s="83"/>
      <c r="G238" s="83"/>
      <c r="H238" s="83"/>
      <c r="I238" s="83"/>
      <c r="J238" s="83"/>
      <c r="K238" s="83"/>
      <c r="L238" s="83"/>
      <c r="M238" s="83"/>
      <c r="N238" s="83"/>
    </row>
    <row r="239" spans="1:14" ht="15" customHeight="1">
      <c r="A239" s="83" t="s">
        <v>45</v>
      </c>
      <c r="B239" s="83"/>
      <c r="C239" s="83"/>
      <c r="D239" s="83"/>
      <c r="E239" s="83"/>
      <c r="F239" s="83"/>
      <c r="G239" s="83"/>
      <c r="H239" s="83"/>
      <c r="I239" s="83"/>
      <c r="J239" s="83"/>
      <c r="K239" s="83"/>
      <c r="L239" s="83"/>
      <c r="M239" s="83"/>
      <c r="N239" s="83"/>
    </row>
    <row r="240" spans="1:14" ht="15" customHeight="1" thickBot="1">
      <c r="A240" s="84" t="s">
        <v>3</v>
      </c>
      <c r="B240" s="84"/>
      <c r="C240" s="84"/>
      <c r="D240" s="84"/>
      <c r="E240" s="84"/>
      <c r="F240" s="84"/>
      <c r="G240" s="84"/>
      <c r="H240" s="84"/>
      <c r="I240" s="84"/>
      <c r="J240" s="84"/>
      <c r="K240" s="84"/>
      <c r="L240" s="84"/>
      <c r="M240" s="84"/>
      <c r="N240" s="84"/>
    </row>
    <row r="241" spans="1:14" ht="15" customHeight="1">
      <c r="A241" s="88" t="s">
        <v>75</v>
      </c>
      <c r="B241" s="88"/>
      <c r="C241" s="88"/>
      <c r="D241" s="88"/>
      <c r="E241" s="88"/>
      <c r="F241" s="88"/>
      <c r="G241" s="88"/>
      <c r="H241" s="88"/>
      <c r="I241" s="88"/>
      <c r="J241" s="88"/>
      <c r="K241" s="88"/>
      <c r="L241" s="88"/>
      <c r="M241" s="88"/>
      <c r="N241" s="88"/>
    </row>
    <row r="242" spans="1:14" ht="15" customHeight="1">
      <c r="A242" s="88" t="s">
        <v>4</v>
      </c>
      <c r="B242" s="88"/>
      <c r="C242" s="88"/>
      <c r="D242" s="88"/>
      <c r="E242" s="88"/>
      <c r="F242" s="88"/>
      <c r="G242" s="88"/>
      <c r="H242" s="88"/>
      <c r="I242" s="88"/>
      <c r="J242" s="88"/>
      <c r="K242" s="88"/>
      <c r="L242" s="88"/>
      <c r="M242" s="88"/>
      <c r="N242" s="88"/>
    </row>
    <row r="243" spans="1:14" ht="15" customHeight="1">
      <c r="A243" s="80" t="s">
        <v>5</v>
      </c>
      <c r="B243" s="75" t="s">
        <v>6</v>
      </c>
      <c r="C243" s="75" t="s">
        <v>7</v>
      </c>
      <c r="D243" s="80" t="s">
        <v>8</v>
      </c>
      <c r="E243" s="75" t="s">
        <v>9</v>
      </c>
      <c r="F243" s="75" t="s">
        <v>10</v>
      </c>
      <c r="G243" s="75" t="s">
        <v>11</v>
      </c>
      <c r="H243" s="75" t="s">
        <v>12</v>
      </c>
      <c r="I243" s="75" t="s">
        <v>13</v>
      </c>
      <c r="J243" s="75" t="s">
        <v>14</v>
      </c>
      <c r="K243" s="78" t="s">
        <v>15</v>
      </c>
      <c r="L243" s="75" t="s">
        <v>16</v>
      </c>
      <c r="M243" s="75" t="s">
        <v>17</v>
      </c>
      <c r="N243" s="75" t="s">
        <v>18</v>
      </c>
    </row>
    <row r="244" spans="1:14" ht="15" customHeight="1">
      <c r="A244" s="81"/>
      <c r="B244" s="76"/>
      <c r="C244" s="76"/>
      <c r="D244" s="81"/>
      <c r="E244" s="76"/>
      <c r="F244" s="76"/>
      <c r="G244" s="76"/>
      <c r="H244" s="76"/>
      <c r="I244" s="76"/>
      <c r="J244" s="76"/>
      <c r="K244" s="79"/>
      <c r="L244" s="76"/>
      <c r="M244" s="76"/>
      <c r="N244" s="76"/>
    </row>
    <row r="245" spans="1:14" ht="15" customHeight="1">
      <c r="A245" s="48">
        <v>1</v>
      </c>
      <c r="B245" s="55">
        <v>43615</v>
      </c>
      <c r="C245" s="44" t="s">
        <v>20</v>
      </c>
      <c r="D245" s="44" t="s">
        <v>19</v>
      </c>
      <c r="E245" s="44" t="s">
        <v>40</v>
      </c>
      <c r="F245" s="50">
        <v>31600</v>
      </c>
      <c r="G245" s="48">
        <v>31400</v>
      </c>
      <c r="H245" s="50">
        <v>31700</v>
      </c>
      <c r="I245" s="50">
        <v>31800</v>
      </c>
      <c r="J245" s="50">
        <v>31900</v>
      </c>
      <c r="K245" s="53">
        <v>31800</v>
      </c>
      <c r="L245" s="48">
        <v>20</v>
      </c>
      <c r="M245" s="51">
        <f>IF(D245="BUY",(K245-F245)*(L245),(F245-K245)*(L245))</f>
        <v>4000</v>
      </c>
      <c r="N245" s="52">
        <f>M245/(L245)/F245%</f>
        <v>0.6329113924050633</v>
      </c>
    </row>
    <row r="246" spans="1:14" ht="15" customHeight="1">
      <c r="A246" s="48">
        <v>2</v>
      </c>
      <c r="B246" s="55">
        <v>43613</v>
      </c>
      <c r="C246" s="44" t="s">
        <v>20</v>
      </c>
      <c r="D246" s="44" t="s">
        <v>19</v>
      </c>
      <c r="E246" s="44" t="s">
        <v>76</v>
      </c>
      <c r="F246" s="50">
        <v>11950</v>
      </c>
      <c r="G246" s="48">
        <v>11880</v>
      </c>
      <c r="H246" s="50">
        <v>12000</v>
      </c>
      <c r="I246" s="50">
        <v>12040</v>
      </c>
      <c r="J246" s="50">
        <v>12080</v>
      </c>
      <c r="K246" s="53">
        <v>11880</v>
      </c>
      <c r="L246" s="48">
        <v>75</v>
      </c>
      <c r="M246" s="51">
        <f>IF(D246="BUY",(K246-F246)*(L246),(F246-K246)*(L246))</f>
        <v>-5250</v>
      </c>
      <c r="N246" s="52">
        <f>M246/(L246)/F246%</f>
        <v>-0.5857740585774058</v>
      </c>
    </row>
    <row r="247" spans="1:14" ht="15" customHeight="1">
      <c r="A247" s="48">
        <v>3</v>
      </c>
      <c r="B247" s="55">
        <v>43603</v>
      </c>
      <c r="C247" s="44" t="s">
        <v>20</v>
      </c>
      <c r="D247" s="44" t="s">
        <v>19</v>
      </c>
      <c r="E247" s="44" t="s">
        <v>76</v>
      </c>
      <c r="F247" s="50">
        <v>11750</v>
      </c>
      <c r="G247" s="48">
        <v>11680</v>
      </c>
      <c r="H247" s="50">
        <v>11790</v>
      </c>
      <c r="I247" s="50">
        <v>11830</v>
      </c>
      <c r="J247" s="50">
        <v>11870</v>
      </c>
      <c r="K247" s="53">
        <v>11830</v>
      </c>
      <c r="L247" s="48">
        <v>75</v>
      </c>
      <c r="M247" s="51">
        <f>IF(D247="BUY",(K247-F247)*(L247),(F247-K247)*(L247))</f>
        <v>6000</v>
      </c>
      <c r="N247" s="52">
        <f>M247/(L247)/F247%</f>
        <v>0.6808510638297872</v>
      </c>
    </row>
    <row r="248" spans="1:14" ht="15" customHeight="1">
      <c r="A248" s="48">
        <v>4</v>
      </c>
      <c r="B248" s="55">
        <v>43602</v>
      </c>
      <c r="C248" s="44" t="s">
        <v>59</v>
      </c>
      <c r="D248" s="44" t="s">
        <v>19</v>
      </c>
      <c r="E248" s="44" t="s">
        <v>78</v>
      </c>
      <c r="F248" s="50">
        <v>250</v>
      </c>
      <c r="G248" s="48">
        <v>180</v>
      </c>
      <c r="H248" s="50">
        <v>290</v>
      </c>
      <c r="I248" s="50">
        <v>330</v>
      </c>
      <c r="J248" s="50">
        <v>370</v>
      </c>
      <c r="K248" s="53">
        <v>330</v>
      </c>
      <c r="L248" s="48">
        <v>75</v>
      </c>
      <c r="M248" s="51">
        <f>IF(D248="BUY",(K248-F248)*(L248),(F248-K248)*(L248))</f>
        <v>6000</v>
      </c>
      <c r="N248" s="52">
        <f>M248/(L248)/F248%</f>
        <v>32</v>
      </c>
    </row>
    <row r="249" spans="1:14" ht="15" customHeight="1">
      <c r="A249" s="48">
        <v>5</v>
      </c>
      <c r="B249" s="55">
        <v>43602</v>
      </c>
      <c r="C249" s="44" t="s">
        <v>59</v>
      </c>
      <c r="D249" s="44" t="s">
        <v>19</v>
      </c>
      <c r="E249" s="44" t="s">
        <v>77</v>
      </c>
      <c r="F249" s="50">
        <v>560</v>
      </c>
      <c r="G249" s="48">
        <v>380</v>
      </c>
      <c r="H249" s="50">
        <v>660</v>
      </c>
      <c r="I249" s="50">
        <v>760</v>
      </c>
      <c r="J249" s="50">
        <v>860</v>
      </c>
      <c r="K249" s="53">
        <v>660</v>
      </c>
      <c r="L249" s="48">
        <v>20</v>
      </c>
      <c r="M249" s="51">
        <f aca="true" t="shared" si="12" ref="M249:M254">IF(D249="BUY",(K249-F249)*(L249),(F249-K249)*(L249))</f>
        <v>2000</v>
      </c>
      <c r="N249" s="52">
        <f aca="true" t="shared" si="13" ref="N249:N254">M249/(L249)/F249%</f>
        <v>17.857142857142858</v>
      </c>
    </row>
    <row r="250" spans="1:14" ht="15" customHeight="1">
      <c r="A250" s="48">
        <v>6</v>
      </c>
      <c r="B250" s="55">
        <v>43601</v>
      </c>
      <c r="C250" s="44" t="s">
        <v>20</v>
      </c>
      <c r="D250" s="44" t="s">
        <v>19</v>
      </c>
      <c r="E250" s="44" t="s">
        <v>76</v>
      </c>
      <c r="F250" s="50">
        <v>11290</v>
      </c>
      <c r="G250" s="48">
        <v>11220</v>
      </c>
      <c r="H250" s="50">
        <v>11330</v>
      </c>
      <c r="I250" s="50">
        <v>11370</v>
      </c>
      <c r="J250" s="50">
        <v>11400</v>
      </c>
      <c r="K250" s="53">
        <v>11370</v>
      </c>
      <c r="L250" s="48">
        <v>75</v>
      </c>
      <c r="M250" s="51">
        <f t="shared" si="12"/>
        <v>6000</v>
      </c>
      <c r="N250" s="52">
        <f t="shared" si="13"/>
        <v>0.7085916740478299</v>
      </c>
    </row>
    <row r="251" spans="1:14" ht="15" customHeight="1">
      <c r="A251" s="48">
        <v>7</v>
      </c>
      <c r="B251" s="55">
        <v>43601</v>
      </c>
      <c r="C251" s="44" t="s">
        <v>20</v>
      </c>
      <c r="D251" s="44" t="s">
        <v>19</v>
      </c>
      <c r="E251" s="44" t="s">
        <v>40</v>
      </c>
      <c r="F251" s="50">
        <v>28740</v>
      </c>
      <c r="G251" s="48">
        <v>28560</v>
      </c>
      <c r="H251" s="50">
        <v>28840</v>
      </c>
      <c r="I251" s="50">
        <v>28940</v>
      </c>
      <c r="J251" s="50">
        <v>29040</v>
      </c>
      <c r="K251" s="53">
        <v>28940</v>
      </c>
      <c r="L251" s="48">
        <v>20</v>
      </c>
      <c r="M251" s="51">
        <f t="shared" si="12"/>
        <v>4000</v>
      </c>
      <c r="N251" s="52">
        <f t="shared" si="13"/>
        <v>0.6958942240779402</v>
      </c>
    </row>
    <row r="252" spans="1:14" ht="15" customHeight="1">
      <c r="A252" s="48">
        <v>8</v>
      </c>
      <c r="B252" s="49">
        <v>43598</v>
      </c>
      <c r="C252" s="44" t="s">
        <v>20</v>
      </c>
      <c r="D252" s="44" t="s">
        <v>37</v>
      </c>
      <c r="E252" s="44" t="s">
        <v>40</v>
      </c>
      <c r="F252" s="50">
        <v>28700</v>
      </c>
      <c r="G252" s="48">
        <v>28900</v>
      </c>
      <c r="H252" s="50">
        <v>28600</v>
      </c>
      <c r="I252" s="50">
        <v>28500</v>
      </c>
      <c r="J252" s="50">
        <v>28400</v>
      </c>
      <c r="K252" s="53">
        <v>28900</v>
      </c>
      <c r="L252" s="48">
        <v>20</v>
      </c>
      <c r="M252" s="51">
        <f t="shared" si="12"/>
        <v>-4000</v>
      </c>
      <c r="N252" s="52">
        <f t="shared" si="13"/>
        <v>-0.6968641114982579</v>
      </c>
    </row>
    <row r="253" spans="1:14" ht="15" customHeight="1">
      <c r="A253" s="48">
        <v>9</v>
      </c>
      <c r="B253" s="49">
        <v>43595</v>
      </c>
      <c r="C253" s="44" t="s">
        <v>20</v>
      </c>
      <c r="D253" s="44" t="s">
        <v>19</v>
      </c>
      <c r="E253" s="44" t="s">
        <v>72</v>
      </c>
      <c r="F253" s="50">
        <v>11350</v>
      </c>
      <c r="G253" s="48">
        <v>11280</v>
      </c>
      <c r="H253" s="50">
        <v>11390</v>
      </c>
      <c r="I253" s="50">
        <v>11430</v>
      </c>
      <c r="J253" s="50">
        <v>11470</v>
      </c>
      <c r="K253" s="53">
        <v>11280</v>
      </c>
      <c r="L253" s="48">
        <v>75</v>
      </c>
      <c r="M253" s="51">
        <f t="shared" si="12"/>
        <v>-5250</v>
      </c>
      <c r="N253" s="52">
        <f t="shared" si="13"/>
        <v>-0.6167400881057269</v>
      </c>
    </row>
    <row r="254" spans="1:14" ht="15" customHeight="1">
      <c r="A254" s="48">
        <v>10</v>
      </c>
      <c r="B254" s="49">
        <v>43587</v>
      </c>
      <c r="C254" s="44" t="s">
        <v>59</v>
      </c>
      <c r="D254" s="44" t="s">
        <v>19</v>
      </c>
      <c r="E254" s="44" t="s">
        <v>69</v>
      </c>
      <c r="F254" s="50">
        <v>45</v>
      </c>
      <c r="G254" s="48">
        <v>5</v>
      </c>
      <c r="H254" s="50">
        <v>85</v>
      </c>
      <c r="I254" s="50">
        <v>25</v>
      </c>
      <c r="J254" s="50">
        <v>65</v>
      </c>
      <c r="K254" s="53">
        <v>5</v>
      </c>
      <c r="L254" s="48">
        <v>75</v>
      </c>
      <c r="M254" s="51">
        <f t="shared" si="12"/>
        <v>-3000</v>
      </c>
      <c r="N254" s="52">
        <f t="shared" si="13"/>
        <v>-88.88888888888889</v>
      </c>
    </row>
    <row r="255" spans="1:11" ht="15" customHeight="1">
      <c r="A255" s="4" t="s">
        <v>21</v>
      </c>
      <c r="B255" s="5"/>
      <c r="C255" s="6"/>
      <c r="D255" s="7"/>
      <c r="E255" s="8"/>
      <c r="F255" s="8"/>
      <c r="G255" s="9"/>
      <c r="H255" s="10"/>
      <c r="I255" s="10"/>
      <c r="J255" s="10"/>
      <c r="K255" s="11"/>
    </row>
    <row r="256" spans="1:14" ht="15" customHeight="1">
      <c r="A256" s="4" t="s">
        <v>22</v>
      </c>
      <c r="B256" s="13"/>
      <c r="C256" s="6"/>
      <c r="D256" s="7"/>
      <c r="E256" s="8"/>
      <c r="F256" s="8"/>
      <c r="G256" s="9"/>
      <c r="H256" s="8"/>
      <c r="L256" s="12"/>
      <c r="N256" s="34"/>
    </row>
    <row r="257" spans="1:14" ht="15" customHeight="1">
      <c r="A257" s="4" t="s">
        <v>22</v>
      </c>
      <c r="B257" s="13"/>
      <c r="C257" s="14"/>
      <c r="D257" s="15"/>
      <c r="E257" s="16"/>
      <c r="F257" s="16"/>
      <c r="G257" s="17"/>
      <c r="H257" s="16"/>
      <c r="N257" s="12"/>
    </row>
    <row r="258" spans="1:14" ht="15" customHeight="1" thickBot="1">
      <c r="A258" s="18"/>
      <c r="B258" s="13"/>
      <c r="C258" s="16"/>
      <c r="D258" s="16"/>
      <c r="E258" s="16"/>
      <c r="F258" s="19"/>
      <c r="G258" s="20"/>
      <c r="H258" s="21" t="s">
        <v>23</v>
      </c>
      <c r="L258" s="12"/>
      <c r="M258" s="45" t="s">
        <v>39</v>
      </c>
      <c r="N258" s="46" t="s">
        <v>38</v>
      </c>
    </row>
    <row r="259" spans="1:9" ht="15" customHeight="1">
      <c r="A259" s="18"/>
      <c r="B259" s="13"/>
      <c r="C259" s="77" t="s">
        <v>24</v>
      </c>
      <c r="D259" s="77"/>
      <c r="E259" s="23">
        <v>10</v>
      </c>
      <c r="F259" s="24">
        <f>F260+F261+F262+F263+F264+F265</f>
        <v>100</v>
      </c>
      <c r="G259" s="25">
        <v>10</v>
      </c>
      <c r="H259" s="26">
        <f>G260/G259%</f>
        <v>60</v>
      </c>
      <c r="I259" s="26"/>
    </row>
    <row r="260" spans="1:12" ht="15" customHeight="1">
      <c r="A260" s="18"/>
      <c r="B260" s="13"/>
      <c r="C260" s="73" t="s">
        <v>25</v>
      </c>
      <c r="D260" s="73"/>
      <c r="E260" s="27">
        <v>6</v>
      </c>
      <c r="F260" s="28">
        <f>(E260/E259)*100</f>
        <v>60</v>
      </c>
      <c r="G260" s="25">
        <v>6</v>
      </c>
      <c r="H260" s="22"/>
      <c r="I260" s="22"/>
      <c r="L260" s="2"/>
    </row>
    <row r="261" spans="1:12" ht="15" customHeight="1">
      <c r="A261" s="29"/>
      <c r="B261" s="13"/>
      <c r="C261" s="73" t="s">
        <v>26</v>
      </c>
      <c r="D261" s="73"/>
      <c r="E261" s="27">
        <v>0</v>
      </c>
      <c r="F261" s="28">
        <f>(E261/E259)*100</f>
        <v>0</v>
      </c>
      <c r="G261" s="30"/>
      <c r="H261" s="25"/>
      <c r="I261" s="25"/>
      <c r="L261" s="2"/>
    </row>
    <row r="262" spans="1:12" ht="15" customHeight="1">
      <c r="A262" s="29"/>
      <c r="B262" s="13"/>
      <c r="C262" s="73" t="s">
        <v>27</v>
      </c>
      <c r="D262" s="73"/>
      <c r="E262" s="27">
        <v>0</v>
      </c>
      <c r="F262" s="28">
        <f>(E262/E259)*100</f>
        <v>0</v>
      </c>
      <c r="G262" s="30"/>
      <c r="H262" s="25"/>
      <c r="J262" s="8"/>
      <c r="L262" s="2"/>
    </row>
    <row r="263" spans="1:13" ht="15" customHeight="1">
      <c r="A263" s="29"/>
      <c r="B263" s="13"/>
      <c r="C263" s="73" t="s">
        <v>28</v>
      </c>
      <c r="D263" s="73"/>
      <c r="E263" s="27">
        <v>4</v>
      </c>
      <c r="F263" s="28">
        <f>(E263/E259)*100</f>
        <v>40</v>
      </c>
      <c r="G263" s="30"/>
      <c r="H263" s="16" t="s">
        <v>29</v>
      </c>
      <c r="I263" s="25"/>
      <c r="J263" s="16"/>
      <c r="L263" s="2"/>
      <c r="M263" s="12"/>
    </row>
    <row r="264" spans="1:12" ht="15" customHeight="1">
      <c r="A264" s="29"/>
      <c r="B264" s="13"/>
      <c r="C264" s="73" t="s">
        <v>30</v>
      </c>
      <c r="D264" s="73"/>
      <c r="E264" s="27">
        <v>0</v>
      </c>
      <c r="F264" s="28">
        <v>0</v>
      </c>
      <c r="G264" s="30"/>
      <c r="H264" s="16"/>
      <c r="I264" s="16"/>
      <c r="J264" s="21"/>
      <c r="K264" s="1"/>
      <c r="L264" s="2"/>
    </row>
    <row r="265" spans="1:12" ht="15" customHeight="1" thickBot="1">
      <c r="A265" s="29"/>
      <c r="B265" s="13"/>
      <c r="C265" s="74" t="s">
        <v>31</v>
      </c>
      <c r="D265" s="74"/>
      <c r="E265" s="32"/>
      <c r="F265" s="33">
        <f>(E265/E259)*100</f>
        <v>0</v>
      </c>
      <c r="G265" s="30"/>
      <c r="H265" s="16"/>
      <c r="I265" s="16"/>
      <c r="J265" s="16"/>
      <c r="L265" s="2"/>
    </row>
    <row r="266" spans="1:12" ht="15" customHeight="1">
      <c r="A266" s="35" t="s">
        <v>32</v>
      </c>
      <c r="B266" s="5"/>
      <c r="C266" s="6"/>
      <c r="D266" s="6"/>
      <c r="E266" s="8"/>
      <c r="F266" s="8"/>
      <c r="G266" s="36"/>
      <c r="H266" s="16"/>
      <c r="I266" s="37"/>
      <c r="L266" s="2"/>
    </row>
    <row r="267" spans="1:12" ht="15" customHeight="1">
      <c r="A267" s="7" t="s">
        <v>33</v>
      </c>
      <c r="B267" s="5"/>
      <c r="C267" s="38"/>
      <c r="D267" s="39"/>
      <c r="E267" s="40"/>
      <c r="F267" s="37"/>
      <c r="G267" s="36"/>
      <c r="H267" s="37"/>
      <c r="I267" s="37"/>
      <c r="L267" s="2"/>
    </row>
    <row r="268" spans="1:10" ht="15" customHeight="1">
      <c r="A268" s="7" t="s">
        <v>34</v>
      </c>
      <c r="B268" s="5"/>
      <c r="C268" s="6"/>
      <c r="D268" s="39"/>
      <c r="E268" s="40"/>
      <c r="F268" s="37"/>
      <c r="G268" s="36"/>
      <c r="H268" s="41"/>
      <c r="I268" s="41"/>
      <c r="J268" s="41"/>
    </row>
    <row r="269" spans="1:14" ht="15" customHeight="1">
      <c r="A269" s="7" t="s">
        <v>35</v>
      </c>
      <c r="B269" s="38"/>
      <c r="C269" s="6"/>
      <c r="D269" s="39"/>
      <c r="E269" s="40"/>
      <c r="F269" s="37"/>
      <c r="G269" s="42"/>
      <c r="H269" s="41"/>
      <c r="I269" s="41"/>
      <c r="J269" s="41"/>
      <c r="K269" s="8"/>
      <c r="L269" s="12"/>
      <c r="M269" s="18"/>
      <c r="N269" s="18"/>
    </row>
    <row r="270" spans="1:12" ht="15" customHeight="1" thickBot="1">
      <c r="A270" s="7" t="s">
        <v>36</v>
      </c>
      <c r="B270" s="29"/>
      <c r="C270" s="6"/>
      <c r="D270" s="43"/>
      <c r="E270" s="37"/>
      <c r="F270" s="37"/>
      <c r="G270" s="42"/>
      <c r="H270" s="41"/>
      <c r="I270" s="41"/>
      <c r="J270" s="41"/>
      <c r="K270" s="37"/>
      <c r="L270" s="12"/>
    </row>
    <row r="271" spans="1:14" ht="15" customHeight="1" thickBot="1">
      <c r="A271" s="82" t="s">
        <v>0</v>
      </c>
      <c r="B271" s="82"/>
      <c r="C271" s="82"/>
      <c r="D271" s="82"/>
      <c r="E271" s="82"/>
      <c r="F271" s="82"/>
      <c r="G271" s="82"/>
      <c r="H271" s="82"/>
      <c r="I271" s="82"/>
      <c r="J271" s="82"/>
      <c r="K271" s="82"/>
      <c r="L271" s="82"/>
      <c r="M271" s="82"/>
      <c r="N271" s="82"/>
    </row>
    <row r="272" spans="1:14" ht="15" customHeight="1" thickBot="1">
      <c r="A272" s="82"/>
      <c r="B272" s="82"/>
      <c r="C272" s="82"/>
      <c r="D272" s="82"/>
      <c r="E272" s="82"/>
      <c r="F272" s="82"/>
      <c r="G272" s="82"/>
      <c r="H272" s="82"/>
      <c r="I272" s="82"/>
      <c r="J272" s="82"/>
      <c r="K272" s="82"/>
      <c r="L272" s="82"/>
      <c r="M272" s="82"/>
      <c r="N272" s="82"/>
    </row>
    <row r="273" spans="1:14" ht="15" customHeight="1">
      <c r="A273" s="82"/>
      <c r="B273" s="82"/>
      <c r="C273" s="82"/>
      <c r="D273" s="82"/>
      <c r="E273" s="82"/>
      <c r="F273" s="82"/>
      <c r="G273" s="82"/>
      <c r="H273" s="82"/>
      <c r="I273" s="82"/>
      <c r="J273" s="82"/>
      <c r="K273" s="82"/>
      <c r="L273" s="82"/>
      <c r="M273" s="82"/>
      <c r="N273" s="82"/>
    </row>
    <row r="274" spans="1:14" ht="15" customHeight="1">
      <c r="A274" s="83" t="s">
        <v>44</v>
      </c>
      <c r="B274" s="83"/>
      <c r="C274" s="83"/>
      <c r="D274" s="83"/>
      <c r="E274" s="83"/>
      <c r="F274" s="83"/>
      <c r="G274" s="83"/>
      <c r="H274" s="83"/>
      <c r="I274" s="83"/>
      <c r="J274" s="83"/>
      <c r="K274" s="83"/>
      <c r="L274" s="83"/>
      <c r="M274" s="83"/>
      <c r="N274" s="83"/>
    </row>
    <row r="275" spans="1:14" ht="15" customHeight="1">
      <c r="A275" s="83" t="s">
        <v>45</v>
      </c>
      <c r="B275" s="83"/>
      <c r="C275" s="83"/>
      <c r="D275" s="83"/>
      <c r="E275" s="83"/>
      <c r="F275" s="83"/>
      <c r="G275" s="83"/>
      <c r="H275" s="83"/>
      <c r="I275" s="83"/>
      <c r="J275" s="83"/>
      <c r="K275" s="83"/>
      <c r="L275" s="83"/>
      <c r="M275" s="83"/>
      <c r="N275" s="83"/>
    </row>
    <row r="276" spans="1:14" ht="15" customHeight="1" thickBot="1">
      <c r="A276" s="84" t="s">
        <v>3</v>
      </c>
      <c r="B276" s="84"/>
      <c r="C276" s="84"/>
      <c r="D276" s="84"/>
      <c r="E276" s="84"/>
      <c r="F276" s="84"/>
      <c r="G276" s="84"/>
      <c r="H276" s="84"/>
      <c r="I276" s="84"/>
      <c r="J276" s="84"/>
      <c r="K276" s="84"/>
      <c r="L276" s="84"/>
      <c r="M276" s="84"/>
      <c r="N276" s="84"/>
    </row>
    <row r="277" spans="1:14" ht="15" customHeight="1">
      <c r="A277" s="88" t="s">
        <v>65</v>
      </c>
      <c r="B277" s="88"/>
      <c r="C277" s="88"/>
      <c r="D277" s="88"/>
      <c r="E277" s="88"/>
      <c r="F277" s="88"/>
      <c r="G277" s="88"/>
      <c r="H277" s="88"/>
      <c r="I277" s="88"/>
      <c r="J277" s="88"/>
      <c r="K277" s="88"/>
      <c r="L277" s="88"/>
      <c r="M277" s="88"/>
      <c r="N277" s="88"/>
    </row>
    <row r="278" spans="1:14" ht="15" customHeight="1">
      <c r="A278" s="88" t="s">
        <v>4</v>
      </c>
      <c r="B278" s="88"/>
      <c r="C278" s="88"/>
      <c r="D278" s="88"/>
      <c r="E278" s="88"/>
      <c r="F278" s="88"/>
      <c r="G278" s="88"/>
      <c r="H278" s="88"/>
      <c r="I278" s="88"/>
      <c r="J278" s="88"/>
      <c r="K278" s="88"/>
      <c r="L278" s="88"/>
      <c r="M278" s="88"/>
      <c r="N278" s="88"/>
    </row>
    <row r="279" spans="1:14" ht="15" customHeight="1">
      <c r="A279" s="80" t="s">
        <v>5</v>
      </c>
      <c r="B279" s="75" t="s">
        <v>6</v>
      </c>
      <c r="C279" s="75" t="s">
        <v>7</v>
      </c>
      <c r="D279" s="80" t="s">
        <v>8</v>
      </c>
      <c r="E279" s="75" t="s">
        <v>9</v>
      </c>
      <c r="F279" s="75" t="s">
        <v>10</v>
      </c>
      <c r="G279" s="75" t="s">
        <v>11</v>
      </c>
      <c r="H279" s="75" t="s">
        <v>12</v>
      </c>
      <c r="I279" s="75" t="s">
        <v>13</v>
      </c>
      <c r="J279" s="75" t="s">
        <v>14</v>
      </c>
      <c r="K279" s="78" t="s">
        <v>15</v>
      </c>
      <c r="L279" s="75" t="s">
        <v>16</v>
      </c>
      <c r="M279" s="75" t="s">
        <v>17</v>
      </c>
      <c r="N279" s="75" t="s">
        <v>18</v>
      </c>
    </row>
    <row r="280" spans="1:14" ht="15" customHeight="1">
      <c r="A280" s="81"/>
      <c r="B280" s="76"/>
      <c r="C280" s="76"/>
      <c r="D280" s="81"/>
      <c r="E280" s="76"/>
      <c r="F280" s="76"/>
      <c r="G280" s="76"/>
      <c r="H280" s="76"/>
      <c r="I280" s="76"/>
      <c r="J280" s="76"/>
      <c r="K280" s="79"/>
      <c r="L280" s="76"/>
      <c r="M280" s="76"/>
      <c r="N280" s="76"/>
    </row>
    <row r="281" spans="1:14" ht="15" customHeight="1">
      <c r="A281" s="48">
        <v>1</v>
      </c>
      <c r="B281" s="49">
        <v>43581</v>
      </c>
      <c r="C281" s="44" t="s">
        <v>59</v>
      </c>
      <c r="D281" s="44" t="s">
        <v>19</v>
      </c>
      <c r="E281" s="44" t="s">
        <v>62</v>
      </c>
      <c r="F281" s="50">
        <v>300</v>
      </c>
      <c r="G281" s="48">
        <v>120</v>
      </c>
      <c r="H281" s="50">
        <v>400</v>
      </c>
      <c r="I281" s="50">
        <v>500</v>
      </c>
      <c r="J281" s="50">
        <v>600</v>
      </c>
      <c r="K281" s="53">
        <v>300</v>
      </c>
      <c r="L281" s="48">
        <v>20</v>
      </c>
      <c r="M281" s="51">
        <f>IF(D281="BUY",(K281-F281)*(L281),(F281-K281)*(L281))</f>
        <v>0</v>
      </c>
      <c r="N281" s="52">
        <f>M281/(L281)/F281%</f>
        <v>0</v>
      </c>
    </row>
    <row r="282" spans="1:14" ht="15" customHeight="1">
      <c r="A282" s="48">
        <v>2</v>
      </c>
      <c r="B282" s="49">
        <v>43581</v>
      </c>
      <c r="C282" s="48" t="s">
        <v>20</v>
      </c>
      <c r="D282" s="44" t="s">
        <v>19</v>
      </c>
      <c r="E282" s="44" t="s">
        <v>74</v>
      </c>
      <c r="F282" s="50">
        <v>11790</v>
      </c>
      <c r="G282" s="48">
        <v>11710</v>
      </c>
      <c r="H282" s="50">
        <v>11830</v>
      </c>
      <c r="I282" s="50">
        <v>11870</v>
      </c>
      <c r="J282" s="50">
        <v>11900</v>
      </c>
      <c r="K282" s="53">
        <v>11827</v>
      </c>
      <c r="L282" s="48">
        <v>75</v>
      </c>
      <c r="M282" s="51">
        <f>IF(D282="BUY",(K282-F282)*(L282),(F282-K282)*(L282))</f>
        <v>2775</v>
      </c>
      <c r="N282" s="52">
        <f>M282/(L282)/F282%</f>
        <v>0.3138252756573367</v>
      </c>
    </row>
    <row r="283" spans="1:14" ht="15" customHeight="1">
      <c r="A283" s="48">
        <v>3</v>
      </c>
      <c r="B283" s="49">
        <v>43579</v>
      </c>
      <c r="C283" s="44" t="s">
        <v>59</v>
      </c>
      <c r="D283" s="44" t="s">
        <v>19</v>
      </c>
      <c r="E283" s="44" t="s">
        <v>73</v>
      </c>
      <c r="F283" s="50">
        <v>70</v>
      </c>
      <c r="G283" s="48">
        <v>5</v>
      </c>
      <c r="H283" s="50">
        <v>110</v>
      </c>
      <c r="I283" s="50">
        <v>150</v>
      </c>
      <c r="J283" s="50">
        <v>190</v>
      </c>
      <c r="K283" s="53">
        <v>110</v>
      </c>
      <c r="L283" s="48">
        <v>75</v>
      </c>
      <c r="M283" s="51">
        <f>IF(D283="BUY",(K283-F283)*(L283),(F283-K283)*(L283))</f>
        <v>3000</v>
      </c>
      <c r="N283" s="52">
        <f>M283/(L283)/F283%</f>
        <v>57.142857142857146</v>
      </c>
    </row>
    <row r="284" spans="1:14" ht="15" customHeight="1">
      <c r="A284" s="48">
        <v>4</v>
      </c>
      <c r="B284" s="49">
        <v>43579</v>
      </c>
      <c r="C284" s="48" t="s">
        <v>20</v>
      </c>
      <c r="D284" s="44" t="s">
        <v>19</v>
      </c>
      <c r="E284" s="44" t="s">
        <v>72</v>
      </c>
      <c r="F284" s="50">
        <v>11730</v>
      </c>
      <c r="G284" s="48">
        <v>11660</v>
      </c>
      <c r="H284" s="50">
        <v>11770</v>
      </c>
      <c r="I284" s="50">
        <v>11810</v>
      </c>
      <c r="J284" s="50">
        <v>11850</v>
      </c>
      <c r="K284" s="53">
        <v>11770</v>
      </c>
      <c r="L284" s="48">
        <v>75</v>
      </c>
      <c r="M284" s="51">
        <f aca="true" t="shared" si="14" ref="M284:M290">IF(D284="BUY",(K284-F284)*(L284),(F284-K284)*(L284))</f>
        <v>3000</v>
      </c>
      <c r="N284" s="52">
        <f aca="true" t="shared" si="15" ref="N284:N290">M284/(L284)/F284%</f>
        <v>0.3410059676044331</v>
      </c>
    </row>
    <row r="285" spans="1:14" ht="15" customHeight="1">
      <c r="A285" s="48">
        <v>5</v>
      </c>
      <c r="B285" s="49">
        <v>43571</v>
      </c>
      <c r="C285" s="44" t="s">
        <v>59</v>
      </c>
      <c r="D285" s="44" t="s">
        <v>19</v>
      </c>
      <c r="E285" s="44" t="s">
        <v>71</v>
      </c>
      <c r="F285" s="50">
        <v>200</v>
      </c>
      <c r="G285" s="48">
        <v>25</v>
      </c>
      <c r="H285" s="50">
        <v>300</v>
      </c>
      <c r="I285" s="50">
        <v>400</v>
      </c>
      <c r="J285" s="50">
        <v>500</v>
      </c>
      <c r="K285" s="53">
        <v>25</v>
      </c>
      <c r="L285" s="48">
        <v>20</v>
      </c>
      <c r="M285" s="51">
        <f t="shared" si="14"/>
        <v>-3500</v>
      </c>
      <c r="N285" s="52">
        <f t="shared" si="15"/>
        <v>-87.5</v>
      </c>
    </row>
    <row r="286" spans="1:14" ht="15" customHeight="1">
      <c r="A286" s="48">
        <v>6</v>
      </c>
      <c r="B286" s="49">
        <v>43567</v>
      </c>
      <c r="C286" s="44" t="s">
        <v>59</v>
      </c>
      <c r="D286" s="44" t="s">
        <v>19</v>
      </c>
      <c r="E286" s="44" t="s">
        <v>70</v>
      </c>
      <c r="F286" s="50">
        <v>150</v>
      </c>
      <c r="G286" s="48">
        <v>25</v>
      </c>
      <c r="H286" s="50">
        <v>250</v>
      </c>
      <c r="I286" s="50">
        <v>350</v>
      </c>
      <c r="J286" s="50">
        <v>450</v>
      </c>
      <c r="K286" s="53">
        <v>450</v>
      </c>
      <c r="L286" s="48">
        <v>20</v>
      </c>
      <c r="M286" s="51">
        <f t="shared" si="14"/>
        <v>6000</v>
      </c>
      <c r="N286" s="52">
        <f t="shared" si="15"/>
        <v>200</v>
      </c>
    </row>
    <row r="287" spans="1:14" ht="15" customHeight="1">
      <c r="A287" s="48">
        <v>7</v>
      </c>
      <c r="B287" s="49">
        <v>43567</v>
      </c>
      <c r="C287" s="44" t="s">
        <v>59</v>
      </c>
      <c r="D287" s="44" t="s">
        <v>19</v>
      </c>
      <c r="E287" s="44" t="s">
        <v>69</v>
      </c>
      <c r="F287" s="50">
        <v>20</v>
      </c>
      <c r="G287" s="48">
        <v>4</v>
      </c>
      <c r="H287" s="50">
        <v>60</v>
      </c>
      <c r="I287" s="50">
        <v>100</v>
      </c>
      <c r="J287" s="50">
        <v>140</v>
      </c>
      <c r="K287" s="53">
        <v>51</v>
      </c>
      <c r="L287" s="48">
        <v>75</v>
      </c>
      <c r="M287" s="51">
        <f t="shared" si="14"/>
        <v>2325</v>
      </c>
      <c r="N287" s="52">
        <f t="shared" si="15"/>
        <v>155</v>
      </c>
    </row>
    <row r="288" spans="1:14" ht="15" customHeight="1">
      <c r="A288" s="48">
        <v>8</v>
      </c>
      <c r="B288" s="49">
        <v>43565</v>
      </c>
      <c r="C288" s="44" t="s">
        <v>59</v>
      </c>
      <c r="D288" s="44" t="s">
        <v>19</v>
      </c>
      <c r="E288" s="44" t="s">
        <v>68</v>
      </c>
      <c r="F288" s="50">
        <v>250</v>
      </c>
      <c r="G288" s="48">
        <v>70</v>
      </c>
      <c r="H288" s="50">
        <v>350</v>
      </c>
      <c r="I288" s="50">
        <v>450</v>
      </c>
      <c r="J288" s="50">
        <v>550</v>
      </c>
      <c r="K288" s="53">
        <v>40</v>
      </c>
      <c r="L288" s="48">
        <v>20</v>
      </c>
      <c r="M288" s="51">
        <f t="shared" si="14"/>
        <v>-4200</v>
      </c>
      <c r="N288" s="52">
        <f t="shared" si="15"/>
        <v>-84</v>
      </c>
    </row>
    <row r="289" spans="1:14" ht="15" customHeight="1">
      <c r="A289" s="48">
        <v>9</v>
      </c>
      <c r="B289" s="49">
        <v>43559</v>
      </c>
      <c r="C289" s="44" t="s">
        <v>59</v>
      </c>
      <c r="D289" s="44" t="s">
        <v>19</v>
      </c>
      <c r="E289" s="44" t="s">
        <v>67</v>
      </c>
      <c r="F289" s="50">
        <v>200</v>
      </c>
      <c r="G289" s="48">
        <v>40</v>
      </c>
      <c r="H289" s="50">
        <v>300</v>
      </c>
      <c r="I289" s="50">
        <v>400</v>
      </c>
      <c r="J289" s="50">
        <v>500</v>
      </c>
      <c r="K289" s="53">
        <v>40</v>
      </c>
      <c r="L289" s="48">
        <v>20</v>
      </c>
      <c r="M289" s="51">
        <f t="shared" si="14"/>
        <v>-3200</v>
      </c>
      <c r="N289" s="52">
        <f t="shared" si="15"/>
        <v>-80</v>
      </c>
    </row>
    <row r="290" spans="1:14" ht="15" customHeight="1">
      <c r="A290" s="48">
        <v>10</v>
      </c>
      <c r="B290" s="49">
        <v>43556</v>
      </c>
      <c r="C290" s="44" t="s">
        <v>59</v>
      </c>
      <c r="D290" s="44" t="s">
        <v>19</v>
      </c>
      <c r="E290" s="44" t="s">
        <v>66</v>
      </c>
      <c r="F290" s="50">
        <v>300</v>
      </c>
      <c r="G290" s="48">
        <v>120</v>
      </c>
      <c r="H290" s="50">
        <v>400</v>
      </c>
      <c r="I290" s="50">
        <v>500</v>
      </c>
      <c r="J290" s="50">
        <v>600</v>
      </c>
      <c r="K290" s="53">
        <v>120</v>
      </c>
      <c r="L290" s="48">
        <v>20</v>
      </c>
      <c r="M290" s="51">
        <f t="shared" si="14"/>
        <v>-3600</v>
      </c>
      <c r="N290" s="52">
        <f t="shared" si="15"/>
        <v>-60</v>
      </c>
    </row>
    <row r="291" spans="1:11" ht="15" customHeight="1">
      <c r="A291" s="4" t="s">
        <v>21</v>
      </c>
      <c r="B291" s="5"/>
      <c r="C291" s="6"/>
      <c r="D291" s="7"/>
      <c r="E291" s="8"/>
      <c r="F291" s="8"/>
      <c r="G291" s="9"/>
      <c r="H291" s="10"/>
      <c r="I291" s="10"/>
      <c r="J291" s="10"/>
      <c r="K291" s="11"/>
    </row>
    <row r="292" spans="1:14" ht="15" customHeight="1">
      <c r="A292" s="4" t="s">
        <v>22</v>
      </c>
      <c r="B292" s="13"/>
      <c r="C292" s="6"/>
      <c r="D292" s="7"/>
      <c r="E292" s="8"/>
      <c r="F292" s="8"/>
      <c r="G292" s="9"/>
      <c r="H292" s="8"/>
      <c r="I292" s="8"/>
      <c r="L292" s="12"/>
      <c r="N292" s="34"/>
    </row>
    <row r="293" spans="1:14" ht="15" customHeight="1">
      <c r="A293" s="4" t="s">
        <v>22</v>
      </c>
      <c r="B293" s="13"/>
      <c r="C293" s="14"/>
      <c r="D293" s="15"/>
      <c r="E293" s="16"/>
      <c r="F293" s="16"/>
      <c r="G293" s="17"/>
      <c r="H293" s="16"/>
      <c r="I293" s="16"/>
      <c r="N293" s="12"/>
    </row>
    <row r="294" spans="1:14" ht="15" customHeight="1" thickBot="1">
      <c r="A294" s="18"/>
      <c r="B294" s="13"/>
      <c r="C294" s="16"/>
      <c r="D294" s="16"/>
      <c r="E294" s="16"/>
      <c r="F294" s="19"/>
      <c r="G294" s="20"/>
      <c r="H294" s="21" t="s">
        <v>23</v>
      </c>
      <c r="I294" s="21"/>
      <c r="L294" s="12"/>
      <c r="M294" s="45" t="s">
        <v>39</v>
      </c>
      <c r="N294" s="46" t="s">
        <v>38</v>
      </c>
    </row>
    <row r="295" spans="1:9" ht="15" customHeight="1">
      <c r="A295" s="18"/>
      <c r="B295" s="13"/>
      <c r="C295" s="77" t="s">
        <v>24</v>
      </c>
      <c r="D295" s="77"/>
      <c r="E295" s="23">
        <v>9</v>
      </c>
      <c r="F295" s="24">
        <f>F296+F297+F298+F299+F300+F301</f>
        <v>100</v>
      </c>
      <c r="G295" s="25">
        <v>9</v>
      </c>
      <c r="H295" s="26">
        <f>G296/G295%</f>
        <v>55.55555555555556</v>
      </c>
      <c r="I295" s="26"/>
    </row>
    <row r="296" spans="1:10" ht="15" customHeight="1">
      <c r="A296" s="18"/>
      <c r="B296" s="13"/>
      <c r="C296" s="73" t="s">
        <v>25</v>
      </c>
      <c r="D296" s="73"/>
      <c r="E296" s="27">
        <v>5</v>
      </c>
      <c r="F296" s="28">
        <f>(E296/E295)*100</f>
        <v>55.55555555555556</v>
      </c>
      <c r="G296" s="25">
        <v>5</v>
      </c>
      <c r="H296" s="22"/>
      <c r="I296" s="22"/>
      <c r="J296" s="8"/>
    </row>
    <row r="297" spans="1:12" ht="15" customHeight="1">
      <c r="A297" s="29"/>
      <c r="B297" s="13"/>
      <c r="C297" s="73" t="s">
        <v>26</v>
      </c>
      <c r="D297" s="73"/>
      <c r="E297" s="27">
        <v>0</v>
      </c>
      <c r="F297" s="28">
        <f>(E297/E295)*100</f>
        <v>0</v>
      </c>
      <c r="G297" s="30"/>
      <c r="H297" s="25"/>
      <c r="I297" s="25"/>
      <c r="J297" s="16"/>
      <c r="L297" s="2"/>
    </row>
    <row r="298" spans="1:10" ht="15" customHeight="1">
      <c r="A298" s="29"/>
      <c r="B298" s="13"/>
      <c r="C298" s="73" t="s">
        <v>27</v>
      </c>
      <c r="D298" s="73"/>
      <c r="E298" s="27">
        <v>0</v>
      </c>
      <c r="F298" s="28">
        <f>(E298/E295)*100</f>
        <v>0</v>
      </c>
      <c r="G298" s="30"/>
      <c r="H298" s="25"/>
      <c r="J298" s="8"/>
    </row>
    <row r="299" spans="1:13" ht="15" customHeight="1">
      <c r="A299" s="29"/>
      <c r="B299" s="13"/>
      <c r="C299" s="73" t="s">
        <v>28</v>
      </c>
      <c r="D299" s="73"/>
      <c r="E299" s="27">
        <v>4</v>
      </c>
      <c r="F299" s="28">
        <f>(E299/E295)*100</f>
        <v>44.44444444444444</v>
      </c>
      <c r="G299" s="30"/>
      <c r="H299" s="16" t="s">
        <v>29</v>
      </c>
      <c r="I299" s="25"/>
      <c r="L299" s="2"/>
      <c r="M299" s="12"/>
    </row>
    <row r="300" spans="1:12" ht="15" customHeight="1">
      <c r="A300" s="29"/>
      <c r="B300" s="13"/>
      <c r="C300" s="73" t="s">
        <v>30</v>
      </c>
      <c r="D300" s="73"/>
      <c r="E300" s="27">
        <v>0</v>
      </c>
      <c r="F300" s="28">
        <v>0</v>
      </c>
      <c r="G300" s="30"/>
      <c r="H300" s="16"/>
      <c r="I300" s="16"/>
      <c r="L300" s="2"/>
    </row>
    <row r="301" spans="1:12" ht="15" customHeight="1" thickBot="1">
      <c r="A301" s="29"/>
      <c r="B301" s="13"/>
      <c r="C301" s="74" t="s">
        <v>31</v>
      </c>
      <c r="D301" s="74"/>
      <c r="E301" s="32"/>
      <c r="F301" s="33">
        <f>(E301/E295)*100</f>
        <v>0</v>
      </c>
      <c r="G301" s="30"/>
      <c r="H301" s="16"/>
      <c r="I301" s="16"/>
      <c r="J301" s="16"/>
      <c r="L301" s="2"/>
    </row>
    <row r="302" spans="1:9" ht="15" customHeight="1">
      <c r="A302" s="35" t="s">
        <v>32</v>
      </c>
      <c r="B302" s="5"/>
      <c r="C302" s="6"/>
      <c r="D302" s="6"/>
      <c r="E302" s="8"/>
      <c r="F302" s="8"/>
      <c r="G302" s="36"/>
      <c r="H302" s="16"/>
      <c r="I302" s="37"/>
    </row>
    <row r="303" spans="1:12" ht="15" customHeight="1">
      <c r="A303" s="7" t="s">
        <v>33</v>
      </c>
      <c r="B303" s="5"/>
      <c r="C303" s="38"/>
      <c r="D303" s="39"/>
      <c r="E303" s="40"/>
      <c r="F303" s="37"/>
      <c r="G303" s="36"/>
      <c r="H303" s="37"/>
      <c r="I303" s="37"/>
      <c r="L303" s="12"/>
    </row>
    <row r="304" spans="1:10" ht="14.25" customHeight="1">
      <c r="A304" s="7" t="s">
        <v>34</v>
      </c>
      <c r="B304" s="5"/>
      <c r="C304" s="6"/>
      <c r="D304" s="39"/>
      <c r="E304" s="40"/>
      <c r="F304" s="37"/>
      <c r="G304" s="36"/>
      <c r="H304" s="41"/>
      <c r="I304" s="41"/>
      <c r="J304" s="41"/>
    </row>
    <row r="305" spans="1:14" ht="14.25" customHeight="1">
      <c r="A305" s="7" t="s">
        <v>35</v>
      </c>
      <c r="B305" s="38"/>
      <c r="C305" s="6"/>
      <c r="D305" s="39"/>
      <c r="E305" s="40"/>
      <c r="F305" s="37"/>
      <c r="G305" s="42"/>
      <c r="H305" s="41"/>
      <c r="I305" s="41"/>
      <c r="J305" s="41"/>
      <c r="K305" s="8"/>
      <c r="L305" s="12"/>
      <c r="M305" s="18"/>
      <c r="N305" s="18"/>
    </row>
    <row r="306" spans="1:12" ht="15" customHeight="1" thickBot="1">
      <c r="A306" s="7" t="s">
        <v>36</v>
      </c>
      <c r="B306" s="29"/>
      <c r="C306" s="6"/>
      <c r="D306" s="43"/>
      <c r="E306" s="37"/>
      <c r="F306" s="37"/>
      <c r="G306" s="42"/>
      <c r="H306" s="41"/>
      <c r="I306" s="41"/>
      <c r="J306" s="41"/>
      <c r="K306" s="37"/>
      <c r="L306" s="12"/>
    </row>
    <row r="307" spans="1:14" ht="15" customHeight="1" thickBot="1">
      <c r="A307" s="82" t="s">
        <v>0</v>
      </c>
      <c r="B307" s="82"/>
      <c r="C307" s="82"/>
      <c r="D307" s="82"/>
      <c r="E307" s="82"/>
      <c r="F307" s="82"/>
      <c r="G307" s="82"/>
      <c r="H307" s="82"/>
      <c r="I307" s="82"/>
      <c r="J307" s="82"/>
      <c r="K307" s="82"/>
      <c r="L307" s="82"/>
      <c r="M307" s="82"/>
      <c r="N307" s="82"/>
    </row>
    <row r="308" spans="1:14" ht="15" customHeight="1" thickBot="1">
      <c r="A308" s="82"/>
      <c r="B308" s="82"/>
      <c r="C308" s="82"/>
      <c r="D308" s="82"/>
      <c r="E308" s="82"/>
      <c r="F308" s="82"/>
      <c r="G308" s="82"/>
      <c r="H308" s="82"/>
      <c r="I308" s="82"/>
      <c r="J308" s="82"/>
      <c r="K308" s="82"/>
      <c r="L308" s="82"/>
      <c r="M308" s="82"/>
      <c r="N308" s="82"/>
    </row>
    <row r="309" spans="1:14" ht="15" customHeight="1">
      <c r="A309" s="82"/>
      <c r="B309" s="82"/>
      <c r="C309" s="82"/>
      <c r="D309" s="82"/>
      <c r="E309" s="82"/>
      <c r="F309" s="82"/>
      <c r="G309" s="82"/>
      <c r="H309" s="82"/>
      <c r="I309" s="82"/>
      <c r="J309" s="82"/>
      <c r="K309" s="82"/>
      <c r="L309" s="82"/>
      <c r="M309" s="82"/>
      <c r="N309" s="82"/>
    </row>
    <row r="310" spans="1:14" ht="15" customHeight="1">
      <c r="A310" s="83" t="s">
        <v>44</v>
      </c>
      <c r="B310" s="83"/>
      <c r="C310" s="83"/>
      <c r="D310" s="83"/>
      <c r="E310" s="83"/>
      <c r="F310" s="83"/>
      <c r="G310" s="83"/>
      <c r="H310" s="83"/>
      <c r="I310" s="83"/>
      <c r="J310" s="83"/>
      <c r="K310" s="83"/>
      <c r="L310" s="83"/>
      <c r="M310" s="83"/>
      <c r="N310" s="83"/>
    </row>
    <row r="311" spans="1:14" ht="15" customHeight="1">
      <c r="A311" s="83" t="s">
        <v>45</v>
      </c>
      <c r="B311" s="83"/>
      <c r="C311" s="83"/>
      <c r="D311" s="83"/>
      <c r="E311" s="83"/>
      <c r="F311" s="83"/>
      <c r="G311" s="83"/>
      <c r="H311" s="83"/>
      <c r="I311" s="83"/>
      <c r="J311" s="83"/>
      <c r="K311" s="83"/>
      <c r="L311" s="83"/>
      <c r="M311" s="83"/>
      <c r="N311" s="83"/>
    </row>
    <row r="312" spans="1:14" ht="15" customHeight="1" thickBot="1">
      <c r="A312" s="84" t="s">
        <v>3</v>
      </c>
      <c r="B312" s="84"/>
      <c r="C312" s="84"/>
      <c r="D312" s="84"/>
      <c r="E312" s="84"/>
      <c r="F312" s="84"/>
      <c r="G312" s="84"/>
      <c r="H312" s="84"/>
      <c r="I312" s="84"/>
      <c r="J312" s="84"/>
      <c r="K312" s="84"/>
      <c r="L312" s="84"/>
      <c r="M312" s="84"/>
      <c r="N312" s="84"/>
    </row>
    <row r="313" spans="1:14" ht="15" customHeight="1">
      <c r="A313" s="88" t="s">
        <v>54</v>
      </c>
      <c r="B313" s="88"/>
      <c r="C313" s="88"/>
      <c r="D313" s="88"/>
      <c r="E313" s="88"/>
      <c r="F313" s="88"/>
      <c r="G313" s="88"/>
      <c r="H313" s="88"/>
      <c r="I313" s="88"/>
      <c r="J313" s="88"/>
      <c r="K313" s="88"/>
      <c r="L313" s="88"/>
      <c r="M313" s="88"/>
      <c r="N313" s="88"/>
    </row>
    <row r="314" spans="1:14" ht="15" customHeight="1">
      <c r="A314" s="88" t="s">
        <v>4</v>
      </c>
      <c r="B314" s="88"/>
      <c r="C314" s="88"/>
      <c r="D314" s="88"/>
      <c r="E314" s="88"/>
      <c r="F314" s="88"/>
      <c r="G314" s="88"/>
      <c r="H314" s="88"/>
      <c r="I314" s="88"/>
      <c r="J314" s="88"/>
      <c r="K314" s="88"/>
      <c r="L314" s="88"/>
      <c r="M314" s="88"/>
      <c r="N314" s="88"/>
    </row>
    <row r="315" spans="1:14" ht="15" customHeight="1">
      <c r="A315" s="80" t="s">
        <v>5</v>
      </c>
      <c r="B315" s="75" t="s">
        <v>6</v>
      </c>
      <c r="C315" s="75" t="s">
        <v>7</v>
      </c>
      <c r="D315" s="80" t="s">
        <v>8</v>
      </c>
      <c r="E315" s="75" t="s">
        <v>9</v>
      </c>
      <c r="F315" s="75" t="s">
        <v>10</v>
      </c>
      <c r="G315" s="75" t="s">
        <v>11</v>
      </c>
      <c r="H315" s="75" t="s">
        <v>12</v>
      </c>
      <c r="I315" s="75" t="s">
        <v>13</v>
      </c>
      <c r="J315" s="75" t="s">
        <v>14</v>
      </c>
      <c r="K315" s="78" t="s">
        <v>15</v>
      </c>
      <c r="L315" s="75" t="s">
        <v>16</v>
      </c>
      <c r="M315" s="75" t="s">
        <v>17</v>
      </c>
      <c r="N315" s="75" t="s">
        <v>18</v>
      </c>
    </row>
    <row r="316" spans="1:14" ht="15" customHeight="1">
      <c r="A316" s="81"/>
      <c r="B316" s="76"/>
      <c r="C316" s="76"/>
      <c r="D316" s="81"/>
      <c r="E316" s="76"/>
      <c r="F316" s="76"/>
      <c r="G316" s="76"/>
      <c r="H316" s="76"/>
      <c r="I316" s="76"/>
      <c r="J316" s="76"/>
      <c r="K316" s="79"/>
      <c r="L316" s="76"/>
      <c r="M316" s="76"/>
      <c r="N316" s="76"/>
    </row>
    <row r="317" spans="1:14" ht="15" customHeight="1">
      <c r="A317" s="48">
        <v>1</v>
      </c>
      <c r="B317" s="49">
        <v>43553</v>
      </c>
      <c r="C317" s="44" t="s">
        <v>59</v>
      </c>
      <c r="D317" s="44" t="s">
        <v>19</v>
      </c>
      <c r="E317" s="44" t="s">
        <v>64</v>
      </c>
      <c r="F317" s="50">
        <v>400</v>
      </c>
      <c r="G317" s="48">
        <v>220</v>
      </c>
      <c r="H317" s="50">
        <v>500</v>
      </c>
      <c r="I317" s="50">
        <v>600</v>
      </c>
      <c r="J317" s="50">
        <v>700</v>
      </c>
      <c r="K317" s="53">
        <v>500</v>
      </c>
      <c r="L317" s="48">
        <v>20</v>
      </c>
      <c r="M317" s="51">
        <f>IF(D317="BUY",(K317-F317)*(L317),(F317-K317)*(L317))</f>
        <v>2000</v>
      </c>
      <c r="N317" s="52">
        <f>M317/(L317)/F317%</f>
        <v>25</v>
      </c>
    </row>
    <row r="318" spans="1:14" ht="15" customHeight="1">
      <c r="A318" s="48">
        <v>2</v>
      </c>
      <c r="B318" s="49">
        <v>43552</v>
      </c>
      <c r="C318" s="48" t="s">
        <v>20</v>
      </c>
      <c r="D318" s="44" t="s">
        <v>19</v>
      </c>
      <c r="E318" s="44" t="s">
        <v>55</v>
      </c>
      <c r="F318" s="50">
        <v>30460</v>
      </c>
      <c r="G318" s="48">
        <v>30280</v>
      </c>
      <c r="H318" s="50">
        <v>30560</v>
      </c>
      <c r="I318" s="50">
        <v>30660</v>
      </c>
      <c r="J318" s="50">
        <v>30760</v>
      </c>
      <c r="K318" s="53">
        <v>30760</v>
      </c>
      <c r="L318" s="48">
        <v>20</v>
      </c>
      <c r="M318" s="51">
        <f>IF(D318="BUY",(K318-F318)*(L318),(F318-K318)*(L318))</f>
        <v>6000</v>
      </c>
      <c r="N318" s="52">
        <f>M318/(L318)/F318%</f>
        <v>0.984898227183191</v>
      </c>
    </row>
    <row r="319" spans="1:14" ht="15" customHeight="1">
      <c r="A319" s="48">
        <v>3</v>
      </c>
      <c r="B319" s="49">
        <v>43551</v>
      </c>
      <c r="C319" s="44" t="s">
        <v>59</v>
      </c>
      <c r="D319" s="44" t="s">
        <v>19</v>
      </c>
      <c r="E319" s="44" t="s">
        <v>63</v>
      </c>
      <c r="F319" s="50">
        <v>90</v>
      </c>
      <c r="G319" s="48">
        <v>10</v>
      </c>
      <c r="H319" s="50">
        <v>190</v>
      </c>
      <c r="I319" s="50">
        <v>290</v>
      </c>
      <c r="J319" s="50">
        <v>390</v>
      </c>
      <c r="K319" s="53">
        <v>10</v>
      </c>
      <c r="L319" s="48">
        <v>20</v>
      </c>
      <c r="M319" s="51">
        <f aca="true" t="shared" si="16" ref="M319:M326">IF(D319="BUY",(K319-F319)*(L319),(F319-K319)*(L319))</f>
        <v>-1600</v>
      </c>
      <c r="N319" s="52">
        <f aca="true" t="shared" si="17" ref="N319:N326">M319/(L319)/F319%</f>
        <v>-88.88888888888889</v>
      </c>
    </row>
    <row r="320" spans="1:14" ht="15" customHeight="1">
      <c r="A320" s="48">
        <v>4</v>
      </c>
      <c r="B320" s="49">
        <v>43549</v>
      </c>
      <c r="C320" s="48" t="s">
        <v>20</v>
      </c>
      <c r="D320" s="44" t="s">
        <v>37</v>
      </c>
      <c r="E320" s="44" t="s">
        <v>55</v>
      </c>
      <c r="F320" s="50">
        <v>29250</v>
      </c>
      <c r="G320" s="48">
        <v>29400</v>
      </c>
      <c r="H320" s="50">
        <v>29150</v>
      </c>
      <c r="I320" s="50">
        <v>29050</v>
      </c>
      <c r="J320" s="50">
        <v>28950</v>
      </c>
      <c r="K320" s="53">
        <v>29400</v>
      </c>
      <c r="L320" s="48">
        <v>20</v>
      </c>
      <c r="M320" s="51">
        <f t="shared" si="16"/>
        <v>-3000</v>
      </c>
      <c r="N320" s="52">
        <f t="shared" si="17"/>
        <v>-0.5128205128205128</v>
      </c>
    </row>
    <row r="321" spans="1:14" ht="15" customHeight="1">
      <c r="A321" s="48">
        <v>5</v>
      </c>
      <c r="B321" s="49">
        <v>43544</v>
      </c>
      <c r="C321" s="44" t="s">
        <v>59</v>
      </c>
      <c r="D321" s="44" t="s">
        <v>19</v>
      </c>
      <c r="E321" s="44" t="s">
        <v>62</v>
      </c>
      <c r="F321" s="50">
        <v>200</v>
      </c>
      <c r="G321" s="48">
        <v>40</v>
      </c>
      <c r="H321" s="50">
        <v>300</v>
      </c>
      <c r="I321" s="50">
        <v>400</v>
      </c>
      <c r="J321" s="50">
        <v>500</v>
      </c>
      <c r="K321" s="53">
        <v>294</v>
      </c>
      <c r="L321" s="48">
        <v>20</v>
      </c>
      <c r="M321" s="51">
        <f t="shared" si="16"/>
        <v>1880</v>
      </c>
      <c r="N321" s="52">
        <f t="shared" si="17"/>
        <v>47</v>
      </c>
    </row>
    <row r="322" spans="1:14" ht="15" customHeight="1">
      <c r="A322" s="48">
        <v>6</v>
      </c>
      <c r="B322" s="49">
        <v>43543</v>
      </c>
      <c r="C322" s="44" t="s">
        <v>59</v>
      </c>
      <c r="D322" s="44" t="s">
        <v>19</v>
      </c>
      <c r="E322" s="44" t="s">
        <v>61</v>
      </c>
      <c r="F322" s="50">
        <v>140</v>
      </c>
      <c r="G322" s="48">
        <v>20</v>
      </c>
      <c r="H322" s="50">
        <v>240</v>
      </c>
      <c r="I322" s="50">
        <v>340</v>
      </c>
      <c r="J322" s="50">
        <v>440</v>
      </c>
      <c r="K322" s="53">
        <v>20</v>
      </c>
      <c r="L322" s="48">
        <v>20</v>
      </c>
      <c r="M322" s="51">
        <f t="shared" si="16"/>
        <v>-2400</v>
      </c>
      <c r="N322" s="52">
        <f t="shared" si="17"/>
        <v>-85.71428571428572</v>
      </c>
    </row>
    <row r="323" spans="1:14" ht="15" customHeight="1">
      <c r="A323" s="48">
        <v>7</v>
      </c>
      <c r="B323" s="49">
        <v>43542</v>
      </c>
      <c r="C323" s="44" t="s">
        <v>59</v>
      </c>
      <c r="D323" s="44" t="s">
        <v>19</v>
      </c>
      <c r="E323" s="44" t="s">
        <v>60</v>
      </c>
      <c r="F323" s="50">
        <v>70</v>
      </c>
      <c r="G323" s="48">
        <v>5</v>
      </c>
      <c r="H323" s="50">
        <v>170</v>
      </c>
      <c r="I323" s="50">
        <v>270</v>
      </c>
      <c r="J323" s="50">
        <v>370</v>
      </c>
      <c r="K323" s="53">
        <v>170</v>
      </c>
      <c r="L323" s="48">
        <v>20</v>
      </c>
      <c r="M323" s="51">
        <f t="shared" si="16"/>
        <v>2000</v>
      </c>
      <c r="N323" s="52">
        <f t="shared" si="17"/>
        <v>142.85714285714286</v>
      </c>
    </row>
    <row r="324" spans="1:14" ht="15" customHeight="1">
      <c r="A324" s="48">
        <v>8</v>
      </c>
      <c r="B324" s="49">
        <v>43539</v>
      </c>
      <c r="C324" s="44" t="s">
        <v>59</v>
      </c>
      <c r="D324" s="44" t="s">
        <v>19</v>
      </c>
      <c r="E324" s="44" t="s">
        <v>58</v>
      </c>
      <c r="F324" s="50">
        <v>250</v>
      </c>
      <c r="G324" s="48">
        <v>70</v>
      </c>
      <c r="H324" s="50">
        <v>350</v>
      </c>
      <c r="I324" s="50">
        <v>450</v>
      </c>
      <c r="J324" s="50">
        <v>550</v>
      </c>
      <c r="K324" s="53">
        <v>450</v>
      </c>
      <c r="L324" s="48">
        <v>20</v>
      </c>
      <c r="M324" s="51">
        <f t="shared" si="16"/>
        <v>4000</v>
      </c>
      <c r="N324" s="52">
        <f t="shared" si="17"/>
        <v>80</v>
      </c>
    </row>
    <row r="325" spans="1:14" ht="15" customHeight="1">
      <c r="A325" s="48">
        <v>9</v>
      </c>
      <c r="B325" s="49">
        <v>43539</v>
      </c>
      <c r="C325" s="48" t="s">
        <v>20</v>
      </c>
      <c r="D325" s="44" t="s">
        <v>19</v>
      </c>
      <c r="E325" s="44" t="s">
        <v>40</v>
      </c>
      <c r="F325" s="50">
        <v>29350</v>
      </c>
      <c r="G325" s="48">
        <v>29050</v>
      </c>
      <c r="H325" s="50">
        <v>29450</v>
      </c>
      <c r="I325" s="50">
        <v>29550</v>
      </c>
      <c r="J325" s="50">
        <v>29650</v>
      </c>
      <c r="K325" s="53">
        <v>29450</v>
      </c>
      <c r="L325" s="48">
        <v>20</v>
      </c>
      <c r="M325" s="51">
        <f t="shared" si="16"/>
        <v>2000</v>
      </c>
      <c r="N325" s="52">
        <f t="shared" si="17"/>
        <v>0.34071550255536626</v>
      </c>
    </row>
    <row r="326" spans="1:14" ht="15" customHeight="1">
      <c r="A326" s="48">
        <v>10</v>
      </c>
      <c r="B326" s="49">
        <v>43538</v>
      </c>
      <c r="C326" s="44" t="s">
        <v>59</v>
      </c>
      <c r="D326" s="44" t="s">
        <v>19</v>
      </c>
      <c r="E326" s="44" t="s">
        <v>57</v>
      </c>
      <c r="F326" s="50">
        <v>200</v>
      </c>
      <c r="G326" s="48">
        <v>50</v>
      </c>
      <c r="H326" s="50">
        <v>300</v>
      </c>
      <c r="I326" s="50">
        <v>400</v>
      </c>
      <c r="J326" s="50">
        <v>500</v>
      </c>
      <c r="K326" s="53">
        <v>400</v>
      </c>
      <c r="L326" s="48">
        <v>20</v>
      </c>
      <c r="M326" s="51">
        <f t="shared" si="16"/>
        <v>4000</v>
      </c>
      <c r="N326" s="52">
        <f t="shared" si="17"/>
        <v>100</v>
      </c>
    </row>
    <row r="327" spans="1:14" ht="15" customHeight="1">
      <c r="A327" s="48">
        <v>11</v>
      </c>
      <c r="B327" s="49">
        <v>43538</v>
      </c>
      <c r="C327" s="48" t="s">
        <v>20</v>
      </c>
      <c r="D327" s="44" t="s">
        <v>19</v>
      </c>
      <c r="E327" s="44" t="s">
        <v>55</v>
      </c>
      <c r="F327" s="50">
        <v>28950</v>
      </c>
      <c r="G327" s="48">
        <v>28750</v>
      </c>
      <c r="H327" s="50">
        <v>29050</v>
      </c>
      <c r="I327" s="50">
        <v>29150</v>
      </c>
      <c r="J327" s="50">
        <v>29250</v>
      </c>
      <c r="K327" s="53">
        <v>29050</v>
      </c>
      <c r="L327" s="48">
        <v>20</v>
      </c>
      <c r="M327" s="51">
        <f aca="true" t="shared" si="18" ref="M327:M332">IF(D327="BUY",(K327-F327)*(L327),(F327-K327)*(L327))</f>
        <v>2000</v>
      </c>
      <c r="N327" s="52">
        <f aca="true" t="shared" si="19" ref="N327:N332">M327/(L327)/F327%</f>
        <v>0.3454231433506045</v>
      </c>
    </row>
    <row r="328" spans="1:14" ht="15" customHeight="1">
      <c r="A328" s="48">
        <v>12</v>
      </c>
      <c r="B328" s="49">
        <v>43537</v>
      </c>
      <c r="C328" s="44" t="s">
        <v>59</v>
      </c>
      <c r="D328" s="44" t="s">
        <v>19</v>
      </c>
      <c r="E328" s="44" t="s">
        <v>56</v>
      </c>
      <c r="F328" s="50">
        <v>250</v>
      </c>
      <c r="G328" s="48">
        <v>80</v>
      </c>
      <c r="H328" s="50">
        <v>350</v>
      </c>
      <c r="I328" s="50">
        <v>450</v>
      </c>
      <c r="J328" s="50">
        <v>550</v>
      </c>
      <c r="K328" s="53">
        <v>350</v>
      </c>
      <c r="L328" s="48">
        <v>20</v>
      </c>
      <c r="M328" s="51">
        <f t="shared" si="18"/>
        <v>2000</v>
      </c>
      <c r="N328" s="52">
        <f t="shared" si="19"/>
        <v>40</v>
      </c>
    </row>
    <row r="329" spans="1:14" ht="15" customHeight="1">
      <c r="A329" s="48">
        <v>13</v>
      </c>
      <c r="B329" s="49">
        <v>43537</v>
      </c>
      <c r="C329" s="48" t="s">
        <v>20</v>
      </c>
      <c r="D329" s="44" t="s">
        <v>19</v>
      </c>
      <c r="E329" s="44" t="s">
        <v>55</v>
      </c>
      <c r="F329" s="50">
        <v>28650</v>
      </c>
      <c r="G329" s="48">
        <v>28470</v>
      </c>
      <c r="H329" s="50">
        <v>28750</v>
      </c>
      <c r="I329" s="50">
        <v>28850</v>
      </c>
      <c r="J329" s="50">
        <v>28950</v>
      </c>
      <c r="K329" s="53">
        <v>28850</v>
      </c>
      <c r="L329" s="48">
        <v>20</v>
      </c>
      <c r="M329" s="51">
        <f t="shared" si="18"/>
        <v>4000</v>
      </c>
      <c r="N329" s="52">
        <f t="shared" si="19"/>
        <v>0.6980802792321117</v>
      </c>
    </row>
    <row r="330" spans="1:14" ht="15" customHeight="1">
      <c r="A330" s="48">
        <v>14</v>
      </c>
      <c r="B330" s="49">
        <v>43536</v>
      </c>
      <c r="C330" s="48" t="s">
        <v>20</v>
      </c>
      <c r="D330" s="44" t="s">
        <v>19</v>
      </c>
      <c r="E330" s="44" t="s">
        <v>55</v>
      </c>
      <c r="F330" s="50">
        <v>27800</v>
      </c>
      <c r="G330" s="48">
        <v>27640</v>
      </c>
      <c r="H330" s="50">
        <v>27900</v>
      </c>
      <c r="I330" s="50">
        <v>28000</v>
      </c>
      <c r="J330" s="50">
        <v>28100</v>
      </c>
      <c r="K330" s="53">
        <v>27900</v>
      </c>
      <c r="L330" s="48">
        <v>20</v>
      </c>
      <c r="M330" s="51">
        <f t="shared" si="18"/>
        <v>2000</v>
      </c>
      <c r="N330" s="52">
        <f t="shared" si="19"/>
        <v>0.3597122302158273</v>
      </c>
    </row>
    <row r="331" spans="1:14" ht="15" customHeight="1">
      <c r="A331" s="48">
        <v>15</v>
      </c>
      <c r="B331" s="49">
        <v>43536</v>
      </c>
      <c r="C331" s="48" t="s">
        <v>20</v>
      </c>
      <c r="D331" s="44" t="s">
        <v>19</v>
      </c>
      <c r="E331" s="44" t="s">
        <v>55</v>
      </c>
      <c r="F331" s="50">
        <v>27800</v>
      </c>
      <c r="G331" s="48">
        <v>27640</v>
      </c>
      <c r="H331" s="50">
        <v>27900</v>
      </c>
      <c r="I331" s="50">
        <v>28000</v>
      </c>
      <c r="J331" s="50">
        <v>28100</v>
      </c>
      <c r="K331" s="53">
        <v>27900</v>
      </c>
      <c r="L331" s="48">
        <v>20</v>
      </c>
      <c r="M331" s="51">
        <f t="shared" si="18"/>
        <v>2000</v>
      </c>
      <c r="N331" s="52">
        <f t="shared" si="19"/>
        <v>0.3597122302158273</v>
      </c>
    </row>
    <row r="332" spans="1:14" ht="15" customHeight="1">
      <c r="A332" s="48">
        <v>16</v>
      </c>
      <c r="B332" s="49">
        <v>43531</v>
      </c>
      <c r="C332" s="48" t="s">
        <v>20</v>
      </c>
      <c r="D332" s="44" t="s">
        <v>19</v>
      </c>
      <c r="E332" s="44" t="s">
        <v>55</v>
      </c>
      <c r="F332" s="50">
        <v>27800</v>
      </c>
      <c r="G332" s="48">
        <v>27640</v>
      </c>
      <c r="H332" s="50">
        <v>27900</v>
      </c>
      <c r="I332" s="50">
        <v>28000</v>
      </c>
      <c r="J332" s="50">
        <v>28100</v>
      </c>
      <c r="K332" s="53">
        <v>27900</v>
      </c>
      <c r="L332" s="48">
        <v>20</v>
      </c>
      <c r="M332" s="51">
        <f t="shared" si="18"/>
        <v>2000</v>
      </c>
      <c r="N332" s="52">
        <f t="shared" si="19"/>
        <v>0.3597122302158273</v>
      </c>
    </row>
    <row r="333" spans="1:11" ht="15" customHeight="1">
      <c r="A333" s="4" t="s">
        <v>21</v>
      </c>
      <c r="B333" s="5"/>
      <c r="C333" s="6"/>
      <c r="D333" s="7"/>
      <c r="E333" s="8"/>
      <c r="F333" s="8"/>
      <c r="G333" s="9"/>
      <c r="H333" s="10"/>
      <c r="I333" s="10"/>
      <c r="J333" s="10"/>
      <c r="K333" s="11"/>
    </row>
    <row r="334" spans="1:14" ht="15" customHeight="1">
      <c r="A334" s="4" t="s">
        <v>22</v>
      </c>
      <c r="B334" s="13"/>
      <c r="C334" s="6"/>
      <c r="D334" s="7"/>
      <c r="E334" s="8"/>
      <c r="F334" s="8"/>
      <c r="G334" s="9"/>
      <c r="H334" s="8"/>
      <c r="I334" s="8"/>
      <c r="J334" s="8"/>
      <c r="L334" s="12"/>
      <c r="N334" s="34"/>
    </row>
    <row r="335" spans="1:14" ht="15" customHeight="1">
      <c r="A335" s="4" t="s">
        <v>22</v>
      </c>
      <c r="B335" s="13"/>
      <c r="C335" s="14"/>
      <c r="D335" s="15"/>
      <c r="E335" s="16"/>
      <c r="F335" s="16"/>
      <c r="G335" s="17"/>
      <c r="H335" s="16"/>
      <c r="I335" s="16"/>
      <c r="J335" s="16"/>
      <c r="N335" s="12"/>
    </row>
    <row r="336" spans="1:14" ht="15" customHeight="1" thickBot="1">
      <c r="A336" s="18"/>
      <c r="B336" s="13"/>
      <c r="C336" s="16"/>
      <c r="D336" s="16"/>
      <c r="E336" s="16"/>
      <c r="F336" s="19"/>
      <c r="G336" s="20"/>
      <c r="H336" s="21" t="s">
        <v>23</v>
      </c>
      <c r="I336" s="21"/>
      <c r="L336" s="12"/>
      <c r="M336" s="45" t="s">
        <v>39</v>
      </c>
      <c r="N336" s="46" t="s">
        <v>38</v>
      </c>
    </row>
    <row r="337" spans="1:9" ht="15" customHeight="1">
      <c r="A337" s="18"/>
      <c r="B337" s="13"/>
      <c r="C337" s="77" t="s">
        <v>24</v>
      </c>
      <c r="D337" s="77"/>
      <c r="E337" s="23">
        <v>15</v>
      </c>
      <c r="F337" s="24">
        <f>F338+F339+F340+F341+F342+F343</f>
        <v>100</v>
      </c>
      <c r="G337" s="25">
        <v>15</v>
      </c>
      <c r="H337" s="26">
        <f>G338/G337%</f>
        <v>80</v>
      </c>
      <c r="I337" s="26"/>
    </row>
    <row r="338" spans="1:10" ht="15" customHeight="1">
      <c r="A338" s="18"/>
      <c r="B338" s="13"/>
      <c r="C338" s="73" t="s">
        <v>25</v>
      </c>
      <c r="D338" s="73"/>
      <c r="E338" s="27">
        <v>12</v>
      </c>
      <c r="F338" s="28">
        <f>(E338/E337)*100</f>
        <v>80</v>
      </c>
      <c r="G338" s="25">
        <v>12</v>
      </c>
      <c r="H338" s="22"/>
      <c r="I338" s="22"/>
      <c r="J338" s="16"/>
    </row>
    <row r="339" spans="1:10" ht="15" customHeight="1">
      <c r="A339" s="29"/>
      <c r="B339" s="13"/>
      <c r="C339" s="73" t="s">
        <v>26</v>
      </c>
      <c r="D339" s="73"/>
      <c r="E339" s="27">
        <v>0</v>
      </c>
      <c r="F339" s="28">
        <f>(E339/E337)*100</f>
        <v>0</v>
      </c>
      <c r="G339" s="30"/>
      <c r="H339" s="25"/>
      <c r="I339" s="25"/>
      <c r="J339" s="16"/>
    </row>
    <row r="340" spans="1:13" ht="15" customHeight="1">
      <c r="A340" s="29"/>
      <c r="B340" s="13"/>
      <c r="C340" s="73" t="s">
        <v>27</v>
      </c>
      <c r="D340" s="73"/>
      <c r="E340" s="27">
        <v>0</v>
      </c>
      <c r="F340" s="28">
        <f>(E340/E337)*100</f>
        <v>0</v>
      </c>
      <c r="G340" s="30"/>
      <c r="H340" s="25"/>
      <c r="I340" s="25"/>
      <c r="M340" s="12"/>
    </row>
    <row r="341" spans="1:12" ht="15" customHeight="1">
      <c r="A341" s="29"/>
      <c r="B341" s="13"/>
      <c r="C341" s="73" t="s">
        <v>28</v>
      </c>
      <c r="D341" s="73"/>
      <c r="E341" s="27">
        <v>3</v>
      </c>
      <c r="F341" s="28">
        <f>(E341/E337)*100</f>
        <v>20</v>
      </c>
      <c r="G341" s="30"/>
      <c r="H341" s="16" t="s">
        <v>29</v>
      </c>
      <c r="I341" s="16"/>
      <c r="K341" s="11"/>
      <c r="L341" s="2"/>
    </row>
    <row r="342" spans="1:12" ht="15" customHeight="1">
      <c r="A342" s="29"/>
      <c r="B342" s="13"/>
      <c r="C342" s="73" t="s">
        <v>30</v>
      </c>
      <c r="D342" s="73"/>
      <c r="E342" s="27">
        <v>0</v>
      </c>
      <c r="F342" s="28">
        <v>0</v>
      </c>
      <c r="G342" s="30"/>
      <c r="H342" s="16"/>
      <c r="I342" s="16"/>
      <c r="L342" s="2"/>
    </row>
    <row r="343" spans="1:9" ht="15" customHeight="1" thickBot="1">
      <c r="A343" s="29"/>
      <c r="B343" s="13"/>
      <c r="C343" s="74" t="s">
        <v>31</v>
      </c>
      <c r="D343" s="74"/>
      <c r="E343" s="32"/>
      <c r="F343" s="33">
        <f>(E343/E337)*100</f>
        <v>0</v>
      </c>
      <c r="G343" s="30"/>
      <c r="H343" s="16"/>
      <c r="I343" s="16"/>
    </row>
    <row r="344" spans="1:10" ht="15" customHeight="1">
      <c r="A344" s="35" t="s">
        <v>32</v>
      </c>
      <c r="B344" s="5"/>
      <c r="C344" s="6"/>
      <c r="D344" s="6"/>
      <c r="E344" s="8"/>
      <c r="F344" s="8"/>
      <c r="G344" s="36"/>
      <c r="H344" s="16"/>
      <c r="I344" s="37"/>
      <c r="J344" s="16"/>
    </row>
    <row r="345" spans="1:12" ht="15" customHeight="1">
      <c r="A345" s="7" t="s">
        <v>33</v>
      </c>
      <c r="B345" s="5"/>
      <c r="C345" s="38"/>
      <c r="D345" s="39"/>
      <c r="E345" s="40"/>
      <c r="F345" s="37"/>
      <c r="G345" s="36"/>
      <c r="H345" s="37"/>
      <c r="I345" s="37"/>
      <c r="J345" s="37"/>
      <c r="K345" s="8"/>
      <c r="L345" s="12"/>
    </row>
    <row r="346" spans="1:10" ht="15" customHeight="1">
      <c r="A346" s="7" t="s">
        <v>34</v>
      </c>
      <c r="B346" s="5"/>
      <c r="C346" s="6"/>
      <c r="D346" s="39"/>
      <c r="E346" s="40"/>
      <c r="F346" s="37"/>
      <c r="G346" s="36"/>
      <c r="H346" s="41"/>
      <c r="I346" s="41"/>
      <c r="J346" s="41"/>
    </row>
    <row r="347" spans="1:14" ht="15" customHeight="1">
      <c r="A347" s="7" t="s">
        <v>35</v>
      </c>
      <c r="B347" s="38"/>
      <c r="C347" s="6"/>
      <c r="D347" s="39"/>
      <c r="E347" s="40"/>
      <c r="F347" s="37"/>
      <c r="G347" s="42"/>
      <c r="H347" s="41"/>
      <c r="I347" s="41"/>
      <c r="J347" s="41"/>
      <c r="K347" s="8"/>
      <c r="L347" s="12"/>
      <c r="M347" s="18"/>
      <c r="N347" s="18"/>
    </row>
    <row r="348" spans="1:12" ht="15" customHeight="1" thickBot="1">
      <c r="A348" s="7" t="s">
        <v>36</v>
      </c>
      <c r="B348" s="29"/>
      <c r="C348" s="6"/>
      <c r="D348" s="43"/>
      <c r="E348" s="37"/>
      <c r="F348" s="37"/>
      <c r="G348" s="42"/>
      <c r="H348" s="41"/>
      <c r="I348" s="41"/>
      <c r="J348" s="41"/>
      <c r="K348" s="37"/>
      <c r="L348" s="12"/>
    </row>
    <row r="349" spans="1:14" ht="15" customHeight="1" thickBot="1">
      <c r="A349" s="82" t="s">
        <v>0</v>
      </c>
      <c r="B349" s="82"/>
      <c r="C349" s="82"/>
      <c r="D349" s="82"/>
      <c r="E349" s="82"/>
      <c r="F349" s="82"/>
      <c r="G349" s="82"/>
      <c r="H349" s="82"/>
      <c r="I349" s="82"/>
      <c r="J349" s="82"/>
      <c r="K349" s="82"/>
      <c r="L349" s="82"/>
      <c r="M349" s="82"/>
      <c r="N349" s="82"/>
    </row>
    <row r="350" spans="1:14" ht="15" customHeight="1" thickBot="1">
      <c r="A350" s="82"/>
      <c r="B350" s="82"/>
      <c r="C350" s="82"/>
      <c r="D350" s="82"/>
      <c r="E350" s="82"/>
      <c r="F350" s="82"/>
      <c r="G350" s="82"/>
      <c r="H350" s="82"/>
      <c r="I350" s="82"/>
      <c r="J350" s="82"/>
      <c r="K350" s="82"/>
      <c r="L350" s="82"/>
      <c r="M350" s="82"/>
      <c r="N350" s="82"/>
    </row>
    <row r="351" spans="1:14" ht="15" customHeight="1">
      <c r="A351" s="82"/>
      <c r="B351" s="82"/>
      <c r="C351" s="82"/>
      <c r="D351" s="82"/>
      <c r="E351" s="82"/>
      <c r="F351" s="82"/>
      <c r="G351" s="82"/>
      <c r="H351" s="82"/>
      <c r="I351" s="82"/>
      <c r="J351" s="82"/>
      <c r="K351" s="82"/>
      <c r="L351" s="82"/>
      <c r="M351" s="82"/>
      <c r="N351" s="82"/>
    </row>
    <row r="352" spans="1:14" ht="15" customHeight="1">
      <c r="A352" s="83" t="s">
        <v>44</v>
      </c>
      <c r="B352" s="83"/>
      <c r="C352" s="83"/>
      <c r="D352" s="83"/>
      <c r="E352" s="83"/>
      <c r="F352" s="83"/>
      <c r="G352" s="83"/>
      <c r="H352" s="83"/>
      <c r="I352" s="83"/>
      <c r="J352" s="83"/>
      <c r="K352" s="83"/>
      <c r="L352" s="83"/>
      <c r="M352" s="83"/>
      <c r="N352" s="83"/>
    </row>
    <row r="353" spans="1:14" ht="15" customHeight="1">
      <c r="A353" s="83" t="s">
        <v>45</v>
      </c>
      <c r="B353" s="83"/>
      <c r="C353" s="83"/>
      <c r="D353" s="83"/>
      <c r="E353" s="83"/>
      <c r="F353" s="83"/>
      <c r="G353" s="83"/>
      <c r="H353" s="83"/>
      <c r="I353" s="83"/>
      <c r="J353" s="83"/>
      <c r="K353" s="83"/>
      <c r="L353" s="83"/>
      <c r="M353" s="83"/>
      <c r="N353" s="83"/>
    </row>
    <row r="354" spans="1:14" ht="15" customHeight="1" thickBot="1">
      <c r="A354" s="84" t="s">
        <v>3</v>
      </c>
      <c r="B354" s="84"/>
      <c r="C354" s="84"/>
      <c r="D354" s="84"/>
      <c r="E354" s="84"/>
      <c r="F354" s="84"/>
      <c r="G354" s="84"/>
      <c r="H354" s="84"/>
      <c r="I354" s="84"/>
      <c r="J354" s="84"/>
      <c r="K354" s="84"/>
      <c r="L354" s="84"/>
      <c r="M354" s="84"/>
      <c r="N354" s="84"/>
    </row>
    <row r="355" spans="1:14" ht="15" customHeight="1">
      <c r="A355" s="88" t="s">
        <v>52</v>
      </c>
      <c r="B355" s="88"/>
      <c r="C355" s="88"/>
      <c r="D355" s="88"/>
      <c r="E355" s="88"/>
      <c r="F355" s="88"/>
      <c r="G355" s="88"/>
      <c r="H355" s="88"/>
      <c r="I355" s="88"/>
      <c r="J355" s="88"/>
      <c r="K355" s="88"/>
      <c r="L355" s="88"/>
      <c r="M355" s="88"/>
      <c r="N355" s="88"/>
    </row>
    <row r="356" spans="1:14" ht="15" customHeight="1">
      <c r="A356" s="88" t="s">
        <v>4</v>
      </c>
      <c r="B356" s="88"/>
      <c r="C356" s="88"/>
      <c r="D356" s="88"/>
      <c r="E356" s="88"/>
      <c r="F356" s="88"/>
      <c r="G356" s="88"/>
      <c r="H356" s="88"/>
      <c r="I356" s="88"/>
      <c r="J356" s="88"/>
      <c r="K356" s="88"/>
      <c r="L356" s="88"/>
      <c r="M356" s="88"/>
      <c r="N356" s="88"/>
    </row>
    <row r="357" spans="1:14" ht="15" customHeight="1">
      <c r="A357" s="80" t="s">
        <v>5</v>
      </c>
      <c r="B357" s="75" t="s">
        <v>6</v>
      </c>
      <c r="C357" s="75" t="s">
        <v>7</v>
      </c>
      <c r="D357" s="80" t="s">
        <v>8</v>
      </c>
      <c r="E357" s="75" t="s">
        <v>9</v>
      </c>
      <c r="F357" s="75" t="s">
        <v>10</v>
      </c>
      <c r="G357" s="75" t="s">
        <v>11</v>
      </c>
      <c r="H357" s="75" t="s">
        <v>12</v>
      </c>
      <c r="I357" s="75" t="s">
        <v>13</v>
      </c>
      <c r="J357" s="75" t="s">
        <v>14</v>
      </c>
      <c r="K357" s="78" t="s">
        <v>15</v>
      </c>
      <c r="L357" s="75" t="s">
        <v>16</v>
      </c>
      <c r="M357" s="75" t="s">
        <v>17</v>
      </c>
      <c r="N357" s="75" t="s">
        <v>18</v>
      </c>
    </row>
    <row r="358" spans="1:14" ht="15" customHeight="1">
      <c r="A358" s="81"/>
      <c r="B358" s="76"/>
      <c r="C358" s="76"/>
      <c r="D358" s="81"/>
      <c r="E358" s="76"/>
      <c r="F358" s="76"/>
      <c r="G358" s="76"/>
      <c r="H358" s="76"/>
      <c r="I358" s="76"/>
      <c r="J358" s="76"/>
      <c r="K358" s="79"/>
      <c r="L358" s="76"/>
      <c r="M358" s="76"/>
      <c r="N358" s="76"/>
    </row>
    <row r="359" spans="1:14" ht="15" customHeight="1">
      <c r="A359" s="48">
        <v>1</v>
      </c>
      <c r="B359" s="49">
        <v>43523</v>
      </c>
      <c r="C359" s="48" t="s">
        <v>20</v>
      </c>
      <c r="D359" s="44" t="s">
        <v>37</v>
      </c>
      <c r="E359" s="44" t="s">
        <v>51</v>
      </c>
      <c r="F359" s="50">
        <v>26800</v>
      </c>
      <c r="G359" s="48">
        <v>26970</v>
      </c>
      <c r="H359" s="50">
        <v>26700</v>
      </c>
      <c r="I359" s="50">
        <v>26600</v>
      </c>
      <c r="J359" s="50">
        <v>26500</v>
      </c>
      <c r="K359" s="53">
        <v>26800</v>
      </c>
      <c r="L359" s="48">
        <v>75</v>
      </c>
      <c r="M359" s="51">
        <f>IF(D359="BUY",(K359-F359)*(L359),(F359-K359)*(L359))</f>
        <v>0</v>
      </c>
      <c r="N359" s="52">
        <f>M359/(L359)/F359%</f>
        <v>0</v>
      </c>
    </row>
    <row r="360" spans="1:14" ht="15" customHeight="1">
      <c r="A360" s="48">
        <v>2</v>
      </c>
      <c r="B360" s="49">
        <v>43521</v>
      </c>
      <c r="C360" s="48" t="s">
        <v>20</v>
      </c>
      <c r="D360" s="44" t="s">
        <v>19</v>
      </c>
      <c r="E360" s="44" t="s">
        <v>51</v>
      </c>
      <c r="F360" s="50">
        <v>10860</v>
      </c>
      <c r="G360" s="48">
        <v>10795</v>
      </c>
      <c r="H360" s="50">
        <v>10900</v>
      </c>
      <c r="I360" s="50">
        <v>10940</v>
      </c>
      <c r="J360" s="50">
        <v>10980</v>
      </c>
      <c r="K360" s="53">
        <v>10795</v>
      </c>
      <c r="L360" s="48">
        <v>75</v>
      </c>
      <c r="M360" s="51">
        <f>IF(D360="BUY",(K360-F360)*(L360),(F360-K360)*(L360))</f>
        <v>-4875</v>
      </c>
      <c r="N360" s="52">
        <f>M360/(L360)/F360%</f>
        <v>-0.5985267034990792</v>
      </c>
    </row>
    <row r="361" spans="1:14" ht="15" customHeight="1">
      <c r="A361" s="48">
        <v>3</v>
      </c>
      <c r="B361" s="49">
        <v>43516</v>
      </c>
      <c r="C361" s="48" t="s">
        <v>20</v>
      </c>
      <c r="D361" s="44" t="s">
        <v>19</v>
      </c>
      <c r="E361" s="44" t="s">
        <v>51</v>
      </c>
      <c r="F361" s="50">
        <v>10750</v>
      </c>
      <c r="G361" s="48">
        <v>10680</v>
      </c>
      <c r="H361" s="50">
        <v>10790</v>
      </c>
      <c r="I361" s="50">
        <v>10830</v>
      </c>
      <c r="J361" s="50">
        <v>10870</v>
      </c>
      <c r="K361" s="53">
        <v>10790</v>
      </c>
      <c r="L361" s="48">
        <v>75</v>
      </c>
      <c r="M361" s="51">
        <f aca="true" t="shared" si="20" ref="M361:M366">IF(D361="BUY",(K361-F361)*(L361),(F361-K361)*(L361))</f>
        <v>3000</v>
      </c>
      <c r="N361" s="52">
        <f aca="true" t="shared" si="21" ref="N361:N366">M361/(L361)/F361%</f>
        <v>0.37209302325581395</v>
      </c>
    </row>
    <row r="362" spans="1:14" ht="15" customHeight="1">
      <c r="A362" s="48">
        <v>4</v>
      </c>
      <c r="B362" s="49">
        <v>43503</v>
      </c>
      <c r="C362" s="48" t="s">
        <v>20</v>
      </c>
      <c r="D362" s="44" t="s">
        <v>19</v>
      </c>
      <c r="E362" s="44" t="s">
        <v>51</v>
      </c>
      <c r="F362" s="50">
        <v>11140</v>
      </c>
      <c r="G362" s="48">
        <v>11080</v>
      </c>
      <c r="H362" s="50">
        <v>11170</v>
      </c>
      <c r="I362" s="50">
        <v>11200</v>
      </c>
      <c r="J362" s="50">
        <v>11240</v>
      </c>
      <c r="K362" s="53">
        <v>11080</v>
      </c>
      <c r="L362" s="48">
        <v>75</v>
      </c>
      <c r="M362" s="51">
        <f t="shared" si="20"/>
        <v>-4500</v>
      </c>
      <c r="N362" s="52">
        <f t="shared" si="21"/>
        <v>-0.5385996409335727</v>
      </c>
    </row>
    <row r="363" spans="1:14" ht="15" customHeight="1">
      <c r="A363" s="48">
        <v>5</v>
      </c>
      <c r="B363" s="49">
        <v>43502</v>
      </c>
      <c r="C363" s="48" t="s">
        <v>20</v>
      </c>
      <c r="D363" s="44" t="s">
        <v>19</v>
      </c>
      <c r="E363" s="44" t="s">
        <v>40</v>
      </c>
      <c r="F363" s="50">
        <v>27470</v>
      </c>
      <c r="G363" s="48">
        <v>27300</v>
      </c>
      <c r="H363" s="50">
        <v>27570</v>
      </c>
      <c r="I363" s="50">
        <v>27670</v>
      </c>
      <c r="J363" s="50">
        <v>27770</v>
      </c>
      <c r="K363" s="53">
        <v>27570</v>
      </c>
      <c r="L363" s="48">
        <v>20</v>
      </c>
      <c r="M363" s="51">
        <f t="shared" si="20"/>
        <v>2000</v>
      </c>
      <c r="N363" s="52">
        <f t="shared" si="21"/>
        <v>0.3640334910811795</v>
      </c>
    </row>
    <row r="364" spans="1:14" ht="15" customHeight="1">
      <c r="A364" s="48">
        <v>6</v>
      </c>
      <c r="B364" s="49">
        <v>43500</v>
      </c>
      <c r="C364" s="48" t="s">
        <v>20</v>
      </c>
      <c r="D364" s="44" t="s">
        <v>19</v>
      </c>
      <c r="E364" s="44" t="s">
        <v>40</v>
      </c>
      <c r="F364" s="50">
        <v>27170</v>
      </c>
      <c r="G364" s="48">
        <v>27000</v>
      </c>
      <c r="H364" s="50">
        <v>27250</v>
      </c>
      <c r="I364" s="50">
        <v>27330</v>
      </c>
      <c r="J364" s="50">
        <v>27410</v>
      </c>
      <c r="K364" s="53">
        <v>27250</v>
      </c>
      <c r="L364" s="48">
        <v>20</v>
      </c>
      <c r="M364" s="51">
        <f t="shared" si="20"/>
        <v>1600</v>
      </c>
      <c r="N364" s="52">
        <f t="shared" si="21"/>
        <v>0.29444239970555763</v>
      </c>
    </row>
    <row r="365" spans="1:14" ht="15" customHeight="1">
      <c r="A365" s="48">
        <v>7</v>
      </c>
      <c r="B365" s="49">
        <v>43497</v>
      </c>
      <c r="C365" s="48" t="s">
        <v>20</v>
      </c>
      <c r="D365" s="44" t="s">
        <v>19</v>
      </c>
      <c r="E365" s="44" t="s">
        <v>53</v>
      </c>
      <c r="F365" s="50">
        <v>100</v>
      </c>
      <c r="G365" s="48">
        <v>38</v>
      </c>
      <c r="H365" s="50">
        <v>140</v>
      </c>
      <c r="I365" s="50">
        <v>180</v>
      </c>
      <c r="J365" s="50">
        <v>220</v>
      </c>
      <c r="K365" s="53">
        <v>140</v>
      </c>
      <c r="L365" s="48">
        <v>75</v>
      </c>
      <c r="M365" s="51">
        <f t="shared" si="20"/>
        <v>3000</v>
      </c>
      <c r="N365" s="52">
        <f t="shared" si="21"/>
        <v>40</v>
      </c>
    </row>
    <row r="366" spans="1:14" ht="15" customHeight="1">
      <c r="A366" s="48">
        <v>8</v>
      </c>
      <c r="B366" s="49">
        <v>43497</v>
      </c>
      <c r="C366" s="48" t="s">
        <v>20</v>
      </c>
      <c r="D366" s="44" t="s">
        <v>19</v>
      </c>
      <c r="E366" s="44" t="s">
        <v>51</v>
      </c>
      <c r="F366" s="50">
        <v>10920</v>
      </c>
      <c r="G366" s="48">
        <v>1850</v>
      </c>
      <c r="H366" s="50">
        <v>10960</v>
      </c>
      <c r="I366" s="50">
        <v>11000</v>
      </c>
      <c r="J366" s="50">
        <v>11040</v>
      </c>
      <c r="K366" s="53">
        <v>10960</v>
      </c>
      <c r="L366" s="48">
        <v>75</v>
      </c>
      <c r="M366" s="51">
        <f t="shared" si="20"/>
        <v>3000</v>
      </c>
      <c r="N366" s="52">
        <f t="shared" si="21"/>
        <v>0.3663003663003663</v>
      </c>
    </row>
    <row r="367" spans="1:11" ht="15" customHeight="1">
      <c r="A367" s="4" t="s">
        <v>21</v>
      </c>
      <c r="B367" s="5"/>
      <c r="C367" s="6"/>
      <c r="D367" s="7"/>
      <c r="E367" s="8"/>
      <c r="F367" s="8"/>
      <c r="G367" s="9"/>
      <c r="H367" s="10"/>
      <c r="I367" s="10"/>
      <c r="J367" s="10"/>
      <c r="K367" s="11"/>
    </row>
    <row r="368" spans="1:14" ht="15" customHeight="1">
      <c r="A368" s="4" t="s">
        <v>22</v>
      </c>
      <c r="B368" s="13"/>
      <c r="C368" s="6"/>
      <c r="D368" s="7"/>
      <c r="E368" s="8"/>
      <c r="F368" s="8"/>
      <c r="G368" s="9"/>
      <c r="H368" s="8"/>
      <c r="I368" s="8"/>
      <c r="J368" s="8"/>
      <c r="L368" s="12"/>
      <c r="N368" s="34"/>
    </row>
    <row r="369" spans="1:14" ht="15" customHeight="1">
      <c r="A369" s="4" t="s">
        <v>22</v>
      </c>
      <c r="B369" s="13"/>
      <c r="C369" s="14"/>
      <c r="D369" s="15"/>
      <c r="E369" s="16"/>
      <c r="F369" s="16"/>
      <c r="G369" s="17"/>
      <c r="H369" s="16"/>
      <c r="I369" s="16"/>
      <c r="J369" s="16"/>
      <c r="K369" s="11"/>
      <c r="L369" s="12"/>
      <c r="N369" s="12"/>
    </row>
    <row r="370" spans="1:14" ht="15" customHeight="1" thickBot="1">
      <c r="A370" s="18"/>
      <c r="B370" s="13"/>
      <c r="C370" s="16"/>
      <c r="D370" s="16"/>
      <c r="E370" s="16"/>
      <c r="F370" s="19"/>
      <c r="G370" s="20"/>
      <c r="H370" s="21" t="s">
        <v>23</v>
      </c>
      <c r="I370" s="21"/>
      <c r="L370" s="12"/>
      <c r="M370" s="45" t="s">
        <v>39</v>
      </c>
      <c r="N370" s="46" t="s">
        <v>38</v>
      </c>
    </row>
    <row r="371" spans="1:9" ht="15" customHeight="1">
      <c r="A371" s="18"/>
      <c r="B371" s="13"/>
      <c r="C371" s="77" t="s">
        <v>24</v>
      </c>
      <c r="D371" s="77"/>
      <c r="E371" s="23">
        <v>7</v>
      </c>
      <c r="F371" s="24">
        <f>F372+F373+F374+F375+F376+F377</f>
        <v>100</v>
      </c>
      <c r="G371" s="25">
        <v>7</v>
      </c>
      <c r="H371" s="26">
        <f>G372/G371%</f>
        <v>71.42857142857142</v>
      </c>
      <c r="I371" s="26"/>
    </row>
    <row r="372" spans="1:11" ht="15" customHeight="1">
      <c r="A372" s="18"/>
      <c r="B372" s="13"/>
      <c r="C372" s="73" t="s">
        <v>25</v>
      </c>
      <c r="D372" s="73"/>
      <c r="E372" s="27">
        <v>5</v>
      </c>
      <c r="F372" s="28">
        <f>(E372/E371)*100</f>
        <v>71.42857142857143</v>
      </c>
      <c r="G372" s="25">
        <v>5</v>
      </c>
      <c r="H372" s="22"/>
      <c r="I372" s="22"/>
      <c r="J372" s="16"/>
      <c r="K372" s="22"/>
    </row>
    <row r="373" spans="1:10" ht="15" customHeight="1">
      <c r="A373" s="29"/>
      <c r="B373" s="13"/>
      <c r="C373" s="73" t="s">
        <v>26</v>
      </c>
      <c r="D373" s="73"/>
      <c r="E373" s="27">
        <v>0</v>
      </c>
      <c r="F373" s="28">
        <f>(E373/E371)*100</f>
        <v>0</v>
      </c>
      <c r="G373" s="30"/>
      <c r="H373" s="25"/>
      <c r="I373" s="25"/>
      <c r="J373" s="16"/>
    </row>
    <row r="374" spans="1:9" ht="15" customHeight="1">
      <c r="A374" s="29"/>
      <c r="B374" s="13"/>
      <c r="C374" s="73" t="s">
        <v>27</v>
      </c>
      <c r="D374" s="73"/>
      <c r="E374" s="27">
        <v>0</v>
      </c>
      <c r="F374" s="28">
        <f>(E374/E371)*100</f>
        <v>0</v>
      </c>
      <c r="G374" s="30"/>
      <c r="H374" s="25"/>
      <c r="I374" s="25"/>
    </row>
    <row r="375" spans="1:12" ht="15" customHeight="1">
      <c r="A375" s="29"/>
      <c r="B375" s="13"/>
      <c r="C375" s="73" t="s">
        <v>28</v>
      </c>
      <c r="D375" s="73"/>
      <c r="E375" s="27">
        <v>2</v>
      </c>
      <c r="F375" s="28">
        <f>(E375/E371)*100</f>
        <v>28.57142857142857</v>
      </c>
      <c r="G375" s="30"/>
      <c r="H375" s="16" t="s">
        <v>29</v>
      </c>
      <c r="I375" s="16"/>
      <c r="L375" s="22"/>
    </row>
    <row r="376" spans="1:9" ht="15" customHeight="1">
      <c r="A376" s="29"/>
      <c r="B376" s="13"/>
      <c r="C376" s="73" t="s">
        <v>30</v>
      </c>
      <c r="D376" s="73"/>
      <c r="E376" s="27">
        <v>0</v>
      </c>
      <c r="F376" s="28">
        <v>0</v>
      </c>
      <c r="G376" s="30"/>
      <c r="H376" s="16"/>
      <c r="I376" s="16"/>
    </row>
    <row r="377" spans="1:10" ht="15" customHeight="1" thickBot="1">
      <c r="A377" s="29"/>
      <c r="B377" s="13"/>
      <c r="C377" s="74" t="s">
        <v>31</v>
      </c>
      <c r="D377" s="74"/>
      <c r="E377" s="32"/>
      <c r="F377" s="33">
        <f>(E377/E371)*100</f>
        <v>0</v>
      </c>
      <c r="G377" s="30"/>
      <c r="H377" s="16"/>
      <c r="I377" s="16"/>
      <c r="J377" s="16"/>
    </row>
    <row r="378" spans="1:11" ht="15" customHeight="1">
      <c r="A378" s="35" t="s">
        <v>32</v>
      </c>
      <c r="B378" s="5"/>
      <c r="C378" s="6"/>
      <c r="D378" s="6"/>
      <c r="E378" s="8"/>
      <c r="F378" s="8"/>
      <c r="G378" s="36"/>
      <c r="H378" s="16"/>
      <c r="I378" s="37"/>
      <c r="J378" s="37"/>
      <c r="K378" s="8"/>
    </row>
    <row r="379" spans="1:12" ht="15" customHeight="1">
      <c r="A379" s="7" t="s">
        <v>33</v>
      </c>
      <c r="B379" s="5"/>
      <c r="C379" s="38"/>
      <c r="D379" s="39"/>
      <c r="E379" s="40"/>
      <c r="F379" s="37"/>
      <c r="G379" s="36"/>
      <c r="H379" s="37"/>
      <c r="I379" s="37"/>
      <c r="J379" s="37"/>
      <c r="K379" s="8"/>
      <c r="L379" s="12"/>
    </row>
    <row r="380" spans="1:10" ht="15" customHeight="1">
      <c r="A380" s="7" t="s">
        <v>34</v>
      </c>
      <c r="B380" s="5"/>
      <c r="C380" s="6"/>
      <c r="D380" s="39"/>
      <c r="E380" s="40"/>
      <c r="F380" s="37"/>
      <c r="G380" s="36"/>
      <c r="H380" s="41"/>
      <c r="I380" s="41"/>
      <c r="J380" s="41"/>
    </row>
    <row r="381" spans="1:14" ht="15" customHeight="1">
      <c r="A381" s="7" t="s">
        <v>35</v>
      </c>
      <c r="B381" s="38"/>
      <c r="C381" s="6"/>
      <c r="D381" s="39"/>
      <c r="E381" s="40"/>
      <c r="F381" s="37"/>
      <c r="G381" s="42"/>
      <c r="H381" s="41"/>
      <c r="I381" s="41"/>
      <c r="J381" s="41"/>
      <c r="K381" s="8"/>
      <c r="L381" s="12"/>
      <c r="M381" s="18"/>
      <c r="N381" s="18"/>
    </row>
    <row r="382" spans="1:12" ht="15" customHeight="1" thickBot="1">
      <c r="A382" s="7" t="s">
        <v>36</v>
      </c>
      <c r="B382" s="29"/>
      <c r="C382" s="6"/>
      <c r="D382" s="43"/>
      <c r="E382" s="37"/>
      <c r="F382" s="37"/>
      <c r="G382" s="42"/>
      <c r="H382" s="41"/>
      <c r="I382" s="41"/>
      <c r="J382" s="41"/>
      <c r="K382" s="37"/>
      <c r="L382" s="12"/>
    </row>
    <row r="383" spans="1:14" ht="15" customHeight="1" thickBot="1">
      <c r="A383" s="82" t="s">
        <v>0</v>
      </c>
      <c r="B383" s="82"/>
      <c r="C383" s="82"/>
      <c r="D383" s="82"/>
      <c r="E383" s="82"/>
      <c r="F383" s="82"/>
      <c r="G383" s="82"/>
      <c r="H383" s="82"/>
      <c r="I383" s="82"/>
      <c r="J383" s="82"/>
      <c r="K383" s="82"/>
      <c r="L383" s="82"/>
      <c r="M383" s="82"/>
      <c r="N383" s="82"/>
    </row>
    <row r="384" spans="1:14" ht="15" customHeight="1" thickBot="1">
      <c r="A384" s="82"/>
      <c r="B384" s="82"/>
      <c r="C384" s="82"/>
      <c r="D384" s="82"/>
      <c r="E384" s="82"/>
      <c r="F384" s="82"/>
      <c r="G384" s="82"/>
      <c r="H384" s="82"/>
      <c r="I384" s="82"/>
      <c r="J384" s="82"/>
      <c r="K384" s="82"/>
      <c r="L384" s="82"/>
      <c r="M384" s="82"/>
      <c r="N384" s="82"/>
    </row>
    <row r="385" spans="1:14" ht="15" customHeight="1">
      <c r="A385" s="82"/>
      <c r="B385" s="82"/>
      <c r="C385" s="82"/>
      <c r="D385" s="82"/>
      <c r="E385" s="82"/>
      <c r="F385" s="82"/>
      <c r="G385" s="82"/>
      <c r="H385" s="82"/>
      <c r="I385" s="82"/>
      <c r="J385" s="82"/>
      <c r="K385" s="82"/>
      <c r="L385" s="82"/>
      <c r="M385" s="82"/>
      <c r="N385" s="82"/>
    </row>
    <row r="386" spans="1:14" ht="15" customHeight="1">
      <c r="A386" s="83" t="s">
        <v>44</v>
      </c>
      <c r="B386" s="83"/>
      <c r="C386" s="83"/>
      <c r="D386" s="83"/>
      <c r="E386" s="83"/>
      <c r="F386" s="83"/>
      <c r="G386" s="83"/>
      <c r="H386" s="83"/>
      <c r="I386" s="83"/>
      <c r="J386" s="83"/>
      <c r="K386" s="83"/>
      <c r="L386" s="83"/>
      <c r="M386" s="83"/>
      <c r="N386" s="83"/>
    </row>
    <row r="387" spans="1:14" ht="15" customHeight="1">
      <c r="A387" s="83" t="s">
        <v>45</v>
      </c>
      <c r="B387" s="83"/>
      <c r="C387" s="83"/>
      <c r="D387" s="83"/>
      <c r="E387" s="83"/>
      <c r="F387" s="83"/>
      <c r="G387" s="83"/>
      <c r="H387" s="83"/>
      <c r="I387" s="83"/>
      <c r="J387" s="83"/>
      <c r="K387" s="83"/>
      <c r="L387" s="83"/>
      <c r="M387" s="83"/>
      <c r="N387" s="83"/>
    </row>
    <row r="388" spans="1:14" ht="15" customHeight="1" thickBot="1">
      <c r="A388" s="84" t="s">
        <v>3</v>
      </c>
      <c r="B388" s="84"/>
      <c r="C388" s="84"/>
      <c r="D388" s="84"/>
      <c r="E388" s="84"/>
      <c r="F388" s="84"/>
      <c r="G388" s="84"/>
      <c r="H388" s="84"/>
      <c r="I388" s="84"/>
      <c r="J388" s="84"/>
      <c r="K388" s="84"/>
      <c r="L388" s="84"/>
      <c r="M388" s="84"/>
      <c r="N388" s="84"/>
    </row>
    <row r="389" spans="1:14" ht="15" customHeight="1">
      <c r="A389" s="88" t="s">
        <v>49</v>
      </c>
      <c r="B389" s="88"/>
      <c r="C389" s="88"/>
      <c r="D389" s="88"/>
      <c r="E389" s="88"/>
      <c r="F389" s="88"/>
      <c r="G389" s="88"/>
      <c r="H389" s="88"/>
      <c r="I389" s="88"/>
      <c r="J389" s="88"/>
      <c r="K389" s="88"/>
      <c r="L389" s="88"/>
      <c r="M389" s="88"/>
      <c r="N389" s="88"/>
    </row>
    <row r="390" spans="1:14" ht="15" customHeight="1">
      <c r="A390" s="88" t="s">
        <v>4</v>
      </c>
      <c r="B390" s="88"/>
      <c r="C390" s="88"/>
      <c r="D390" s="88"/>
      <c r="E390" s="88"/>
      <c r="F390" s="88"/>
      <c r="G390" s="88"/>
      <c r="H390" s="88"/>
      <c r="I390" s="88"/>
      <c r="J390" s="88"/>
      <c r="K390" s="88"/>
      <c r="L390" s="88"/>
      <c r="M390" s="88"/>
      <c r="N390" s="88"/>
    </row>
    <row r="391" spans="1:14" ht="15" customHeight="1">
      <c r="A391" s="80" t="s">
        <v>5</v>
      </c>
      <c r="B391" s="75" t="s">
        <v>6</v>
      </c>
      <c r="C391" s="75" t="s">
        <v>7</v>
      </c>
      <c r="D391" s="80" t="s">
        <v>8</v>
      </c>
      <c r="E391" s="75" t="s">
        <v>9</v>
      </c>
      <c r="F391" s="75" t="s">
        <v>10</v>
      </c>
      <c r="G391" s="75" t="s">
        <v>11</v>
      </c>
      <c r="H391" s="75" t="s">
        <v>12</v>
      </c>
      <c r="I391" s="75" t="s">
        <v>13</v>
      </c>
      <c r="J391" s="75" t="s">
        <v>14</v>
      </c>
      <c r="K391" s="78" t="s">
        <v>15</v>
      </c>
      <c r="L391" s="75" t="s">
        <v>16</v>
      </c>
      <c r="M391" s="75" t="s">
        <v>17</v>
      </c>
      <c r="N391" s="75" t="s">
        <v>18</v>
      </c>
    </row>
    <row r="392" spans="1:14" ht="15" customHeight="1">
      <c r="A392" s="81"/>
      <c r="B392" s="76"/>
      <c r="C392" s="76"/>
      <c r="D392" s="81"/>
      <c r="E392" s="76"/>
      <c r="F392" s="76"/>
      <c r="G392" s="76"/>
      <c r="H392" s="76"/>
      <c r="I392" s="76"/>
      <c r="J392" s="76"/>
      <c r="K392" s="79"/>
      <c r="L392" s="76"/>
      <c r="M392" s="76"/>
      <c r="N392" s="76"/>
    </row>
    <row r="393" spans="1:14" ht="15" customHeight="1">
      <c r="A393" s="48">
        <v>1</v>
      </c>
      <c r="B393" s="49">
        <v>43496</v>
      </c>
      <c r="C393" s="48" t="s">
        <v>20</v>
      </c>
      <c r="D393" s="44" t="s">
        <v>19</v>
      </c>
      <c r="E393" s="44" t="s">
        <v>51</v>
      </c>
      <c r="F393" s="50">
        <v>10860</v>
      </c>
      <c r="G393" s="48">
        <v>10790</v>
      </c>
      <c r="H393" s="50">
        <v>10900</v>
      </c>
      <c r="I393" s="50">
        <v>10940</v>
      </c>
      <c r="J393" s="50">
        <v>10980</v>
      </c>
      <c r="K393" s="53">
        <v>10900</v>
      </c>
      <c r="L393" s="48">
        <v>75</v>
      </c>
      <c r="M393" s="51">
        <f>IF(D393="BUY",(K393-F393)*(L393),(F393-K393)*(L393))</f>
        <v>3000</v>
      </c>
      <c r="N393" s="52">
        <f>M393/(L393)/F393%</f>
        <v>0.3683241252302026</v>
      </c>
    </row>
    <row r="394" spans="1:14" ht="15" customHeight="1">
      <c r="A394" s="48">
        <v>2</v>
      </c>
      <c r="B394" s="49">
        <v>43496</v>
      </c>
      <c r="C394" s="48" t="s">
        <v>20</v>
      </c>
      <c r="D394" s="44" t="s">
        <v>19</v>
      </c>
      <c r="E394" s="44" t="s">
        <v>40</v>
      </c>
      <c r="F394" s="50">
        <v>27150</v>
      </c>
      <c r="G394" s="48">
        <v>26990</v>
      </c>
      <c r="H394" s="50">
        <v>27230</v>
      </c>
      <c r="I394" s="50">
        <v>27310</v>
      </c>
      <c r="J394" s="50">
        <v>27390</v>
      </c>
      <c r="K394" s="53">
        <v>27310</v>
      </c>
      <c r="L394" s="48">
        <v>20</v>
      </c>
      <c r="M394" s="51">
        <f>IF(D394="BUY",(K394-F394)*(L394),(F394-K394)*(L394))</f>
        <v>3200</v>
      </c>
      <c r="N394" s="52">
        <f>M394/(L394)/F394%</f>
        <v>0.5893186003683242</v>
      </c>
    </row>
    <row r="395" spans="1:14" ht="15" customHeight="1">
      <c r="A395" s="48">
        <v>3</v>
      </c>
      <c r="B395" s="49">
        <v>43495</v>
      </c>
      <c r="C395" s="48" t="s">
        <v>20</v>
      </c>
      <c r="D395" s="44" t="s">
        <v>19</v>
      </c>
      <c r="E395" s="44" t="s">
        <v>40</v>
      </c>
      <c r="F395" s="50">
        <v>26700</v>
      </c>
      <c r="G395" s="48">
        <v>26570</v>
      </c>
      <c r="H395" s="50">
        <v>26780</v>
      </c>
      <c r="I395" s="50">
        <v>26860</v>
      </c>
      <c r="J395" s="50">
        <v>26940</v>
      </c>
      <c r="K395" s="53">
        <v>26860</v>
      </c>
      <c r="L395" s="48">
        <v>20</v>
      </c>
      <c r="M395" s="51">
        <f>IF(D395="BUY",(K395-F395)*(L395),(F395-K395)*(L395))</f>
        <v>3200</v>
      </c>
      <c r="N395" s="52">
        <f>M395/(L395)/F395%</f>
        <v>0.599250936329588</v>
      </c>
    </row>
    <row r="396" spans="1:14" ht="15" customHeight="1">
      <c r="A396" s="48">
        <v>4</v>
      </c>
      <c r="B396" s="49">
        <v>43494</v>
      </c>
      <c r="C396" s="48" t="s">
        <v>20</v>
      </c>
      <c r="D396" s="44" t="s">
        <v>19</v>
      </c>
      <c r="E396" s="44" t="s">
        <v>50</v>
      </c>
      <c r="F396" s="50">
        <v>10650</v>
      </c>
      <c r="G396" s="48">
        <v>10580</v>
      </c>
      <c r="H396" s="50">
        <v>10690</v>
      </c>
      <c r="I396" s="50">
        <v>10730</v>
      </c>
      <c r="J396" s="50">
        <v>10770</v>
      </c>
      <c r="K396" s="53">
        <v>10690</v>
      </c>
      <c r="L396" s="48">
        <v>75</v>
      </c>
      <c r="M396" s="51">
        <f aca="true" t="shared" si="22" ref="M396:M402">IF(D396="BUY",(K396-F396)*(L396),(F396-K396)*(L396))</f>
        <v>3000</v>
      </c>
      <c r="N396" s="52">
        <f aca="true" t="shared" si="23" ref="N396:N402">M396/(L396)/F396%</f>
        <v>0.3755868544600939</v>
      </c>
    </row>
    <row r="397" spans="1:14" ht="15" customHeight="1">
      <c r="A397" s="48">
        <v>5</v>
      </c>
      <c r="B397" s="49">
        <v>43476</v>
      </c>
      <c r="C397" s="48" t="s">
        <v>20</v>
      </c>
      <c r="D397" s="44" t="s">
        <v>19</v>
      </c>
      <c r="E397" s="44" t="s">
        <v>50</v>
      </c>
      <c r="F397" s="50">
        <v>10940</v>
      </c>
      <c r="G397" s="48">
        <v>10860</v>
      </c>
      <c r="H397" s="50">
        <v>10980</v>
      </c>
      <c r="I397" s="50">
        <v>11020</v>
      </c>
      <c r="J397" s="50">
        <v>11060</v>
      </c>
      <c r="K397" s="53">
        <v>10860</v>
      </c>
      <c r="L397" s="48">
        <v>75</v>
      </c>
      <c r="M397" s="51">
        <f t="shared" si="22"/>
        <v>-6000</v>
      </c>
      <c r="N397" s="52">
        <f t="shared" si="23"/>
        <v>-0.7312614259597806</v>
      </c>
    </row>
    <row r="398" spans="1:14" ht="15" customHeight="1">
      <c r="A398" s="48">
        <v>6</v>
      </c>
      <c r="B398" s="49">
        <v>43476</v>
      </c>
      <c r="C398" s="48" t="s">
        <v>20</v>
      </c>
      <c r="D398" s="44" t="s">
        <v>19</v>
      </c>
      <c r="E398" s="44" t="s">
        <v>40</v>
      </c>
      <c r="F398" s="50">
        <v>27560</v>
      </c>
      <c r="G398" s="48">
        <v>27480</v>
      </c>
      <c r="H398" s="50">
        <v>27640</v>
      </c>
      <c r="I398" s="50">
        <v>27720</v>
      </c>
      <c r="J398" s="50">
        <v>27800</v>
      </c>
      <c r="K398" s="53">
        <v>27480</v>
      </c>
      <c r="L398" s="48">
        <v>20</v>
      </c>
      <c r="M398" s="51">
        <f t="shared" si="22"/>
        <v>-1600</v>
      </c>
      <c r="N398" s="52">
        <f t="shared" si="23"/>
        <v>-0.29027576197387517</v>
      </c>
    </row>
    <row r="399" spans="1:14" ht="15" customHeight="1">
      <c r="A399" s="48">
        <v>7</v>
      </c>
      <c r="B399" s="49">
        <v>43474</v>
      </c>
      <c r="C399" s="48" t="s">
        <v>20</v>
      </c>
      <c r="D399" s="44" t="s">
        <v>37</v>
      </c>
      <c r="E399" s="44" t="s">
        <v>40</v>
      </c>
      <c r="F399" s="50">
        <v>27650</v>
      </c>
      <c r="G399" s="48">
        <v>27730</v>
      </c>
      <c r="H399" s="50">
        <v>27570</v>
      </c>
      <c r="I399" s="50">
        <v>27490</v>
      </c>
      <c r="J399" s="50">
        <v>27410</v>
      </c>
      <c r="K399" s="53">
        <v>27730</v>
      </c>
      <c r="L399" s="48">
        <v>20</v>
      </c>
      <c r="M399" s="51">
        <f t="shared" si="22"/>
        <v>-1600</v>
      </c>
      <c r="N399" s="52">
        <f t="shared" si="23"/>
        <v>-0.28933092224231466</v>
      </c>
    </row>
    <row r="400" spans="1:14" ht="15" customHeight="1">
      <c r="A400" s="48">
        <v>8</v>
      </c>
      <c r="B400" s="49">
        <v>43469</v>
      </c>
      <c r="C400" s="48" t="s">
        <v>20</v>
      </c>
      <c r="D400" s="44" t="s">
        <v>37</v>
      </c>
      <c r="E400" s="44" t="s">
        <v>40</v>
      </c>
      <c r="F400" s="50">
        <v>27350</v>
      </c>
      <c r="G400" s="48">
        <v>27510</v>
      </c>
      <c r="H400" s="50">
        <v>27270</v>
      </c>
      <c r="I400" s="50">
        <v>27190</v>
      </c>
      <c r="J400" s="50">
        <v>27110</v>
      </c>
      <c r="K400" s="53">
        <v>27270</v>
      </c>
      <c r="L400" s="48">
        <v>20</v>
      </c>
      <c r="M400" s="51">
        <f t="shared" si="22"/>
        <v>1600</v>
      </c>
      <c r="N400" s="52">
        <f t="shared" si="23"/>
        <v>0.29250457038391225</v>
      </c>
    </row>
    <row r="401" spans="1:14" ht="15" customHeight="1">
      <c r="A401" s="48">
        <v>9</v>
      </c>
      <c r="B401" s="49">
        <v>43467</v>
      </c>
      <c r="C401" s="48" t="s">
        <v>20</v>
      </c>
      <c r="D401" s="44" t="s">
        <v>19</v>
      </c>
      <c r="E401" s="44" t="s">
        <v>40</v>
      </c>
      <c r="F401" s="50">
        <v>27280</v>
      </c>
      <c r="G401" s="48">
        <v>27120</v>
      </c>
      <c r="H401" s="50">
        <v>27360</v>
      </c>
      <c r="I401" s="50">
        <v>27440</v>
      </c>
      <c r="J401" s="50">
        <v>27520</v>
      </c>
      <c r="K401" s="53">
        <v>27520</v>
      </c>
      <c r="L401" s="48">
        <v>20</v>
      </c>
      <c r="M401" s="51">
        <f t="shared" si="22"/>
        <v>4800</v>
      </c>
      <c r="N401" s="52">
        <f t="shared" si="23"/>
        <v>0.8797653958944281</v>
      </c>
    </row>
    <row r="402" spans="1:14" ht="15" customHeight="1">
      <c r="A402" s="48">
        <v>10</v>
      </c>
      <c r="B402" s="49">
        <v>43466</v>
      </c>
      <c r="C402" s="48" t="s">
        <v>20</v>
      </c>
      <c r="D402" s="44" t="s">
        <v>19</v>
      </c>
      <c r="E402" s="44" t="s">
        <v>40</v>
      </c>
      <c r="F402" s="50">
        <v>27280</v>
      </c>
      <c r="G402" s="48">
        <v>27060</v>
      </c>
      <c r="H402" s="50">
        <v>27300</v>
      </c>
      <c r="I402" s="50">
        <v>27380</v>
      </c>
      <c r="J402" s="50">
        <v>27460</v>
      </c>
      <c r="K402" s="53">
        <v>27460</v>
      </c>
      <c r="L402" s="48">
        <v>20</v>
      </c>
      <c r="M402" s="51">
        <f t="shared" si="22"/>
        <v>3600</v>
      </c>
      <c r="N402" s="52">
        <f t="shared" si="23"/>
        <v>0.6598240469208211</v>
      </c>
    </row>
    <row r="403" spans="1:11" ht="15" customHeight="1">
      <c r="A403" s="4" t="s">
        <v>21</v>
      </c>
      <c r="B403" s="5"/>
      <c r="C403" s="6"/>
      <c r="D403" s="7"/>
      <c r="E403" s="8"/>
      <c r="F403" s="8"/>
      <c r="G403" s="9"/>
      <c r="H403" s="10"/>
      <c r="I403" s="10"/>
      <c r="J403" s="10"/>
      <c r="K403" s="11"/>
    </row>
    <row r="404" spans="1:14" ht="15" customHeight="1">
      <c r="A404" s="4" t="s">
        <v>22</v>
      </c>
      <c r="B404" s="13"/>
      <c r="C404" s="6"/>
      <c r="D404" s="7"/>
      <c r="E404" s="8"/>
      <c r="F404" s="8"/>
      <c r="G404" s="9"/>
      <c r="H404" s="8"/>
      <c r="I404" s="8"/>
      <c r="J404" s="8"/>
      <c r="L404" s="12"/>
      <c r="N404" s="34"/>
    </row>
    <row r="405" spans="1:14" ht="15" customHeight="1">
      <c r="A405" s="4" t="s">
        <v>22</v>
      </c>
      <c r="B405" s="13"/>
      <c r="C405" s="14"/>
      <c r="D405" s="15"/>
      <c r="E405" s="16"/>
      <c r="F405" s="16"/>
      <c r="G405" s="17"/>
      <c r="H405" s="16"/>
      <c r="I405" s="16"/>
      <c r="J405" s="16"/>
      <c r="K405" s="11"/>
      <c r="L405" s="12"/>
      <c r="N405" s="12"/>
    </row>
    <row r="406" spans="1:14" ht="15" customHeight="1" thickBot="1">
      <c r="A406" s="18"/>
      <c r="B406" s="13"/>
      <c r="C406" s="16"/>
      <c r="D406" s="16"/>
      <c r="E406" s="16"/>
      <c r="F406" s="19"/>
      <c r="G406" s="20"/>
      <c r="H406" s="21" t="s">
        <v>23</v>
      </c>
      <c r="I406" s="21"/>
      <c r="L406" s="12"/>
      <c r="M406" s="45" t="s">
        <v>39</v>
      </c>
      <c r="N406" s="46" t="s">
        <v>38</v>
      </c>
    </row>
    <row r="407" spans="1:9" ht="15" customHeight="1">
      <c r="A407" s="18"/>
      <c r="B407" s="13"/>
      <c r="C407" s="77" t="s">
        <v>24</v>
      </c>
      <c r="D407" s="77"/>
      <c r="E407" s="23">
        <v>10</v>
      </c>
      <c r="F407" s="24">
        <f>F408+F409+F410+F411+F412+F413</f>
        <v>100</v>
      </c>
      <c r="G407" s="25">
        <v>10</v>
      </c>
      <c r="H407" s="26">
        <f>G408/G407%</f>
        <v>70</v>
      </c>
      <c r="I407" s="26"/>
    </row>
    <row r="408" spans="1:11" ht="15" customHeight="1">
      <c r="A408" s="18"/>
      <c r="B408" s="13"/>
      <c r="C408" s="73" t="s">
        <v>25</v>
      </c>
      <c r="D408" s="73"/>
      <c r="E408" s="27">
        <v>7</v>
      </c>
      <c r="F408" s="28">
        <f>(E408/E407)*100</f>
        <v>70</v>
      </c>
      <c r="G408" s="25">
        <v>7</v>
      </c>
      <c r="H408" s="22"/>
      <c r="I408" s="22"/>
      <c r="J408" s="16"/>
      <c r="K408" s="22"/>
    </row>
    <row r="409" spans="1:10" ht="15" customHeight="1">
      <c r="A409" s="29"/>
      <c r="B409" s="13"/>
      <c r="C409" s="73" t="s">
        <v>26</v>
      </c>
      <c r="D409" s="73"/>
      <c r="E409" s="27">
        <v>0</v>
      </c>
      <c r="F409" s="28">
        <f>(E409/E407)*100</f>
        <v>0</v>
      </c>
      <c r="G409" s="30"/>
      <c r="H409" s="25"/>
      <c r="I409" s="25"/>
      <c r="J409" s="16"/>
    </row>
    <row r="410" spans="1:9" ht="15" customHeight="1">
      <c r="A410" s="29"/>
      <c r="B410" s="13"/>
      <c r="C410" s="73" t="s">
        <v>27</v>
      </c>
      <c r="D410" s="73"/>
      <c r="E410" s="27">
        <v>0</v>
      </c>
      <c r="F410" s="28">
        <f>(E410/E407)*100</f>
        <v>0</v>
      </c>
      <c r="G410" s="30"/>
      <c r="H410" s="25"/>
      <c r="I410" s="25"/>
    </row>
    <row r="411" spans="1:12" ht="15" customHeight="1">
      <c r="A411" s="29"/>
      <c r="B411" s="13"/>
      <c r="C411" s="73" t="s">
        <v>28</v>
      </c>
      <c r="D411" s="73"/>
      <c r="E411" s="27">
        <v>3</v>
      </c>
      <c r="F411" s="28">
        <f>(E411/E407)*100</f>
        <v>30</v>
      </c>
      <c r="G411" s="30"/>
      <c r="H411" s="16" t="s">
        <v>29</v>
      </c>
      <c r="I411" s="16"/>
      <c r="L411" s="22"/>
    </row>
    <row r="412" spans="1:9" ht="15" customHeight="1">
      <c r="A412" s="29"/>
      <c r="B412" s="13"/>
      <c r="C412" s="73" t="s">
        <v>30</v>
      </c>
      <c r="D412" s="73"/>
      <c r="E412" s="27">
        <v>0</v>
      </c>
      <c r="F412" s="28">
        <v>0</v>
      </c>
      <c r="G412" s="30"/>
      <c r="H412" s="16"/>
      <c r="I412" s="16"/>
    </row>
    <row r="413" spans="1:10" ht="15" customHeight="1" thickBot="1">
      <c r="A413" s="29"/>
      <c r="B413" s="13"/>
      <c r="C413" s="74" t="s">
        <v>31</v>
      </c>
      <c r="D413" s="74"/>
      <c r="E413" s="32"/>
      <c r="F413" s="33">
        <f>(E413/E407)*100</f>
        <v>0</v>
      </c>
      <c r="G413" s="30"/>
      <c r="H413" s="16"/>
      <c r="I413" s="16"/>
      <c r="J413" s="16"/>
    </row>
    <row r="414" spans="1:14" ht="15" customHeight="1">
      <c r="A414" s="35" t="s">
        <v>32</v>
      </c>
      <c r="B414" s="5"/>
      <c r="C414" s="6"/>
      <c r="D414" s="6"/>
      <c r="E414" s="8"/>
      <c r="F414" s="8"/>
      <c r="G414" s="36"/>
      <c r="H414" s="16"/>
      <c r="I414" s="37"/>
      <c r="J414" s="37"/>
      <c r="K414" s="8"/>
      <c r="M414" s="12"/>
      <c r="N414" s="2"/>
    </row>
    <row r="415" spans="1:12" ht="15" customHeight="1">
      <c r="A415" s="7" t="s">
        <v>33</v>
      </c>
      <c r="B415" s="5"/>
      <c r="C415" s="38"/>
      <c r="D415" s="39"/>
      <c r="E415" s="40"/>
      <c r="F415" s="37"/>
      <c r="G415" s="36"/>
      <c r="H415" s="37"/>
      <c r="I415" s="37"/>
      <c r="J415" s="37"/>
      <c r="K415" s="8"/>
      <c r="L415" s="12"/>
    </row>
    <row r="416" spans="1:10" ht="15" customHeight="1">
      <c r="A416" s="7" t="s">
        <v>34</v>
      </c>
      <c r="B416" s="5"/>
      <c r="C416" s="6"/>
      <c r="D416" s="39"/>
      <c r="E416" s="40"/>
      <c r="F416" s="37"/>
      <c r="G416" s="36"/>
      <c r="H416" s="41"/>
      <c r="I416" s="41"/>
      <c r="J416" s="41"/>
    </row>
    <row r="417" spans="1:14" ht="15" customHeight="1">
      <c r="A417" s="7" t="s">
        <v>35</v>
      </c>
      <c r="B417" s="38"/>
      <c r="C417" s="6"/>
      <c r="D417" s="39"/>
      <c r="E417" s="40"/>
      <c r="F417" s="37"/>
      <c r="G417" s="42"/>
      <c r="H417" s="41"/>
      <c r="I417" s="41"/>
      <c r="J417" s="41"/>
      <c r="K417" s="8"/>
      <c r="L417" s="12"/>
      <c r="M417" s="18"/>
      <c r="N417" s="18"/>
    </row>
    <row r="418" spans="1:12" ht="15" customHeight="1" thickBot="1">
      <c r="A418" s="7" t="s">
        <v>36</v>
      </c>
      <c r="B418" s="29"/>
      <c r="C418" s="6"/>
      <c r="D418" s="43"/>
      <c r="E418" s="37"/>
      <c r="F418" s="37"/>
      <c r="G418" s="42"/>
      <c r="H418" s="41"/>
      <c r="I418" s="41"/>
      <c r="J418" s="41"/>
      <c r="K418" s="37"/>
      <c r="L418" s="12"/>
    </row>
    <row r="419" spans="1:16" ht="15" customHeight="1" thickBot="1">
      <c r="A419" s="82" t="s">
        <v>0</v>
      </c>
      <c r="B419" s="82"/>
      <c r="C419" s="82"/>
      <c r="D419" s="82"/>
      <c r="E419" s="82"/>
      <c r="F419" s="82"/>
      <c r="G419" s="82"/>
      <c r="H419" s="82"/>
      <c r="I419" s="82"/>
      <c r="J419" s="82"/>
      <c r="K419" s="82"/>
      <c r="L419" s="82"/>
      <c r="M419" s="82"/>
      <c r="N419" s="82"/>
      <c r="P419" s="12"/>
    </row>
    <row r="420" spans="1:14" ht="15" customHeight="1" thickBot="1">
      <c r="A420" s="82"/>
      <c r="B420" s="82"/>
      <c r="C420" s="82"/>
      <c r="D420" s="82"/>
      <c r="E420" s="82"/>
      <c r="F420" s="82"/>
      <c r="G420" s="82"/>
      <c r="H420" s="82"/>
      <c r="I420" s="82"/>
      <c r="J420" s="82"/>
      <c r="K420" s="82"/>
      <c r="L420" s="82"/>
      <c r="M420" s="82"/>
      <c r="N420" s="82"/>
    </row>
    <row r="421" spans="1:14" ht="15" customHeight="1">
      <c r="A421" s="82"/>
      <c r="B421" s="82"/>
      <c r="C421" s="82"/>
      <c r="D421" s="82"/>
      <c r="E421" s="82"/>
      <c r="F421" s="82"/>
      <c r="G421" s="82"/>
      <c r="H421" s="82"/>
      <c r="I421" s="82"/>
      <c r="J421" s="82"/>
      <c r="K421" s="82"/>
      <c r="L421" s="82"/>
      <c r="M421" s="82"/>
      <c r="N421" s="82"/>
    </row>
    <row r="422" spans="1:14" ht="15" customHeight="1">
      <c r="A422" s="83" t="s">
        <v>44</v>
      </c>
      <c r="B422" s="83"/>
      <c r="C422" s="83"/>
      <c r="D422" s="83"/>
      <c r="E422" s="83"/>
      <c r="F422" s="83"/>
      <c r="G422" s="83"/>
      <c r="H422" s="83"/>
      <c r="I422" s="83"/>
      <c r="J422" s="83"/>
      <c r="K422" s="83"/>
      <c r="L422" s="83"/>
      <c r="M422" s="83"/>
      <c r="N422" s="83"/>
    </row>
    <row r="423" spans="1:14" ht="15" customHeight="1">
      <c r="A423" s="83" t="s">
        <v>45</v>
      </c>
      <c r="B423" s="83"/>
      <c r="C423" s="83"/>
      <c r="D423" s="83"/>
      <c r="E423" s="83"/>
      <c r="F423" s="83"/>
      <c r="G423" s="83"/>
      <c r="H423" s="83"/>
      <c r="I423" s="83"/>
      <c r="J423" s="83"/>
      <c r="K423" s="83"/>
      <c r="L423" s="83"/>
      <c r="M423" s="83"/>
      <c r="N423" s="83"/>
    </row>
    <row r="424" spans="1:14" ht="15" customHeight="1" thickBot="1">
      <c r="A424" s="84" t="s">
        <v>3</v>
      </c>
      <c r="B424" s="84"/>
      <c r="C424" s="84"/>
      <c r="D424" s="84"/>
      <c r="E424" s="84"/>
      <c r="F424" s="84"/>
      <c r="G424" s="84"/>
      <c r="H424" s="84"/>
      <c r="I424" s="84"/>
      <c r="J424" s="84"/>
      <c r="K424" s="84"/>
      <c r="L424" s="84"/>
      <c r="M424" s="84"/>
      <c r="N424" s="84"/>
    </row>
    <row r="425" spans="1:14" ht="15" customHeight="1">
      <c r="A425" s="88" t="s">
        <v>47</v>
      </c>
      <c r="B425" s="88"/>
      <c r="C425" s="88"/>
      <c r="D425" s="88"/>
      <c r="E425" s="88"/>
      <c r="F425" s="88"/>
      <c r="G425" s="88"/>
      <c r="H425" s="88"/>
      <c r="I425" s="88"/>
      <c r="J425" s="88"/>
      <c r="K425" s="88"/>
      <c r="L425" s="88"/>
      <c r="M425" s="88"/>
      <c r="N425" s="88"/>
    </row>
    <row r="426" spans="1:14" ht="15" customHeight="1">
      <c r="A426" s="88" t="s">
        <v>4</v>
      </c>
      <c r="B426" s="88"/>
      <c r="C426" s="88"/>
      <c r="D426" s="88"/>
      <c r="E426" s="88"/>
      <c r="F426" s="88"/>
      <c r="G426" s="88"/>
      <c r="H426" s="88"/>
      <c r="I426" s="88"/>
      <c r="J426" s="88"/>
      <c r="K426" s="88"/>
      <c r="L426" s="88"/>
      <c r="M426" s="88"/>
      <c r="N426" s="88"/>
    </row>
    <row r="427" spans="1:14" ht="15" customHeight="1">
      <c r="A427" s="80" t="s">
        <v>5</v>
      </c>
      <c r="B427" s="75" t="s">
        <v>6</v>
      </c>
      <c r="C427" s="75" t="s">
        <v>7</v>
      </c>
      <c r="D427" s="80" t="s">
        <v>8</v>
      </c>
      <c r="E427" s="75" t="s">
        <v>9</v>
      </c>
      <c r="F427" s="75" t="s">
        <v>10</v>
      </c>
      <c r="G427" s="75" t="s">
        <v>11</v>
      </c>
      <c r="H427" s="75" t="s">
        <v>12</v>
      </c>
      <c r="I427" s="75" t="s">
        <v>13</v>
      </c>
      <c r="J427" s="75" t="s">
        <v>14</v>
      </c>
      <c r="K427" s="78" t="s">
        <v>15</v>
      </c>
      <c r="L427" s="75" t="s">
        <v>16</v>
      </c>
      <c r="M427" s="75" t="s">
        <v>17</v>
      </c>
      <c r="N427" s="75" t="s">
        <v>18</v>
      </c>
    </row>
    <row r="428" spans="1:14" ht="15" customHeight="1">
      <c r="A428" s="81"/>
      <c r="B428" s="76"/>
      <c r="C428" s="76"/>
      <c r="D428" s="81"/>
      <c r="E428" s="76"/>
      <c r="F428" s="76"/>
      <c r="G428" s="76"/>
      <c r="H428" s="76"/>
      <c r="I428" s="76"/>
      <c r="J428" s="76"/>
      <c r="K428" s="79"/>
      <c r="L428" s="76"/>
      <c r="M428" s="76"/>
      <c r="N428" s="76"/>
    </row>
    <row r="429" spans="1:14" ht="15" customHeight="1">
      <c r="A429" s="48">
        <v>1</v>
      </c>
      <c r="B429" s="49">
        <v>43453</v>
      </c>
      <c r="C429" s="48" t="s">
        <v>20</v>
      </c>
      <c r="D429" s="44" t="s">
        <v>19</v>
      </c>
      <c r="E429" s="44" t="s">
        <v>48</v>
      </c>
      <c r="F429" s="50">
        <v>78</v>
      </c>
      <c r="G429" s="48">
        <v>20</v>
      </c>
      <c r="H429" s="50">
        <v>120</v>
      </c>
      <c r="I429" s="50">
        <v>140</v>
      </c>
      <c r="J429" s="50">
        <v>160</v>
      </c>
      <c r="K429" s="53">
        <v>20</v>
      </c>
      <c r="L429" s="48">
        <v>50</v>
      </c>
      <c r="M429" s="51">
        <f>IF(D429="BUY",(K429-F429)*(L429),(F429-K429)*(L429))</f>
        <v>-2900</v>
      </c>
      <c r="N429" s="52">
        <v>0</v>
      </c>
    </row>
    <row r="430" spans="1:14" ht="15" customHeight="1">
      <c r="A430" s="48">
        <v>2</v>
      </c>
      <c r="B430" s="49">
        <v>43451</v>
      </c>
      <c r="C430" s="48" t="s">
        <v>20</v>
      </c>
      <c r="D430" s="44" t="s">
        <v>19</v>
      </c>
      <c r="E430" s="44" t="s">
        <v>40</v>
      </c>
      <c r="F430" s="50">
        <v>27000</v>
      </c>
      <c r="G430" s="48">
        <v>26850</v>
      </c>
      <c r="H430" s="50">
        <v>27080</v>
      </c>
      <c r="I430" s="50">
        <v>27160</v>
      </c>
      <c r="J430" s="50">
        <v>27240</v>
      </c>
      <c r="K430" s="53">
        <v>26850</v>
      </c>
      <c r="L430" s="48">
        <v>40</v>
      </c>
      <c r="M430" s="51">
        <f>IF(D430="BUY",(K430-F430)*(L430),(F430-K430)*(L430))</f>
        <v>-6000</v>
      </c>
      <c r="N430" s="52">
        <f>M430/(L430)/F430%</f>
        <v>-0.5555555555555556</v>
      </c>
    </row>
    <row r="431" spans="1:14" ht="15" customHeight="1">
      <c r="A431" s="48">
        <v>3</v>
      </c>
      <c r="B431" s="49">
        <v>43438</v>
      </c>
      <c r="C431" s="48" t="s">
        <v>20</v>
      </c>
      <c r="D431" s="44" t="s">
        <v>19</v>
      </c>
      <c r="E431" s="44" t="s">
        <v>40</v>
      </c>
      <c r="F431" s="50">
        <v>26700</v>
      </c>
      <c r="G431" s="48">
        <v>26550</v>
      </c>
      <c r="H431" s="50">
        <v>26780</v>
      </c>
      <c r="I431" s="50">
        <v>26860</v>
      </c>
      <c r="J431" s="50">
        <v>26940</v>
      </c>
      <c r="K431" s="53">
        <v>26550</v>
      </c>
      <c r="L431" s="48">
        <v>40</v>
      </c>
      <c r="M431" s="51">
        <f>IF(D431="BUY",(K431-F431)*(L431),(F431-K431)*(L431))</f>
        <v>-6000</v>
      </c>
      <c r="N431" s="52">
        <f>M431/(L431)/F431%</f>
        <v>-0.5617977528089888</v>
      </c>
    </row>
    <row r="432" spans="1:11" ht="15" customHeight="1">
      <c r="A432" s="4" t="s">
        <v>21</v>
      </c>
      <c r="B432" s="5"/>
      <c r="C432" s="6"/>
      <c r="D432" s="7"/>
      <c r="E432" s="8"/>
      <c r="F432" s="8"/>
      <c r="G432" s="9"/>
      <c r="H432" s="10"/>
      <c r="I432" s="10"/>
      <c r="J432" s="10"/>
      <c r="K432" s="11"/>
    </row>
    <row r="433" spans="1:14" ht="15" customHeight="1">
      <c r="A433" s="4" t="s">
        <v>22</v>
      </c>
      <c r="B433" s="13"/>
      <c r="C433" s="6"/>
      <c r="D433" s="7"/>
      <c r="E433" s="8"/>
      <c r="F433" s="8"/>
      <c r="G433" s="9"/>
      <c r="H433" s="8"/>
      <c r="I433" s="8"/>
      <c r="J433" s="8"/>
      <c r="L433" s="12"/>
      <c r="N433" s="34"/>
    </row>
    <row r="434" spans="1:14" ht="15" customHeight="1">
      <c r="A434" s="4" t="s">
        <v>22</v>
      </c>
      <c r="B434" s="13"/>
      <c r="C434" s="14"/>
      <c r="D434" s="15"/>
      <c r="E434" s="16"/>
      <c r="F434" s="16"/>
      <c r="G434" s="17"/>
      <c r="H434" s="16"/>
      <c r="I434" s="16"/>
      <c r="J434" s="16"/>
      <c r="K434" s="11"/>
      <c r="L434" s="12"/>
      <c r="M434" s="12"/>
      <c r="N434" s="12"/>
    </row>
    <row r="435" spans="1:14" ht="15" customHeight="1" thickBot="1">
      <c r="A435" s="18"/>
      <c r="B435" s="13"/>
      <c r="C435" s="16"/>
      <c r="D435" s="16"/>
      <c r="E435" s="16"/>
      <c r="F435" s="19"/>
      <c r="G435" s="20"/>
      <c r="H435" s="21" t="s">
        <v>23</v>
      </c>
      <c r="I435" s="21"/>
      <c r="L435" s="12"/>
      <c r="M435" s="45" t="s">
        <v>39</v>
      </c>
      <c r="N435" s="46" t="s">
        <v>38</v>
      </c>
    </row>
    <row r="436" spans="1:11" ht="15" customHeight="1">
      <c r="A436" s="18"/>
      <c r="B436" s="13"/>
      <c r="C436" s="77" t="s">
        <v>24</v>
      </c>
      <c r="D436" s="77"/>
      <c r="E436" s="23">
        <v>3</v>
      </c>
      <c r="F436" s="24">
        <f>F437+F438+F439+F440+F441+F442</f>
        <v>100</v>
      </c>
      <c r="G436" s="25">
        <v>3</v>
      </c>
      <c r="H436" s="26">
        <f>G437/G436%</f>
        <v>0</v>
      </c>
      <c r="I436" s="26"/>
      <c r="K436" s="22"/>
    </row>
    <row r="437" spans="1:12" ht="15" customHeight="1">
      <c r="A437" s="18"/>
      <c r="B437" s="13"/>
      <c r="C437" s="73" t="s">
        <v>25</v>
      </c>
      <c r="D437" s="73"/>
      <c r="E437" s="27">
        <v>0</v>
      </c>
      <c r="F437" s="28">
        <f>(E437/E436)*100</f>
        <v>0</v>
      </c>
      <c r="G437" s="25">
        <v>0</v>
      </c>
      <c r="H437" s="22"/>
      <c r="I437" s="22"/>
      <c r="J437" s="16"/>
      <c r="K437" s="26"/>
      <c r="L437" s="2"/>
    </row>
    <row r="438" spans="1:10" ht="15" customHeight="1">
      <c r="A438" s="29"/>
      <c r="B438" s="13"/>
      <c r="C438" s="73" t="s">
        <v>26</v>
      </c>
      <c r="D438" s="73"/>
      <c r="E438" s="27">
        <v>0</v>
      </c>
      <c r="F438" s="28">
        <f>(E438/E436)*100</f>
        <v>0</v>
      </c>
      <c r="G438" s="30"/>
      <c r="H438" s="25"/>
      <c r="I438" s="25"/>
      <c r="J438" s="16"/>
    </row>
    <row r="439" spans="1:14" ht="15" customHeight="1">
      <c r="A439" s="29"/>
      <c r="B439" s="13"/>
      <c r="C439" s="73" t="s">
        <v>27</v>
      </c>
      <c r="D439" s="73"/>
      <c r="E439" s="27">
        <v>0</v>
      </c>
      <c r="F439" s="28">
        <f>(E439/E436)*100</f>
        <v>0</v>
      </c>
      <c r="G439" s="30"/>
      <c r="H439" s="25"/>
      <c r="I439" s="25"/>
      <c r="N439" s="2"/>
    </row>
    <row r="440" spans="1:14" ht="15" customHeight="1">
      <c r="A440" s="29"/>
      <c r="B440" s="13"/>
      <c r="C440" s="73" t="s">
        <v>28</v>
      </c>
      <c r="D440" s="73"/>
      <c r="E440" s="27">
        <v>3</v>
      </c>
      <c r="F440" s="28">
        <f>(E440/E436)*100</f>
        <v>100</v>
      </c>
      <c r="G440" s="30"/>
      <c r="H440" s="16" t="s">
        <v>29</v>
      </c>
      <c r="I440" s="16"/>
      <c r="L440" s="22"/>
      <c r="N440" s="2"/>
    </row>
    <row r="441" spans="1:14" ht="15" customHeight="1">
      <c r="A441" s="29"/>
      <c r="B441" s="13"/>
      <c r="C441" s="73" t="s">
        <v>30</v>
      </c>
      <c r="D441" s="73"/>
      <c r="E441" s="27">
        <v>0</v>
      </c>
      <c r="F441" s="28">
        <v>0</v>
      </c>
      <c r="G441" s="30"/>
      <c r="H441" s="16"/>
      <c r="I441" s="16"/>
      <c r="J441" s="16"/>
      <c r="N441" s="12"/>
    </row>
    <row r="442" spans="1:14" ht="15" customHeight="1" thickBot="1">
      <c r="A442" s="29"/>
      <c r="B442" s="13"/>
      <c r="C442" s="74" t="s">
        <v>31</v>
      </c>
      <c r="D442" s="74"/>
      <c r="E442" s="32"/>
      <c r="F442" s="33">
        <f>(E442/E436)*100</f>
        <v>0</v>
      </c>
      <c r="G442" s="30"/>
      <c r="H442" s="16"/>
      <c r="I442" s="16"/>
      <c r="J442" s="31"/>
      <c r="L442" s="12"/>
      <c r="N442" s="12"/>
    </row>
    <row r="443" spans="1:14" ht="15" customHeight="1">
      <c r="A443" s="35" t="s">
        <v>32</v>
      </c>
      <c r="B443" s="5"/>
      <c r="C443" s="6"/>
      <c r="D443" s="6"/>
      <c r="E443" s="8"/>
      <c r="F443" s="8"/>
      <c r="G443" s="36"/>
      <c r="H443" s="16"/>
      <c r="I443" s="37"/>
      <c r="J443" s="37"/>
      <c r="K443" s="8"/>
      <c r="M443" s="12"/>
      <c r="N443" s="34"/>
    </row>
    <row r="444" spans="1:14" ht="15" customHeight="1">
      <c r="A444" s="7" t="s">
        <v>33</v>
      </c>
      <c r="B444" s="5"/>
      <c r="C444" s="38"/>
      <c r="D444" s="39"/>
      <c r="E444" s="40"/>
      <c r="F444" s="37"/>
      <c r="G444" s="36"/>
      <c r="H444" s="37"/>
      <c r="I444" s="37"/>
      <c r="J444" s="37"/>
      <c r="K444" s="8"/>
      <c r="L444" s="12"/>
      <c r="N444" s="18"/>
    </row>
    <row r="445" spans="1:14" ht="15" customHeight="1">
      <c r="A445" s="7" t="s">
        <v>34</v>
      </c>
      <c r="B445" s="5"/>
      <c r="C445" s="6"/>
      <c r="D445" s="39"/>
      <c r="E445" s="40"/>
      <c r="F445" s="37"/>
      <c r="G445" s="36"/>
      <c r="H445" s="41"/>
      <c r="I445" s="41"/>
      <c r="J445" s="41"/>
      <c r="N445" s="12"/>
    </row>
    <row r="446" spans="1:14" ht="15" customHeight="1">
      <c r="A446" s="7" t="s">
        <v>35</v>
      </c>
      <c r="B446" s="38"/>
      <c r="C446" s="6"/>
      <c r="D446" s="39"/>
      <c r="E446" s="40"/>
      <c r="F446" s="37"/>
      <c r="G446" s="42"/>
      <c r="H446" s="41"/>
      <c r="I446" s="41"/>
      <c r="J446" s="41"/>
      <c r="K446" s="8"/>
      <c r="L446" s="12"/>
      <c r="M446" s="18"/>
      <c r="N446" s="12"/>
    </row>
    <row r="447" spans="1:12" ht="15" customHeight="1" thickBot="1">
      <c r="A447" s="7" t="s">
        <v>36</v>
      </c>
      <c r="B447" s="29"/>
      <c r="C447" s="6"/>
      <c r="D447" s="43"/>
      <c r="E447" s="37"/>
      <c r="F447" s="37"/>
      <c r="G447" s="42"/>
      <c r="H447" s="41"/>
      <c r="I447" s="41"/>
      <c r="J447" s="41"/>
      <c r="K447" s="37"/>
      <c r="L447" s="12"/>
    </row>
    <row r="448" spans="1:14" ht="15" customHeight="1" thickBot="1">
      <c r="A448" s="82" t="s">
        <v>0</v>
      </c>
      <c r="B448" s="82"/>
      <c r="C448" s="82"/>
      <c r="D448" s="82"/>
      <c r="E448" s="82"/>
      <c r="F448" s="82"/>
      <c r="G448" s="82"/>
      <c r="H448" s="82"/>
      <c r="I448" s="82"/>
      <c r="J448" s="82"/>
      <c r="K448" s="82"/>
      <c r="L448" s="82"/>
      <c r="M448" s="82"/>
      <c r="N448" s="82"/>
    </row>
    <row r="449" spans="1:14" ht="15" customHeight="1" thickBot="1">
      <c r="A449" s="82"/>
      <c r="B449" s="82"/>
      <c r="C449" s="82"/>
      <c r="D449" s="82"/>
      <c r="E449" s="82"/>
      <c r="F449" s="82"/>
      <c r="G449" s="82"/>
      <c r="H449" s="82"/>
      <c r="I449" s="82"/>
      <c r="J449" s="82"/>
      <c r="K449" s="82"/>
      <c r="L449" s="82"/>
      <c r="M449" s="82"/>
      <c r="N449" s="82"/>
    </row>
    <row r="450" spans="1:14" ht="15" customHeight="1">
      <c r="A450" s="82"/>
      <c r="B450" s="82"/>
      <c r="C450" s="82"/>
      <c r="D450" s="82"/>
      <c r="E450" s="82"/>
      <c r="F450" s="82"/>
      <c r="G450" s="82"/>
      <c r="H450" s="82"/>
      <c r="I450" s="82"/>
      <c r="J450" s="82"/>
      <c r="K450" s="82"/>
      <c r="L450" s="82"/>
      <c r="M450" s="82"/>
      <c r="N450" s="82"/>
    </row>
    <row r="451" spans="1:14" ht="15" customHeight="1">
      <c r="A451" s="83" t="s">
        <v>44</v>
      </c>
      <c r="B451" s="83"/>
      <c r="C451" s="83"/>
      <c r="D451" s="83"/>
      <c r="E451" s="83"/>
      <c r="F451" s="83"/>
      <c r="G451" s="83"/>
      <c r="H451" s="83"/>
      <c r="I451" s="83"/>
      <c r="J451" s="83"/>
      <c r="K451" s="83"/>
      <c r="L451" s="83"/>
      <c r="M451" s="83"/>
      <c r="N451" s="83"/>
    </row>
    <row r="452" spans="1:14" ht="15" customHeight="1">
      <c r="A452" s="83" t="s">
        <v>45</v>
      </c>
      <c r="B452" s="83"/>
      <c r="C452" s="83"/>
      <c r="D452" s="83"/>
      <c r="E452" s="83"/>
      <c r="F452" s="83"/>
      <c r="G452" s="83"/>
      <c r="H452" s="83"/>
      <c r="I452" s="83"/>
      <c r="J452" s="83"/>
      <c r="K452" s="83"/>
      <c r="L452" s="83"/>
      <c r="M452" s="83"/>
      <c r="N452" s="83"/>
    </row>
    <row r="453" spans="1:14" ht="15" customHeight="1" thickBot="1">
      <c r="A453" s="84" t="s">
        <v>3</v>
      </c>
      <c r="B453" s="84"/>
      <c r="C453" s="84"/>
      <c r="D453" s="84"/>
      <c r="E453" s="84"/>
      <c r="F453" s="84"/>
      <c r="G453" s="84"/>
      <c r="H453" s="84"/>
      <c r="I453" s="84"/>
      <c r="J453" s="84"/>
      <c r="K453" s="84"/>
      <c r="L453" s="84"/>
      <c r="M453" s="84"/>
      <c r="N453" s="84"/>
    </row>
    <row r="454" spans="1:14" ht="15" customHeight="1">
      <c r="A454" s="88" t="s">
        <v>46</v>
      </c>
      <c r="B454" s="88"/>
      <c r="C454" s="88"/>
      <c r="D454" s="88"/>
      <c r="E454" s="88"/>
      <c r="F454" s="88"/>
      <c r="G454" s="88"/>
      <c r="H454" s="88"/>
      <c r="I454" s="88"/>
      <c r="J454" s="88"/>
      <c r="K454" s="88"/>
      <c r="L454" s="88"/>
      <c r="M454" s="88"/>
      <c r="N454" s="88"/>
    </row>
    <row r="455" spans="1:14" ht="15" customHeight="1">
      <c r="A455" s="88" t="s">
        <v>4</v>
      </c>
      <c r="B455" s="88"/>
      <c r="C455" s="88"/>
      <c r="D455" s="88"/>
      <c r="E455" s="88"/>
      <c r="F455" s="88"/>
      <c r="G455" s="88"/>
      <c r="H455" s="88"/>
      <c r="I455" s="88"/>
      <c r="J455" s="88"/>
      <c r="K455" s="88"/>
      <c r="L455" s="88"/>
      <c r="M455" s="88"/>
      <c r="N455" s="88"/>
    </row>
    <row r="456" spans="1:14" ht="15" customHeight="1">
      <c r="A456" s="80" t="s">
        <v>5</v>
      </c>
      <c r="B456" s="75" t="s">
        <v>6</v>
      </c>
      <c r="C456" s="75" t="s">
        <v>7</v>
      </c>
      <c r="D456" s="80" t="s">
        <v>8</v>
      </c>
      <c r="E456" s="75" t="s">
        <v>9</v>
      </c>
      <c r="F456" s="75" t="s">
        <v>10</v>
      </c>
      <c r="G456" s="75" t="s">
        <v>11</v>
      </c>
      <c r="H456" s="75" t="s">
        <v>12</v>
      </c>
      <c r="I456" s="75" t="s">
        <v>13</v>
      </c>
      <c r="J456" s="75" t="s">
        <v>14</v>
      </c>
      <c r="K456" s="78" t="s">
        <v>15</v>
      </c>
      <c r="L456" s="75" t="s">
        <v>16</v>
      </c>
      <c r="M456" s="75" t="s">
        <v>17</v>
      </c>
      <c r="N456" s="75" t="s">
        <v>18</v>
      </c>
    </row>
    <row r="457" spans="1:14" ht="15" customHeight="1">
      <c r="A457" s="81"/>
      <c r="B457" s="76"/>
      <c r="C457" s="76"/>
      <c r="D457" s="81"/>
      <c r="E457" s="76"/>
      <c r="F457" s="76"/>
      <c r="G457" s="76"/>
      <c r="H457" s="76"/>
      <c r="I457" s="76"/>
      <c r="J457" s="76"/>
      <c r="K457" s="79"/>
      <c r="L457" s="76"/>
      <c r="M457" s="76"/>
      <c r="N457" s="76"/>
    </row>
    <row r="458" spans="1:14" ht="15" customHeight="1">
      <c r="A458" s="48">
        <v>1</v>
      </c>
      <c r="B458" s="49">
        <v>43434</v>
      </c>
      <c r="C458" s="48" t="s">
        <v>20</v>
      </c>
      <c r="D458" s="44" t="s">
        <v>19</v>
      </c>
      <c r="E458" s="44" t="s">
        <v>40</v>
      </c>
      <c r="F458" s="50">
        <v>26850</v>
      </c>
      <c r="G458" s="48">
        <v>26600</v>
      </c>
      <c r="H458" s="50">
        <v>26930</v>
      </c>
      <c r="I458" s="50">
        <v>27000</v>
      </c>
      <c r="J458" s="50">
        <v>27080</v>
      </c>
      <c r="K458" s="53">
        <v>27000</v>
      </c>
      <c r="L458" s="48">
        <v>40</v>
      </c>
      <c r="M458" s="51">
        <f aca="true" t="shared" si="24" ref="M458:M465">IF(D458="BUY",(K458-F458)*(L458),(F458-K458)*(L458))</f>
        <v>6000</v>
      </c>
      <c r="N458" s="52">
        <f aca="true" t="shared" si="25" ref="N458:N465">M458/(L458)/F458%</f>
        <v>0.5586592178770949</v>
      </c>
    </row>
    <row r="459" spans="1:15" ht="15" customHeight="1">
      <c r="A459" s="48">
        <v>2</v>
      </c>
      <c r="B459" s="49">
        <v>43433</v>
      </c>
      <c r="C459" s="48" t="s">
        <v>20</v>
      </c>
      <c r="D459" s="44" t="s">
        <v>19</v>
      </c>
      <c r="E459" s="44" t="s">
        <v>40</v>
      </c>
      <c r="F459" s="50">
        <v>26700</v>
      </c>
      <c r="G459" s="48">
        <v>26550</v>
      </c>
      <c r="H459" s="50">
        <v>26780</v>
      </c>
      <c r="I459" s="50">
        <v>26860</v>
      </c>
      <c r="J459" s="50">
        <v>26940</v>
      </c>
      <c r="K459" s="53">
        <v>26940</v>
      </c>
      <c r="L459" s="48">
        <v>40</v>
      </c>
      <c r="M459" s="51">
        <f t="shared" si="24"/>
        <v>9600</v>
      </c>
      <c r="N459" s="52">
        <f t="shared" si="25"/>
        <v>0.898876404494382</v>
      </c>
      <c r="O459" s="54"/>
    </row>
    <row r="460" spans="1:14" ht="15" customHeight="1">
      <c r="A460" s="48">
        <v>3</v>
      </c>
      <c r="B460" s="49">
        <v>43432</v>
      </c>
      <c r="C460" s="48" t="s">
        <v>20</v>
      </c>
      <c r="D460" s="44" t="s">
        <v>19</v>
      </c>
      <c r="E460" s="44" t="s">
        <v>40</v>
      </c>
      <c r="F460" s="50">
        <v>26550</v>
      </c>
      <c r="G460" s="48">
        <v>26400</v>
      </c>
      <c r="H460" s="50">
        <v>26630</v>
      </c>
      <c r="I460" s="50">
        <v>26700</v>
      </c>
      <c r="J460" s="50">
        <v>26780</v>
      </c>
      <c r="K460" s="53">
        <v>26630</v>
      </c>
      <c r="L460" s="48">
        <v>40</v>
      </c>
      <c r="M460" s="51">
        <f t="shared" si="24"/>
        <v>3200</v>
      </c>
      <c r="N460" s="52">
        <f t="shared" si="25"/>
        <v>0.3013182674199623</v>
      </c>
    </row>
    <row r="461" spans="1:14" ht="15" customHeight="1">
      <c r="A461" s="48">
        <v>4</v>
      </c>
      <c r="B461" s="49">
        <v>43431</v>
      </c>
      <c r="C461" s="48" t="s">
        <v>20</v>
      </c>
      <c r="D461" s="44" t="s">
        <v>19</v>
      </c>
      <c r="E461" s="44" t="s">
        <v>40</v>
      </c>
      <c r="F461" s="50">
        <v>26280</v>
      </c>
      <c r="G461" s="48">
        <v>26140</v>
      </c>
      <c r="H461" s="50">
        <v>26360</v>
      </c>
      <c r="I461" s="50">
        <v>26440</v>
      </c>
      <c r="J461" s="50">
        <v>26520</v>
      </c>
      <c r="K461" s="53">
        <v>26360</v>
      </c>
      <c r="L461" s="48">
        <v>40</v>
      </c>
      <c r="M461" s="51">
        <f t="shared" si="24"/>
        <v>3200</v>
      </c>
      <c r="N461" s="52">
        <f t="shared" si="25"/>
        <v>0.30441400304414</v>
      </c>
    </row>
    <row r="462" spans="1:14" ht="15" customHeight="1">
      <c r="A462" s="48">
        <v>5</v>
      </c>
      <c r="B462" s="49">
        <v>43425</v>
      </c>
      <c r="C462" s="48" t="s">
        <v>20</v>
      </c>
      <c r="D462" s="44" t="s">
        <v>19</v>
      </c>
      <c r="E462" s="44" t="s">
        <v>40</v>
      </c>
      <c r="F462" s="50">
        <v>26280</v>
      </c>
      <c r="G462" s="48">
        <v>26130</v>
      </c>
      <c r="H462" s="50">
        <v>26360</v>
      </c>
      <c r="I462" s="50">
        <v>26440</v>
      </c>
      <c r="J462" s="50">
        <v>26520</v>
      </c>
      <c r="K462" s="53">
        <v>26360</v>
      </c>
      <c r="L462" s="48">
        <v>40</v>
      </c>
      <c r="M462" s="51">
        <f t="shared" si="24"/>
        <v>3200</v>
      </c>
      <c r="N462" s="52">
        <f t="shared" si="25"/>
        <v>0.30441400304414</v>
      </c>
    </row>
    <row r="463" spans="1:14" ht="15" customHeight="1">
      <c r="A463" s="48">
        <v>6</v>
      </c>
      <c r="B463" s="49">
        <v>43423</v>
      </c>
      <c r="C463" s="48" t="s">
        <v>20</v>
      </c>
      <c r="D463" s="44" t="s">
        <v>19</v>
      </c>
      <c r="E463" s="44" t="s">
        <v>40</v>
      </c>
      <c r="F463" s="50">
        <v>26300</v>
      </c>
      <c r="G463" s="48">
        <v>26150</v>
      </c>
      <c r="H463" s="50">
        <v>26380</v>
      </c>
      <c r="I463" s="50">
        <v>26460</v>
      </c>
      <c r="J463" s="50">
        <v>26540</v>
      </c>
      <c r="K463" s="53">
        <v>26150</v>
      </c>
      <c r="L463" s="48">
        <v>40</v>
      </c>
      <c r="M463" s="51">
        <f t="shared" si="24"/>
        <v>-6000</v>
      </c>
      <c r="N463" s="52">
        <f t="shared" si="25"/>
        <v>-0.5703422053231939</v>
      </c>
    </row>
    <row r="464" spans="1:14" ht="15" customHeight="1">
      <c r="A464" s="48">
        <v>7</v>
      </c>
      <c r="B464" s="49">
        <v>43420</v>
      </c>
      <c r="C464" s="48" t="s">
        <v>20</v>
      </c>
      <c r="D464" s="44" t="s">
        <v>19</v>
      </c>
      <c r="E464" s="44" t="s">
        <v>40</v>
      </c>
      <c r="F464" s="50">
        <v>26250</v>
      </c>
      <c r="G464" s="48">
        <v>26100</v>
      </c>
      <c r="H464" s="50">
        <v>26330</v>
      </c>
      <c r="I464" s="50">
        <v>26400</v>
      </c>
      <c r="J464" s="50">
        <v>26480</v>
      </c>
      <c r="K464" s="53">
        <v>26330</v>
      </c>
      <c r="L464" s="48">
        <v>40</v>
      </c>
      <c r="M464" s="51">
        <f t="shared" si="24"/>
        <v>3200</v>
      </c>
      <c r="N464" s="52">
        <f t="shared" si="25"/>
        <v>0.3047619047619048</v>
      </c>
    </row>
    <row r="465" spans="1:14" ht="15" customHeight="1">
      <c r="A465" s="48">
        <v>8</v>
      </c>
      <c r="B465" s="49">
        <v>43406</v>
      </c>
      <c r="C465" s="48" t="s">
        <v>20</v>
      </c>
      <c r="D465" s="44" t="s">
        <v>19</v>
      </c>
      <c r="E465" s="44" t="s">
        <v>40</v>
      </c>
      <c r="F465" s="50">
        <v>25820</v>
      </c>
      <c r="G465" s="48">
        <v>25670</v>
      </c>
      <c r="H465" s="50">
        <v>25900</v>
      </c>
      <c r="I465" s="50">
        <v>25980</v>
      </c>
      <c r="J465" s="50">
        <v>26060</v>
      </c>
      <c r="K465" s="53">
        <v>25900</v>
      </c>
      <c r="L465" s="48">
        <v>40</v>
      </c>
      <c r="M465" s="51">
        <f t="shared" si="24"/>
        <v>3200</v>
      </c>
      <c r="N465" s="52">
        <f t="shared" si="25"/>
        <v>0.30983733539891556</v>
      </c>
    </row>
    <row r="466" spans="1:11" ht="15" customHeight="1">
      <c r="A466" s="4" t="s">
        <v>21</v>
      </c>
      <c r="B466" s="5"/>
      <c r="C466" s="6"/>
      <c r="D466" s="7"/>
      <c r="E466" s="8"/>
      <c r="F466" s="8"/>
      <c r="G466" s="9"/>
      <c r="H466" s="10"/>
      <c r="I466" s="10"/>
      <c r="J466" s="10"/>
      <c r="K466" s="11"/>
    </row>
    <row r="467" spans="1:14" ht="15" customHeight="1">
      <c r="A467" s="4" t="s">
        <v>22</v>
      </c>
      <c r="B467" s="13"/>
      <c r="C467" s="6"/>
      <c r="D467" s="7"/>
      <c r="E467" s="8"/>
      <c r="F467" s="8"/>
      <c r="G467" s="9"/>
      <c r="H467" s="8"/>
      <c r="I467" s="8"/>
      <c r="J467" s="8"/>
      <c r="L467" s="12"/>
      <c r="N467" s="34"/>
    </row>
    <row r="468" spans="1:14" ht="15" customHeight="1">
      <c r="A468" s="4" t="s">
        <v>22</v>
      </c>
      <c r="B468" s="13"/>
      <c r="C468" s="14"/>
      <c r="D468" s="15"/>
      <c r="E468" s="16"/>
      <c r="F468" s="16"/>
      <c r="G468" s="17"/>
      <c r="H468" s="16"/>
      <c r="I468" s="16"/>
      <c r="J468" s="16"/>
      <c r="K468" s="11"/>
      <c r="L468" s="12"/>
      <c r="M468" s="12"/>
      <c r="N468" s="12"/>
    </row>
    <row r="469" spans="1:14" ht="15" customHeight="1" thickBot="1">
      <c r="A469" s="18"/>
      <c r="B469" s="13"/>
      <c r="C469" s="16"/>
      <c r="D469" s="16"/>
      <c r="E469" s="16"/>
      <c r="F469" s="19"/>
      <c r="G469" s="20"/>
      <c r="H469" s="21" t="s">
        <v>23</v>
      </c>
      <c r="I469" s="21"/>
      <c r="L469" s="12"/>
      <c r="M469" s="45" t="s">
        <v>39</v>
      </c>
      <c r="N469" s="46" t="s">
        <v>38</v>
      </c>
    </row>
    <row r="470" spans="1:12" ht="15" customHeight="1">
      <c r="A470" s="18"/>
      <c r="B470" s="13"/>
      <c r="C470" s="77" t="s">
        <v>24</v>
      </c>
      <c r="D470" s="77"/>
      <c r="E470" s="23">
        <v>7</v>
      </c>
      <c r="F470" s="24">
        <f>F471+F472+F473+F474+F475+F476</f>
        <v>100</v>
      </c>
      <c r="G470" s="25">
        <v>7</v>
      </c>
      <c r="H470" s="26">
        <f>G471/G470%</f>
        <v>85.71428571428571</v>
      </c>
      <c r="I470" s="26"/>
      <c r="K470" s="22"/>
      <c r="L470" s="2"/>
    </row>
    <row r="471" spans="1:12" ht="15" customHeight="1">
      <c r="A471" s="18"/>
      <c r="B471" s="13"/>
      <c r="C471" s="73" t="s">
        <v>25</v>
      </c>
      <c r="D471" s="73"/>
      <c r="E471" s="27">
        <v>6</v>
      </c>
      <c r="F471" s="28">
        <f>(E471/E470)*100</f>
        <v>85.71428571428571</v>
      </c>
      <c r="G471" s="25">
        <v>6</v>
      </c>
      <c r="H471" s="22"/>
      <c r="I471" s="22"/>
      <c r="J471" s="16"/>
      <c r="K471" s="26"/>
      <c r="L471" s="2"/>
    </row>
    <row r="472" spans="1:12" ht="15" customHeight="1">
      <c r="A472" s="29"/>
      <c r="B472" s="13"/>
      <c r="C472" s="73" t="s">
        <v>26</v>
      </c>
      <c r="D472" s="73"/>
      <c r="E472" s="27">
        <v>0</v>
      </c>
      <c r="F472" s="28">
        <f>(E472/E470)*100</f>
        <v>0</v>
      </c>
      <c r="G472" s="30"/>
      <c r="H472" s="25"/>
      <c r="I472" s="25"/>
      <c r="J472" s="16"/>
      <c r="L472" s="2"/>
    </row>
    <row r="473" spans="1:9" ht="15" customHeight="1">
      <c r="A473" s="29"/>
      <c r="B473" s="13"/>
      <c r="C473" s="73" t="s">
        <v>27</v>
      </c>
      <c r="D473" s="73"/>
      <c r="E473" s="27">
        <v>0</v>
      </c>
      <c r="F473" s="28">
        <f>(E473/E470)*100</f>
        <v>0</v>
      </c>
      <c r="G473" s="30"/>
      <c r="H473" s="25"/>
      <c r="I473" s="25"/>
    </row>
    <row r="474" spans="1:12" ht="15" customHeight="1">
      <c r="A474" s="29"/>
      <c r="B474" s="13"/>
      <c r="C474" s="73" t="s">
        <v>28</v>
      </c>
      <c r="D474" s="73"/>
      <c r="E474" s="27">
        <v>1</v>
      </c>
      <c r="F474" s="28">
        <f>(E474/E470)*100</f>
        <v>14.285714285714285</v>
      </c>
      <c r="G474" s="30"/>
      <c r="H474" s="16" t="s">
        <v>29</v>
      </c>
      <c r="I474" s="16"/>
      <c r="L474" s="22"/>
    </row>
    <row r="475" spans="1:14" ht="15" customHeight="1">
      <c r="A475" s="29"/>
      <c r="B475" s="13"/>
      <c r="C475" s="73" t="s">
        <v>30</v>
      </c>
      <c r="D475" s="73"/>
      <c r="E475" s="27">
        <v>0</v>
      </c>
      <c r="F475" s="28">
        <v>0</v>
      </c>
      <c r="G475" s="30"/>
      <c r="H475" s="16"/>
      <c r="I475" s="16"/>
      <c r="J475" s="16"/>
      <c r="L475" s="12"/>
      <c r="M475" s="12"/>
      <c r="N475" s="12"/>
    </row>
    <row r="476" spans="1:14" ht="15" customHeight="1" thickBot="1">
      <c r="A476" s="29"/>
      <c r="B476" s="13"/>
      <c r="C476" s="74" t="s">
        <v>31</v>
      </c>
      <c r="D476" s="74"/>
      <c r="E476" s="32"/>
      <c r="F476" s="33">
        <f>(E476/E470)*100</f>
        <v>0</v>
      </c>
      <c r="G476" s="30"/>
      <c r="H476" s="16"/>
      <c r="I476" s="16"/>
      <c r="J476" s="31"/>
      <c r="N476" s="12"/>
    </row>
    <row r="477" spans="1:14" ht="15" customHeight="1">
      <c r="A477" s="35" t="s">
        <v>32</v>
      </c>
      <c r="B477" s="5"/>
      <c r="C477" s="6"/>
      <c r="D477" s="6"/>
      <c r="E477" s="8"/>
      <c r="F477" s="8"/>
      <c r="G477" s="36"/>
      <c r="H477" s="16"/>
      <c r="I477" s="37"/>
      <c r="J477" s="37"/>
      <c r="K477" s="8"/>
      <c r="L477" s="12"/>
      <c r="M477" s="34"/>
      <c r="N477" s="34"/>
    </row>
    <row r="478" spans="1:14" ht="15" customHeight="1">
      <c r="A478" s="7" t="s">
        <v>33</v>
      </c>
      <c r="B478" s="5"/>
      <c r="C478" s="38"/>
      <c r="D478" s="39"/>
      <c r="E478" s="40"/>
      <c r="F478" s="37"/>
      <c r="G478" s="36"/>
      <c r="H478" s="37"/>
      <c r="I478" s="37"/>
      <c r="J478" s="37"/>
      <c r="K478" s="8"/>
      <c r="N478" s="18"/>
    </row>
    <row r="479" spans="1:14" ht="15" customHeight="1">
      <c r="A479" s="7" t="s">
        <v>34</v>
      </c>
      <c r="B479" s="5"/>
      <c r="C479" s="6"/>
      <c r="D479" s="39"/>
      <c r="E479" s="40"/>
      <c r="F479" s="37"/>
      <c r="G479" s="36"/>
      <c r="H479" s="41"/>
      <c r="I479" s="41"/>
      <c r="J479" s="41"/>
      <c r="L479" s="12"/>
      <c r="N479" s="12"/>
    </row>
    <row r="480" spans="1:14" ht="15" customHeight="1">
      <c r="A480" s="7" t="s">
        <v>35</v>
      </c>
      <c r="B480" s="38"/>
      <c r="C480" s="6"/>
      <c r="D480" s="39"/>
      <c r="E480" s="40"/>
      <c r="F480" s="37"/>
      <c r="G480" s="42"/>
      <c r="H480" s="41"/>
      <c r="I480" s="41"/>
      <c r="J480" s="41"/>
      <c r="K480" s="8"/>
      <c r="L480" s="12"/>
      <c r="M480" s="18"/>
      <c r="N480" s="12"/>
    </row>
    <row r="481" spans="1:12" ht="15" customHeight="1" thickBot="1">
      <c r="A481" s="7" t="s">
        <v>36</v>
      </c>
      <c r="B481" s="29"/>
      <c r="C481" s="6"/>
      <c r="D481" s="43"/>
      <c r="E481" s="37"/>
      <c r="F481" s="37"/>
      <c r="G481" s="42"/>
      <c r="H481" s="41"/>
      <c r="I481" s="41"/>
      <c r="J481" s="41"/>
      <c r="K481" s="37"/>
      <c r="L481" s="12"/>
    </row>
    <row r="482" spans="1:14" ht="15" customHeight="1" thickBot="1">
      <c r="A482" s="82" t="s">
        <v>0</v>
      </c>
      <c r="B482" s="82"/>
      <c r="C482" s="82"/>
      <c r="D482" s="82"/>
      <c r="E482" s="82"/>
      <c r="F482" s="82"/>
      <c r="G482" s="82"/>
      <c r="H482" s="82"/>
      <c r="I482" s="82"/>
      <c r="J482" s="82"/>
      <c r="K482" s="82"/>
      <c r="L482" s="82"/>
      <c r="M482" s="82"/>
      <c r="N482" s="82"/>
    </row>
    <row r="483" spans="1:14" ht="15" customHeight="1" thickBot="1">
      <c r="A483" s="82"/>
      <c r="B483" s="82"/>
      <c r="C483" s="82"/>
      <c r="D483" s="82"/>
      <c r="E483" s="82"/>
      <c r="F483" s="82"/>
      <c r="G483" s="82"/>
      <c r="H483" s="82"/>
      <c r="I483" s="82"/>
      <c r="J483" s="82"/>
      <c r="K483" s="82"/>
      <c r="L483" s="82"/>
      <c r="M483" s="82"/>
      <c r="N483" s="82"/>
    </row>
    <row r="484" spans="1:14" ht="15" customHeight="1">
      <c r="A484" s="82"/>
      <c r="B484" s="82"/>
      <c r="C484" s="82"/>
      <c r="D484" s="82"/>
      <c r="E484" s="82"/>
      <c r="F484" s="82"/>
      <c r="G484" s="82"/>
      <c r="H484" s="82"/>
      <c r="I484" s="82"/>
      <c r="J484" s="82"/>
      <c r="K484" s="82"/>
      <c r="L484" s="82"/>
      <c r="M484" s="82"/>
      <c r="N484" s="82"/>
    </row>
    <row r="485" spans="1:14" ht="15" customHeight="1">
      <c r="A485" s="83" t="s">
        <v>44</v>
      </c>
      <c r="B485" s="83"/>
      <c r="C485" s="83"/>
      <c r="D485" s="83"/>
      <c r="E485" s="83"/>
      <c r="F485" s="83"/>
      <c r="G485" s="83"/>
      <c r="H485" s="83"/>
      <c r="I485" s="83"/>
      <c r="J485" s="83"/>
      <c r="K485" s="83"/>
      <c r="L485" s="83"/>
      <c r="M485" s="83"/>
      <c r="N485" s="83"/>
    </row>
    <row r="486" spans="1:14" ht="15" customHeight="1">
      <c r="A486" s="83" t="s">
        <v>45</v>
      </c>
      <c r="B486" s="83"/>
      <c r="C486" s="83"/>
      <c r="D486" s="83"/>
      <c r="E486" s="83"/>
      <c r="F486" s="83"/>
      <c r="G486" s="83"/>
      <c r="H486" s="83"/>
      <c r="I486" s="83"/>
      <c r="J486" s="83"/>
      <c r="K486" s="83"/>
      <c r="L486" s="83"/>
      <c r="M486" s="83"/>
      <c r="N486" s="83"/>
    </row>
    <row r="487" spans="1:14" ht="15" customHeight="1" thickBot="1">
      <c r="A487" s="84" t="s">
        <v>3</v>
      </c>
      <c r="B487" s="84"/>
      <c r="C487" s="84"/>
      <c r="D487" s="84"/>
      <c r="E487" s="84"/>
      <c r="F487" s="84"/>
      <c r="G487" s="84"/>
      <c r="H487" s="84"/>
      <c r="I487" s="84"/>
      <c r="J487" s="84"/>
      <c r="K487" s="84"/>
      <c r="L487" s="84"/>
      <c r="M487" s="84"/>
      <c r="N487" s="84"/>
    </row>
    <row r="488" spans="1:14" ht="15" customHeight="1">
      <c r="A488" s="88" t="s">
        <v>43</v>
      </c>
      <c r="B488" s="88"/>
      <c r="C488" s="88"/>
      <c r="D488" s="88"/>
      <c r="E488" s="88"/>
      <c r="F488" s="88"/>
      <c r="G488" s="88"/>
      <c r="H488" s="88"/>
      <c r="I488" s="88"/>
      <c r="J488" s="88"/>
      <c r="K488" s="88"/>
      <c r="L488" s="88"/>
      <c r="M488" s="88"/>
      <c r="N488" s="88"/>
    </row>
    <row r="489" spans="1:14" ht="15" customHeight="1">
      <c r="A489" s="88" t="s">
        <v>4</v>
      </c>
      <c r="B489" s="88"/>
      <c r="C489" s="88"/>
      <c r="D489" s="88"/>
      <c r="E489" s="88"/>
      <c r="F489" s="88"/>
      <c r="G489" s="88"/>
      <c r="H489" s="88"/>
      <c r="I489" s="88"/>
      <c r="J489" s="88"/>
      <c r="K489" s="88"/>
      <c r="L489" s="88"/>
      <c r="M489" s="88"/>
      <c r="N489" s="88"/>
    </row>
    <row r="490" spans="1:14" ht="15" customHeight="1">
      <c r="A490" s="80" t="s">
        <v>5</v>
      </c>
      <c r="B490" s="75" t="s">
        <v>6</v>
      </c>
      <c r="C490" s="75" t="s">
        <v>7</v>
      </c>
      <c r="D490" s="80" t="s">
        <v>8</v>
      </c>
      <c r="E490" s="75" t="s">
        <v>9</v>
      </c>
      <c r="F490" s="75" t="s">
        <v>10</v>
      </c>
      <c r="G490" s="75" t="s">
        <v>11</v>
      </c>
      <c r="H490" s="75" t="s">
        <v>12</v>
      </c>
      <c r="I490" s="75" t="s">
        <v>13</v>
      </c>
      <c r="J490" s="75" t="s">
        <v>14</v>
      </c>
      <c r="K490" s="78" t="s">
        <v>15</v>
      </c>
      <c r="L490" s="75" t="s">
        <v>16</v>
      </c>
      <c r="M490" s="75" t="s">
        <v>17</v>
      </c>
      <c r="N490" s="75" t="s">
        <v>18</v>
      </c>
    </row>
    <row r="491" spans="1:14" ht="15" customHeight="1">
      <c r="A491" s="81"/>
      <c r="B491" s="76"/>
      <c r="C491" s="76"/>
      <c r="D491" s="81"/>
      <c r="E491" s="76"/>
      <c r="F491" s="76"/>
      <c r="G491" s="76"/>
      <c r="H491" s="76"/>
      <c r="I491" s="76"/>
      <c r="J491" s="76"/>
      <c r="K491" s="79"/>
      <c r="L491" s="76"/>
      <c r="M491" s="76"/>
      <c r="N491" s="76"/>
    </row>
    <row r="492" spans="1:14" ht="15" customHeight="1">
      <c r="A492" s="48">
        <v>1</v>
      </c>
      <c r="B492" s="49">
        <v>43397</v>
      </c>
      <c r="C492" s="48" t="s">
        <v>20</v>
      </c>
      <c r="D492" s="44" t="s">
        <v>37</v>
      </c>
      <c r="E492" s="44" t="s">
        <v>40</v>
      </c>
      <c r="F492" s="50">
        <v>24900</v>
      </c>
      <c r="G492" s="48">
        <v>25050</v>
      </c>
      <c r="H492" s="50">
        <v>24820</v>
      </c>
      <c r="I492" s="50">
        <v>24740</v>
      </c>
      <c r="J492" s="50">
        <v>24660</v>
      </c>
      <c r="K492" s="53">
        <v>25050</v>
      </c>
      <c r="L492" s="48">
        <v>40</v>
      </c>
      <c r="M492" s="51">
        <f aca="true" t="shared" si="26" ref="M492:M498">IF(D492="BUY",(K492-F492)*(L492),(F492-K492)*(L492))</f>
        <v>-6000</v>
      </c>
      <c r="N492" s="52">
        <f aca="true" t="shared" si="27" ref="N492:N497">M492/(L492)/F492%</f>
        <v>-0.6024096385542169</v>
      </c>
    </row>
    <row r="493" spans="1:14" ht="15" customHeight="1">
      <c r="A493" s="48">
        <v>2</v>
      </c>
      <c r="B493" s="49">
        <v>43389</v>
      </c>
      <c r="C493" s="48" t="s">
        <v>20</v>
      </c>
      <c r="D493" s="44" t="s">
        <v>19</v>
      </c>
      <c r="E493" s="44" t="s">
        <v>40</v>
      </c>
      <c r="F493" s="50">
        <v>25650</v>
      </c>
      <c r="G493" s="48">
        <v>25500</v>
      </c>
      <c r="H493" s="50">
        <v>25730</v>
      </c>
      <c r="I493" s="50">
        <v>25800</v>
      </c>
      <c r="J493" s="50">
        <v>25880</v>
      </c>
      <c r="K493" s="53">
        <v>25880</v>
      </c>
      <c r="L493" s="48">
        <v>40</v>
      </c>
      <c r="M493" s="51">
        <f>IF(D493="BUY",(K493-F493)*(L493),(F493-K493)*(L493))</f>
        <v>9200</v>
      </c>
      <c r="N493" s="52">
        <f t="shared" si="27"/>
        <v>0.8966861598440545</v>
      </c>
    </row>
    <row r="494" spans="1:14" ht="15" customHeight="1">
      <c r="A494" s="48">
        <v>3</v>
      </c>
      <c r="B494" s="49">
        <v>43382</v>
      </c>
      <c r="C494" s="48" t="s">
        <v>20</v>
      </c>
      <c r="D494" s="44" t="s">
        <v>19</v>
      </c>
      <c r="E494" s="44" t="s">
        <v>40</v>
      </c>
      <c r="F494" s="50">
        <v>24760</v>
      </c>
      <c r="G494" s="48">
        <v>24620</v>
      </c>
      <c r="H494" s="50">
        <v>24840</v>
      </c>
      <c r="I494" s="50">
        <v>24920</v>
      </c>
      <c r="J494" s="50">
        <v>25000</v>
      </c>
      <c r="K494" s="53">
        <v>24840</v>
      </c>
      <c r="L494" s="48">
        <v>40</v>
      </c>
      <c r="M494" s="51">
        <f t="shared" si="26"/>
        <v>3200</v>
      </c>
      <c r="N494" s="52">
        <f t="shared" si="27"/>
        <v>0.32310177705977383</v>
      </c>
    </row>
    <row r="495" spans="1:14" ht="15" customHeight="1">
      <c r="A495" s="48">
        <v>4</v>
      </c>
      <c r="B495" s="49">
        <v>43378</v>
      </c>
      <c r="C495" s="48" t="s">
        <v>20</v>
      </c>
      <c r="D495" s="44" t="s">
        <v>19</v>
      </c>
      <c r="E495" s="44" t="s">
        <v>40</v>
      </c>
      <c r="F495" s="50">
        <v>24950</v>
      </c>
      <c r="G495" s="48">
        <v>24790</v>
      </c>
      <c r="H495" s="50">
        <v>25030</v>
      </c>
      <c r="I495" s="50">
        <v>25110</v>
      </c>
      <c r="J495" s="50">
        <v>25090</v>
      </c>
      <c r="K495" s="53">
        <v>25030</v>
      </c>
      <c r="L495" s="48">
        <v>40</v>
      </c>
      <c r="M495" s="51">
        <f t="shared" si="26"/>
        <v>3200</v>
      </c>
      <c r="N495" s="52">
        <f t="shared" si="27"/>
        <v>0.32064128256513025</v>
      </c>
    </row>
    <row r="496" spans="1:14" ht="15" customHeight="1">
      <c r="A496" s="48">
        <v>5</v>
      </c>
      <c r="B496" s="49">
        <v>43376</v>
      </c>
      <c r="C496" s="48" t="s">
        <v>20</v>
      </c>
      <c r="D496" s="44" t="s">
        <v>37</v>
      </c>
      <c r="E496" s="44" t="s">
        <v>40</v>
      </c>
      <c r="F496" s="50">
        <v>25160</v>
      </c>
      <c r="G496" s="48">
        <v>25300</v>
      </c>
      <c r="H496" s="50">
        <v>25080</v>
      </c>
      <c r="I496" s="50">
        <v>25000</v>
      </c>
      <c r="J496" s="50">
        <v>24920</v>
      </c>
      <c r="K496" s="53">
        <v>24920</v>
      </c>
      <c r="L496" s="48">
        <v>40</v>
      </c>
      <c r="M496" s="51">
        <f t="shared" si="26"/>
        <v>9600</v>
      </c>
      <c r="N496" s="52">
        <f t="shared" si="27"/>
        <v>0.9538950715421304</v>
      </c>
    </row>
    <row r="497" spans="1:14" ht="15" customHeight="1">
      <c r="A497" s="48">
        <v>6</v>
      </c>
      <c r="B497" s="49">
        <v>43374</v>
      </c>
      <c r="C497" s="48" t="s">
        <v>20</v>
      </c>
      <c r="D497" s="44" t="s">
        <v>19</v>
      </c>
      <c r="E497" s="44" t="s">
        <v>40</v>
      </c>
      <c r="F497" s="50">
        <v>25450</v>
      </c>
      <c r="G497" s="48">
        <v>25300</v>
      </c>
      <c r="H497" s="50">
        <v>25530</v>
      </c>
      <c r="I497" s="50">
        <v>25610</v>
      </c>
      <c r="J497" s="50">
        <v>25700</v>
      </c>
      <c r="K497" s="53">
        <v>25530</v>
      </c>
      <c r="L497" s="48">
        <v>40</v>
      </c>
      <c r="M497" s="51">
        <f t="shared" si="26"/>
        <v>3200</v>
      </c>
      <c r="N497" s="52">
        <f t="shared" si="27"/>
        <v>0.3143418467583497</v>
      </c>
    </row>
    <row r="498" spans="1:14" ht="15" customHeight="1">
      <c r="A498" s="48">
        <v>7</v>
      </c>
      <c r="B498" s="49">
        <v>43350</v>
      </c>
      <c r="C498" s="48" t="s">
        <v>20</v>
      </c>
      <c r="D498" s="44" t="s">
        <v>19</v>
      </c>
      <c r="E498" s="44" t="s">
        <v>40</v>
      </c>
      <c r="F498" s="50">
        <v>27600</v>
      </c>
      <c r="G498" s="48">
        <v>27480</v>
      </c>
      <c r="H498" s="50">
        <v>67760</v>
      </c>
      <c r="I498" s="50">
        <v>67840</v>
      </c>
      <c r="J498" s="50">
        <v>27460</v>
      </c>
      <c r="K498" s="53">
        <v>27480</v>
      </c>
      <c r="L498" s="48">
        <v>40</v>
      </c>
      <c r="M498" s="51">
        <f t="shared" si="26"/>
        <v>-4800</v>
      </c>
      <c r="N498" s="52">
        <v>0</v>
      </c>
    </row>
    <row r="500" spans="1:11" ht="15" customHeight="1">
      <c r="A500" s="4" t="s">
        <v>21</v>
      </c>
      <c r="B500" s="5"/>
      <c r="C500" s="6"/>
      <c r="D500" s="7"/>
      <c r="E500" s="8"/>
      <c r="F500" s="8"/>
      <c r="G500" s="9"/>
      <c r="H500" s="10"/>
      <c r="I500" s="10"/>
      <c r="J500" s="10"/>
      <c r="K500" s="11"/>
    </row>
    <row r="501" spans="1:13" ht="15" customHeight="1">
      <c r="A501" s="4" t="s">
        <v>22</v>
      </c>
      <c r="B501" s="13"/>
      <c r="C501" s="6"/>
      <c r="D501" s="7"/>
      <c r="E501" s="8"/>
      <c r="F501" s="8"/>
      <c r="G501" s="9"/>
      <c r="H501" s="8"/>
      <c r="I501" s="8"/>
      <c r="J501" s="8"/>
      <c r="L501" s="12"/>
      <c r="M501" s="34"/>
    </row>
    <row r="502" spans="1:14" ht="15" customHeight="1">
      <c r="A502" s="4" t="s">
        <v>22</v>
      </c>
      <c r="B502" s="13"/>
      <c r="C502" s="14"/>
      <c r="D502" s="15"/>
      <c r="E502" s="16"/>
      <c r="F502" s="16"/>
      <c r="G502" s="17"/>
      <c r="H502" s="16"/>
      <c r="I502" s="16"/>
      <c r="J502" s="16"/>
      <c r="K502" s="11"/>
      <c r="L502" s="12"/>
      <c r="M502" s="12"/>
      <c r="N502" s="12"/>
    </row>
    <row r="503" spans="1:14" ht="15" customHeight="1" thickBot="1">
      <c r="A503" s="18"/>
      <c r="B503" s="13"/>
      <c r="C503" s="16"/>
      <c r="D503" s="16"/>
      <c r="E503" s="16"/>
      <c r="F503" s="19"/>
      <c r="G503" s="20"/>
      <c r="H503" s="21" t="s">
        <v>23</v>
      </c>
      <c r="I503" s="21"/>
      <c r="L503" s="12"/>
      <c r="M503" s="45" t="s">
        <v>39</v>
      </c>
      <c r="N503" s="46" t="s">
        <v>38</v>
      </c>
    </row>
    <row r="504" spans="1:12" ht="15" customHeight="1">
      <c r="A504" s="18"/>
      <c r="B504" s="13"/>
      <c r="C504" s="77" t="s">
        <v>24</v>
      </c>
      <c r="D504" s="77"/>
      <c r="E504" s="23">
        <v>7</v>
      </c>
      <c r="F504" s="24">
        <f>F505+F506+F507+F508+F509+F510</f>
        <v>100</v>
      </c>
      <c r="G504" s="25">
        <v>7</v>
      </c>
      <c r="H504" s="26">
        <f>G505/G504%</f>
        <v>71.42857142857142</v>
      </c>
      <c r="I504" s="26"/>
      <c r="K504" s="22"/>
      <c r="L504" s="2"/>
    </row>
    <row r="505" spans="1:12" ht="15" customHeight="1">
      <c r="A505" s="18"/>
      <c r="B505" s="13"/>
      <c r="C505" s="73" t="s">
        <v>25</v>
      </c>
      <c r="D505" s="73"/>
      <c r="E505" s="27">
        <v>5</v>
      </c>
      <c r="F505" s="28">
        <f>(E505/E504)*100</f>
        <v>71.42857142857143</v>
      </c>
      <c r="G505" s="25">
        <v>5</v>
      </c>
      <c r="H505" s="22"/>
      <c r="I505" s="22"/>
      <c r="J505" s="16"/>
      <c r="K505" s="26"/>
      <c r="L505" s="2"/>
    </row>
    <row r="506" spans="1:12" ht="15" customHeight="1">
      <c r="A506" s="29"/>
      <c r="B506" s="13"/>
      <c r="C506" s="73" t="s">
        <v>26</v>
      </c>
      <c r="D506" s="73"/>
      <c r="E506" s="27">
        <v>0</v>
      </c>
      <c r="F506" s="28">
        <f>(E506/E504)*100</f>
        <v>0</v>
      </c>
      <c r="G506" s="30"/>
      <c r="H506" s="25"/>
      <c r="I506" s="25"/>
      <c r="J506" s="16"/>
      <c r="L506" s="2"/>
    </row>
    <row r="507" spans="1:12" ht="15" customHeight="1">
      <c r="A507" s="29"/>
      <c r="B507" s="13"/>
      <c r="C507" s="73" t="s">
        <v>27</v>
      </c>
      <c r="D507" s="73"/>
      <c r="E507" s="27">
        <v>0</v>
      </c>
      <c r="F507" s="28">
        <f>(E507/E504)*100</f>
        <v>0</v>
      </c>
      <c r="G507" s="30"/>
      <c r="H507" s="25"/>
      <c r="I507" s="25"/>
      <c r="L507" s="22"/>
    </row>
    <row r="508" spans="1:12" ht="15" customHeight="1">
      <c r="A508" s="29"/>
      <c r="B508" s="13"/>
      <c r="C508" s="73" t="s">
        <v>28</v>
      </c>
      <c r="D508" s="73"/>
      <c r="E508" s="27">
        <v>2</v>
      </c>
      <c r="F508" s="28">
        <f>(E508/E504)*100</f>
        <v>28.57142857142857</v>
      </c>
      <c r="G508" s="30"/>
      <c r="H508" s="16" t="s">
        <v>29</v>
      </c>
      <c r="I508" s="16"/>
      <c r="L508" s="2"/>
    </row>
    <row r="509" spans="1:14" ht="15" customHeight="1">
      <c r="A509" s="29"/>
      <c r="B509" s="13"/>
      <c r="C509" s="73" t="s">
        <v>30</v>
      </c>
      <c r="D509" s="73"/>
      <c r="E509" s="27">
        <v>0</v>
      </c>
      <c r="F509" s="28">
        <v>0</v>
      </c>
      <c r="G509" s="30"/>
      <c r="H509" s="16"/>
      <c r="I509" s="16"/>
      <c r="J509" s="16"/>
      <c r="L509" s="12"/>
      <c r="M509" s="12"/>
      <c r="N509" s="12"/>
    </row>
    <row r="510" spans="1:14" ht="15" customHeight="1" thickBot="1">
      <c r="A510" s="29"/>
      <c r="B510" s="13"/>
      <c r="C510" s="74" t="s">
        <v>31</v>
      </c>
      <c r="D510" s="74"/>
      <c r="E510" s="32"/>
      <c r="F510" s="33">
        <f>(E510/E504)*100</f>
        <v>0</v>
      </c>
      <c r="G510" s="30"/>
      <c r="H510" s="16"/>
      <c r="I510" s="16"/>
      <c r="J510" s="31"/>
      <c r="N510" s="12"/>
    </row>
    <row r="511" spans="1:14" ht="15" customHeight="1">
      <c r="A511" s="35" t="s">
        <v>32</v>
      </c>
      <c r="B511" s="5"/>
      <c r="C511" s="6"/>
      <c r="D511" s="6"/>
      <c r="E511" s="8"/>
      <c r="F511" s="8"/>
      <c r="G511" s="36"/>
      <c r="H511" s="16"/>
      <c r="I511" s="37"/>
      <c r="J511" s="37"/>
      <c r="K511" s="8"/>
      <c r="L511" s="12"/>
      <c r="M511" s="34"/>
      <c r="N511" s="34"/>
    </row>
    <row r="512" spans="1:14" ht="15" customHeight="1">
      <c r="A512" s="7" t="s">
        <v>33</v>
      </c>
      <c r="B512" s="5"/>
      <c r="C512" s="38"/>
      <c r="D512" s="39"/>
      <c r="E512" s="40"/>
      <c r="F512" s="37"/>
      <c r="G512" s="36"/>
      <c r="H512" s="37"/>
      <c r="I512" s="37"/>
      <c r="J512" s="37"/>
      <c r="K512" s="8"/>
      <c r="N512" s="18"/>
    </row>
    <row r="513" spans="1:14" ht="15" customHeight="1">
      <c r="A513" s="7" t="s">
        <v>34</v>
      </c>
      <c r="B513" s="5"/>
      <c r="C513" s="6"/>
      <c r="D513" s="39"/>
      <c r="E513" s="40"/>
      <c r="F513" s="37"/>
      <c r="G513" s="36"/>
      <c r="H513" s="41"/>
      <c r="I513" s="41"/>
      <c r="J513" s="41"/>
      <c r="L513" s="12"/>
      <c r="N513" s="12"/>
    </row>
    <row r="514" spans="1:14" ht="15" customHeight="1">
      <c r="A514" s="7" t="s">
        <v>35</v>
      </c>
      <c r="B514" s="38"/>
      <c r="C514" s="6"/>
      <c r="D514" s="39"/>
      <c r="E514" s="40"/>
      <c r="F514" s="37"/>
      <c r="G514" s="42"/>
      <c r="H514" s="41"/>
      <c r="I514" s="41"/>
      <c r="J514" s="41"/>
      <c r="K514" s="8"/>
      <c r="L514" s="12"/>
      <c r="M514" s="18"/>
      <c r="N514" s="12"/>
    </row>
    <row r="515" spans="1:12" ht="15" customHeight="1" thickBot="1">
      <c r="A515" s="7" t="s">
        <v>36</v>
      </c>
      <c r="B515" s="29"/>
      <c r="C515" s="6"/>
      <c r="D515" s="43"/>
      <c r="E515" s="37"/>
      <c r="F515" s="37"/>
      <c r="G515" s="42"/>
      <c r="H515" s="41"/>
      <c r="I515" s="41"/>
      <c r="J515" s="41"/>
      <c r="K515" s="37"/>
      <c r="L515" s="12"/>
    </row>
    <row r="516" spans="1:14" ht="15" customHeight="1" thickBot="1">
      <c r="A516" s="82" t="s">
        <v>0</v>
      </c>
      <c r="B516" s="82"/>
      <c r="C516" s="82"/>
      <c r="D516" s="82"/>
      <c r="E516" s="82"/>
      <c r="F516" s="82"/>
      <c r="G516" s="82"/>
      <c r="H516" s="82"/>
      <c r="I516" s="82"/>
      <c r="J516" s="82"/>
      <c r="K516" s="82"/>
      <c r="L516" s="82"/>
      <c r="M516" s="82"/>
      <c r="N516" s="82"/>
    </row>
    <row r="517" spans="1:14" ht="15" customHeight="1" thickBot="1">
      <c r="A517" s="82"/>
      <c r="B517" s="82"/>
      <c r="C517" s="82"/>
      <c r="D517" s="82"/>
      <c r="E517" s="82"/>
      <c r="F517" s="82"/>
      <c r="G517" s="82"/>
      <c r="H517" s="82"/>
      <c r="I517" s="82"/>
      <c r="J517" s="82"/>
      <c r="K517" s="82"/>
      <c r="L517" s="82"/>
      <c r="M517" s="82"/>
      <c r="N517" s="82"/>
    </row>
    <row r="518" spans="1:14" ht="15" customHeight="1">
      <c r="A518" s="82"/>
      <c r="B518" s="82"/>
      <c r="C518" s="82"/>
      <c r="D518" s="82"/>
      <c r="E518" s="82"/>
      <c r="F518" s="82"/>
      <c r="G518" s="82"/>
      <c r="H518" s="82"/>
      <c r="I518" s="82"/>
      <c r="J518" s="82"/>
      <c r="K518" s="82"/>
      <c r="L518" s="82"/>
      <c r="M518" s="82"/>
      <c r="N518" s="82"/>
    </row>
    <row r="519" spans="1:14" ht="15" customHeight="1">
      <c r="A519" s="83" t="s">
        <v>44</v>
      </c>
      <c r="B519" s="83"/>
      <c r="C519" s="83"/>
      <c r="D519" s="83"/>
      <c r="E519" s="83"/>
      <c r="F519" s="83"/>
      <c r="G519" s="83"/>
      <c r="H519" s="83"/>
      <c r="I519" s="83"/>
      <c r="J519" s="83"/>
      <c r="K519" s="83"/>
      <c r="L519" s="83"/>
      <c r="M519" s="83"/>
      <c r="N519" s="83"/>
    </row>
    <row r="520" spans="1:14" ht="15" customHeight="1">
      <c r="A520" s="83" t="s">
        <v>45</v>
      </c>
      <c r="B520" s="83"/>
      <c r="C520" s="83"/>
      <c r="D520" s="83"/>
      <c r="E520" s="83"/>
      <c r="F520" s="83"/>
      <c r="G520" s="83"/>
      <c r="H520" s="83"/>
      <c r="I520" s="83"/>
      <c r="J520" s="83"/>
      <c r="K520" s="83"/>
      <c r="L520" s="83"/>
      <c r="M520" s="83"/>
      <c r="N520" s="83"/>
    </row>
    <row r="521" spans="1:14" ht="15" customHeight="1" thickBot="1">
      <c r="A521" s="84" t="s">
        <v>3</v>
      </c>
      <c r="B521" s="84"/>
      <c r="C521" s="84"/>
      <c r="D521" s="84"/>
      <c r="E521" s="84"/>
      <c r="F521" s="84"/>
      <c r="G521" s="84"/>
      <c r="H521" s="84"/>
      <c r="I521" s="84"/>
      <c r="J521" s="84"/>
      <c r="K521" s="84"/>
      <c r="L521" s="84"/>
      <c r="M521" s="84"/>
      <c r="N521" s="84"/>
    </row>
    <row r="522" spans="1:14" ht="15" customHeight="1">
      <c r="A522" s="88" t="s">
        <v>42</v>
      </c>
      <c r="B522" s="88"/>
      <c r="C522" s="88"/>
      <c r="D522" s="88"/>
      <c r="E522" s="88"/>
      <c r="F522" s="88"/>
      <c r="G522" s="88"/>
      <c r="H522" s="88"/>
      <c r="I522" s="88"/>
      <c r="J522" s="88"/>
      <c r="K522" s="88"/>
      <c r="L522" s="88"/>
      <c r="M522" s="88"/>
      <c r="N522" s="88"/>
    </row>
    <row r="523" spans="1:14" ht="15" customHeight="1">
      <c r="A523" s="88" t="s">
        <v>4</v>
      </c>
      <c r="B523" s="88"/>
      <c r="C523" s="88"/>
      <c r="D523" s="88"/>
      <c r="E523" s="88"/>
      <c r="F523" s="88"/>
      <c r="G523" s="88"/>
      <c r="H523" s="88"/>
      <c r="I523" s="88"/>
      <c r="J523" s="88"/>
      <c r="K523" s="88"/>
      <c r="L523" s="88"/>
      <c r="M523" s="88"/>
      <c r="N523" s="88"/>
    </row>
    <row r="524" spans="1:14" ht="15" customHeight="1">
      <c r="A524" s="80" t="s">
        <v>5</v>
      </c>
      <c r="B524" s="75" t="s">
        <v>6</v>
      </c>
      <c r="C524" s="75" t="s">
        <v>7</v>
      </c>
      <c r="D524" s="80" t="s">
        <v>8</v>
      </c>
      <c r="E524" s="75" t="s">
        <v>9</v>
      </c>
      <c r="F524" s="75" t="s">
        <v>10</v>
      </c>
      <c r="G524" s="75" t="s">
        <v>11</v>
      </c>
      <c r="H524" s="75" t="s">
        <v>12</v>
      </c>
      <c r="I524" s="75" t="s">
        <v>13</v>
      </c>
      <c r="J524" s="75" t="s">
        <v>14</v>
      </c>
      <c r="K524" s="78" t="s">
        <v>15</v>
      </c>
      <c r="L524" s="75" t="s">
        <v>16</v>
      </c>
      <c r="M524" s="75" t="s">
        <v>17</v>
      </c>
      <c r="N524" s="75" t="s">
        <v>18</v>
      </c>
    </row>
    <row r="525" spans="1:14" ht="15" customHeight="1">
      <c r="A525" s="81"/>
      <c r="B525" s="76"/>
      <c r="C525" s="76"/>
      <c r="D525" s="81"/>
      <c r="E525" s="76"/>
      <c r="F525" s="76"/>
      <c r="G525" s="76"/>
      <c r="H525" s="76"/>
      <c r="I525" s="76"/>
      <c r="J525" s="76"/>
      <c r="K525" s="79"/>
      <c r="L525" s="76"/>
      <c r="M525" s="76"/>
      <c r="N525" s="76"/>
    </row>
    <row r="526" spans="1:14" ht="15" customHeight="1">
      <c r="A526" s="48">
        <v>1</v>
      </c>
      <c r="B526" s="49">
        <v>43326</v>
      </c>
      <c r="C526" s="48" t="s">
        <v>20</v>
      </c>
      <c r="D526" s="44" t="s">
        <v>19</v>
      </c>
      <c r="E526" s="44" t="s">
        <v>40</v>
      </c>
      <c r="F526" s="50">
        <v>28000</v>
      </c>
      <c r="G526" s="48">
        <v>27860</v>
      </c>
      <c r="H526" s="50">
        <v>28080</v>
      </c>
      <c r="I526" s="50">
        <v>28160</v>
      </c>
      <c r="J526" s="50">
        <v>28240</v>
      </c>
      <c r="K526" s="53">
        <v>28080</v>
      </c>
      <c r="L526" s="48">
        <v>40</v>
      </c>
      <c r="M526" s="51">
        <f>IF(D526="BUY",(K526-F526)*(L526),(F526-K526)*(L526))</f>
        <v>3200</v>
      </c>
      <c r="N526" s="52">
        <f>M526/(L526)/F526%</f>
        <v>0.2857142857142857</v>
      </c>
    </row>
    <row r="527" spans="1:14" ht="15" customHeight="1">
      <c r="A527" s="48">
        <v>2</v>
      </c>
      <c r="B527" s="49">
        <v>43320</v>
      </c>
      <c r="C527" s="48" t="s">
        <v>20</v>
      </c>
      <c r="D527" s="44" t="s">
        <v>19</v>
      </c>
      <c r="E527" s="44" t="s">
        <v>40</v>
      </c>
      <c r="F527" s="50">
        <v>28060</v>
      </c>
      <c r="G527" s="48">
        <v>27900</v>
      </c>
      <c r="H527" s="50">
        <v>28140</v>
      </c>
      <c r="I527" s="50">
        <v>28220</v>
      </c>
      <c r="J527" s="50">
        <v>28300</v>
      </c>
      <c r="K527" s="53">
        <v>28140</v>
      </c>
      <c r="L527" s="48">
        <v>40</v>
      </c>
      <c r="M527" s="51">
        <f>IF(D527="BUY",(K527-F527)*(L527),(F527-K527)*(L527))</f>
        <v>3200</v>
      </c>
      <c r="N527" s="52">
        <f>M527/(L527)/F527%</f>
        <v>0.28510334996436204</v>
      </c>
    </row>
    <row r="528" spans="1:14" ht="15" customHeight="1">
      <c r="A528" s="48">
        <v>3</v>
      </c>
      <c r="B528" s="49">
        <v>43318</v>
      </c>
      <c r="C528" s="48" t="s">
        <v>20</v>
      </c>
      <c r="D528" s="44" t="s">
        <v>19</v>
      </c>
      <c r="E528" s="44" t="s">
        <v>40</v>
      </c>
      <c r="F528" s="50">
        <v>28000</v>
      </c>
      <c r="G528" s="48">
        <v>27870</v>
      </c>
      <c r="H528" s="50">
        <v>28080</v>
      </c>
      <c r="I528" s="50">
        <v>28160</v>
      </c>
      <c r="J528" s="50">
        <v>28240</v>
      </c>
      <c r="K528" s="53">
        <v>27870</v>
      </c>
      <c r="L528" s="48">
        <v>40</v>
      </c>
      <c r="M528" s="51">
        <f>IF(D528="BUY",(K528-F528)*(L528),(F528-K528)*(L528))</f>
        <v>-5200</v>
      </c>
      <c r="N528" s="52">
        <f>M528/(L528)/F528%</f>
        <v>-0.4642857142857143</v>
      </c>
    </row>
    <row r="529" spans="1:14" ht="15" customHeight="1">
      <c r="A529" s="48">
        <v>4</v>
      </c>
      <c r="B529" s="49">
        <v>43315</v>
      </c>
      <c r="C529" s="48" t="s">
        <v>20</v>
      </c>
      <c r="D529" s="44" t="s">
        <v>19</v>
      </c>
      <c r="E529" s="44" t="s">
        <v>40</v>
      </c>
      <c r="F529" s="50">
        <v>27730</v>
      </c>
      <c r="G529" s="48">
        <v>27590</v>
      </c>
      <c r="H529" s="50">
        <v>27800</v>
      </c>
      <c r="I529" s="50">
        <v>27880</v>
      </c>
      <c r="J529" s="50">
        <v>27960</v>
      </c>
      <c r="K529" s="53">
        <v>27800</v>
      </c>
      <c r="L529" s="48">
        <v>40</v>
      </c>
      <c r="M529" s="51">
        <f>IF(D529="BUY",(K529-F529)*(L529),(F529-K529)*(L529))</f>
        <v>2800</v>
      </c>
      <c r="N529" s="52">
        <f>M529/(L529)/F529%</f>
        <v>0.2524341868012982</v>
      </c>
    </row>
    <row r="531" spans="1:14" ht="15" customHeight="1">
      <c r="A531" s="4" t="s">
        <v>21</v>
      </c>
      <c r="B531" s="5"/>
      <c r="C531" s="6"/>
      <c r="D531" s="7"/>
      <c r="E531" s="8"/>
      <c r="F531" s="8"/>
      <c r="G531" s="9"/>
      <c r="H531" s="10"/>
      <c r="I531" s="10"/>
      <c r="J531" s="10"/>
      <c r="K531" s="11"/>
      <c r="L531" s="12"/>
      <c r="M531" s="34"/>
      <c r="N531" s="47"/>
    </row>
    <row r="532" spans="1:10" ht="15" customHeight="1">
      <c r="A532" s="4" t="s">
        <v>22</v>
      </c>
      <c r="B532" s="13"/>
      <c r="C532" s="6"/>
      <c r="D532" s="7"/>
      <c r="E532" s="8"/>
      <c r="F532" s="8"/>
      <c r="G532" s="9"/>
      <c r="H532" s="8"/>
      <c r="I532" s="8"/>
      <c r="J532" s="8"/>
    </row>
    <row r="533" spans="1:14" ht="15" customHeight="1">
      <c r="A533" s="4" t="s">
        <v>22</v>
      </c>
      <c r="B533" s="13"/>
      <c r="C533" s="14"/>
      <c r="D533" s="15"/>
      <c r="E533" s="16"/>
      <c r="F533" s="16"/>
      <c r="G533" s="17"/>
      <c r="H533" s="16"/>
      <c r="I533" s="16"/>
      <c r="J533" s="16"/>
      <c r="K533" s="11"/>
      <c r="L533" s="12"/>
      <c r="M533" s="12"/>
      <c r="N533" s="12"/>
    </row>
    <row r="534" spans="1:14" ht="15" customHeight="1" thickBot="1">
      <c r="A534" s="18"/>
      <c r="B534" s="13"/>
      <c r="C534" s="16"/>
      <c r="D534" s="16"/>
      <c r="E534" s="16"/>
      <c r="F534" s="19"/>
      <c r="G534" s="20"/>
      <c r="H534" s="21" t="s">
        <v>23</v>
      </c>
      <c r="I534" s="21"/>
      <c r="J534" s="22"/>
      <c r="L534" s="12"/>
      <c r="M534" s="45" t="s">
        <v>39</v>
      </c>
      <c r="N534" s="46" t="s">
        <v>38</v>
      </c>
    </row>
    <row r="535" spans="1:12" ht="15" customHeight="1">
      <c r="A535" s="18"/>
      <c r="B535" s="13"/>
      <c r="C535" s="77" t="s">
        <v>24</v>
      </c>
      <c r="D535" s="77"/>
      <c r="E535" s="23">
        <v>4</v>
      </c>
      <c r="F535" s="24">
        <f>F536+F537+F538+F539+F540+F541</f>
        <v>100</v>
      </c>
      <c r="G535" s="25">
        <v>4</v>
      </c>
      <c r="H535" s="26">
        <f>G536/G535%</f>
        <v>75</v>
      </c>
      <c r="I535" s="26"/>
      <c r="J535" s="26"/>
      <c r="L535" s="2"/>
    </row>
    <row r="536" spans="1:12" ht="15" customHeight="1">
      <c r="A536" s="18"/>
      <c r="B536" s="13"/>
      <c r="C536" s="73" t="s">
        <v>25</v>
      </c>
      <c r="D536" s="73"/>
      <c r="E536" s="27">
        <v>3</v>
      </c>
      <c r="F536" s="28">
        <f>(E536/E535)*100</f>
        <v>75</v>
      </c>
      <c r="G536" s="25">
        <v>3</v>
      </c>
      <c r="H536" s="22"/>
      <c r="I536" s="22"/>
      <c r="J536" s="16"/>
      <c r="L536" s="2"/>
    </row>
    <row r="537" spans="1:12" ht="15" customHeight="1">
      <c r="A537" s="29"/>
      <c r="B537" s="13"/>
      <c r="C537" s="73" t="s">
        <v>26</v>
      </c>
      <c r="D537" s="73"/>
      <c r="E537" s="27">
        <v>0</v>
      </c>
      <c r="F537" s="28">
        <f>(E537/E535)*100</f>
        <v>0</v>
      </c>
      <c r="G537" s="30"/>
      <c r="H537" s="25"/>
      <c r="I537" s="25"/>
      <c r="J537" s="16"/>
      <c r="K537" s="22"/>
      <c r="L537" s="2"/>
    </row>
    <row r="538" spans="1:12" ht="15" customHeight="1">
      <c r="A538" s="29"/>
      <c r="B538" s="13"/>
      <c r="C538" s="73" t="s">
        <v>27</v>
      </c>
      <c r="D538" s="73"/>
      <c r="E538" s="27">
        <v>0</v>
      </c>
      <c r="F538" s="28">
        <f>(E538/E535)*100</f>
        <v>0</v>
      </c>
      <c r="G538" s="30"/>
      <c r="H538" s="25"/>
      <c r="I538" s="25"/>
      <c r="L538" s="12"/>
    </row>
    <row r="539" spans="1:12" ht="15" customHeight="1">
      <c r="A539" s="29"/>
      <c r="B539" s="13"/>
      <c r="C539" s="73" t="s">
        <v>28</v>
      </c>
      <c r="D539" s="73"/>
      <c r="E539" s="27">
        <v>1</v>
      </c>
      <c r="F539" s="28">
        <f>(E539/E535)*100</f>
        <v>25</v>
      </c>
      <c r="G539" s="30"/>
      <c r="H539" s="16" t="s">
        <v>29</v>
      </c>
      <c r="I539" s="16"/>
      <c r="L539" s="12"/>
    </row>
    <row r="540" spans="1:14" ht="15" customHeight="1">
      <c r="A540" s="29"/>
      <c r="B540" s="13"/>
      <c r="C540" s="73" t="s">
        <v>30</v>
      </c>
      <c r="D540" s="73"/>
      <c r="E540" s="27">
        <v>0</v>
      </c>
      <c r="F540" s="28">
        <v>0</v>
      </c>
      <c r="G540" s="30"/>
      <c r="H540" s="16"/>
      <c r="I540" s="16"/>
      <c r="J540" s="16"/>
      <c r="L540" s="12"/>
      <c r="M540" s="12"/>
      <c r="N540" s="12"/>
    </row>
    <row r="541" spans="1:14" ht="15" customHeight="1" thickBot="1">
      <c r="A541" s="29"/>
      <c r="B541" s="13"/>
      <c r="C541" s="74" t="s">
        <v>31</v>
      </c>
      <c r="D541" s="74"/>
      <c r="E541" s="32"/>
      <c r="F541" s="33">
        <f>(E541/E535)*100</f>
        <v>0</v>
      </c>
      <c r="G541" s="30"/>
      <c r="H541" s="16"/>
      <c r="I541" s="16"/>
      <c r="J541" s="31"/>
      <c r="N541" s="12"/>
    </row>
    <row r="542" spans="1:14" ht="15" customHeight="1">
      <c r="A542" s="35" t="s">
        <v>32</v>
      </c>
      <c r="B542" s="5"/>
      <c r="C542" s="6"/>
      <c r="D542" s="6"/>
      <c r="E542" s="8"/>
      <c r="F542" s="8"/>
      <c r="G542" s="36"/>
      <c r="H542" s="16"/>
      <c r="I542" s="37"/>
      <c r="J542" s="37"/>
      <c r="K542" s="8"/>
      <c r="L542" s="12"/>
      <c r="M542" s="34"/>
      <c r="N542" s="34"/>
    </row>
    <row r="543" spans="1:14" ht="15" customHeight="1">
      <c r="A543" s="7" t="s">
        <v>33</v>
      </c>
      <c r="B543" s="5"/>
      <c r="C543" s="38"/>
      <c r="D543" s="39"/>
      <c r="E543" s="40"/>
      <c r="F543" s="37"/>
      <c r="G543" s="36"/>
      <c r="H543" s="37"/>
      <c r="I543" s="37"/>
      <c r="J543" s="37"/>
      <c r="K543" s="8"/>
      <c r="N543" s="18"/>
    </row>
    <row r="544" spans="1:14" ht="15" customHeight="1">
      <c r="A544" s="7" t="s">
        <v>34</v>
      </c>
      <c r="B544" s="5"/>
      <c r="C544" s="6"/>
      <c r="D544" s="39"/>
      <c r="E544" s="40"/>
      <c r="F544" s="37"/>
      <c r="G544" s="36"/>
      <c r="H544" s="41"/>
      <c r="I544" s="41"/>
      <c r="J544" s="41"/>
      <c r="L544" s="12"/>
      <c r="N544" s="12"/>
    </row>
    <row r="545" spans="1:14" ht="15" customHeight="1">
      <c r="A545" s="7" t="s">
        <v>35</v>
      </c>
      <c r="B545" s="38"/>
      <c r="C545" s="6"/>
      <c r="D545" s="39"/>
      <c r="E545" s="40"/>
      <c r="F545" s="37"/>
      <c r="G545" s="42"/>
      <c r="H545" s="41"/>
      <c r="I545" s="41"/>
      <c r="J545" s="41"/>
      <c r="K545" s="8"/>
      <c r="L545" s="12"/>
      <c r="M545" s="18"/>
      <c r="N545" s="12"/>
    </row>
    <row r="546" spans="1:12" ht="15" customHeight="1">
      <c r="A546" s="7" t="s">
        <v>36</v>
      </c>
      <c r="B546" s="29"/>
      <c r="C546" s="6"/>
      <c r="D546" s="43"/>
      <c r="E546" s="37"/>
      <c r="F546" s="37"/>
      <c r="G546" s="42"/>
      <c r="H546" s="41"/>
      <c r="I546" s="41"/>
      <c r="J546" s="41"/>
      <c r="K546" s="37"/>
      <c r="L546" s="12"/>
    </row>
    <row r="547" ht="15" customHeight="1" thickBot="1">
      <c r="N547" s="12"/>
    </row>
    <row r="548" spans="1:14" ht="15" customHeight="1" thickBot="1">
      <c r="A548" s="82" t="s">
        <v>0</v>
      </c>
      <c r="B548" s="82"/>
      <c r="C548" s="82"/>
      <c r="D548" s="82"/>
      <c r="E548" s="82"/>
      <c r="F548" s="82"/>
      <c r="G548" s="82"/>
      <c r="H548" s="82"/>
      <c r="I548" s="82"/>
      <c r="J548" s="82"/>
      <c r="K548" s="82"/>
      <c r="L548" s="82"/>
      <c r="M548" s="82"/>
      <c r="N548" s="82"/>
    </row>
    <row r="549" spans="1:14" ht="15" customHeight="1" thickBot="1">
      <c r="A549" s="82"/>
      <c r="B549" s="82"/>
      <c r="C549" s="82"/>
      <c r="D549" s="82"/>
      <c r="E549" s="82"/>
      <c r="F549" s="82"/>
      <c r="G549" s="82"/>
      <c r="H549" s="82"/>
      <c r="I549" s="82"/>
      <c r="J549" s="82"/>
      <c r="K549" s="82"/>
      <c r="L549" s="82"/>
      <c r="M549" s="82"/>
      <c r="N549" s="82"/>
    </row>
    <row r="550" spans="1:14" ht="15" customHeight="1">
      <c r="A550" s="82"/>
      <c r="B550" s="82"/>
      <c r="C550" s="82"/>
      <c r="D550" s="82"/>
      <c r="E550" s="82"/>
      <c r="F550" s="82"/>
      <c r="G550" s="82"/>
      <c r="H550" s="82"/>
      <c r="I550" s="82"/>
      <c r="J550" s="82"/>
      <c r="K550" s="82"/>
      <c r="L550" s="82"/>
      <c r="M550" s="82"/>
      <c r="N550" s="82"/>
    </row>
    <row r="551" spans="1:14" ht="15" customHeight="1">
      <c r="A551" s="83" t="s">
        <v>1</v>
      </c>
      <c r="B551" s="83"/>
      <c r="C551" s="83"/>
      <c r="D551" s="83"/>
      <c r="E551" s="83"/>
      <c r="F551" s="83"/>
      <c r="G551" s="83"/>
      <c r="H551" s="83"/>
      <c r="I551" s="83"/>
      <c r="J551" s="83"/>
      <c r="K551" s="83"/>
      <c r="L551" s="83"/>
      <c r="M551" s="83"/>
      <c r="N551" s="83"/>
    </row>
    <row r="552" spans="1:14" ht="15" customHeight="1">
      <c r="A552" s="83" t="s">
        <v>2</v>
      </c>
      <c r="B552" s="83"/>
      <c r="C552" s="83"/>
      <c r="D552" s="83"/>
      <c r="E552" s="83"/>
      <c r="F552" s="83"/>
      <c r="G552" s="83"/>
      <c r="H552" s="83"/>
      <c r="I552" s="83"/>
      <c r="J552" s="83"/>
      <c r="K552" s="83"/>
      <c r="L552" s="83"/>
      <c r="M552" s="83"/>
      <c r="N552" s="83"/>
    </row>
    <row r="553" spans="1:14" ht="15" customHeight="1" thickBot="1">
      <c r="A553" s="84" t="s">
        <v>3</v>
      </c>
      <c r="B553" s="84"/>
      <c r="C553" s="84"/>
      <c r="D553" s="84"/>
      <c r="E553" s="84"/>
      <c r="F553" s="84"/>
      <c r="G553" s="84"/>
      <c r="H553" s="84"/>
      <c r="I553" s="84"/>
      <c r="J553" s="84"/>
      <c r="K553" s="84"/>
      <c r="L553" s="84"/>
      <c r="M553" s="84"/>
      <c r="N553" s="84"/>
    </row>
    <row r="554" spans="1:14" ht="15" customHeight="1">
      <c r="A554" s="88" t="s">
        <v>41</v>
      </c>
      <c r="B554" s="88"/>
      <c r="C554" s="88"/>
      <c r="D554" s="88"/>
      <c r="E554" s="88"/>
      <c r="F554" s="88"/>
      <c r="G554" s="88"/>
      <c r="H554" s="88"/>
      <c r="I554" s="88"/>
      <c r="J554" s="88"/>
      <c r="K554" s="88"/>
      <c r="L554" s="88"/>
      <c r="M554" s="88"/>
      <c r="N554" s="88"/>
    </row>
    <row r="555" spans="1:14" ht="15" customHeight="1">
      <c r="A555" s="88" t="s">
        <v>4</v>
      </c>
      <c r="B555" s="88"/>
      <c r="C555" s="88"/>
      <c r="D555" s="88"/>
      <c r="E555" s="88"/>
      <c r="F555" s="88"/>
      <c r="G555" s="88"/>
      <c r="H555" s="88"/>
      <c r="I555" s="88"/>
      <c r="J555" s="88"/>
      <c r="K555" s="88"/>
      <c r="L555" s="88"/>
      <c r="M555" s="88"/>
      <c r="N555" s="88"/>
    </row>
    <row r="556" spans="1:14" ht="15" customHeight="1">
      <c r="A556" s="80" t="s">
        <v>5</v>
      </c>
      <c r="B556" s="75" t="s">
        <v>6</v>
      </c>
      <c r="C556" s="75" t="s">
        <v>7</v>
      </c>
      <c r="D556" s="80" t="s">
        <v>8</v>
      </c>
      <c r="E556" s="75" t="s">
        <v>9</v>
      </c>
      <c r="F556" s="75" t="s">
        <v>10</v>
      </c>
      <c r="G556" s="75" t="s">
        <v>11</v>
      </c>
      <c r="H556" s="75" t="s">
        <v>12</v>
      </c>
      <c r="I556" s="75" t="s">
        <v>13</v>
      </c>
      <c r="J556" s="75" t="s">
        <v>14</v>
      </c>
      <c r="K556" s="78" t="s">
        <v>15</v>
      </c>
      <c r="L556" s="75" t="s">
        <v>16</v>
      </c>
      <c r="M556" s="75" t="s">
        <v>17</v>
      </c>
      <c r="N556" s="75" t="s">
        <v>18</v>
      </c>
    </row>
    <row r="557" spans="1:14" ht="15" customHeight="1">
      <c r="A557" s="81"/>
      <c r="B557" s="76"/>
      <c r="C557" s="76"/>
      <c r="D557" s="81"/>
      <c r="E557" s="76"/>
      <c r="F557" s="76"/>
      <c r="G557" s="76"/>
      <c r="H557" s="76"/>
      <c r="I557" s="76"/>
      <c r="J557" s="76"/>
      <c r="K557" s="79"/>
      <c r="L557" s="76"/>
      <c r="M557" s="76"/>
      <c r="N557" s="76"/>
    </row>
    <row r="558" spans="1:14" ht="15" customHeight="1">
      <c r="A558" s="48">
        <v>1</v>
      </c>
      <c r="B558" s="49">
        <v>43311</v>
      </c>
      <c r="C558" s="48" t="s">
        <v>20</v>
      </c>
      <c r="D558" s="44" t="s">
        <v>19</v>
      </c>
      <c r="E558" s="44" t="s">
        <v>40</v>
      </c>
      <c r="F558" s="50">
        <v>27840</v>
      </c>
      <c r="G558" s="48">
        <v>27700</v>
      </c>
      <c r="H558" s="50">
        <v>27920</v>
      </c>
      <c r="I558" s="50">
        <v>28000</v>
      </c>
      <c r="J558" s="50">
        <v>28080</v>
      </c>
      <c r="K558" s="53">
        <v>27700</v>
      </c>
      <c r="L558" s="48">
        <v>40</v>
      </c>
      <c r="M558" s="51">
        <f>IF(D558="BUY",(K558-F558)*(L558),(F558-K558)*(L558))</f>
        <v>-5600</v>
      </c>
      <c r="N558" s="52">
        <f>M558/(L558)/F558%</f>
        <v>-0.5028735632183908</v>
      </c>
    </row>
    <row r="559" spans="1:14" ht="15" customHeight="1">
      <c r="A559" s="48">
        <v>2</v>
      </c>
      <c r="B559" s="49">
        <v>43301</v>
      </c>
      <c r="C559" s="48" t="s">
        <v>20</v>
      </c>
      <c r="D559" s="44" t="s">
        <v>19</v>
      </c>
      <c r="E559" s="44" t="s">
        <v>40</v>
      </c>
      <c r="F559" s="50">
        <v>26940</v>
      </c>
      <c r="G559" s="48">
        <v>26800</v>
      </c>
      <c r="H559" s="50">
        <v>27020</v>
      </c>
      <c r="I559" s="50">
        <v>27100</v>
      </c>
      <c r="J559" s="50">
        <v>27180</v>
      </c>
      <c r="K559" s="53">
        <v>26800</v>
      </c>
      <c r="L559" s="48">
        <v>40</v>
      </c>
      <c r="M559" s="51">
        <f>IF(D559="BUY",(K559-F559)*(L559),(F559-K559)*(L559))</f>
        <v>-5600</v>
      </c>
      <c r="N559" s="52">
        <f>M559/(L559)/F559%</f>
        <v>-0.5196733481811433</v>
      </c>
    </row>
    <row r="560" spans="1:14" ht="15" customHeight="1">
      <c r="A560" s="48">
        <v>3</v>
      </c>
      <c r="B560" s="49">
        <v>43298</v>
      </c>
      <c r="C560" s="48" t="s">
        <v>20</v>
      </c>
      <c r="D560" s="44" t="s">
        <v>19</v>
      </c>
      <c r="E560" s="44" t="s">
        <v>40</v>
      </c>
      <c r="F560" s="50">
        <v>27100</v>
      </c>
      <c r="G560" s="48">
        <v>26980</v>
      </c>
      <c r="H560" s="50">
        <v>27180</v>
      </c>
      <c r="I560" s="50">
        <v>27260</v>
      </c>
      <c r="J560" s="50">
        <v>27340</v>
      </c>
      <c r="K560" s="53">
        <v>27180</v>
      </c>
      <c r="L560" s="48">
        <v>40</v>
      </c>
      <c r="M560" s="51">
        <f>IF(D560="BUY",(K560-F560)*(L560),(F560-K560)*(L560))</f>
        <v>3200</v>
      </c>
      <c r="N560" s="52">
        <f>M560/(L560)/F560%</f>
        <v>0.2952029520295203</v>
      </c>
    </row>
    <row r="561" spans="1:14" ht="15" customHeight="1">
      <c r="A561" s="48">
        <v>4</v>
      </c>
      <c r="B561" s="49">
        <v>43297</v>
      </c>
      <c r="C561" s="48" t="s">
        <v>20</v>
      </c>
      <c r="D561" s="44" t="s">
        <v>37</v>
      </c>
      <c r="E561" s="44" t="s">
        <v>40</v>
      </c>
      <c r="F561" s="50">
        <v>26780</v>
      </c>
      <c r="G561" s="48">
        <v>26920</v>
      </c>
      <c r="H561" s="50">
        <v>26700</v>
      </c>
      <c r="I561" s="50">
        <v>26620</v>
      </c>
      <c r="J561" s="50">
        <v>26540</v>
      </c>
      <c r="K561" s="53">
        <v>26705</v>
      </c>
      <c r="L561" s="48">
        <v>40</v>
      </c>
      <c r="M561" s="51">
        <f>IF(D561="BUY",(K561-F561)*(L561),(F561-K561)*(L561))</f>
        <v>3000</v>
      </c>
      <c r="N561" s="52">
        <f>M561/(L561)/F561%</f>
        <v>0.28005974607916356</v>
      </c>
    </row>
    <row r="562" spans="1:14" ht="15" customHeight="1">
      <c r="A562" s="4" t="s">
        <v>21</v>
      </c>
      <c r="B562" s="5"/>
      <c r="C562" s="6"/>
      <c r="D562" s="7"/>
      <c r="E562" s="8"/>
      <c r="F562" s="8"/>
      <c r="G562" s="9"/>
      <c r="H562" s="10"/>
      <c r="I562" s="10"/>
      <c r="J562" s="10"/>
      <c r="K562" s="11"/>
      <c r="L562" s="12"/>
      <c r="M562" s="34"/>
      <c r="N562" s="47"/>
    </row>
    <row r="563" spans="1:12" ht="15" customHeight="1">
      <c r="A563" s="4" t="s">
        <v>22</v>
      </c>
      <c r="B563" s="13"/>
      <c r="C563" s="6"/>
      <c r="D563" s="7"/>
      <c r="E563" s="8"/>
      <c r="F563" s="8"/>
      <c r="G563" s="9"/>
      <c r="H563" s="8"/>
      <c r="I563" s="8"/>
      <c r="J563" s="8"/>
      <c r="K563" s="11"/>
      <c r="L563" s="12"/>
    </row>
    <row r="564" spans="1:14" ht="15" customHeight="1">
      <c r="A564" s="4" t="s">
        <v>22</v>
      </c>
      <c r="B564" s="13"/>
      <c r="C564" s="14"/>
      <c r="D564" s="15"/>
      <c r="E564" s="16"/>
      <c r="F564" s="16"/>
      <c r="G564" s="17"/>
      <c r="H564" s="16"/>
      <c r="I564" s="16"/>
      <c r="J564" s="16"/>
      <c r="K564" s="16"/>
      <c r="L564" s="12"/>
      <c r="M564" s="12"/>
      <c r="N564" s="12"/>
    </row>
    <row r="565" spans="1:14" ht="15" customHeight="1" thickBot="1">
      <c r="A565" s="18"/>
      <c r="B565" s="13"/>
      <c r="C565" s="16"/>
      <c r="D565" s="16"/>
      <c r="E565" s="16"/>
      <c r="F565" s="19"/>
      <c r="G565" s="20"/>
      <c r="H565" s="21" t="s">
        <v>23</v>
      </c>
      <c r="I565" s="21"/>
      <c r="J565" s="22"/>
      <c r="L565" s="12"/>
      <c r="M565" s="45" t="s">
        <v>39</v>
      </c>
      <c r="N565" s="46" t="s">
        <v>38</v>
      </c>
    </row>
    <row r="566" spans="1:12" ht="15" customHeight="1">
      <c r="A566" s="18"/>
      <c r="B566" s="13"/>
      <c r="C566" s="77" t="s">
        <v>24</v>
      </c>
      <c r="D566" s="77"/>
      <c r="E566" s="23">
        <v>4</v>
      </c>
      <c r="F566" s="24">
        <f>F567+F568+F569+F570+F571+F572</f>
        <v>100</v>
      </c>
      <c r="G566" s="25">
        <v>4</v>
      </c>
      <c r="H566" s="26">
        <f>G567/G566%</f>
        <v>50</v>
      </c>
      <c r="I566" s="26"/>
      <c r="J566" s="26"/>
      <c r="L566" s="12"/>
    </row>
    <row r="567" spans="1:12" ht="15" customHeight="1">
      <c r="A567" s="18"/>
      <c r="B567" s="13"/>
      <c r="C567" s="73" t="s">
        <v>25</v>
      </c>
      <c r="D567" s="73"/>
      <c r="E567" s="27">
        <v>2</v>
      </c>
      <c r="F567" s="28">
        <f>(E567/E566)*100</f>
        <v>50</v>
      </c>
      <c r="G567" s="25">
        <v>2</v>
      </c>
      <c r="H567" s="22"/>
      <c r="I567" s="22"/>
      <c r="J567" s="16"/>
      <c r="L567" s="12"/>
    </row>
    <row r="568" spans="1:12" ht="15" customHeight="1">
      <c r="A568" s="29"/>
      <c r="B568" s="13"/>
      <c r="C568" s="73" t="s">
        <v>26</v>
      </c>
      <c r="D568" s="73"/>
      <c r="E568" s="27">
        <v>0</v>
      </c>
      <c r="F568" s="28">
        <f>(E568/E566)*100</f>
        <v>0</v>
      </c>
      <c r="G568" s="30"/>
      <c r="H568" s="25"/>
      <c r="I568" s="25"/>
      <c r="J568" s="16"/>
      <c r="K568" s="22"/>
      <c r="L568" s="12"/>
    </row>
    <row r="569" spans="1:12" ht="15" customHeight="1">
      <c r="A569" s="29"/>
      <c r="B569" s="13"/>
      <c r="C569" s="73" t="s">
        <v>27</v>
      </c>
      <c r="D569" s="73"/>
      <c r="E569" s="27">
        <v>0</v>
      </c>
      <c r="F569" s="28">
        <f>(E569/E566)*100</f>
        <v>0</v>
      </c>
      <c r="G569" s="30"/>
      <c r="H569" s="25"/>
      <c r="I569" s="25"/>
      <c r="L569" s="12"/>
    </row>
    <row r="570" spans="1:12" ht="15" customHeight="1">
      <c r="A570" s="29"/>
      <c r="B570" s="13"/>
      <c r="C570" s="73" t="s">
        <v>28</v>
      </c>
      <c r="D570" s="73"/>
      <c r="E570" s="27">
        <v>2</v>
      </c>
      <c r="F570" s="28">
        <f>(E570/E566)*100</f>
        <v>50</v>
      </c>
      <c r="G570" s="30"/>
      <c r="H570" s="16" t="s">
        <v>29</v>
      </c>
      <c r="I570" s="16"/>
      <c r="L570" s="12"/>
    </row>
    <row r="571" spans="1:14" ht="15" customHeight="1">
      <c r="A571" s="29"/>
      <c r="B571" s="13"/>
      <c r="C571" s="73" t="s">
        <v>30</v>
      </c>
      <c r="D571" s="73"/>
      <c r="E571" s="27">
        <v>0</v>
      </c>
      <c r="F571" s="28">
        <v>0</v>
      </c>
      <c r="G571" s="30"/>
      <c r="H571" s="16"/>
      <c r="I571" s="16"/>
      <c r="J571" s="16"/>
      <c r="L571" s="12"/>
      <c r="M571" s="12"/>
      <c r="N571" s="12"/>
    </row>
    <row r="572" spans="1:14" ht="15" customHeight="1" thickBot="1">
      <c r="A572" s="29"/>
      <c r="B572" s="13"/>
      <c r="C572" s="74" t="s">
        <v>31</v>
      </c>
      <c r="D572" s="74"/>
      <c r="E572" s="32"/>
      <c r="F572" s="33">
        <f>(E572/E566)*100</f>
        <v>0</v>
      </c>
      <c r="G572" s="30"/>
      <c r="H572" s="16"/>
      <c r="I572" s="16"/>
      <c r="J572" s="31"/>
      <c r="N572" s="12"/>
    </row>
    <row r="573" spans="1:14" ht="15" customHeight="1">
      <c r="A573" s="35" t="s">
        <v>32</v>
      </c>
      <c r="B573" s="5"/>
      <c r="C573" s="6"/>
      <c r="D573" s="6"/>
      <c r="E573" s="8"/>
      <c r="F573" s="8"/>
      <c r="G573" s="36"/>
      <c r="H573" s="16"/>
      <c r="I573" s="37"/>
      <c r="J573" s="37"/>
      <c r="K573" s="8"/>
      <c r="L573" s="12"/>
      <c r="M573" s="34"/>
      <c r="N573" s="34"/>
    </row>
    <row r="574" spans="1:14" ht="15" customHeight="1">
      <c r="A574" s="7" t="s">
        <v>33</v>
      </c>
      <c r="B574" s="5"/>
      <c r="C574" s="38"/>
      <c r="D574" s="39"/>
      <c r="E574" s="40"/>
      <c r="F574" s="37"/>
      <c r="G574" s="36"/>
      <c r="H574" s="37"/>
      <c r="I574" s="37"/>
      <c r="J574" s="37"/>
      <c r="K574" s="8"/>
      <c r="L574" s="12"/>
      <c r="M574" s="18"/>
      <c r="N574" s="18"/>
    </row>
    <row r="575" spans="1:14" ht="15" customHeight="1">
      <c r="A575" s="7" t="s">
        <v>34</v>
      </c>
      <c r="B575" s="5"/>
      <c r="C575" s="6"/>
      <c r="D575" s="39"/>
      <c r="E575" s="40"/>
      <c r="F575" s="37"/>
      <c r="G575" s="36"/>
      <c r="H575" s="41"/>
      <c r="I575" s="41"/>
      <c r="J575" s="41"/>
      <c r="L575" s="12"/>
      <c r="M575" s="12"/>
      <c r="N575" s="12"/>
    </row>
    <row r="576" spans="1:14" ht="15" customHeight="1">
      <c r="A576" s="7" t="s">
        <v>35</v>
      </c>
      <c r="B576" s="38"/>
      <c r="C576" s="6"/>
      <c r="D576" s="39"/>
      <c r="E576" s="40"/>
      <c r="F576" s="37"/>
      <c r="G576" s="42"/>
      <c r="H576" s="41"/>
      <c r="I576" s="41"/>
      <c r="J576" s="41"/>
      <c r="K576" s="8"/>
      <c r="L576" s="12"/>
      <c r="M576" s="12"/>
      <c r="N576" s="12"/>
    </row>
    <row r="577" spans="1:14" ht="15" customHeight="1">
      <c r="A577" s="7" t="s">
        <v>36</v>
      </c>
      <c r="B577" s="29"/>
      <c r="C577" s="6"/>
      <c r="D577" s="43"/>
      <c r="E577" s="37"/>
      <c r="F577" s="37"/>
      <c r="G577" s="42"/>
      <c r="H577" s="41"/>
      <c r="I577" s="41"/>
      <c r="J577" s="41"/>
      <c r="K577" s="37"/>
      <c r="L577" s="12"/>
      <c r="N577" s="12"/>
    </row>
  </sheetData>
  <sheetProtection selectLockedCells="1" selectUnlockedCells="1"/>
  <mergeCells count="459">
    <mergeCell ref="G39:G40"/>
    <mergeCell ref="K39:K40"/>
    <mergeCell ref="H39:H40"/>
    <mergeCell ref="C39:C40"/>
    <mergeCell ref="D39:D40"/>
    <mergeCell ref="E39:E40"/>
    <mergeCell ref="A39:A40"/>
    <mergeCell ref="B39:B40"/>
    <mergeCell ref="C53:D53"/>
    <mergeCell ref="C54:D54"/>
    <mergeCell ref="C55:D55"/>
    <mergeCell ref="C56:D56"/>
    <mergeCell ref="A31:N33"/>
    <mergeCell ref="A34:N34"/>
    <mergeCell ref="A35:N35"/>
    <mergeCell ref="A36:N36"/>
    <mergeCell ref="A37:N37"/>
    <mergeCell ref="A38:N38"/>
    <mergeCell ref="M71:M72"/>
    <mergeCell ref="N71:N72"/>
    <mergeCell ref="A71:A72"/>
    <mergeCell ref="B71:B72"/>
    <mergeCell ref="F39:F40"/>
    <mergeCell ref="M39:M40"/>
    <mergeCell ref="N39:N40"/>
    <mergeCell ref="L39:L40"/>
    <mergeCell ref="I39:I40"/>
    <mergeCell ref="J39:J40"/>
    <mergeCell ref="C87:D87"/>
    <mergeCell ref="C88:D88"/>
    <mergeCell ref="C89:D89"/>
    <mergeCell ref="C90:D90"/>
    <mergeCell ref="H71:H72"/>
    <mergeCell ref="I71:I72"/>
    <mergeCell ref="C71:C72"/>
    <mergeCell ref="D71:D72"/>
    <mergeCell ref="E71:E72"/>
    <mergeCell ref="F71:F72"/>
    <mergeCell ref="C91:D91"/>
    <mergeCell ref="C92:D92"/>
    <mergeCell ref="C93:D93"/>
    <mergeCell ref="C57:D57"/>
    <mergeCell ref="C58:D58"/>
    <mergeCell ref="C59:D59"/>
    <mergeCell ref="A69:N69"/>
    <mergeCell ref="A70:N70"/>
    <mergeCell ref="G71:G72"/>
    <mergeCell ref="L71:L72"/>
    <mergeCell ref="C152:D152"/>
    <mergeCell ref="C153:D153"/>
    <mergeCell ref="C154:D154"/>
    <mergeCell ref="C155:D155"/>
    <mergeCell ref="G142:G143"/>
    <mergeCell ref="J107:J108"/>
    <mergeCell ref="C142:C143"/>
    <mergeCell ref="D142:D143"/>
    <mergeCell ref="E142:E143"/>
    <mergeCell ref="F142:F143"/>
    <mergeCell ref="J142:J143"/>
    <mergeCell ref="J71:J72"/>
    <mergeCell ref="A99:N101"/>
    <mergeCell ref="A102:N102"/>
    <mergeCell ref="A103:N103"/>
    <mergeCell ref="K71:K72"/>
    <mergeCell ref="M142:M143"/>
    <mergeCell ref="N142:N143"/>
    <mergeCell ref="L142:L143"/>
    <mergeCell ref="I142:I143"/>
    <mergeCell ref="A134:N136"/>
    <mergeCell ref="A137:N137"/>
    <mergeCell ref="A138:N138"/>
    <mergeCell ref="A139:N139"/>
    <mergeCell ref="A140:N140"/>
    <mergeCell ref="A141:N141"/>
    <mergeCell ref="A142:A143"/>
    <mergeCell ref="B142:B143"/>
    <mergeCell ref="C183:D183"/>
    <mergeCell ref="C184:D184"/>
    <mergeCell ref="K172:K173"/>
    <mergeCell ref="H172:H173"/>
    <mergeCell ref="J172:J173"/>
    <mergeCell ref="F172:F173"/>
    <mergeCell ref="K142:K143"/>
    <mergeCell ref="H142:H143"/>
    <mergeCell ref="M172:M173"/>
    <mergeCell ref="C185:D185"/>
    <mergeCell ref="C186:D186"/>
    <mergeCell ref="G172:G173"/>
    <mergeCell ref="C156:D156"/>
    <mergeCell ref="C157:D157"/>
    <mergeCell ref="C158:D158"/>
    <mergeCell ref="C172:C173"/>
    <mergeCell ref="D172:D173"/>
    <mergeCell ref="E172:E173"/>
    <mergeCell ref="L172:L173"/>
    <mergeCell ref="I172:I173"/>
    <mergeCell ref="A164:N166"/>
    <mergeCell ref="A167:N167"/>
    <mergeCell ref="A168:N168"/>
    <mergeCell ref="A169:N169"/>
    <mergeCell ref="A170:N170"/>
    <mergeCell ref="A171:N171"/>
    <mergeCell ref="A172:A173"/>
    <mergeCell ref="B172:B173"/>
    <mergeCell ref="E203:E204"/>
    <mergeCell ref="A195:N197"/>
    <mergeCell ref="A198:N198"/>
    <mergeCell ref="A199:N199"/>
    <mergeCell ref="A200:N200"/>
    <mergeCell ref="A201:N201"/>
    <mergeCell ref="A203:A204"/>
    <mergeCell ref="B203:B204"/>
    <mergeCell ref="M203:M204"/>
    <mergeCell ref="N203:N204"/>
    <mergeCell ref="N172:N173"/>
    <mergeCell ref="C225:D225"/>
    <mergeCell ref="C226:D226"/>
    <mergeCell ref="G203:G204"/>
    <mergeCell ref="C187:D187"/>
    <mergeCell ref="C188:D188"/>
    <mergeCell ref="C189:D189"/>
    <mergeCell ref="A202:N202"/>
    <mergeCell ref="K203:K204"/>
    <mergeCell ref="C203:C204"/>
    <mergeCell ref="L203:L204"/>
    <mergeCell ref="I203:I204"/>
    <mergeCell ref="C263:D263"/>
    <mergeCell ref="C229:D229"/>
    <mergeCell ref="F203:F204"/>
    <mergeCell ref="J203:J204"/>
    <mergeCell ref="C259:D259"/>
    <mergeCell ref="D203:D204"/>
    <mergeCell ref="C261:D261"/>
    <mergeCell ref="C262:D262"/>
    <mergeCell ref="E279:E280"/>
    <mergeCell ref="F279:F280"/>
    <mergeCell ref="A271:N273"/>
    <mergeCell ref="C301:D301"/>
    <mergeCell ref="H243:H244"/>
    <mergeCell ref="E243:E244"/>
    <mergeCell ref="F243:F244"/>
    <mergeCell ref="C264:D264"/>
    <mergeCell ref="B243:B244"/>
    <mergeCell ref="C243:C244"/>
    <mergeCell ref="M243:M244"/>
    <mergeCell ref="N243:N244"/>
    <mergeCell ref="A235:N237"/>
    <mergeCell ref="A238:N238"/>
    <mergeCell ref="A239:N239"/>
    <mergeCell ref="A240:N240"/>
    <mergeCell ref="A241:N241"/>
    <mergeCell ref="A242:N242"/>
    <mergeCell ref="I243:I244"/>
    <mergeCell ref="D243:D244"/>
    <mergeCell ref="K243:K244"/>
    <mergeCell ref="K315:K316"/>
    <mergeCell ref="H315:H316"/>
    <mergeCell ref="C315:C316"/>
    <mergeCell ref="D315:D316"/>
    <mergeCell ref="E315:E316"/>
    <mergeCell ref="C297:D297"/>
    <mergeCell ref="C295:D295"/>
    <mergeCell ref="C265:D265"/>
    <mergeCell ref="C260:D260"/>
    <mergeCell ref="J315:J316"/>
    <mergeCell ref="H279:H280"/>
    <mergeCell ref="A279:A280"/>
    <mergeCell ref="J243:J244"/>
    <mergeCell ref="C338:D338"/>
    <mergeCell ref="C339:D339"/>
    <mergeCell ref="G243:G244"/>
    <mergeCell ref="A307:N309"/>
    <mergeCell ref="A310:N310"/>
    <mergeCell ref="D279:D280"/>
    <mergeCell ref="G315:G316"/>
    <mergeCell ref="I315:I316"/>
    <mergeCell ref="C337:D337"/>
    <mergeCell ref="A278:N278"/>
    <mergeCell ref="A311:N311"/>
    <mergeCell ref="A313:N313"/>
    <mergeCell ref="A314:N314"/>
    <mergeCell ref="B315:B316"/>
    <mergeCell ref="A312:N312"/>
    <mergeCell ref="A315:A316"/>
    <mergeCell ref="B357:B358"/>
    <mergeCell ref="F315:F316"/>
    <mergeCell ref="A354:N354"/>
    <mergeCell ref="C341:D341"/>
    <mergeCell ref="C342:D342"/>
    <mergeCell ref="C343:D343"/>
    <mergeCell ref="M315:M316"/>
    <mergeCell ref="N315:N316"/>
    <mergeCell ref="L315:L316"/>
    <mergeCell ref="C340:D340"/>
    <mergeCell ref="A349:N351"/>
    <mergeCell ref="A352:N352"/>
    <mergeCell ref="A353:N353"/>
    <mergeCell ref="A355:N355"/>
    <mergeCell ref="A356:N356"/>
    <mergeCell ref="C411:D411"/>
    <mergeCell ref="C377:D377"/>
    <mergeCell ref="C376:D376"/>
    <mergeCell ref="F357:F358"/>
    <mergeCell ref="H357:H358"/>
    <mergeCell ref="C412:D412"/>
    <mergeCell ref="C413:D413"/>
    <mergeCell ref="C409:D409"/>
    <mergeCell ref="H391:H392"/>
    <mergeCell ref="G391:G392"/>
    <mergeCell ref="C410:D410"/>
    <mergeCell ref="D391:D392"/>
    <mergeCell ref="N357:N358"/>
    <mergeCell ref="C371:D371"/>
    <mergeCell ref="M357:M358"/>
    <mergeCell ref="C357:C358"/>
    <mergeCell ref="C372:D372"/>
    <mergeCell ref="C373:D373"/>
    <mergeCell ref="I357:I358"/>
    <mergeCell ref="J357:J358"/>
    <mergeCell ref="D357:D358"/>
    <mergeCell ref="E357:E358"/>
    <mergeCell ref="C374:D374"/>
    <mergeCell ref="A451:N451"/>
    <mergeCell ref="A452:N452"/>
    <mergeCell ref="A453:N453"/>
    <mergeCell ref="C408:D408"/>
    <mergeCell ref="B391:B392"/>
    <mergeCell ref="C391:C392"/>
    <mergeCell ref="E391:E392"/>
    <mergeCell ref="A427:A428"/>
    <mergeCell ref="C427:C428"/>
    <mergeCell ref="C476:D476"/>
    <mergeCell ref="M456:M457"/>
    <mergeCell ref="N456:N457"/>
    <mergeCell ref="C470:D470"/>
    <mergeCell ref="C471:D471"/>
    <mergeCell ref="C472:D472"/>
    <mergeCell ref="C474:D474"/>
    <mergeCell ref="C475:D475"/>
    <mergeCell ref="K456:K457"/>
    <mergeCell ref="I456:I457"/>
    <mergeCell ref="F456:F457"/>
    <mergeCell ref="H456:H457"/>
    <mergeCell ref="A454:N454"/>
    <mergeCell ref="A455:N455"/>
    <mergeCell ref="J456:J457"/>
    <mergeCell ref="G456:G457"/>
    <mergeCell ref="C509:D509"/>
    <mergeCell ref="C490:C491"/>
    <mergeCell ref="A486:N486"/>
    <mergeCell ref="L456:L457"/>
    <mergeCell ref="A456:A457"/>
    <mergeCell ref="B456:B457"/>
    <mergeCell ref="C456:C457"/>
    <mergeCell ref="D456:D457"/>
    <mergeCell ref="A490:A491"/>
    <mergeCell ref="B490:B491"/>
    <mergeCell ref="A516:N518"/>
    <mergeCell ref="A519:N519"/>
    <mergeCell ref="A520:N520"/>
    <mergeCell ref="E524:E525"/>
    <mergeCell ref="N524:N525"/>
    <mergeCell ref="D490:D491"/>
    <mergeCell ref="G490:G491"/>
    <mergeCell ref="C510:D510"/>
    <mergeCell ref="C504:D504"/>
    <mergeCell ref="A521:N521"/>
    <mergeCell ref="D524:D525"/>
    <mergeCell ref="L524:L525"/>
    <mergeCell ref="M524:M525"/>
    <mergeCell ref="A524:A525"/>
    <mergeCell ref="G524:G525"/>
    <mergeCell ref="H524:H525"/>
    <mergeCell ref="I524:I525"/>
    <mergeCell ref="F524:F525"/>
    <mergeCell ref="B524:B525"/>
    <mergeCell ref="K524:K525"/>
    <mergeCell ref="C566:D566"/>
    <mergeCell ref="D556:D557"/>
    <mergeCell ref="C567:D567"/>
    <mergeCell ref="A523:N523"/>
    <mergeCell ref="C539:D539"/>
    <mergeCell ref="C540:D540"/>
    <mergeCell ref="C538:D538"/>
    <mergeCell ref="J524:J525"/>
    <mergeCell ref="C535:D535"/>
    <mergeCell ref="C524:C525"/>
    <mergeCell ref="C537:D537"/>
    <mergeCell ref="A556:A557"/>
    <mergeCell ref="B556:B557"/>
    <mergeCell ref="C556:C557"/>
    <mergeCell ref="J556:J557"/>
    <mergeCell ref="C568:D568"/>
    <mergeCell ref="F556:F557"/>
    <mergeCell ref="H556:H557"/>
    <mergeCell ref="E556:E557"/>
    <mergeCell ref="I556:I557"/>
    <mergeCell ref="C572:D572"/>
    <mergeCell ref="A548:N550"/>
    <mergeCell ref="A551:N551"/>
    <mergeCell ref="A552:N552"/>
    <mergeCell ref="A553:N553"/>
    <mergeCell ref="C569:D569"/>
    <mergeCell ref="K556:K557"/>
    <mergeCell ref="L556:L557"/>
    <mergeCell ref="A554:N554"/>
    <mergeCell ref="G556:G557"/>
    <mergeCell ref="I490:I491"/>
    <mergeCell ref="M490:M491"/>
    <mergeCell ref="N490:N491"/>
    <mergeCell ref="C506:D506"/>
    <mergeCell ref="C570:D570"/>
    <mergeCell ref="C571:D571"/>
    <mergeCell ref="C541:D541"/>
    <mergeCell ref="A555:N555"/>
    <mergeCell ref="M556:M557"/>
    <mergeCell ref="C536:D536"/>
    <mergeCell ref="N556:N557"/>
    <mergeCell ref="A522:N522"/>
    <mergeCell ref="A487:N487"/>
    <mergeCell ref="A488:N488"/>
    <mergeCell ref="J490:J491"/>
    <mergeCell ref="H490:H491"/>
    <mergeCell ref="A489:N489"/>
    <mergeCell ref="K490:K491"/>
    <mergeCell ref="L490:L491"/>
    <mergeCell ref="C508:D508"/>
    <mergeCell ref="A448:N450"/>
    <mergeCell ref="E456:E457"/>
    <mergeCell ref="M427:M428"/>
    <mergeCell ref="N427:N428"/>
    <mergeCell ref="C507:D507"/>
    <mergeCell ref="A482:N484"/>
    <mergeCell ref="A485:N485"/>
    <mergeCell ref="E490:E491"/>
    <mergeCell ref="F490:F491"/>
    <mergeCell ref="C505:D505"/>
    <mergeCell ref="C473:D473"/>
    <mergeCell ref="I427:I428"/>
    <mergeCell ref="K427:K428"/>
    <mergeCell ref="H427:H428"/>
    <mergeCell ref="C439:D439"/>
    <mergeCell ref="G427:G428"/>
    <mergeCell ref="C440:D440"/>
    <mergeCell ref="C441:D441"/>
    <mergeCell ref="C442:D442"/>
    <mergeCell ref="E427:E428"/>
    <mergeCell ref="B427:B428"/>
    <mergeCell ref="A424:N424"/>
    <mergeCell ref="A425:N425"/>
    <mergeCell ref="A426:N426"/>
    <mergeCell ref="D427:D428"/>
    <mergeCell ref="L427:L428"/>
    <mergeCell ref="F427:F428"/>
    <mergeCell ref="J427:J428"/>
    <mergeCell ref="A422:N422"/>
    <mergeCell ref="J391:J392"/>
    <mergeCell ref="A387:N387"/>
    <mergeCell ref="M391:M392"/>
    <mergeCell ref="C437:D437"/>
    <mergeCell ref="N279:N280"/>
    <mergeCell ref="C298:D298"/>
    <mergeCell ref="G279:G280"/>
    <mergeCell ref="K279:K280"/>
    <mergeCell ref="K357:K358"/>
    <mergeCell ref="A423:N423"/>
    <mergeCell ref="A391:A392"/>
    <mergeCell ref="K391:K392"/>
    <mergeCell ref="L391:L392"/>
    <mergeCell ref="A419:N421"/>
    <mergeCell ref="A383:N385"/>
    <mergeCell ref="A386:N386"/>
    <mergeCell ref="N391:N392"/>
    <mergeCell ref="A389:N389"/>
    <mergeCell ref="C407:D407"/>
    <mergeCell ref="B279:B280"/>
    <mergeCell ref="C279:C280"/>
    <mergeCell ref="F391:F392"/>
    <mergeCell ref="G357:G358"/>
    <mergeCell ref="A390:N390"/>
    <mergeCell ref="I391:I392"/>
    <mergeCell ref="L357:L358"/>
    <mergeCell ref="A357:A358"/>
    <mergeCell ref="A388:N388"/>
    <mergeCell ref="C375:D375"/>
    <mergeCell ref="A277:N277"/>
    <mergeCell ref="C438:D438"/>
    <mergeCell ref="J279:J280"/>
    <mergeCell ref="C436:D436"/>
    <mergeCell ref="C299:D299"/>
    <mergeCell ref="C300:D300"/>
    <mergeCell ref="M279:M280"/>
    <mergeCell ref="I279:I280"/>
    <mergeCell ref="C296:D296"/>
    <mergeCell ref="L279:L280"/>
    <mergeCell ref="A274:N274"/>
    <mergeCell ref="A275:N275"/>
    <mergeCell ref="A276:N276"/>
    <mergeCell ref="L243:L244"/>
    <mergeCell ref="H203:H204"/>
    <mergeCell ref="C227:D227"/>
    <mergeCell ref="C228:D228"/>
    <mergeCell ref="C223:D223"/>
    <mergeCell ref="C224:D224"/>
    <mergeCell ref="A243:A244"/>
    <mergeCell ref="C127:D127"/>
    <mergeCell ref="C128:D128"/>
    <mergeCell ref="A104:N104"/>
    <mergeCell ref="A105:N105"/>
    <mergeCell ref="A106:N106"/>
    <mergeCell ref="K107:K108"/>
    <mergeCell ref="L107:L108"/>
    <mergeCell ref="A107:A108"/>
    <mergeCell ref="B107:B108"/>
    <mergeCell ref="C107:C108"/>
    <mergeCell ref="C125:D125"/>
    <mergeCell ref="G107:G108"/>
    <mergeCell ref="F107:F108"/>
    <mergeCell ref="H107:H108"/>
    <mergeCell ref="I107:I108"/>
    <mergeCell ref="C126:D126"/>
    <mergeCell ref="D107:D108"/>
    <mergeCell ref="E107:E108"/>
    <mergeCell ref="J10:J11"/>
    <mergeCell ref="M107:M108"/>
    <mergeCell ref="N107:N108"/>
    <mergeCell ref="C122:D122"/>
    <mergeCell ref="C123:D123"/>
    <mergeCell ref="C124:D124"/>
    <mergeCell ref="A63:N65"/>
    <mergeCell ref="A66:N66"/>
    <mergeCell ref="A67:N67"/>
    <mergeCell ref="A68:N68"/>
    <mergeCell ref="A2:N4"/>
    <mergeCell ref="A5:N5"/>
    <mergeCell ref="A6:N6"/>
    <mergeCell ref="A7:N7"/>
    <mergeCell ref="A8:N8"/>
    <mergeCell ref="A9:N9"/>
    <mergeCell ref="K10:K11"/>
    <mergeCell ref="L10:L11"/>
    <mergeCell ref="A10:A11"/>
    <mergeCell ref="B10:B11"/>
    <mergeCell ref="C10:C11"/>
    <mergeCell ref="D10:D11"/>
    <mergeCell ref="E10:E11"/>
    <mergeCell ref="F10:F11"/>
    <mergeCell ref="H10:H11"/>
    <mergeCell ref="I10:I11"/>
    <mergeCell ref="C25:D25"/>
    <mergeCell ref="C26:D26"/>
    <mergeCell ref="C27:D27"/>
    <mergeCell ref="M10:M11"/>
    <mergeCell ref="N10:N11"/>
    <mergeCell ref="C21:D21"/>
    <mergeCell ref="C22:D22"/>
    <mergeCell ref="C23:D23"/>
    <mergeCell ref="C24:D24"/>
    <mergeCell ref="G10:G11"/>
  </mergeCells>
  <conditionalFormatting sqref="N558:N562 N531 N526:N529 N492:N498 O459 N458:N465 N429:N431 N393:N402 N359:N366 N317:N332 N281:N290 N245:N254 N205:N218 N174:N178 N144:N147 N109:N117 N73:N82 N41:N51 N12:N19">
    <cfRule type="cellIs" priority="193" dxfId="4" operator="lessThan" stopIfTrue="1">
      <formula>0</formula>
    </cfRule>
    <cfRule type="cellIs" priority="194" dxfId="5" operator="greaterThan" stopIfTrue="1">
      <formula>0</formula>
    </cfRule>
  </conditionalFormatting>
  <conditionalFormatting sqref="N558:N561 N526:N529 N492:N498 O459 N458:N465 N429:N431 N393:N402 N359:N366 N317:N332 N281:N290 N245:N254 N205:N218 N174:N178 N144:N147 N109:N117 N73:N82 N41:N51 N12:N19">
    <cfRule type="cellIs" priority="127" dxfId="6" operator="lessThan">
      <formula>0</formula>
    </cfRule>
    <cfRule type="cellIs" priority="128" dxfId="7" operator="greaterThan">
      <formula>0</formula>
    </cfRule>
  </conditionalFormatting>
  <printOptions/>
  <pageMargins left="0.22013888888888888" right="0.1597222222222222" top="0.3" bottom="0.1597222222222222" header="0.5118055555555555" footer="0.5118055555555555"/>
  <pageSetup horizontalDpi="300" verticalDpi="3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capital1</dc:creator>
  <cp:keywords/>
  <dc:description/>
  <cp:lastModifiedBy>admin</cp:lastModifiedBy>
  <dcterms:created xsi:type="dcterms:W3CDTF">2017-08-02T13:26:00Z</dcterms:created>
  <dcterms:modified xsi:type="dcterms:W3CDTF">2019-12-21T07:00:40Z</dcterms:modified>
  <cp:category/>
  <cp:version/>
  <cp:contentType/>
  <cp:contentStatus/>
</cp:coreProperties>
</file>